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YU2544\Desktop\GIFS\"/>
    </mc:Choice>
  </mc:AlternateContent>
  <xr:revisionPtr revIDLastSave="0" documentId="8_{40AC9A10-0037-4528-A813-978018F09191}" xr6:coauthVersionLast="47" xr6:coauthVersionMax="47" xr10:uidLastSave="{00000000-0000-0000-0000-000000000000}"/>
  <bookViews>
    <workbookView xWindow="-110" yWindow="-110" windowWidth="19420" windowHeight="1042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8" r:id="rId10"/>
    <sheet name="Número pensiones (O-FM)" sheetId="39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(O-FM)'!$P$12:$P$38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(IP-J-V)'!$B$3:$K$91</definedName>
    <definedName name="_xlnm.Print_Area" localSheetId="10">'Número pensiones (O-FM)'!$B$3:$K$91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(O-FM)'!$F:$G,'Número pensiones (O-FM)'!$J:$K,'Número pensiones (O-FM)'!$N:$O</definedName>
    <definedName name="Z_095303A4_F530_4C5F_9C72_91CCE7168F23_.wvu.FilterData" localSheetId="10" hidden="1">'Número pensiones (O-FM)'!$G$11:$O$11</definedName>
    <definedName name="Z_095303A4_F530_4C5F_9C72_91CCE7168F23_.wvu.Rows" localSheetId="9" hidden="1">'Número pensiones (IP-J-V)'!$10:$10,'Número pensiones (IP-J-V)'!$20:$20,'Número pensiones (IP-J-V)'!$25:$25,'Número pensiones (IP-J-V)'!$27:$27,'Número pensiones (IP-J-V)'!$29:$29,'Número pensiones (IP-J-V)'!$33:$33,'Número pensiones (IP-J-V)'!$35:$35,'Número pensiones (IP-J-V)'!$46:$46,'Número pensiones (IP-J-V)'!$53:$53,'Número pensiones (IP-J-V)'!$59:$59,'Número pensiones (IP-J-V)'!$64:$64,'Número pensiones (IP-J-V)'!$68:$68,'Número pensiones (IP-J-V)'!$74:$74,'Número pensiones (IP-J-V)'!$76:$76,'Número pensiones (IP-J-V)'!$78:$78,'Número pensiones (IP-J-V)'!$80:$80,'Número pensiones (IP-J-V)'!$85:$85,'Número pensiones (IP-J-V)'!$87:$87,'Número pensiones (IP-J-V)'!$90:$90</definedName>
    <definedName name="Z_095303A4_F530_4C5F_9C72_91CCE7168F23_.wvu.Rows" localSheetId="10" hidden="1">'Número pensiones (O-FM)'!$10:$10,'Número pensiones (O-FM)'!$20:$20,'Número pensiones (O-FM)'!$25:$25,'Número pensiones (O-FM)'!$27:$27,'Número pensiones (O-FM)'!$29:$29,'Número pensiones (O-FM)'!$33:$33,'Número pensiones (O-FM)'!$35:$35,'Número pensiones (O-FM)'!$46:$46,'Número pensiones (O-FM)'!$53:$53,'Número pensiones (O-FM)'!$59:$59,'Número pensiones (O-FM)'!$64:$64,'Número pensiones (O-FM)'!$68:$68,'Número pensiones (O-FM)'!$74:$74,'Número pensiones (O-FM)'!$76:$76,'Número pensiones (O-FM)'!$78:$78,'Número pensiones (O-FM)'!$80:$80,'Número pensiones (O-FM)'!$85:$85,'Número pensiones (O-FM)'!$87:$87,'Número pensiones (O-FM)'!$90:$90</definedName>
    <definedName name="Z_C90E6D43_8625_4133_AC85_82C4D77BFFB6_.wvu.FilterData" localSheetId="10" hidden="1">'Número pensiones (O-FM)'!$G$11:$O$11</definedName>
    <definedName name="Z_C90E6D43_8625_4133_AC85_82C4D77BFFB6_.wvu.Rows" localSheetId="9" hidden="1">'Número pensiones (IP-J-V)'!$10:$10,'Número pensiones (IP-J-V)'!$20:$20,'Número pensiones (IP-J-V)'!$25:$25,'Número pensiones (IP-J-V)'!$27:$27,'Número pensiones (IP-J-V)'!$29:$29,'Número pensiones (IP-J-V)'!$33:$33,'Número pensiones (IP-J-V)'!$35:$35,'Número pensiones (IP-J-V)'!$46:$46,'Número pensiones (IP-J-V)'!$53:$53,'Número pensiones (IP-J-V)'!$59:$59,'Número pensiones (IP-J-V)'!$64:$64,'Número pensiones (IP-J-V)'!$68:$68,'Número pensiones (IP-J-V)'!$74:$74,'Número pensiones (IP-J-V)'!$76:$76,'Número pensiones (IP-J-V)'!$78:$78,'Número pensiones (IP-J-V)'!$80:$80,'Número pensiones (IP-J-V)'!$85:$85,'Número pensiones (IP-J-V)'!$87:$87,'Número pensiones (IP-J-V)'!$90:$90</definedName>
    <definedName name="Z_C90E6D43_8625_4133_AC85_82C4D77BFFB6_.wvu.Rows" localSheetId="10" hidden="1">'Número pensiones (O-FM)'!$10:$10,'Número pensiones (O-FM)'!$20:$20,'Número pensiones (O-FM)'!$25:$25,'Número pensiones (O-FM)'!$27:$27,'Número pensiones (O-FM)'!$29:$29,'Número pensiones (O-FM)'!$33:$33,'Número pensiones (O-FM)'!$35:$35,'Número pensiones (O-FM)'!$46:$46,'Número pensiones (O-FM)'!$53:$53,'Número pensiones (O-FM)'!$59:$59,'Número pensiones (O-FM)'!$64:$64,'Número pensiones (O-FM)'!$68:$68,'Número pensiones (O-FM)'!$74:$74,'Número pensiones (O-FM)'!$76:$76,'Número pensiones (O-FM)'!$78:$78,'Número pensiones (O-FM)'!$80:$80,'Número pensiones (O-FM)'!$85:$85,'Número pensiones (O-FM)'!$87:$87,'Número pensiones (O-FM)'!$90:$90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23" l="1"/>
  <c r="F68" i="23"/>
  <c r="G68" i="23"/>
  <c r="D68" i="23"/>
  <c r="F41" i="25"/>
  <c r="E41" i="25"/>
  <c r="D41" i="25"/>
  <c r="C41" i="25"/>
  <c r="C4" i="23"/>
  <c r="B5" i="16"/>
  <c r="C12" i="27" l="1"/>
  <c r="F75" i="29" l="1"/>
  <c r="L4" i="30"/>
  <c r="C40" i="25"/>
  <c r="D40" i="25"/>
  <c r="E40" i="25"/>
  <c r="F40" i="25"/>
  <c r="I51" i="30"/>
  <c r="G51" i="30"/>
  <c r="E51" i="30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<sst xmlns="http://schemas.openxmlformats.org/spreadsheetml/2006/main" count="942" uniqueCount="232">
  <si>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</si>
  <si>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</si>
  <si>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</si>
  <si>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</si>
  <si>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</si>
  <si>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</si>
  <si>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</si>
  <si>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</si>
  <si>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</si>
  <si>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</si>
  <si>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</si>
  <si>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</si>
  <si>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</si>
  <si>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</si>
  <si>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</si>
  <si>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</si>
  <si>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</si>
  <si>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</si>
  <si>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</si>
  <si>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</si>
  <si>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</si>
  <si>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</si>
  <si>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</si>
  <si>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</si>
  <si>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</si>
  <si>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</si>
  <si>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</si>
  <si>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</si>
  <si>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</si>
  <si>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</si>
  <si>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</si>
  <si>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</si>
  <si>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</si>
  <si>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</si>
  <si>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</si>
  <si>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</si>
  <si>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</si>
  <si>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</si>
  <si>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</si>
  <si>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</si>
  <si>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</si>
  <si>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</si>
  <si>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</si>
  <si>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</si>
  <si>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</si>
  <si>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</si>
  <si>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</si>
  <si>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</si>
  <si>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</si>
  <si>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</si>
  <si>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</si>
  <si>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</si>
  <si>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</si>
  <si>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</si>
  <si>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</si>
  <si>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</si>
  <si>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</si>
  <si>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</si>
  <si>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</si>
  <si>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</si>
  <si>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</si>
  <si>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</si>
  <si>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</si>
  <si>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</si>
  <si>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</si>
  <si>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</si>
  <si>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</si>
  <si>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</si>
  <si>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</si>
  <si>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</si>
  <si>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</si>
  <si>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</si>
  <si>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</si>
  <si>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</si>
  <si>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</si>
  <si>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</si>
  <si>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</si>
  <si>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</si>
  <si>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</si>
  <si>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</si>
  <si>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</si>
  <si>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</si>
  <si>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</si>
  <si>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</si>
  <si>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</si>
  <si>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</si>
  <si>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</si>
  <si>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</si>
  <si>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</si>
  <si>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</si>
  <si>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</si>
  <si>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</si>
  <si>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</si>
  <si>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</si>
  <si>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</si>
  <si>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</si>
  <si>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</si>
  <si>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</si>
  <si>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</si>
  <si>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</si>
  <si>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</si>
  <si>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</si>
  <si>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</si>
  <si>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</si>
  <si>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</si>
  <si>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</si>
  <si>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</si>
  <si>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</si>
  <si>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</si>
  <si>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</si>
  <si>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</si>
  <si>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</si>
  <si>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</si>
  <si>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</si>
  <si>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</si>
  <si>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</si>
  <si>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</si>
  <si>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</si>
  <si>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</si>
  <si>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</si>
  <si>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</si>
  <si>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</si>
  <si>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</si>
  <si>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</si>
  <si>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</si>
  <si>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</si>
  <si>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</si>
  <si>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</si>
  <si>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</si>
  <si>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</si>
  <si>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</si>
  <si>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</si>
  <si>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</si>
  <si>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</si>
  <si>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</si>
  <si>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</si>
  <si>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</si>
  <si>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</si>
  <si>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</si>
  <si>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</si>
  <si>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</si>
  <si>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</si>
  <si>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</si>
  <si>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</si>
  <si>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</si>
  <si>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</si>
  <si>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</si>
  <si>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</si>
  <si>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</si>
  <si>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</si>
  <si>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</si>
  <si>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</si>
  <si>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</si>
  <si>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</si>
  <si>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</si>
  <si>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</si>
  <si>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</si>
  <si>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</si>
  <si>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</si>
  <si>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</si>
  <si>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</si>
  <si>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</si>
  <si>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</si>
  <si>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</si>
  <si>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</si>
  <si>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</si>
  <si>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</si>
  <si>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</si>
  <si>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</si>
  <si>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</si>
  <si>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</si>
  <si>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</si>
  <si>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</si>
  <si>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</si>
  <si>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</si>
  <si>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</si>
  <si>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</si>
  <si>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</si>
  <si>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</si>
  <si>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</si>
  <si>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</si>
  <si>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</si>
  <si>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</si>
  <si>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</si>
  <si>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</si>
  <si>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</si>
  <si>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</si>
  <si>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</si>
  <si>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</si>
  <si>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</si>
  <si>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</si>
  <si>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</si>
  <si>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</si>
  <si>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</si>
  <si>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</si>
  <si>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</si>
  <si>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</si>
  <si>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</si>
  <si>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</si>
  <si>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</si>
  <si>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</si>
  <si>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</si>
  <si>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</si>
  <si>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</si>
  <si>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</si>
  <si>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</si>
  <si>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</si>
  <si>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</si>
  <si>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</si>
  <si>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</si>
  <si>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</si>
  <si>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</si>
  <si>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</si>
  <si>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</si>
  <si>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</si>
  <si>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</si>
  <si>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</si>
  <si>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</si>
  <si>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</si>
  <si>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36 pensiones de las que no consta el género</t>
    </r>
  </si>
  <si>
    <t>PENSIONES CONTRIBUTIVAS EN VIGOR A 1 DE NOVIEMBRE DE 2024</t>
  </si>
  <si>
    <t>OCTUBRE 2024</t>
  </si>
  <si>
    <t xml:space="preserve">  1 de noviembre de 2024</t>
  </si>
  <si>
    <t>Octubre 2024 (2)</t>
  </si>
  <si>
    <t>Octubre 2024</t>
  </si>
  <si>
    <t>(2) Incremento sobre Octubre 2023</t>
  </si>
  <si>
    <t>1 de  noviembre de 2024</t>
  </si>
  <si>
    <t>1 de noviembre</t>
  </si>
  <si>
    <t>Paga extraordinaria noviembre</t>
  </si>
  <si>
    <t>Datos a 01 de noviembre de 2024</t>
  </si>
  <si>
    <t>PENSIONISTAS DEL SISTEMA DE SEGURIDAD SOCIAL  A 1 DE NOVIEMBRE DE 2024</t>
  </si>
  <si>
    <t>Datos a 1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</si>
</sst>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4"/>
      <color rgb="FF943634"/>
      <name val="Calibri"/>
      <family val="2"/>
      <scheme val="minor"/>
    </font>
  </fonts>
  <fills count="1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46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4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0" fontId="76" fillId="0" borderId="18" xfId="1" applyFont="1" applyBorder="1" applyAlignment="1">
      <alignment horizont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0" fontId="68" fillId="29" borderId="18" xfId="242" applyFont="1" applyFill="1" applyBorder="1" applyAlignment="1">
      <alignment horizontal="center" vertical="center" wrapText="1"/>
    </xf>
    <xf numFmtId="0" fontId="151" fillId="0" borderId="0" xfId="242" applyFont="1" applyAlignment="1">
      <alignment horizontal="right" indent="2"/>
    </xf>
    <xf numFmtId="0" fontId="68" fillId="116" borderId="18" xfId="242" applyFont="1" applyFill="1" applyBorder="1" applyAlignment="1">
      <alignment horizontal="centerContinuous" vertical="center" wrapText="1"/>
    </xf>
    <xf numFmtId="4" fontId="68" fillId="116" borderId="18" xfId="242" applyNumberFormat="1" applyFont="1" applyFill="1" applyBorder="1" applyAlignment="1">
      <alignment horizontal="centerContinuous" vertical="center" wrapText="1"/>
    </xf>
    <xf numFmtId="4" fontId="68" fillId="29" borderId="18" xfId="242" applyNumberFormat="1" applyFont="1" applyFill="1" applyBorder="1" applyAlignment="1">
      <alignment horizontal="center" vertical="center" wrapText="1"/>
    </xf>
    <xf numFmtId="0" fontId="68" fillId="117" borderId="18" xfId="242" applyFont="1" applyFill="1" applyBorder="1" applyAlignment="1">
      <alignment horizontal="center" vertical="center" wrapText="1"/>
    </xf>
    <xf numFmtId="4" fontId="68" fillId="117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0" fontId="68" fillId="119" borderId="18" xfId="242" applyFont="1" applyFill="1" applyBorder="1" applyAlignment="1">
      <alignment horizontal="center" vertical="center" wrapText="1"/>
    </xf>
    <xf numFmtId="4" fontId="68" fillId="119" borderId="18" xfId="242" applyNumberFormat="1" applyFont="1" applyFill="1" applyBorder="1" applyAlignment="1">
      <alignment horizontal="center" vertical="center" wrapText="1"/>
    </xf>
    <xf numFmtId="3" fontId="68" fillId="120" borderId="0" xfId="242" applyNumberFormat="1" applyFont="1" applyFill="1" applyAlignment="1">
      <alignment horizontal="right" indent="1"/>
    </xf>
    <xf numFmtId="4" fontId="68" fillId="120" borderId="0" xfId="242" applyNumberFormat="1" applyFont="1" applyFill="1" applyAlignment="1">
      <alignment horizontal="right" indent="1"/>
    </xf>
    <xf numFmtId="3" fontId="52" fillId="3" borderId="0" xfId="242" applyNumberFormat="1" applyFont="1" applyFill="1" applyAlignment="1">
      <alignment horizontal="right" indent="1"/>
    </xf>
    <xf numFmtId="4" fontId="52" fillId="3" borderId="0" xfId="242" applyNumberFormat="1" applyFont="1" applyFill="1" applyAlignment="1">
      <alignment horizontal="right" indent="1"/>
    </xf>
    <xf numFmtId="3" fontId="68" fillId="117" borderId="18" xfId="242" applyNumberFormat="1" applyFont="1" applyFill="1" applyBorder="1" applyAlignment="1">
      <alignment horizontal="right" vertical="center" indent="1"/>
    </xf>
    <xf numFmtId="4" fontId="68" fillId="117" borderId="18" xfId="242" applyNumberFormat="1" applyFont="1" applyFill="1" applyBorder="1" applyAlignment="1">
      <alignment horizontal="right" vertical="center" indent="1"/>
    </xf>
    <xf numFmtId="3" fontId="53" fillId="122" borderId="18" xfId="1" applyNumberFormat="1" applyFont="1" applyFill="1" applyBorder="1"/>
    <xf numFmtId="4" fontId="53" fillId="122" borderId="18" xfId="1" applyNumberFormat="1" applyFont="1" applyFill="1" applyBorder="1"/>
    <xf numFmtId="3" fontId="53" fillId="123" borderId="18" xfId="1" applyNumberFormat="1" applyFont="1" applyFill="1" applyBorder="1"/>
    <xf numFmtId="4" fontId="53" fillId="123" borderId="18" xfId="1" applyNumberFormat="1" applyFont="1" applyFill="1" applyBorder="1"/>
    <xf numFmtId="3" fontId="51" fillId="0" borderId="0" xfId="158" applyNumberFormat="1" applyFont="1" applyFill="1" applyBorder="1" applyAlignment="1"/>
    <xf numFmtId="49" fontId="55" fillId="29" borderId="0" xfId="17" applyNumberFormat="1" applyFont="1" applyFill="1" applyAlignment="1">
      <alignment horizontal="center" vertical="center" wrapText="1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5" fillId="31" borderId="0" xfId="7" applyFont="1" applyFill="1" applyAlignment="1">
      <alignment horizontal="right" vertical="center"/>
    </xf>
    <xf numFmtId="0" fontId="70" fillId="0" borderId="0" xfId="7" applyFont="1" applyAlignment="1">
      <alignment horizontal="center" vertical="top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21" borderId="18" xfId="1" applyFont="1" applyFill="1" applyBorder="1" applyAlignment="1">
      <alignment horizontal="center" vertic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68" fillId="29" borderId="24" xfId="242" applyFont="1" applyFill="1" applyBorder="1" applyAlignment="1">
      <alignment horizontal="center" vertical="center" wrapText="1"/>
    </xf>
    <xf numFmtId="0" fontId="68" fillId="29" borderId="25" xfId="242" applyFont="1" applyFill="1" applyBorder="1" applyAlignment="1">
      <alignment horizontal="center" vertical="center" wrapText="1"/>
    </xf>
    <xf numFmtId="0" fontId="68" fillId="119" borderId="24" xfId="242" applyFont="1" applyFill="1" applyBorder="1" applyAlignment="1">
      <alignment horizontal="center" vertical="center" wrapText="1"/>
    </xf>
    <xf numFmtId="0" fontId="68" fillId="119" borderId="25" xfId="242" applyFont="1" applyFill="1" applyBorder="1" applyAlignment="1">
      <alignment horizontal="center" vertical="center" wrapText="1"/>
    </xf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29" borderId="18" xfId="242" applyFont="1" applyFill="1" applyBorder="1" applyAlignment="1">
      <alignment horizontal="center" vertical="center" wrapText="1"/>
    </xf>
    <xf numFmtId="0" fontId="52" fillId="29" borderId="18" xfId="242" applyFont="1" applyFill="1" applyBorder="1" applyAlignment="1">
      <alignment horizontal="center" vertical="center" wrapText="1"/>
    </xf>
    <xf numFmtId="0" fontId="68" fillId="117" borderId="24" xfId="242" applyFont="1" applyFill="1" applyBorder="1" applyAlignment="1">
      <alignment horizontal="center" vertical="center" wrapText="1"/>
    </xf>
    <xf numFmtId="0" fontId="68" fillId="117" borderId="25" xfId="242" applyFont="1" applyFill="1" applyBorder="1" applyAlignment="1">
      <alignment horizontal="center" vertical="center" wrapText="1"/>
    </xf>
    <xf numFmtId="0" fontId="68" fillId="118" borderId="24" xfId="242" applyFont="1" applyFill="1" applyBorder="1" applyAlignment="1">
      <alignment horizontal="center" vertical="center" wrapText="1"/>
    </xf>
    <xf numFmtId="0" fontId="68" fillId="118" borderId="25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29" borderId="30" xfId="18" applyFont="1" applyFill="1" applyBorder="1" applyAlignment="1">
      <alignment horizontal="center" vertical="center" wrapText="1"/>
    </xf>
    <xf numFmtId="0" fontId="68" fillId="29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0.46047290824551973</c:v>
                </c:pt>
                <c:pt idx="1">
                  <c:v>0.12081871071754013</c:v>
                </c:pt>
                <c:pt idx="2">
                  <c:v>0.27129512371784387</c:v>
                </c:pt>
                <c:pt idx="3">
                  <c:v>0.14741325731909621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793139</c:v>
                </c:pt>
                <c:pt idx="1">
                  <c:v>97733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6421153</c:v>
                </c:pt>
                <c:pt idx="1">
                  <c:v>1513701</c:v>
                </c:pt>
                <c:pt idx="2">
                  <c:v>985333</c:v>
                </c:pt>
                <c:pt idx="3">
                  <c:v>321398</c:v>
                </c:pt>
                <c:pt idx="4">
                  <c:v>45705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4602944</c:v>
                </c:pt>
                <c:pt idx="1" formatCode="#,##0">
                  <c:v>4684309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1527417</c:v>
                </c:pt>
                <c:pt idx="1">
                  <c:v>286110</c:v>
                </c:pt>
                <c:pt idx="2">
                  <c:v>272201</c:v>
                </c:pt>
                <c:pt idx="3">
                  <c:v>187013</c:v>
                </c:pt>
                <c:pt idx="4">
                  <c:v>341701</c:v>
                </c:pt>
                <c:pt idx="5">
                  <c:v>132981</c:v>
                </c:pt>
                <c:pt idx="6">
                  <c:v>576718</c:v>
                </c:pt>
                <c:pt idx="7">
                  <c:v>374614</c:v>
                </c:pt>
                <c:pt idx="8">
                  <c:v>1581272</c:v>
                </c:pt>
                <c:pt idx="9">
                  <c:v>950247</c:v>
                </c:pt>
                <c:pt idx="10">
                  <c:v>224410</c:v>
                </c:pt>
                <c:pt idx="11">
                  <c:v>692521</c:v>
                </c:pt>
                <c:pt idx="12">
                  <c:v>1157033</c:v>
                </c:pt>
                <c:pt idx="13">
                  <c:v>239979</c:v>
                </c:pt>
                <c:pt idx="14">
                  <c:v>133194</c:v>
                </c:pt>
                <c:pt idx="15">
                  <c:v>525366</c:v>
                </c:pt>
                <c:pt idx="16">
                  <c:v>67276</c:v>
                </c:pt>
                <c:pt idx="17">
                  <c:v>8789</c:v>
                </c:pt>
                <c:pt idx="18">
                  <c:v>8448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Noviembre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294097"/>
          <a:ext cx="4826208" cy="1067638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10.263.079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+ 1,59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512641"/>
          <a:ext cx="4826208" cy="1067639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12.940.983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+ 6,94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728528"/>
          <a:ext cx="4826208" cy="1082961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1.260,93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+ 5,26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6962396"/>
          <a:ext cx="4826208" cy="1067638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1.448,77 €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+ 5,16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168586"/>
          <a:ext cx="4826208" cy="1086825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9.287.290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+ 1,55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NOVIEMBRE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46036</xdr:rowOff>
    </xdr:from>
    <xdr:to>
      <xdr:col>19</xdr:col>
      <xdr:colOff>714374</xdr:colOff>
      <xdr:row>50</xdr:row>
      <xdr:rowOff>120650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115" zoomScaleNormal="115" workbookViewId="0">
      <selection activeCell="I47" sqref="I47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4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5">
      <c r="A32" s="13"/>
      <c r="B32" s="13"/>
      <c r="C32" s="13"/>
      <c r="D32" s="13"/>
      <c r="E32" s="13"/>
      <c r="I32" s="14"/>
    </row>
    <row r="33" spans="1:10" ht="15.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7"/>
    </row>
    <row r="55" spans="1:14" ht="16.5">
      <c r="B55" s="44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FBFED-D700-4BB1-B8FF-C46982170FA7}">
  <sheetPr>
    <pageSetUpPr autoPageBreaks="0" fitToPage="1"/>
  </sheetPr>
  <dimension ref="A1:IB130"/>
  <sheetViews>
    <sheetView showGridLines="0" showRowColHeaders="0" showOutlineSymbols="0" zoomScaleNormal="100" workbookViewId="0">
      <pane ySplit="10" topLeftCell="A11" activePane="bottomLeft" state="frozen"/>
      <selection activeCell="E2" sqref="E2"/>
      <selection pane="bottomLeft" activeCell="P23" sqref="P23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15" width="12.7265625" style="389" customWidth="1"/>
    <col min="16" max="16384" width="11.453125" style="389"/>
  </cols>
  <sheetData>
    <row r="1" spans="1:236" s="378" customFormat="1" ht="15.75" customHeight="1">
      <c r="B1" s="379"/>
      <c r="E1" s="380"/>
      <c r="G1" s="380"/>
      <c r="I1" s="380"/>
      <c r="K1" s="380"/>
      <c r="M1" s="380"/>
      <c r="O1" s="380"/>
    </row>
    <row r="2" spans="1:236" s="378" customFormat="1">
      <c r="B2" s="379"/>
      <c r="E2" s="380"/>
      <c r="G2" s="380"/>
      <c r="I2" s="380"/>
      <c r="K2" s="380"/>
      <c r="M2" s="380"/>
      <c r="O2" s="380"/>
    </row>
    <row r="3" spans="1:236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  <c r="J3" s="383"/>
      <c r="K3" s="384"/>
      <c r="L3" s="383"/>
      <c r="M3" s="384"/>
      <c r="N3" s="383"/>
      <c r="O3" s="384"/>
    </row>
    <row r="4" spans="1:236" s="378" customFormat="1">
      <c r="B4" s="379"/>
      <c r="C4" s="385"/>
      <c r="D4" s="383"/>
      <c r="E4" s="384"/>
      <c r="F4" s="383"/>
      <c r="G4" s="384"/>
      <c r="H4" s="383"/>
      <c r="I4" s="384"/>
      <c r="J4" s="383"/>
      <c r="K4" s="384"/>
      <c r="L4" s="383"/>
      <c r="M4" s="384"/>
      <c r="N4" s="383"/>
      <c r="O4" s="384"/>
    </row>
    <row r="5" spans="1:236" s="378" customFormat="1" ht="18.5">
      <c r="B5" s="453"/>
      <c r="C5" s="386" t="s">
        <v>226</v>
      </c>
      <c r="D5" s="383"/>
      <c r="E5" s="384"/>
      <c r="F5" s="383"/>
      <c r="G5" s="384"/>
      <c r="H5" s="383"/>
      <c r="I5" s="384"/>
      <c r="J5" s="383"/>
      <c r="K5" s="384"/>
      <c r="L5" s="383"/>
      <c r="M5" s="384"/>
      <c r="N5" s="383"/>
      <c r="O5" s="384"/>
      <c r="Q5" s="7" t="s">
        <v>168</v>
      </c>
    </row>
    <row r="6" spans="1:236" ht="9" customHeight="1">
      <c r="A6" s="387"/>
      <c r="B6" s="388"/>
      <c r="C6" s="443"/>
      <c r="D6" s="444"/>
      <c r="E6" s="445"/>
      <c r="F6" s="444"/>
      <c r="G6" s="445"/>
      <c r="H6" s="444"/>
      <c r="I6" s="445"/>
      <c r="J6" s="444"/>
      <c r="K6" s="445"/>
      <c r="L6" s="444"/>
      <c r="M6" s="445"/>
      <c r="N6" s="444"/>
      <c r="O6" s="445"/>
    </row>
    <row r="7" spans="1:236" ht="38.15" customHeight="1">
      <c r="A7" s="387"/>
      <c r="B7" s="512" t="s">
        <v>157</v>
      </c>
      <c r="C7" s="514" t="s">
        <v>47</v>
      </c>
      <c r="D7" s="427" t="s">
        <v>48</v>
      </c>
      <c r="E7" s="428"/>
      <c r="F7" s="427"/>
      <c r="G7" s="428"/>
      <c r="H7" s="429" t="s">
        <v>49</v>
      </c>
      <c r="I7" s="430"/>
      <c r="J7" s="429"/>
      <c r="K7" s="430"/>
      <c r="L7" s="454" t="s">
        <v>50</v>
      </c>
      <c r="M7" s="455"/>
      <c r="N7" s="454"/>
      <c r="O7" s="455"/>
    </row>
    <row r="8" spans="1:236" ht="32.25" customHeight="1">
      <c r="A8" s="387"/>
      <c r="B8" s="512"/>
      <c r="C8" s="514"/>
      <c r="D8" s="508" t="s">
        <v>227</v>
      </c>
      <c r="E8" s="509"/>
      <c r="F8" s="516" t="s">
        <v>228</v>
      </c>
      <c r="G8" s="517"/>
      <c r="H8" s="508" t="s">
        <v>227</v>
      </c>
      <c r="I8" s="509"/>
      <c r="J8" s="518" t="s">
        <v>228</v>
      </c>
      <c r="K8" s="519"/>
      <c r="L8" s="508" t="s">
        <v>227</v>
      </c>
      <c r="M8" s="509"/>
      <c r="N8" s="510" t="s">
        <v>228</v>
      </c>
      <c r="O8" s="511"/>
    </row>
    <row r="9" spans="1:236" ht="36.75" customHeight="1">
      <c r="A9" s="387"/>
      <c r="B9" s="513"/>
      <c r="C9" s="515"/>
      <c r="D9" s="452" t="s">
        <v>7</v>
      </c>
      <c r="E9" s="456" t="s">
        <v>51</v>
      </c>
      <c r="F9" s="457" t="s">
        <v>7</v>
      </c>
      <c r="G9" s="458" t="s">
        <v>51</v>
      </c>
      <c r="H9" s="452" t="s">
        <v>7</v>
      </c>
      <c r="I9" s="456" t="s">
        <v>51</v>
      </c>
      <c r="J9" s="459" t="s">
        <v>7</v>
      </c>
      <c r="K9" s="460" t="s">
        <v>51</v>
      </c>
      <c r="L9" s="452" t="s">
        <v>7</v>
      </c>
      <c r="M9" s="456" t="s">
        <v>51</v>
      </c>
      <c r="N9" s="461" t="s">
        <v>7</v>
      </c>
      <c r="O9" s="462" t="s">
        <v>51</v>
      </c>
    </row>
    <row r="10" spans="1:236" ht="24" hidden="1" customHeight="1">
      <c r="B10" s="390"/>
      <c r="C10" s="391"/>
      <c r="D10" s="392"/>
      <c r="E10" s="393"/>
      <c r="F10" s="392"/>
      <c r="G10" s="393"/>
      <c r="H10" s="392"/>
      <c r="I10" s="393"/>
      <c r="J10" s="392"/>
      <c r="K10" s="393"/>
      <c r="L10" s="392"/>
      <c r="M10" s="393"/>
      <c r="N10" s="392"/>
      <c r="O10" s="393"/>
    </row>
    <row r="11" spans="1:236" s="399" customFormat="1" ht="18" customHeight="1">
      <c r="A11" s="394"/>
      <c r="B11" s="395"/>
      <c r="C11" s="396" t="s">
        <v>52</v>
      </c>
      <c r="D11" s="397">
        <v>210831</v>
      </c>
      <c r="E11" s="398">
        <v>1076.4415862468045</v>
      </c>
      <c r="F11" s="463">
        <v>210747</v>
      </c>
      <c r="G11" s="464">
        <v>978.71499774611323</v>
      </c>
      <c r="H11" s="397">
        <v>992231</v>
      </c>
      <c r="I11" s="398">
        <v>1310.3437276601924</v>
      </c>
      <c r="J11" s="463">
        <v>991634</v>
      </c>
      <c r="K11" s="464">
        <v>1286.2077067849627</v>
      </c>
      <c r="L11" s="397">
        <v>394948</v>
      </c>
      <c r="M11" s="398">
        <v>831.03028502486416</v>
      </c>
      <c r="N11" s="463">
        <v>394220</v>
      </c>
      <c r="O11" s="464">
        <v>814.18756067677953</v>
      </c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4"/>
      <c r="CC11" s="394"/>
      <c r="CD11" s="394"/>
      <c r="CE11" s="394"/>
      <c r="CF11" s="394"/>
      <c r="CG11" s="394"/>
      <c r="CH11" s="394"/>
      <c r="CI11" s="394"/>
      <c r="CJ11" s="394"/>
      <c r="CK11" s="394"/>
      <c r="CL11" s="394"/>
      <c r="CM11" s="394"/>
      <c r="CN11" s="394"/>
      <c r="CO11" s="394"/>
      <c r="CP11" s="394"/>
      <c r="CQ11" s="394"/>
      <c r="CR11" s="394"/>
      <c r="CS11" s="394"/>
      <c r="CT11" s="394"/>
      <c r="CU11" s="394"/>
      <c r="CV11" s="394"/>
      <c r="CW11" s="394"/>
      <c r="CX11" s="394"/>
      <c r="CY11" s="394"/>
      <c r="CZ11" s="394"/>
      <c r="DA11" s="394"/>
      <c r="DB11" s="394"/>
      <c r="DC11" s="394"/>
      <c r="DD11" s="394"/>
      <c r="DE11" s="394"/>
      <c r="DF11" s="394"/>
      <c r="DG11" s="394"/>
      <c r="DH11" s="394"/>
      <c r="DI11" s="394"/>
      <c r="DJ11" s="394"/>
      <c r="DK11" s="394"/>
      <c r="DL11" s="394"/>
      <c r="DM11" s="394"/>
      <c r="DN11" s="394"/>
      <c r="DO11" s="394"/>
      <c r="DP11" s="394"/>
      <c r="DQ11" s="394"/>
      <c r="DR11" s="394"/>
      <c r="DS11" s="394"/>
      <c r="DT11" s="394"/>
      <c r="DU11" s="394"/>
      <c r="DV11" s="394"/>
      <c r="DW11" s="394"/>
      <c r="DX11" s="394"/>
      <c r="DY11" s="394"/>
      <c r="DZ11" s="394"/>
      <c r="EA11" s="394"/>
      <c r="EB11" s="394"/>
      <c r="EC11" s="394"/>
      <c r="ED11" s="394"/>
      <c r="EE11" s="394"/>
      <c r="EF11" s="394"/>
      <c r="EG11" s="394"/>
      <c r="EH11" s="394"/>
      <c r="EI11" s="394"/>
      <c r="EJ11" s="394"/>
      <c r="EK11" s="394"/>
      <c r="EL11" s="394"/>
      <c r="EM11" s="394"/>
      <c r="EN11" s="394"/>
      <c r="EO11" s="394"/>
      <c r="EP11" s="394"/>
      <c r="EQ11" s="394"/>
      <c r="ER11" s="394"/>
      <c r="ES11" s="394"/>
      <c r="ET11" s="394"/>
      <c r="EU11" s="394"/>
      <c r="EV11" s="394"/>
      <c r="EW11" s="394"/>
      <c r="EX11" s="394"/>
      <c r="EY11" s="394"/>
      <c r="EZ11" s="394"/>
      <c r="FA11" s="394"/>
      <c r="FB11" s="394"/>
      <c r="FC11" s="394"/>
      <c r="FD11" s="394"/>
      <c r="FE11" s="394"/>
      <c r="FF11" s="394"/>
      <c r="FG11" s="394"/>
      <c r="FH11" s="394"/>
      <c r="FI11" s="394"/>
      <c r="FJ11" s="394"/>
      <c r="FK11" s="394"/>
      <c r="FL11" s="394"/>
      <c r="FM11" s="394"/>
      <c r="FN11" s="394"/>
      <c r="FO11" s="394"/>
      <c r="FP11" s="394"/>
      <c r="FQ11" s="394"/>
      <c r="FR11" s="394"/>
      <c r="FS11" s="394"/>
      <c r="FT11" s="394"/>
      <c r="FU11" s="394"/>
      <c r="FV11" s="394"/>
      <c r="FW11" s="394"/>
      <c r="FX11" s="394"/>
      <c r="FY11" s="394"/>
      <c r="FZ11" s="394"/>
      <c r="GA11" s="394"/>
      <c r="GB11" s="394"/>
      <c r="GC11" s="394"/>
      <c r="GD11" s="394"/>
      <c r="GE11" s="394"/>
      <c r="GF11" s="394"/>
      <c r="GG11" s="394"/>
      <c r="GH11" s="394"/>
      <c r="GI11" s="394"/>
      <c r="GJ11" s="394"/>
      <c r="GK11" s="394"/>
      <c r="GL11" s="394"/>
      <c r="GM11" s="394"/>
      <c r="GN11" s="394"/>
      <c r="GO11" s="394"/>
      <c r="GP11" s="394"/>
      <c r="GQ11" s="394"/>
      <c r="GR11" s="394"/>
      <c r="GS11" s="394"/>
      <c r="GT11" s="394"/>
      <c r="GU11" s="394"/>
      <c r="GV11" s="394"/>
      <c r="GW11" s="394"/>
      <c r="GX11" s="394"/>
      <c r="GY11" s="394"/>
      <c r="GZ11" s="394"/>
      <c r="HA11" s="394"/>
      <c r="HB11" s="394"/>
      <c r="HC11" s="394"/>
      <c r="HD11" s="394"/>
      <c r="HE11" s="394"/>
      <c r="HF11" s="394"/>
      <c r="HG11" s="394"/>
      <c r="HH11" s="394"/>
      <c r="HI11" s="394"/>
      <c r="HJ11" s="394"/>
      <c r="HK11" s="394"/>
      <c r="HL11" s="394"/>
      <c r="HM11" s="394"/>
      <c r="HN11" s="394"/>
      <c r="HO11" s="394"/>
      <c r="HP11" s="394"/>
      <c r="HQ11" s="394"/>
      <c r="HR11" s="394"/>
      <c r="HS11" s="394"/>
      <c r="HT11" s="394"/>
      <c r="HU11" s="394"/>
      <c r="HV11" s="394"/>
      <c r="HW11" s="394"/>
      <c r="HX11" s="394"/>
      <c r="HY11" s="394"/>
      <c r="HZ11" s="394"/>
      <c r="IA11" s="394"/>
      <c r="IB11" s="394"/>
    </row>
    <row r="12" spans="1:236" s="400" customFormat="1" ht="18" customHeight="1">
      <c r="B12" s="395">
        <v>4</v>
      </c>
      <c r="C12" s="401" t="s">
        <v>53</v>
      </c>
      <c r="D12" s="402">
        <v>10888</v>
      </c>
      <c r="E12" s="403">
        <v>1070.6289171565027</v>
      </c>
      <c r="F12" s="465">
        <v>10881</v>
      </c>
      <c r="G12" s="466">
        <v>946.54661428177565</v>
      </c>
      <c r="H12" s="402">
        <v>70966</v>
      </c>
      <c r="I12" s="403">
        <v>1190.2744931375589</v>
      </c>
      <c r="J12" s="465">
        <v>70957</v>
      </c>
      <c r="K12" s="466">
        <v>1170.8378811110954</v>
      </c>
      <c r="L12" s="402">
        <v>28985</v>
      </c>
      <c r="M12" s="403">
        <v>759.1275918578574</v>
      </c>
      <c r="N12" s="465">
        <v>28941</v>
      </c>
      <c r="O12" s="466">
        <v>741.24170070142691</v>
      </c>
    </row>
    <row r="13" spans="1:236" s="400" customFormat="1" ht="18" customHeight="1">
      <c r="B13" s="395">
        <v>11</v>
      </c>
      <c r="C13" s="401" t="s">
        <v>54</v>
      </c>
      <c r="D13" s="402">
        <v>34967</v>
      </c>
      <c r="E13" s="403">
        <v>1157.3433168415936</v>
      </c>
      <c r="F13" s="465">
        <v>34937</v>
      </c>
      <c r="G13" s="466">
        <v>1046.2241755159287</v>
      </c>
      <c r="H13" s="402">
        <v>127754</v>
      </c>
      <c r="I13" s="403">
        <v>1487.3009569954754</v>
      </c>
      <c r="J13" s="465">
        <v>127666</v>
      </c>
      <c r="K13" s="466">
        <v>1448.4666097473093</v>
      </c>
      <c r="L13" s="402">
        <v>57134</v>
      </c>
      <c r="M13" s="403">
        <v>931.34217523716165</v>
      </c>
      <c r="N13" s="465">
        <v>57029</v>
      </c>
      <c r="O13" s="466">
        <v>912.04153062476996</v>
      </c>
    </row>
    <row r="14" spans="1:236" s="400" customFormat="1" ht="18" customHeight="1">
      <c r="B14" s="395">
        <v>14</v>
      </c>
      <c r="C14" s="401" t="s">
        <v>55</v>
      </c>
      <c r="D14" s="402">
        <v>16357</v>
      </c>
      <c r="E14" s="403">
        <v>1014.0266656477348</v>
      </c>
      <c r="F14" s="465">
        <v>16355</v>
      </c>
      <c r="G14" s="466">
        <v>930.0638581473554</v>
      </c>
      <c r="H14" s="402">
        <v>113361</v>
      </c>
      <c r="I14" s="403">
        <v>1207.9052735067617</v>
      </c>
      <c r="J14" s="465">
        <v>113302</v>
      </c>
      <c r="K14" s="466">
        <v>1191.9604239995761</v>
      </c>
      <c r="L14" s="402">
        <v>42894</v>
      </c>
      <c r="M14" s="403">
        <v>771.85076397631371</v>
      </c>
      <c r="N14" s="465">
        <v>42827</v>
      </c>
      <c r="O14" s="466">
        <v>757.3569189996964</v>
      </c>
    </row>
    <row r="15" spans="1:236" s="400" customFormat="1" ht="18" customHeight="1">
      <c r="B15" s="395">
        <v>18</v>
      </c>
      <c r="C15" s="401" t="s">
        <v>56</v>
      </c>
      <c r="D15" s="402">
        <v>23110</v>
      </c>
      <c r="E15" s="403">
        <v>1080.2670398096061</v>
      </c>
      <c r="F15" s="465">
        <v>23103</v>
      </c>
      <c r="G15" s="466">
        <v>982.70652772367225</v>
      </c>
      <c r="H15" s="402">
        <v>122907</v>
      </c>
      <c r="I15" s="403">
        <v>1238.5863138795999</v>
      </c>
      <c r="J15" s="465">
        <v>122859</v>
      </c>
      <c r="K15" s="466">
        <v>1214.9678245793957</v>
      </c>
      <c r="L15" s="402">
        <v>45037</v>
      </c>
      <c r="M15" s="403">
        <v>754.78687012900491</v>
      </c>
      <c r="N15" s="465">
        <v>44952</v>
      </c>
      <c r="O15" s="466">
        <v>739.41050253603839</v>
      </c>
    </row>
    <row r="16" spans="1:236" s="400" customFormat="1" ht="18" customHeight="1">
      <c r="B16" s="395">
        <v>21</v>
      </c>
      <c r="C16" s="401" t="s">
        <v>57</v>
      </c>
      <c r="D16" s="402">
        <v>12809</v>
      </c>
      <c r="E16" s="403">
        <v>1016.9136263564682</v>
      </c>
      <c r="F16" s="465">
        <v>12804</v>
      </c>
      <c r="G16" s="466">
        <v>892.20329115901279</v>
      </c>
      <c r="H16" s="402">
        <v>61724</v>
      </c>
      <c r="I16" s="403">
        <v>1337.4449458881472</v>
      </c>
      <c r="J16" s="465">
        <v>61708</v>
      </c>
      <c r="K16" s="466">
        <v>1311.104330880923</v>
      </c>
      <c r="L16" s="402">
        <v>25143</v>
      </c>
      <c r="M16" s="403">
        <v>853.2899590343236</v>
      </c>
      <c r="N16" s="465">
        <v>25107</v>
      </c>
      <c r="O16" s="466">
        <v>834.45857808579296</v>
      </c>
    </row>
    <row r="17" spans="1:236" s="400" customFormat="1" ht="18" customHeight="1">
      <c r="B17" s="395">
        <v>23</v>
      </c>
      <c r="C17" s="401" t="s">
        <v>58</v>
      </c>
      <c r="D17" s="402">
        <v>21913</v>
      </c>
      <c r="E17" s="403">
        <v>1005.7144567151919</v>
      </c>
      <c r="F17" s="465">
        <v>21908</v>
      </c>
      <c r="G17" s="466">
        <v>916.91846220558693</v>
      </c>
      <c r="H17" s="402">
        <v>85399</v>
      </c>
      <c r="I17" s="403">
        <v>1198.2940180798371</v>
      </c>
      <c r="J17" s="465">
        <v>85369</v>
      </c>
      <c r="K17" s="466">
        <v>1176.4457516194402</v>
      </c>
      <c r="L17" s="402">
        <v>35833</v>
      </c>
      <c r="M17" s="403">
        <v>794.66378422124853</v>
      </c>
      <c r="N17" s="465">
        <v>35787</v>
      </c>
      <c r="O17" s="466">
        <v>779.5851026909213</v>
      </c>
    </row>
    <row r="18" spans="1:236" s="400" customFormat="1" ht="18" customHeight="1">
      <c r="B18" s="395">
        <v>29</v>
      </c>
      <c r="C18" s="401" t="s">
        <v>59</v>
      </c>
      <c r="D18" s="402">
        <v>30585</v>
      </c>
      <c r="E18" s="403">
        <v>1140.8190792872326</v>
      </c>
      <c r="F18" s="465">
        <v>30575</v>
      </c>
      <c r="G18" s="466">
        <v>1042.1821913327883</v>
      </c>
      <c r="H18" s="402">
        <v>178158</v>
      </c>
      <c r="I18" s="403">
        <v>1322.1340348454742</v>
      </c>
      <c r="J18" s="465">
        <v>178042</v>
      </c>
      <c r="K18" s="466">
        <v>1300.2338463396277</v>
      </c>
      <c r="L18" s="402">
        <v>67790</v>
      </c>
      <c r="M18" s="403">
        <v>827.00642779170983</v>
      </c>
      <c r="N18" s="465">
        <v>67642</v>
      </c>
      <c r="O18" s="466">
        <v>812.20821412731732</v>
      </c>
    </row>
    <row r="19" spans="1:236" s="400" customFormat="1" ht="18" customHeight="1">
      <c r="B19" s="395">
        <v>41</v>
      </c>
      <c r="C19" s="401" t="s">
        <v>60</v>
      </c>
      <c r="D19" s="402">
        <v>60202</v>
      </c>
      <c r="E19" s="403">
        <v>1051.6959591043485</v>
      </c>
      <c r="F19" s="465">
        <v>60184</v>
      </c>
      <c r="G19" s="466">
        <v>965.6875162833976</v>
      </c>
      <c r="H19" s="402">
        <v>231962</v>
      </c>
      <c r="I19" s="403">
        <v>1362.6861522145869</v>
      </c>
      <c r="J19" s="465">
        <v>231731</v>
      </c>
      <c r="K19" s="466">
        <v>1339.0229255904476</v>
      </c>
      <c r="L19" s="402">
        <v>92132</v>
      </c>
      <c r="M19" s="403">
        <v>867.29699149047008</v>
      </c>
      <c r="N19" s="465">
        <v>91935</v>
      </c>
      <c r="O19" s="466">
        <v>848.87660162071018</v>
      </c>
    </row>
    <row r="20" spans="1:236" s="400" customFormat="1" ht="18" hidden="1" customHeight="1">
      <c r="B20" s="395"/>
      <c r="C20" s="401"/>
      <c r="D20" s="402"/>
      <c r="E20" s="403"/>
      <c r="F20" s="402"/>
      <c r="G20" s="403"/>
      <c r="H20" s="402"/>
      <c r="I20" s="403"/>
      <c r="J20" s="402"/>
      <c r="K20" s="403"/>
      <c r="L20" s="402"/>
      <c r="M20" s="403"/>
      <c r="N20" s="402"/>
      <c r="O20" s="403"/>
    </row>
    <row r="21" spans="1:236" s="399" customFormat="1" ht="18" customHeight="1">
      <c r="A21" s="394"/>
      <c r="B21" s="395"/>
      <c r="C21" s="396" t="s">
        <v>61</v>
      </c>
      <c r="D21" s="397">
        <v>22035</v>
      </c>
      <c r="E21" s="398">
        <v>1221.5273977762654</v>
      </c>
      <c r="F21" s="463">
        <v>22032</v>
      </c>
      <c r="G21" s="464">
        <v>1101.4738494008716</v>
      </c>
      <c r="H21" s="397">
        <v>209367</v>
      </c>
      <c r="I21" s="398">
        <v>1519.5273416536515</v>
      </c>
      <c r="J21" s="463">
        <v>208928</v>
      </c>
      <c r="K21" s="464">
        <v>1501.4670846894626</v>
      </c>
      <c r="L21" s="397">
        <v>72882</v>
      </c>
      <c r="M21" s="398">
        <v>946.12694986416398</v>
      </c>
      <c r="N21" s="463">
        <v>72659</v>
      </c>
      <c r="O21" s="464">
        <v>926.58864930703703</v>
      </c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4"/>
      <c r="CO21" s="394"/>
      <c r="CP21" s="394"/>
      <c r="CQ21" s="394"/>
      <c r="CR21" s="394"/>
      <c r="CS21" s="394"/>
      <c r="CT21" s="394"/>
      <c r="CU21" s="394"/>
      <c r="CV21" s="394"/>
      <c r="CW21" s="394"/>
      <c r="CX21" s="394"/>
      <c r="CY21" s="394"/>
      <c r="CZ21" s="394"/>
      <c r="DA21" s="394"/>
      <c r="DB21" s="394"/>
      <c r="DC21" s="394"/>
      <c r="DD21" s="394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4"/>
      <c r="DQ21" s="394"/>
      <c r="DR21" s="394"/>
      <c r="DS21" s="394"/>
      <c r="DT21" s="394"/>
      <c r="DU21" s="394"/>
      <c r="DV21" s="394"/>
      <c r="DW21" s="394"/>
      <c r="DX21" s="394"/>
      <c r="DY21" s="394"/>
      <c r="DZ21" s="394"/>
      <c r="EA21" s="394"/>
      <c r="EB21" s="394"/>
      <c r="EC21" s="394"/>
      <c r="ED21" s="394"/>
      <c r="EE21" s="394"/>
      <c r="EF21" s="394"/>
      <c r="EG21" s="394"/>
      <c r="EH21" s="394"/>
      <c r="EI21" s="394"/>
      <c r="EJ21" s="394"/>
      <c r="EK21" s="394"/>
      <c r="EL21" s="394"/>
      <c r="EM21" s="394"/>
      <c r="EN21" s="394"/>
      <c r="EO21" s="394"/>
      <c r="EP21" s="394"/>
      <c r="EQ21" s="394"/>
      <c r="ER21" s="394"/>
      <c r="ES21" s="394"/>
      <c r="ET21" s="394"/>
      <c r="EU21" s="394"/>
      <c r="EV21" s="394"/>
      <c r="EW21" s="394"/>
      <c r="EX21" s="394"/>
      <c r="EY21" s="394"/>
      <c r="EZ21" s="394"/>
      <c r="FA21" s="394"/>
      <c r="FB21" s="394"/>
      <c r="FC21" s="394"/>
      <c r="FD21" s="394"/>
      <c r="FE21" s="394"/>
      <c r="FF21" s="394"/>
      <c r="FG21" s="394"/>
      <c r="FH21" s="394"/>
      <c r="FI21" s="394"/>
      <c r="FJ21" s="394"/>
      <c r="FK21" s="394"/>
      <c r="FL21" s="394"/>
      <c r="FM21" s="394"/>
      <c r="FN21" s="394"/>
      <c r="FO21" s="394"/>
      <c r="FP21" s="394"/>
      <c r="FQ21" s="394"/>
      <c r="FR21" s="394"/>
      <c r="FS21" s="394"/>
      <c r="FT21" s="394"/>
      <c r="FU21" s="394"/>
      <c r="FV21" s="394"/>
      <c r="FW21" s="394"/>
      <c r="FX21" s="394"/>
      <c r="FY21" s="394"/>
      <c r="FZ21" s="394"/>
      <c r="GA21" s="394"/>
      <c r="GB21" s="394"/>
      <c r="GC21" s="394"/>
      <c r="GD21" s="394"/>
      <c r="GE21" s="394"/>
      <c r="GF21" s="394"/>
      <c r="GG21" s="394"/>
      <c r="GH21" s="394"/>
      <c r="GI21" s="394"/>
      <c r="GJ21" s="394"/>
      <c r="GK21" s="394"/>
      <c r="GL21" s="394"/>
      <c r="GM21" s="394"/>
      <c r="GN21" s="394"/>
      <c r="GO21" s="394"/>
      <c r="GP21" s="394"/>
      <c r="GQ21" s="394"/>
      <c r="GR21" s="394"/>
      <c r="GS21" s="394"/>
      <c r="GT21" s="394"/>
      <c r="GU21" s="394"/>
      <c r="GV21" s="394"/>
      <c r="GW21" s="394"/>
      <c r="GX21" s="394"/>
      <c r="GY21" s="394"/>
      <c r="GZ21" s="394"/>
      <c r="HA21" s="394"/>
      <c r="HB21" s="394"/>
      <c r="HC21" s="394"/>
      <c r="HD21" s="394"/>
      <c r="HE21" s="394"/>
      <c r="HF21" s="394"/>
      <c r="HG21" s="394"/>
      <c r="HH21" s="394"/>
      <c r="HI21" s="394"/>
      <c r="HJ21" s="394"/>
      <c r="HK21" s="394"/>
      <c r="HL21" s="394"/>
      <c r="HM21" s="394"/>
      <c r="HN21" s="394"/>
      <c r="HO21" s="394"/>
      <c r="HP21" s="394"/>
      <c r="HQ21" s="394"/>
      <c r="HR21" s="394"/>
      <c r="HS21" s="394"/>
      <c r="HT21" s="394"/>
      <c r="HU21" s="394"/>
      <c r="HV21" s="394"/>
      <c r="HW21" s="394"/>
      <c r="HX21" s="394"/>
      <c r="HY21" s="394"/>
      <c r="HZ21" s="394"/>
      <c r="IA21" s="394"/>
      <c r="IB21" s="394"/>
    </row>
    <row r="22" spans="1:236" s="400" customFormat="1" ht="18" customHeight="1">
      <c r="B22" s="395">
        <v>22</v>
      </c>
      <c r="C22" s="401" t="s">
        <v>62</v>
      </c>
      <c r="D22" s="402">
        <v>4990</v>
      </c>
      <c r="E22" s="403">
        <v>1119.7080360721443</v>
      </c>
      <c r="F22" s="465">
        <v>4988</v>
      </c>
      <c r="G22" s="466">
        <v>1021.3866078588613</v>
      </c>
      <c r="H22" s="402">
        <v>35230</v>
      </c>
      <c r="I22" s="403">
        <v>1385.0781220550666</v>
      </c>
      <c r="J22" s="465">
        <v>35190</v>
      </c>
      <c r="K22" s="466">
        <v>1364.8191489059391</v>
      </c>
      <c r="L22" s="402">
        <v>12831</v>
      </c>
      <c r="M22" s="403">
        <v>873.2387039201933</v>
      </c>
      <c r="N22" s="465">
        <v>12811</v>
      </c>
      <c r="O22" s="466">
        <v>853.87765904301</v>
      </c>
    </row>
    <row r="23" spans="1:236" s="400" customFormat="1" ht="18" customHeight="1">
      <c r="B23" s="395">
        <v>40</v>
      </c>
      <c r="C23" s="401" t="s">
        <v>63</v>
      </c>
      <c r="D23" s="402">
        <v>3489</v>
      </c>
      <c r="E23" s="403">
        <v>1105.0217712811693</v>
      </c>
      <c r="F23" s="465">
        <v>3489</v>
      </c>
      <c r="G23" s="466">
        <v>985.56769274863848</v>
      </c>
      <c r="H23" s="402">
        <v>23401</v>
      </c>
      <c r="I23" s="403">
        <v>1401.0107016794154</v>
      </c>
      <c r="J23" s="465">
        <v>23385</v>
      </c>
      <c r="K23" s="466">
        <v>1383.4414077400043</v>
      </c>
      <c r="L23" s="402">
        <v>8101</v>
      </c>
      <c r="M23" s="403">
        <v>859.34090482656472</v>
      </c>
      <c r="N23" s="465">
        <v>8078</v>
      </c>
      <c r="O23" s="466">
        <v>841.57175414706626</v>
      </c>
    </row>
    <row r="24" spans="1:236" s="400" customFormat="1" ht="18" customHeight="1">
      <c r="B24" s="395">
        <v>50</v>
      </c>
      <c r="C24" s="401" t="s">
        <v>64</v>
      </c>
      <c r="D24" s="402">
        <v>13556</v>
      </c>
      <c r="E24" s="403">
        <v>1288.9932244024785</v>
      </c>
      <c r="F24" s="465">
        <v>13555</v>
      </c>
      <c r="G24" s="466">
        <v>1160.7782936185909</v>
      </c>
      <c r="H24" s="402">
        <v>150736</v>
      </c>
      <c r="I24" s="403">
        <v>1569.3499049331283</v>
      </c>
      <c r="J24" s="465">
        <v>150353</v>
      </c>
      <c r="K24" s="466">
        <v>1551.806428205623</v>
      </c>
      <c r="L24" s="402">
        <v>51950</v>
      </c>
      <c r="M24" s="403">
        <v>977.662711838306</v>
      </c>
      <c r="N24" s="465">
        <v>51770</v>
      </c>
      <c r="O24" s="466">
        <v>957.84742804713176</v>
      </c>
    </row>
    <row r="25" spans="1:236" s="400" customFormat="1" ht="18" hidden="1" customHeight="1">
      <c r="B25" s="395"/>
      <c r="C25" s="401"/>
      <c r="D25" s="402"/>
      <c r="E25" s="403"/>
      <c r="F25" s="402"/>
      <c r="G25" s="403"/>
      <c r="H25" s="402"/>
      <c r="I25" s="403"/>
      <c r="J25" s="402"/>
      <c r="K25" s="403"/>
      <c r="L25" s="402"/>
      <c r="M25" s="403"/>
      <c r="N25" s="402"/>
      <c r="O25" s="403"/>
    </row>
    <row r="26" spans="1:236" s="399" customFormat="1" ht="18" customHeight="1">
      <c r="A26" s="394"/>
      <c r="B26" s="395">
        <v>33</v>
      </c>
      <c r="C26" s="396" t="s">
        <v>65</v>
      </c>
      <c r="D26" s="397">
        <v>26866</v>
      </c>
      <c r="E26" s="398">
        <v>1320.1816016526463</v>
      </c>
      <c r="F26" s="463">
        <v>26840</v>
      </c>
      <c r="G26" s="464">
        <v>1152.661086065574</v>
      </c>
      <c r="H26" s="397">
        <v>186783</v>
      </c>
      <c r="I26" s="398">
        <v>1717.0020536130162</v>
      </c>
      <c r="J26" s="463">
        <v>186542</v>
      </c>
      <c r="K26" s="464">
        <v>1684.684433157144</v>
      </c>
      <c r="L26" s="397">
        <v>76948</v>
      </c>
      <c r="M26" s="398">
        <v>1032.0002149503559</v>
      </c>
      <c r="N26" s="463">
        <v>76650</v>
      </c>
      <c r="O26" s="464">
        <v>990.39596529680364</v>
      </c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  <c r="HW26" s="394"/>
      <c r="HX26" s="394"/>
      <c r="HY26" s="394"/>
      <c r="HZ26" s="394"/>
      <c r="IA26" s="394"/>
      <c r="IB26" s="394"/>
    </row>
    <row r="27" spans="1:236" s="399" customFormat="1" ht="18" hidden="1" customHeight="1">
      <c r="A27" s="394"/>
      <c r="B27" s="395"/>
      <c r="C27" s="396"/>
      <c r="D27" s="397"/>
      <c r="E27" s="398"/>
      <c r="F27" s="463"/>
      <c r="G27" s="464"/>
      <c r="H27" s="397"/>
      <c r="I27" s="398"/>
      <c r="J27" s="463"/>
      <c r="K27" s="464"/>
      <c r="L27" s="397"/>
      <c r="M27" s="398"/>
      <c r="N27" s="463"/>
      <c r="O27" s="46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  <c r="HW27" s="394"/>
      <c r="HX27" s="394"/>
      <c r="HY27" s="394"/>
      <c r="HZ27" s="394"/>
      <c r="IA27" s="394"/>
      <c r="IB27" s="394"/>
    </row>
    <row r="28" spans="1:236" s="399" customFormat="1" ht="18" customHeight="1">
      <c r="A28" s="394"/>
      <c r="B28" s="395">
        <v>7</v>
      </c>
      <c r="C28" s="396" t="s">
        <v>205</v>
      </c>
      <c r="D28" s="397">
        <v>18173</v>
      </c>
      <c r="E28" s="398">
        <v>1093.5119633522261</v>
      </c>
      <c r="F28" s="463">
        <v>18171</v>
      </c>
      <c r="G28" s="464">
        <v>998.17416542843</v>
      </c>
      <c r="H28" s="397">
        <v>140308</v>
      </c>
      <c r="I28" s="398">
        <v>1337.0071124240953</v>
      </c>
      <c r="J28" s="463">
        <v>140190</v>
      </c>
      <c r="K28" s="464">
        <v>1318.6483921107069</v>
      </c>
      <c r="L28" s="397">
        <v>45474</v>
      </c>
      <c r="M28" s="398">
        <v>811.6737058538946</v>
      </c>
      <c r="N28" s="463">
        <v>45339</v>
      </c>
      <c r="O28" s="464">
        <v>800.98551445775161</v>
      </c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  <c r="HW28" s="394"/>
      <c r="HX28" s="394"/>
      <c r="HY28" s="394"/>
      <c r="HZ28" s="394"/>
      <c r="IA28" s="394"/>
      <c r="IB28" s="394"/>
    </row>
    <row r="29" spans="1:236" s="399" customFormat="1" ht="18" hidden="1" customHeight="1">
      <c r="A29" s="394"/>
      <c r="B29" s="395"/>
      <c r="C29" s="396"/>
      <c r="D29" s="397"/>
      <c r="E29" s="398"/>
      <c r="F29" s="463"/>
      <c r="G29" s="464"/>
      <c r="H29" s="397"/>
      <c r="I29" s="398"/>
      <c r="J29" s="463"/>
      <c r="K29" s="464"/>
      <c r="L29" s="397"/>
      <c r="M29" s="398"/>
      <c r="N29" s="463"/>
      <c r="O29" s="46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  <c r="HW29" s="394"/>
      <c r="HX29" s="394"/>
      <c r="HY29" s="394"/>
      <c r="HZ29" s="394"/>
      <c r="IA29" s="394"/>
      <c r="IB29" s="394"/>
    </row>
    <row r="30" spans="1:236" s="399" customFormat="1" ht="18" customHeight="1">
      <c r="A30" s="394"/>
      <c r="B30" s="395"/>
      <c r="C30" s="396" t="s">
        <v>66</v>
      </c>
      <c r="D30" s="397">
        <v>55696</v>
      </c>
      <c r="E30" s="398">
        <v>1113.1047928037917</v>
      </c>
      <c r="F30" s="463">
        <v>55689</v>
      </c>
      <c r="G30" s="464">
        <v>1017.7114922156983</v>
      </c>
      <c r="H30" s="397">
        <v>208969</v>
      </c>
      <c r="I30" s="398">
        <v>1335.2017030755758</v>
      </c>
      <c r="J30" s="463">
        <v>208885</v>
      </c>
      <c r="K30" s="464">
        <v>1314.6200691289464</v>
      </c>
      <c r="L30" s="397">
        <v>83443</v>
      </c>
      <c r="M30" s="398">
        <v>843.68875220210214</v>
      </c>
      <c r="N30" s="463">
        <v>83267</v>
      </c>
      <c r="O30" s="464">
        <v>830.39065019755719</v>
      </c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  <c r="BA30" s="394"/>
      <c r="BB30" s="394"/>
      <c r="BC30" s="394"/>
      <c r="BD30" s="394"/>
      <c r="BE30" s="394"/>
      <c r="BF30" s="394"/>
      <c r="BG30" s="394"/>
      <c r="BH30" s="394"/>
      <c r="BI30" s="394"/>
      <c r="BJ30" s="394"/>
      <c r="BK30" s="394"/>
      <c r="BL30" s="394"/>
      <c r="BM30" s="394"/>
      <c r="BN30" s="394"/>
      <c r="BO30" s="394"/>
      <c r="BP30" s="394"/>
      <c r="BQ30" s="394"/>
      <c r="BR30" s="394"/>
      <c r="BS30" s="394"/>
      <c r="BT30" s="394"/>
      <c r="BU30" s="394"/>
      <c r="BV30" s="394"/>
      <c r="BW30" s="394"/>
      <c r="BX30" s="394"/>
      <c r="BY30" s="394"/>
      <c r="BZ30" s="394"/>
      <c r="CA30" s="394"/>
      <c r="CB30" s="394"/>
      <c r="CC30" s="394"/>
      <c r="CD30" s="394"/>
      <c r="CE30" s="394"/>
      <c r="CF30" s="394"/>
      <c r="CG30" s="394"/>
      <c r="CH30" s="394"/>
      <c r="CI30" s="394"/>
      <c r="CJ30" s="394"/>
      <c r="CK30" s="394"/>
      <c r="CL30" s="394"/>
      <c r="CM30" s="394"/>
      <c r="CN30" s="394"/>
      <c r="CO30" s="394"/>
      <c r="CP30" s="394"/>
      <c r="CQ30" s="394"/>
      <c r="CR30" s="394"/>
      <c r="CS30" s="394"/>
      <c r="CT30" s="394"/>
      <c r="CU30" s="394"/>
      <c r="CV30" s="394"/>
      <c r="CW30" s="394"/>
      <c r="CX30" s="394"/>
      <c r="CY30" s="394"/>
      <c r="CZ30" s="394"/>
      <c r="DA30" s="394"/>
      <c r="DB30" s="394"/>
      <c r="DC30" s="394"/>
      <c r="DD30" s="394"/>
      <c r="DE30" s="394"/>
      <c r="DF30" s="394"/>
      <c r="DG30" s="394"/>
      <c r="DH30" s="394"/>
      <c r="DI30" s="394"/>
      <c r="DJ30" s="394"/>
      <c r="DK30" s="394"/>
      <c r="DL30" s="394"/>
      <c r="DM30" s="394"/>
      <c r="DN30" s="394"/>
      <c r="DO30" s="394"/>
      <c r="DP30" s="394"/>
      <c r="DQ30" s="394"/>
      <c r="DR30" s="394"/>
      <c r="DS30" s="394"/>
      <c r="DT30" s="394"/>
      <c r="DU30" s="394"/>
      <c r="DV30" s="394"/>
      <c r="DW30" s="394"/>
      <c r="DX30" s="394"/>
      <c r="DY30" s="394"/>
      <c r="DZ30" s="394"/>
      <c r="EA30" s="394"/>
      <c r="EB30" s="394"/>
      <c r="EC30" s="394"/>
      <c r="ED30" s="394"/>
      <c r="EE30" s="394"/>
      <c r="EF30" s="394"/>
      <c r="EG30" s="394"/>
      <c r="EH30" s="394"/>
      <c r="EI30" s="394"/>
      <c r="EJ30" s="394"/>
      <c r="EK30" s="394"/>
      <c r="EL30" s="394"/>
      <c r="EM30" s="394"/>
      <c r="EN30" s="394"/>
      <c r="EO30" s="394"/>
      <c r="EP30" s="394"/>
      <c r="EQ30" s="394"/>
      <c r="ER30" s="394"/>
      <c r="ES30" s="394"/>
      <c r="ET30" s="394"/>
      <c r="EU30" s="394"/>
      <c r="EV30" s="394"/>
      <c r="EW30" s="394"/>
      <c r="EX30" s="394"/>
      <c r="EY30" s="394"/>
      <c r="EZ30" s="394"/>
      <c r="FA30" s="394"/>
      <c r="FB30" s="394"/>
      <c r="FC30" s="394"/>
      <c r="FD30" s="394"/>
      <c r="FE30" s="394"/>
      <c r="FF30" s="394"/>
      <c r="FG30" s="394"/>
      <c r="FH30" s="394"/>
      <c r="FI30" s="394"/>
      <c r="FJ30" s="394"/>
      <c r="FK30" s="394"/>
      <c r="FL30" s="394"/>
      <c r="FM30" s="394"/>
      <c r="FN30" s="394"/>
      <c r="FO30" s="394"/>
      <c r="FP30" s="394"/>
      <c r="FQ30" s="394"/>
      <c r="FR30" s="394"/>
      <c r="FS30" s="394"/>
      <c r="FT30" s="394"/>
      <c r="FU30" s="394"/>
      <c r="FV30" s="394"/>
      <c r="FW30" s="394"/>
      <c r="FX30" s="394"/>
      <c r="FY30" s="394"/>
      <c r="FZ30" s="394"/>
      <c r="GA30" s="394"/>
      <c r="GB30" s="394"/>
      <c r="GC30" s="394"/>
      <c r="GD30" s="394"/>
      <c r="GE30" s="394"/>
      <c r="GF30" s="394"/>
      <c r="GG30" s="394"/>
      <c r="GH30" s="394"/>
      <c r="GI30" s="394"/>
      <c r="GJ30" s="394"/>
      <c r="GK30" s="394"/>
      <c r="GL30" s="394"/>
      <c r="GM30" s="394"/>
      <c r="GN30" s="394"/>
      <c r="GO30" s="394"/>
      <c r="GP30" s="394"/>
      <c r="GQ30" s="394"/>
      <c r="GR30" s="394"/>
      <c r="GS30" s="394"/>
      <c r="GT30" s="394"/>
      <c r="GU30" s="394"/>
      <c r="GV30" s="394"/>
      <c r="GW30" s="394"/>
      <c r="GX30" s="394"/>
      <c r="GY30" s="394"/>
      <c r="GZ30" s="394"/>
      <c r="HA30" s="394"/>
      <c r="HB30" s="394"/>
      <c r="HC30" s="394"/>
      <c r="HD30" s="394"/>
      <c r="HE30" s="394"/>
      <c r="HF30" s="394"/>
      <c r="HG30" s="394"/>
      <c r="HH30" s="394"/>
      <c r="HI30" s="394"/>
      <c r="HJ30" s="394"/>
      <c r="HK30" s="394"/>
      <c r="HL30" s="394"/>
      <c r="HM30" s="394"/>
      <c r="HN30" s="394"/>
      <c r="HO30" s="394"/>
      <c r="HP30" s="394"/>
      <c r="HQ30" s="394"/>
      <c r="HR30" s="394"/>
      <c r="HS30" s="394"/>
      <c r="HT30" s="394"/>
      <c r="HU30" s="394"/>
      <c r="HV30" s="394"/>
      <c r="HW30" s="394"/>
      <c r="HX30" s="394"/>
      <c r="HY30" s="394"/>
      <c r="HZ30" s="394"/>
      <c r="IA30" s="394"/>
      <c r="IB30" s="394"/>
    </row>
    <row r="31" spans="1:236" s="400" customFormat="1" ht="18" customHeight="1">
      <c r="B31" s="395">
        <v>35</v>
      </c>
      <c r="C31" s="401" t="s">
        <v>67</v>
      </c>
      <c r="D31" s="402">
        <v>31429</v>
      </c>
      <c r="E31" s="403">
        <v>1166.9293194183715</v>
      </c>
      <c r="F31" s="465">
        <v>31425</v>
      </c>
      <c r="G31" s="466">
        <v>1060.7541323786793</v>
      </c>
      <c r="H31" s="402">
        <v>108293</v>
      </c>
      <c r="I31" s="403">
        <v>1356.5479287673256</v>
      </c>
      <c r="J31" s="465">
        <v>108242</v>
      </c>
      <c r="K31" s="466">
        <v>1334.744492156464</v>
      </c>
      <c r="L31" s="402">
        <v>42990</v>
      </c>
      <c r="M31" s="403">
        <v>852.53902698301954</v>
      </c>
      <c r="N31" s="465">
        <v>42901</v>
      </c>
      <c r="O31" s="466">
        <v>837.82982168247827</v>
      </c>
    </row>
    <row r="32" spans="1:236" s="400" customFormat="1" ht="18" customHeight="1">
      <c r="B32" s="395">
        <v>38</v>
      </c>
      <c r="C32" s="401" t="s">
        <v>68</v>
      </c>
      <c r="D32" s="402">
        <v>24267</v>
      </c>
      <c r="E32" s="403">
        <v>1043.3948555651709</v>
      </c>
      <c r="F32" s="465">
        <v>24264</v>
      </c>
      <c r="G32" s="466">
        <v>961.96573854269695</v>
      </c>
      <c r="H32" s="402">
        <v>100676</v>
      </c>
      <c r="I32" s="403">
        <v>1312.2404529381379</v>
      </c>
      <c r="J32" s="465">
        <v>100643</v>
      </c>
      <c r="K32" s="466">
        <v>1292.9761614816725</v>
      </c>
      <c r="L32" s="402">
        <v>40453</v>
      </c>
      <c r="M32" s="403">
        <v>834.2834346031193</v>
      </c>
      <c r="N32" s="465">
        <v>40366</v>
      </c>
      <c r="O32" s="466">
        <v>822.48429594212951</v>
      </c>
    </row>
    <row r="33" spans="1:236" s="400" customFormat="1" ht="18" hidden="1" customHeight="1">
      <c r="B33" s="395"/>
      <c r="C33" s="401"/>
      <c r="D33" s="402"/>
      <c r="E33" s="403"/>
      <c r="F33" s="402"/>
      <c r="G33" s="403"/>
      <c r="H33" s="402"/>
      <c r="I33" s="403"/>
      <c r="J33" s="402"/>
      <c r="K33" s="403"/>
      <c r="L33" s="402"/>
      <c r="M33" s="403"/>
      <c r="N33" s="402"/>
      <c r="O33" s="403"/>
    </row>
    <row r="34" spans="1:236" s="399" customFormat="1" ht="18" customHeight="1">
      <c r="A34" s="394"/>
      <c r="B34" s="395">
        <v>39</v>
      </c>
      <c r="C34" s="396" t="s">
        <v>69</v>
      </c>
      <c r="D34" s="397">
        <v>13313</v>
      </c>
      <c r="E34" s="398">
        <v>1223.2126004657102</v>
      </c>
      <c r="F34" s="463">
        <v>13308</v>
      </c>
      <c r="G34" s="464">
        <v>1100.7535610159302</v>
      </c>
      <c r="H34" s="397">
        <v>93033</v>
      </c>
      <c r="I34" s="398">
        <v>1536.2535092924018</v>
      </c>
      <c r="J34" s="463">
        <v>92862</v>
      </c>
      <c r="K34" s="464">
        <v>1513.3993444035236</v>
      </c>
      <c r="L34" s="397">
        <v>34955</v>
      </c>
      <c r="M34" s="398">
        <v>949.90432870833934</v>
      </c>
      <c r="N34" s="463">
        <v>34860</v>
      </c>
      <c r="O34" s="464">
        <v>929.62820223752158</v>
      </c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  <c r="HW34" s="394"/>
      <c r="HX34" s="394"/>
      <c r="HY34" s="394"/>
      <c r="HZ34" s="394"/>
      <c r="IA34" s="394"/>
      <c r="IB34" s="394"/>
    </row>
    <row r="35" spans="1:236" s="399" customFormat="1" ht="18" hidden="1" customHeight="1">
      <c r="A35" s="394"/>
      <c r="B35" s="395"/>
      <c r="C35" s="396"/>
      <c r="D35" s="397"/>
      <c r="E35" s="398"/>
      <c r="F35" s="463"/>
      <c r="G35" s="464"/>
      <c r="H35" s="397"/>
      <c r="I35" s="398"/>
      <c r="J35" s="463"/>
      <c r="K35" s="464"/>
      <c r="L35" s="397"/>
      <c r="M35" s="398"/>
      <c r="N35" s="463"/>
      <c r="O35" s="46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  <c r="HW35" s="394"/>
      <c r="HX35" s="394"/>
      <c r="HY35" s="394"/>
      <c r="HZ35" s="394"/>
      <c r="IA35" s="394"/>
      <c r="IB35" s="394"/>
    </row>
    <row r="36" spans="1:236" s="399" customFormat="1" ht="18" customHeight="1">
      <c r="A36" s="394"/>
      <c r="B36" s="395"/>
      <c r="C36" s="396" t="s">
        <v>70</v>
      </c>
      <c r="D36" s="397">
        <v>47770</v>
      </c>
      <c r="E36" s="398">
        <v>1160.8244555160145</v>
      </c>
      <c r="F36" s="463">
        <v>47734</v>
      </c>
      <c r="G36" s="464">
        <v>1015.2910943981232</v>
      </c>
      <c r="H36" s="397">
        <v>409320</v>
      </c>
      <c r="I36" s="398">
        <v>1442.9273572021891</v>
      </c>
      <c r="J36" s="463">
        <v>408728</v>
      </c>
      <c r="K36" s="464">
        <v>1421.1825299220993</v>
      </c>
      <c r="L36" s="397">
        <v>148885</v>
      </c>
      <c r="M36" s="398">
        <v>896.0156604762069</v>
      </c>
      <c r="N36" s="463">
        <v>148530</v>
      </c>
      <c r="O36" s="464">
        <v>870.05545889719235</v>
      </c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394"/>
      <c r="AH36" s="394"/>
      <c r="AI36" s="394"/>
      <c r="AJ36" s="394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  <c r="BO36" s="394"/>
      <c r="BP36" s="394"/>
      <c r="BQ36" s="394"/>
      <c r="BR36" s="394"/>
      <c r="BS36" s="394"/>
      <c r="BT36" s="394"/>
      <c r="BU36" s="394"/>
      <c r="BV36" s="394"/>
      <c r="BW36" s="394"/>
      <c r="BX36" s="394"/>
      <c r="BY36" s="394"/>
      <c r="BZ36" s="394"/>
      <c r="CA36" s="394"/>
      <c r="CB36" s="394"/>
      <c r="CC36" s="394"/>
      <c r="CD36" s="394"/>
      <c r="CE36" s="394"/>
      <c r="CF36" s="394"/>
      <c r="CG36" s="394"/>
      <c r="CH36" s="394"/>
      <c r="CI36" s="394"/>
      <c r="CJ36" s="394"/>
      <c r="CK36" s="394"/>
      <c r="CL36" s="394"/>
      <c r="CM36" s="394"/>
      <c r="CN36" s="394"/>
      <c r="CO36" s="394"/>
      <c r="CP36" s="394"/>
      <c r="CQ36" s="394"/>
      <c r="CR36" s="394"/>
      <c r="CS36" s="394"/>
      <c r="CT36" s="394"/>
      <c r="CU36" s="394"/>
      <c r="CV36" s="394"/>
      <c r="CW36" s="394"/>
      <c r="CX36" s="394"/>
      <c r="CY36" s="394"/>
      <c r="CZ36" s="394"/>
      <c r="DA36" s="394"/>
      <c r="DB36" s="394"/>
      <c r="DC36" s="394"/>
      <c r="DD36" s="394"/>
      <c r="DE36" s="394"/>
      <c r="DF36" s="394"/>
      <c r="DG36" s="394"/>
      <c r="DH36" s="394"/>
      <c r="DI36" s="394"/>
      <c r="DJ36" s="394"/>
      <c r="DK36" s="394"/>
      <c r="DL36" s="394"/>
      <c r="DM36" s="394"/>
      <c r="DN36" s="394"/>
      <c r="DO36" s="394"/>
      <c r="DP36" s="394"/>
      <c r="DQ36" s="394"/>
      <c r="DR36" s="394"/>
      <c r="DS36" s="394"/>
      <c r="DT36" s="394"/>
      <c r="DU36" s="394"/>
      <c r="DV36" s="394"/>
      <c r="DW36" s="394"/>
      <c r="DX36" s="394"/>
      <c r="DY36" s="394"/>
      <c r="DZ36" s="394"/>
      <c r="EA36" s="394"/>
      <c r="EB36" s="394"/>
      <c r="EC36" s="394"/>
      <c r="ED36" s="394"/>
      <c r="EE36" s="394"/>
      <c r="EF36" s="394"/>
      <c r="EG36" s="394"/>
      <c r="EH36" s="394"/>
      <c r="EI36" s="394"/>
      <c r="EJ36" s="394"/>
      <c r="EK36" s="394"/>
      <c r="EL36" s="394"/>
      <c r="EM36" s="394"/>
      <c r="EN36" s="394"/>
      <c r="EO36" s="394"/>
      <c r="EP36" s="394"/>
      <c r="EQ36" s="394"/>
      <c r="ER36" s="394"/>
      <c r="ES36" s="394"/>
      <c r="ET36" s="394"/>
      <c r="EU36" s="394"/>
      <c r="EV36" s="394"/>
      <c r="EW36" s="394"/>
      <c r="EX36" s="394"/>
      <c r="EY36" s="394"/>
      <c r="EZ36" s="394"/>
      <c r="FA36" s="394"/>
      <c r="FB36" s="394"/>
      <c r="FC36" s="394"/>
      <c r="FD36" s="394"/>
      <c r="FE36" s="394"/>
      <c r="FF36" s="394"/>
      <c r="FG36" s="394"/>
      <c r="FH36" s="394"/>
      <c r="FI36" s="394"/>
      <c r="FJ36" s="394"/>
      <c r="FK36" s="394"/>
      <c r="FL36" s="394"/>
      <c r="FM36" s="394"/>
      <c r="FN36" s="394"/>
      <c r="FO36" s="394"/>
      <c r="FP36" s="394"/>
      <c r="FQ36" s="394"/>
      <c r="FR36" s="394"/>
      <c r="FS36" s="394"/>
      <c r="FT36" s="394"/>
      <c r="FU36" s="394"/>
      <c r="FV36" s="394"/>
      <c r="FW36" s="394"/>
      <c r="FX36" s="394"/>
      <c r="FY36" s="394"/>
      <c r="FZ36" s="394"/>
      <c r="GA36" s="394"/>
      <c r="GB36" s="394"/>
      <c r="GC36" s="394"/>
      <c r="GD36" s="394"/>
      <c r="GE36" s="394"/>
      <c r="GF36" s="394"/>
      <c r="GG36" s="394"/>
      <c r="GH36" s="394"/>
      <c r="GI36" s="394"/>
      <c r="GJ36" s="394"/>
      <c r="GK36" s="394"/>
      <c r="GL36" s="394"/>
      <c r="GM36" s="394"/>
      <c r="GN36" s="394"/>
      <c r="GO36" s="394"/>
      <c r="GP36" s="394"/>
      <c r="GQ36" s="394"/>
      <c r="GR36" s="394"/>
      <c r="GS36" s="394"/>
      <c r="GT36" s="394"/>
      <c r="GU36" s="394"/>
      <c r="GV36" s="394"/>
      <c r="GW36" s="394"/>
      <c r="GX36" s="394"/>
      <c r="GY36" s="394"/>
      <c r="GZ36" s="394"/>
      <c r="HA36" s="394"/>
      <c r="HB36" s="394"/>
      <c r="HC36" s="394"/>
      <c r="HD36" s="394"/>
      <c r="HE36" s="394"/>
      <c r="HF36" s="394"/>
      <c r="HG36" s="394"/>
      <c r="HH36" s="394"/>
      <c r="HI36" s="394"/>
      <c r="HJ36" s="394"/>
      <c r="HK36" s="394"/>
      <c r="HL36" s="394"/>
      <c r="HM36" s="394"/>
      <c r="HN36" s="394"/>
      <c r="HO36" s="394"/>
      <c r="HP36" s="394"/>
      <c r="HQ36" s="394"/>
      <c r="HR36" s="394"/>
      <c r="HS36" s="394"/>
      <c r="HT36" s="394"/>
      <c r="HU36" s="394"/>
      <c r="HV36" s="394"/>
      <c r="HW36" s="394"/>
      <c r="HX36" s="394"/>
      <c r="HY36" s="394"/>
      <c r="HZ36" s="394"/>
      <c r="IA36" s="394"/>
      <c r="IB36" s="394"/>
    </row>
    <row r="37" spans="1:236" s="400" customFormat="1" ht="18" customHeight="1">
      <c r="B37" s="395">
        <v>5</v>
      </c>
      <c r="C37" s="401" t="s">
        <v>71</v>
      </c>
      <c r="D37" s="402">
        <v>3220</v>
      </c>
      <c r="E37" s="403">
        <v>1037.9771490683229</v>
      </c>
      <c r="F37" s="465">
        <v>3218</v>
      </c>
      <c r="G37" s="466">
        <v>950.68067433188321</v>
      </c>
      <c r="H37" s="402">
        <v>25293</v>
      </c>
      <c r="I37" s="403">
        <v>1258.0372913454316</v>
      </c>
      <c r="J37" s="465">
        <v>25281</v>
      </c>
      <c r="K37" s="466">
        <v>1242.3587235473281</v>
      </c>
      <c r="L37" s="402">
        <v>9605</v>
      </c>
      <c r="M37" s="403">
        <v>824.63480166579905</v>
      </c>
      <c r="N37" s="465">
        <v>9594</v>
      </c>
      <c r="O37" s="466">
        <v>810.03747863247872</v>
      </c>
    </row>
    <row r="38" spans="1:236" s="400" customFormat="1" ht="18" customHeight="1">
      <c r="B38" s="395">
        <v>9</v>
      </c>
      <c r="C38" s="401" t="s">
        <v>72</v>
      </c>
      <c r="D38" s="402">
        <v>5168</v>
      </c>
      <c r="E38" s="403">
        <v>1297.5347658668732</v>
      </c>
      <c r="F38" s="465">
        <v>5163</v>
      </c>
      <c r="G38" s="466">
        <v>1143.3423164826652</v>
      </c>
      <c r="H38" s="402">
        <v>64913</v>
      </c>
      <c r="I38" s="403">
        <v>1535.1257355229307</v>
      </c>
      <c r="J38" s="465">
        <v>64789</v>
      </c>
      <c r="K38" s="466">
        <v>1515.6363623454599</v>
      </c>
      <c r="L38" s="402">
        <v>20666</v>
      </c>
      <c r="M38" s="403">
        <v>927.52945659537409</v>
      </c>
      <c r="N38" s="465">
        <v>20602</v>
      </c>
      <c r="O38" s="466">
        <v>907.59497281817289</v>
      </c>
    </row>
    <row r="39" spans="1:236" s="400" customFormat="1" ht="18" customHeight="1">
      <c r="B39" s="395">
        <v>24</v>
      </c>
      <c r="C39" s="401" t="s">
        <v>73</v>
      </c>
      <c r="D39" s="402">
        <v>13736</v>
      </c>
      <c r="E39" s="403">
        <v>1228.9598150844499</v>
      </c>
      <c r="F39" s="465">
        <v>13714</v>
      </c>
      <c r="G39" s="466">
        <v>1021.711042000875</v>
      </c>
      <c r="H39" s="402">
        <v>87643</v>
      </c>
      <c r="I39" s="403">
        <v>1448.4024684230344</v>
      </c>
      <c r="J39" s="465">
        <v>87513</v>
      </c>
      <c r="K39" s="466">
        <v>1418.2894369979317</v>
      </c>
      <c r="L39" s="402">
        <v>34021</v>
      </c>
      <c r="M39" s="403">
        <v>876.16621263337345</v>
      </c>
      <c r="N39" s="465">
        <v>33918</v>
      </c>
      <c r="O39" s="466">
        <v>829.77912023114561</v>
      </c>
    </row>
    <row r="40" spans="1:236" s="400" customFormat="1" ht="18" customHeight="1">
      <c r="B40" s="395">
        <v>34</v>
      </c>
      <c r="C40" s="401" t="s">
        <v>74</v>
      </c>
      <c r="D40" s="402">
        <v>3960</v>
      </c>
      <c r="E40" s="403">
        <v>1129.31002020202</v>
      </c>
      <c r="F40" s="465">
        <v>3959</v>
      </c>
      <c r="G40" s="466">
        <v>1020.0598585501388</v>
      </c>
      <c r="H40" s="402">
        <v>28118</v>
      </c>
      <c r="I40" s="403">
        <v>1487.47714097731</v>
      </c>
      <c r="J40" s="465">
        <v>28081</v>
      </c>
      <c r="K40" s="466">
        <v>1461.7568227627223</v>
      </c>
      <c r="L40" s="402">
        <v>10190</v>
      </c>
      <c r="M40" s="403">
        <v>926.8030480863589</v>
      </c>
      <c r="N40" s="465">
        <v>10166</v>
      </c>
      <c r="O40" s="466">
        <v>893.59308675978741</v>
      </c>
    </row>
    <row r="41" spans="1:236" s="400" customFormat="1" ht="18" customHeight="1">
      <c r="B41" s="395">
        <v>37</v>
      </c>
      <c r="C41" s="401" t="s">
        <v>75</v>
      </c>
      <c r="D41" s="402">
        <v>5488</v>
      </c>
      <c r="E41" s="403">
        <v>1091.9819132653063</v>
      </c>
      <c r="F41" s="465">
        <v>5484</v>
      </c>
      <c r="G41" s="466">
        <v>974.27966630196931</v>
      </c>
      <c r="H41" s="402">
        <v>53811</v>
      </c>
      <c r="I41" s="403">
        <v>1337.2544793815391</v>
      </c>
      <c r="J41" s="465">
        <v>53734</v>
      </c>
      <c r="K41" s="466">
        <v>1319.626461272193</v>
      </c>
      <c r="L41" s="402">
        <v>19986</v>
      </c>
      <c r="M41" s="403">
        <v>853.70955318723122</v>
      </c>
      <c r="N41" s="465">
        <v>19957</v>
      </c>
      <c r="O41" s="466">
        <v>836.70895775918223</v>
      </c>
    </row>
    <row r="42" spans="1:236" s="400" customFormat="1" ht="18" customHeight="1">
      <c r="B42" s="395">
        <v>40</v>
      </c>
      <c r="C42" s="401" t="s">
        <v>76</v>
      </c>
      <c r="D42" s="402">
        <v>2594</v>
      </c>
      <c r="E42" s="403">
        <v>1058.1971511179645</v>
      </c>
      <c r="F42" s="465">
        <v>2594</v>
      </c>
      <c r="G42" s="466">
        <v>919.17511565150346</v>
      </c>
      <c r="H42" s="402">
        <v>23237</v>
      </c>
      <c r="I42" s="403">
        <v>1377.6913521538927</v>
      </c>
      <c r="J42" s="465">
        <v>23213</v>
      </c>
      <c r="K42" s="466">
        <v>1358.4559850084006</v>
      </c>
      <c r="L42" s="402">
        <v>8367</v>
      </c>
      <c r="M42" s="403">
        <v>857.86557667025227</v>
      </c>
      <c r="N42" s="465">
        <v>8350</v>
      </c>
      <c r="O42" s="466">
        <v>839.54779281437129</v>
      </c>
    </row>
    <row r="43" spans="1:236" s="400" customFormat="1" ht="18" customHeight="1">
      <c r="B43" s="395">
        <v>42</v>
      </c>
      <c r="C43" s="401" t="s">
        <v>77</v>
      </c>
      <c r="D43" s="402">
        <v>1246</v>
      </c>
      <c r="E43" s="403">
        <v>1151.6787158908508</v>
      </c>
      <c r="F43" s="465">
        <v>1246</v>
      </c>
      <c r="G43" s="466">
        <v>1029.1850321027289</v>
      </c>
      <c r="H43" s="402">
        <v>15663</v>
      </c>
      <c r="I43" s="403">
        <v>1376.6781638255761</v>
      </c>
      <c r="J43" s="465">
        <v>15659</v>
      </c>
      <c r="K43" s="466">
        <v>1359.5027077080272</v>
      </c>
      <c r="L43" s="402">
        <v>5121</v>
      </c>
      <c r="M43" s="403">
        <v>834.56824057801214</v>
      </c>
      <c r="N43" s="465">
        <v>5108</v>
      </c>
      <c r="O43" s="466">
        <v>817.91964956930303</v>
      </c>
    </row>
    <row r="44" spans="1:236" s="400" customFormat="1" ht="18" customHeight="1">
      <c r="B44" s="395">
        <v>47</v>
      </c>
      <c r="C44" s="401" t="s">
        <v>78</v>
      </c>
      <c r="D44" s="402">
        <v>10190</v>
      </c>
      <c r="E44" s="403">
        <v>1135.8098331697743</v>
      </c>
      <c r="F44" s="465">
        <v>10188</v>
      </c>
      <c r="G44" s="466">
        <v>1025.4728847663919</v>
      </c>
      <c r="H44" s="402">
        <v>79504</v>
      </c>
      <c r="I44" s="403">
        <v>1595.7496417790301</v>
      </c>
      <c r="J44" s="465">
        <v>79338</v>
      </c>
      <c r="K44" s="466">
        <v>1575.8821713428622</v>
      </c>
      <c r="L44" s="402">
        <v>28454</v>
      </c>
      <c r="M44" s="403">
        <v>1000.2141579391298</v>
      </c>
      <c r="N44" s="465">
        <v>28379</v>
      </c>
      <c r="O44" s="466">
        <v>978.85619542619554</v>
      </c>
    </row>
    <row r="45" spans="1:236" s="400" customFormat="1" ht="18" customHeight="1">
      <c r="B45" s="395">
        <v>49</v>
      </c>
      <c r="C45" s="401" t="s">
        <v>79</v>
      </c>
      <c r="D45" s="402">
        <v>2168</v>
      </c>
      <c r="E45" s="403">
        <v>1063.157020295203</v>
      </c>
      <c r="F45" s="465">
        <v>2168</v>
      </c>
      <c r="G45" s="466">
        <v>919.83572878228802</v>
      </c>
      <c r="H45" s="402">
        <v>31138</v>
      </c>
      <c r="I45" s="403">
        <v>1219.6945096024151</v>
      </c>
      <c r="J45" s="465">
        <v>31120</v>
      </c>
      <c r="K45" s="466">
        <v>1200.1176548843189</v>
      </c>
      <c r="L45" s="402">
        <v>12475</v>
      </c>
      <c r="M45" s="403">
        <v>808.67805931863734</v>
      </c>
      <c r="N45" s="465">
        <v>12456</v>
      </c>
      <c r="O45" s="466">
        <v>792.03053227360328</v>
      </c>
    </row>
    <row r="46" spans="1:236" s="400" customFormat="1" ht="18" hidden="1" customHeight="1">
      <c r="B46" s="395"/>
      <c r="C46" s="401"/>
      <c r="D46" s="402"/>
      <c r="E46" s="403"/>
      <c r="F46" s="402"/>
      <c r="G46" s="403"/>
      <c r="H46" s="402"/>
      <c r="I46" s="403"/>
      <c r="J46" s="402"/>
      <c r="K46" s="403"/>
      <c r="L46" s="402"/>
      <c r="M46" s="403"/>
      <c r="N46" s="402"/>
      <c r="O46" s="403"/>
    </row>
    <row r="47" spans="1:236" s="399" customFormat="1" ht="18" customHeight="1">
      <c r="A47" s="394"/>
      <c r="B47" s="395"/>
      <c r="C47" s="396" t="s">
        <v>80</v>
      </c>
      <c r="D47" s="397">
        <v>46210</v>
      </c>
      <c r="E47" s="398">
        <v>1074.5154825795282</v>
      </c>
      <c r="F47" s="463">
        <v>46200</v>
      </c>
      <c r="G47" s="464">
        <v>945.72185432900483</v>
      </c>
      <c r="H47" s="397">
        <v>237685</v>
      </c>
      <c r="I47" s="398">
        <v>1354.3884813513682</v>
      </c>
      <c r="J47" s="463">
        <v>237555</v>
      </c>
      <c r="K47" s="464">
        <v>1330.1051652038468</v>
      </c>
      <c r="L47" s="397">
        <v>95228</v>
      </c>
      <c r="M47" s="398">
        <v>885.5154905069935</v>
      </c>
      <c r="N47" s="463">
        <v>95094</v>
      </c>
      <c r="O47" s="464">
        <v>865.20987885671047</v>
      </c>
      <c r="P47" s="394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4"/>
      <c r="AG47" s="394"/>
      <c r="AH47" s="394"/>
      <c r="AI47" s="394"/>
      <c r="AJ47" s="394"/>
      <c r="AK47" s="394"/>
      <c r="AL47" s="394"/>
      <c r="AM47" s="394"/>
      <c r="AN47" s="394"/>
      <c r="AO47" s="394"/>
      <c r="AP47" s="394"/>
      <c r="AQ47" s="394"/>
      <c r="AR47" s="394"/>
      <c r="AS47" s="394"/>
      <c r="AT47" s="394"/>
      <c r="AU47" s="394"/>
      <c r="AV47" s="394"/>
      <c r="AW47" s="394"/>
      <c r="AX47" s="394"/>
      <c r="AY47" s="394"/>
      <c r="AZ47" s="394"/>
      <c r="BA47" s="394"/>
      <c r="BB47" s="394"/>
      <c r="BC47" s="394"/>
      <c r="BD47" s="394"/>
      <c r="BE47" s="394"/>
      <c r="BF47" s="394"/>
      <c r="BG47" s="394"/>
      <c r="BH47" s="394"/>
      <c r="BI47" s="394"/>
      <c r="BJ47" s="394"/>
      <c r="BK47" s="394"/>
      <c r="BL47" s="394"/>
      <c r="BM47" s="394"/>
      <c r="BN47" s="394"/>
      <c r="BO47" s="394"/>
      <c r="BP47" s="394"/>
      <c r="BQ47" s="394"/>
      <c r="BR47" s="394"/>
      <c r="BS47" s="394"/>
      <c r="BT47" s="394"/>
      <c r="BU47" s="394"/>
      <c r="BV47" s="394"/>
      <c r="BW47" s="394"/>
      <c r="BX47" s="394"/>
      <c r="BY47" s="394"/>
      <c r="BZ47" s="394"/>
      <c r="CA47" s="394"/>
      <c r="CB47" s="394"/>
      <c r="CC47" s="394"/>
      <c r="CD47" s="394"/>
      <c r="CE47" s="394"/>
      <c r="CF47" s="394"/>
      <c r="CG47" s="394"/>
      <c r="CH47" s="394"/>
      <c r="CI47" s="394"/>
      <c r="CJ47" s="394"/>
      <c r="CK47" s="394"/>
      <c r="CL47" s="394"/>
      <c r="CM47" s="394"/>
      <c r="CN47" s="394"/>
      <c r="CO47" s="394"/>
      <c r="CP47" s="394"/>
      <c r="CQ47" s="394"/>
      <c r="CR47" s="394"/>
      <c r="CS47" s="394"/>
      <c r="CT47" s="394"/>
      <c r="CU47" s="394"/>
      <c r="CV47" s="394"/>
      <c r="CW47" s="394"/>
      <c r="CX47" s="394"/>
      <c r="CY47" s="394"/>
      <c r="CZ47" s="394"/>
      <c r="DA47" s="394"/>
      <c r="DB47" s="394"/>
      <c r="DC47" s="394"/>
      <c r="DD47" s="394"/>
      <c r="DE47" s="394"/>
      <c r="DF47" s="394"/>
      <c r="DG47" s="394"/>
      <c r="DH47" s="394"/>
      <c r="DI47" s="394"/>
      <c r="DJ47" s="394"/>
      <c r="DK47" s="394"/>
      <c r="DL47" s="394"/>
      <c r="DM47" s="394"/>
      <c r="DN47" s="394"/>
      <c r="DO47" s="394"/>
      <c r="DP47" s="394"/>
      <c r="DQ47" s="394"/>
      <c r="DR47" s="394"/>
      <c r="DS47" s="394"/>
      <c r="DT47" s="394"/>
      <c r="DU47" s="394"/>
      <c r="DV47" s="394"/>
      <c r="DW47" s="394"/>
      <c r="DX47" s="394"/>
      <c r="DY47" s="394"/>
      <c r="DZ47" s="394"/>
      <c r="EA47" s="394"/>
      <c r="EB47" s="394"/>
      <c r="EC47" s="394"/>
      <c r="ED47" s="394"/>
      <c r="EE47" s="394"/>
      <c r="EF47" s="394"/>
      <c r="EG47" s="394"/>
      <c r="EH47" s="394"/>
      <c r="EI47" s="394"/>
      <c r="EJ47" s="394"/>
      <c r="EK47" s="394"/>
      <c r="EL47" s="394"/>
      <c r="EM47" s="394"/>
      <c r="EN47" s="394"/>
      <c r="EO47" s="394"/>
      <c r="EP47" s="394"/>
      <c r="EQ47" s="394"/>
      <c r="ER47" s="394"/>
      <c r="ES47" s="394"/>
      <c r="ET47" s="394"/>
      <c r="EU47" s="394"/>
      <c r="EV47" s="394"/>
      <c r="EW47" s="394"/>
      <c r="EX47" s="394"/>
      <c r="EY47" s="394"/>
      <c r="EZ47" s="394"/>
      <c r="FA47" s="394"/>
      <c r="FB47" s="394"/>
      <c r="FC47" s="394"/>
      <c r="FD47" s="394"/>
      <c r="FE47" s="394"/>
      <c r="FF47" s="394"/>
      <c r="FG47" s="394"/>
      <c r="FH47" s="394"/>
      <c r="FI47" s="394"/>
      <c r="FJ47" s="394"/>
      <c r="FK47" s="394"/>
      <c r="FL47" s="394"/>
      <c r="FM47" s="394"/>
      <c r="FN47" s="394"/>
      <c r="FO47" s="394"/>
      <c r="FP47" s="394"/>
      <c r="FQ47" s="394"/>
      <c r="FR47" s="394"/>
      <c r="FS47" s="394"/>
      <c r="FT47" s="394"/>
      <c r="FU47" s="394"/>
      <c r="FV47" s="394"/>
      <c r="FW47" s="394"/>
      <c r="FX47" s="394"/>
      <c r="FY47" s="394"/>
      <c r="FZ47" s="394"/>
      <c r="GA47" s="394"/>
      <c r="GB47" s="394"/>
      <c r="GC47" s="394"/>
      <c r="GD47" s="394"/>
      <c r="GE47" s="394"/>
      <c r="GF47" s="394"/>
      <c r="GG47" s="394"/>
      <c r="GH47" s="394"/>
      <c r="GI47" s="394"/>
      <c r="GJ47" s="394"/>
      <c r="GK47" s="394"/>
      <c r="GL47" s="394"/>
      <c r="GM47" s="394"/>
      <c r="GN47" s="394"/>
      <c r="GO47" s="394"/>
      <c r="GP47" s="394"/>
      <c r="GQ47" s="394"/>
      <c r="GR47" s="394"/>
      <c r="GS47" s="394"/>
      <c r="GT47" s="394"/>
      <c r="GU47" s="394"/>
      <c r="GV47" s="394"/>
      <c r="GW47" s="394"/>
      <c r="GX47" s="394"/>
      <c r="GY47" s="394"/>
      <c r="GZ47" s="394"/>
      <c r="HA47" s="394"/>
      <c r="HB47" s="394"/>
      <c r="HC47" s="394"/>
      <c r="HD47" s="394"/>
      <c r="HE47" s="394"/>
      <c r="HF47" s="394"/>
      <c r="HG47" s="394"/>
      <c r="HH47" s="394"/>
      <c r="HI47" s="394"/>
      <c r="HJ47" s="394"/>
      <c r="HK47" s="394"/>
      <c r="HL47" s="394"/>
      <c r="HM47" s="394"/>
      <c r="HN47" s="394"/>
      <c r="HO47" s="394"/>
      <c r="HP47" s="394"/>
      <c r="HQ47" s="394"/>
      <c r="HR47" s="394"/>
      <c r="HS47" s="394"/>
      <c r="HT47" s="394"/>
      <c r="HU47" s="394"/>
      <c r="HV47" s="394"/>
      <c r="HW47" s="394"/>
      <c r="HX47" s="394"/>
      <c r="HY47" s="394"/>
      <c r="HZ47" s="394"/>
      <c r="IA47" s="394"/>
      <c r="IB47" s="394"/>
    </row>
    <row r="48" spans="1:236" s="400" customFormat="1" ht="18" customHeight="1">
      <c r="B48" s="395">
        <v>2</v>
      </c>
      <c r="C48" s="401" t="s">
        <v>81</v>
      </c>
      <c r="D48" s="402">
        <v>6823</v>
      </c>
      <c r="E48" s="403">
        <v>1090.2259636523524</v>
      </c>
      <c r="F48" s="465">
        <v>6821</v>
      </c>
      <c r="G48" s="466">
        <v>953.96147925524122</v>
      </c>
      <c r="H48" s="402">
        <v>46542</v>
      </c>
      <c r="I48" s="403">
        <v>1307.8028739633021</v>
      </c>
      <c r="J48" s="465">
        <v>46520</v>
      </c>
      <c r="K48" s="466">
        <v>1283.6622497850385</v>
      </c>
      <c r="L48" s="402">
        <v>18457</v>
      </c>
      <c r="M48" s="403">
        <v>852.11154196239909</v>
      </c>
      <c r="N48" s="465">
        <v>18426</v>
      </c>
      <c r="O48" s="466">
        <v>833.78085802670137</v>
      </c>
    </row>
    <row r="49" spans="1:236" s="400" customFormat="1" ht="18" customHeight="1">
      <c r="B49" s="395">
        <v>13</v>
      </c>
      <c r="C49" s="401" t="s">
        <v>82</v>
      </c>
      <c r="D49" s="402">
        <v>15642</v>
      </c>
      <c r="E49" s="403">
        <v>1057.0036478711163</v>
      </c>
      <c r="F49" s="465">
        <v>15636</v>
      </c>
      <c r="G49" s="466">
        <v>937.39770529547218</v>
      </c>
      <c r="H49" s="402">
        <v>56821</v>
      </c>
      <c r="I49" s="403">
        <v>1383.2534246141392</v>
      </c>
      <c r="J49" s="465">
        <v>56796</v>
      </c>
      <c r="K49" s="466">
        <v>1353.8326371575465</v>
      </c>
      <c r="L49" s="402">
        <v>26414</v>
      </c>
      <c r="M49" s="403">
        <v>913.63698114636168</v>
      </c>
      <c r="N49" s="465">
        <v>26388</v>
      </c>
      <c r="O49" s="466">
        <v>889.96867629225403</v>
      </c>
    </row>
    <row r="50" spans="1:236" s="400" customFormat="1" ht="18" customHeight="1">
      <c r="B50" s="395">
        <v>16</v>
      </c>
      <c r="C50" s="401" t="s">
        <v>83</v>
      </c>
      <c r="D50" s="402">
        <v>6498</v>
      </c>
      <c r="E50" s="403">
        <v>1010.2596737457678</v>
      </c>
      <c r="F50" s="465">
        <v>6498</v>
      </c>
      <c r="G50" s="466">
        <v>901.69901200369338</v>
      </c>
      <c r="H50" s="402">
        <v>26272</v>
      </c>
      <c r="I50" s="403">
        <v>1231.8907540347138</v>
      </c>
      <c r="J50" s="465">
        <v>26261</v>
      </c>
      <c r="K50" s="466">
        <v>1211.1583663988424</v>
      </c>
      <c r="L50" s="402">
        <v>10866</v>
      </c>
      <c r="M50" s="403">
        <v>840.24031198233024</v>
      </c>
      <c r="N50" s="465">
        <v>10853</v>
      </c>
      <c r="O50" s="466">
        <v>822.31700727909322</v>
      </c>
    </row>
    <row r="51" spans="1:236" s="400" customFormat="1" ht="18" customHeight="1">
      <c r="B51" s="395">
        <v>19</v>
      </c>
      <c r="C51" s="401" t="s">
        <v>84</v>
      </c>
      <c r="D51" s="402">
        <v>5838</v>
      </c>
      <c r="E51" s="403">
        <v>1185.6617591640972</v>
      </c>
      <c r="F51" s="465">
        <v>5838</v>
      </c>
      <c r="G51" s="466">
        <v>1043.1886964713942</v>
      </c>
      <c r="H51" s="402">
        <v>28820</v>
      </c>
      <c r="I51" s="403">
        <v>1541.5821228313669</v>
      </c>
      <c r="J51" s="465">
        <v>28796</v>
      </c>
      <c r="K51" s="466">
        <v>1513.8894915960552</v>
      </c>
      <c r="L51" s="402">
        <v>9480</v>
      </c>
      <c r="M51" s="403">
        <v>957.45857172995795</v>
      </c>
      <c r="N51" s="465">
        <v>9459</v>
      </c>
      <c r="O51" s="466">
        <v>937.10607992388202</v>
      </c>
    </row>
    <row r="52" spans="1:236" s="400" customFormat="1" ht="18" customHeight="1">
      <c r="B52" s="395">
        <v>45</v>
      </c>
      <c r="C52" s="401" t="s">
        <v>85</v>
      </c>
      <c r="D52" s="402">
        <v>11409</v>
      </c>
      <c r="E52" s="403">
        <v>1068.8523910947497</v>
      </c>
      <c r="F52" s="465">
        <v>11407</v>
      </c>
      <c r="G52" s="466">
        <v>927.40002717629523</v>
      </c>
      <c r="H52" s="402">
        <v>79230</v>
      </c>
      <c r="I52" s="403">
        <v>1333.580604821406</v>
      </c>
      <c r="J52" s="465">
        <v>79182</v>
      </c>
      <c r="K52" s="466">
        <v>1312.9839425627035</v>
      </c>
      <c r="L52" s="402">
        <v>30011</v>
      </c>
      <c r="M52" s="403">
        <v>874.97519876045453</v>
      </c>
      <c r="N52" s="465">
        <v>29968</v>
      </c>
      <c r="O52" s="466">
        <v>855.57380572610782</v>
      </c>
    </row>
    <row r="53" spans="1:236" s="400" customFormat="1" ht="18" hidden="1" customHeight="1">
      <c r="B53" s="395"/>
      <c r="C53" s="401"/>
      <c r="D53" s="402"/>
      <c r="E53" s="403"/>
      <c r="F53" s="402"/>
      <c r="G53" s="403"/>
      <c r="H53" s="402"/>
      <c r="I53" s="403"/>
      <c r="J53" s="402"/>
      <c r="K53" s="403"/>
      <c r="L53" s="402"/>
      <c r="M53" s="403"/>
      <c r="N53" s="402"/>
      <c r="O53" s="403"/>
    </row>
    <row r="54" spans="1:236" s="399" customFormat="1" ht="18" customHeight="1">
      <c r="A54" s="394"/>
      <c r="B54" s="395"/>
      <c r="C54" s="396" t="s">
        <v>86</v>
      </c>
      <c r="D54" s="397">
        <v>162562</v>
      </c>
      <c r="E54" s="398">
        <v>1281.6976126647073</v>
      </c>
      <c r="F54" s="463">
        <v>162483</v>
      </c>
      <c r="G54" s="464">
        <v>1172.7383046226382</v>
      </c>
      <c r="H54" s="397">
        <v>1190733</v>
      </c>
      <c r="I54" s="398">
        <v>1481.0178114237196</v>
      </c>
      <c r="J54" s="463">
        <v>1187695</v>
      </c>
      <c r="K54" s="464">
        <v>1463.7579540454417</v>
      </c>
      <c r="L54" s="397">
        <v>390707</v>
      </c>
      <c r="M54" s="398">
        <v>915.66006380740498</v>
      </c>
      <c r="N54" s="463">
        <v>389315</v>
      </c>
      <c r="O54" s="464">
        <v>900.64042510563411</v>
      </c>
      <c r="P54" s="394"/>
      <c r="Q54" s="394"/>
      <c r="R54" s="394"/>
      <c r="S54" s="394"/>
      <c r="T54" s="394"/>
      <c r="U54" s="394"/>
      <c r="V54" s="394"/>
      <c r="W54" s="394"/>
      <c r="X54" s="394"/>
      <c r="Y54" s="394"/>
      <c r="Z54" s="394"/>
      <c r="AA54" s="394"/>
      <c r="AB54" s="394"/>
      <c r="AC54" s="394"/>
      <c r="AD54" s="394"/>
      <c r="AE54" s="394"/>
      <c r="AF54" s="394"/>
      <c r="AG54" s="394"/>
      <c r="AH54" s="394"/>
      <c r="AI54" s="394"/>
      <c r="AJ54" s="394"/>
      <c r="AK54" s="394"/>
      <c r="AL54" s="394"/>
      <c r="AM54" s="394"/>
      <c r="AN54" s="394"/>
      <c r="AO54" s="394"/>
      <c r="AP54" s="394"/>
      <c r="AQ54" s="394"/>
      <c r="AR54" s="394"/>
      <c r="AS54" s="394"/>
      <c r="AT54" s="394"/>
      <c r="AU54" s="394"/>
      <c r="AV54" s="394"/>
      <c r="AW54" s="394"/>
      <c r="AX54" s="394"/>
      <c r="AY54" s="394"/>
      <c r="AZ54" s="394"/>
      <c r="BA54" s="394"/>
      <c r="BB54" s="394"/>
      <c r="BC54" s="394"/>
      <c r="BD54" s="394"/>
      <c r="BE54" s="394"/>
      <c r="BF54" s="394"/>
      <c r="BG54" s="394"/>
      <c r="BH54" s="394"/>
      <c r="BI54" s="394"/>
      <c r="BJ54" s="394"/>
      <c r="BK54" s="394"/>
      <c r="BL54" s="394"/>
      <c r="BM54" s="394"/>
      <c r="BN54" s="394"/>
      <c r="BO54" s="394"/>
      <c r="BP54" s="394"/>
      <c r="BQ54" s="394"/>
      <c r="BR54" s="394"/>
      <c r="BS54" s="394"/>
      <c r="BT54" s="394"/>
      <c r="BU54" s="394"/>
      <c r="BV54" s="394"/>
      <c r="BW54" s="394"/>
      <c r="BX54" s="394"/>
      <c r="BY54" s="394"/>
      <c r="BZ54" s="394"/>
      <c r="CA54" s="394"/>
      <c r="CB54" s="394"/>
      <c r="CC54" s="394"/>
      <c r="CD54" s="394"/>
      <c r="CE54" s="394"/>
      <c r="CF54" s="394"/>
      <c r="CG54" s="394"/>
      <c r="CH54" s="394"/>
      <c r="CI54" s="394"/>
      <c r="CJ54" s="394"/>
      <c r="CK54" s="394"/>
      <c r="CL54" s="394"/>
      <c r="CM54" s="394"/>
      <c r="CN54" s="394"/>
      <c r="CO54" s="394"/>
      <c r="CP54" s="394"/>
      <c r="CQ54" s="394"/>
      <c r="CR54" s="394"/>
      <c r="CS54" s="394"/>
      <c r="CT54" s="394"/>
      <c r="CU54" s="394"/>
      <c r="CV54" s="394"/>
      <c r="CW54" s="394"/>
      <c r="CX54" s="394"/>
      <c r="CY54" s="394"/>
      <c r="CZ54" s="394"/>
      <c r="DA54" s="394"/>
      <c r="DB54" s="394"/>
      <c r="DC54" s="394"/>
      <c r="DD54" s="394"/>
      <c r="DE54" s="394"/>
      <c r="DF54" s="394"/>
      <c r="DG54" s="394"/>
      <c r="DH54" s="394"/>
      <c r="DI54" s="394"/>
      <c r="DJ54" s="394"/>
      <c r="DK54" s="394"/>
      <c r="DL54" s="394"/>
      <c r="DM54" s="394"/>
      <c r="DN54" s="394"/>
      <c r="DO54" s="394"/>
      <c r="DP54" s="394"/>
      <c r="DQ54" s="394"/>
      <c r="DR54" s="394"/>
      <c r="DS54" s="394"/>
      <c r="DT54" s="394"/>
      <c r="DU54" s="394"/>
      <c r="DV54" s="394"/>
      <c r="DW54" s="394"/>
      <c r="DX54" s="394"/>
      <c r="DY54" s="394"/>
      <c r="DZ54" s="394"/>
      <c r="EA54" s="394"/>
      <c r="EB54" s="394"/>
      <c r="EC54" s="394"/>
      <c r="ED54" s="394"/>
      <c r="EE54" s="394"/>
      <c r="EF54" s="394"/>
      <c r="EG54" s="394"/>
      <c r="EH54" s="394"/>
      <c r="EI54" s="394"/>
      <c r="EJ54" s="394"/>
      <c r="EK54" s="394"/>
      <c r="EL54" s="394"/>
      <c r="EM54" s="394"/>
      <c r="EN54" s="394"/>
      <c r="EO54" s="394"/>
      <c r="EP54" s="394"/>
      <c r="EQ54" s="394"/>
      <c r="ER54" s="394"/>
      <c r="ES54" s="394"/>
      <c r="ET54" s="394"/>
      <c r="EU54" s="394"/>
      <c r="EV54" s="394"/>
      <c r="EW54" s="394"/>
      <c r="EX54" s="394"/>
      <c r="EY54" s="394"/>
      <c r="EZ54" s="394"/>
      <c r="FA54" s="394"/>
      <c r="FB54" s="394"/>
      <c r="FC54" s="394"/>
      <c r="FD54" s="394"/>
      <c r="FE54" s="394"/>
      <c r="FF54" s="394"/>
      <c r="FG54" s="394"/>
      <c r="FH54" s="394"/>
      <c r="FI54" s="394"/>
      <c r="FJ54" s="394"/>
      <c r="FK54" s="394"/>
      <c r="FL54" s="394"/>
      <c r="FM54" s="394"/>
      <c r="FN54" s="394"/>
      <c r="FO54" s="394"/>
      <c r="FP54" s="394"/>
      <c r="FQ54" s="394"/>
      <c r="FR54" s="394"/>
      <c r="FS54" s="394"/>
      <c r="FT54" s="394"/>
      <c r="FU54" s="394"/>
      <c r="FV54" s="394"/>
      <c r="FW54" s="394"/>
      <c r="FX54" s="394"/>
      <c r="FY54" s="394"/>
      <c r="FZ54" s="394"/>
      <c r="GA54" s="394"/>
      <c r="GB54" s="394"/>
      <c r="GC54" s="394"/>
      <c r="GD54" s="394"/>
      <c r="GE54" s="394"/>
      <c r="GF54" s="394"/>
      <c r="GG54" s="394"/>
      <c r="GH54" s="394"/>
      <c r="GI54" s="394"/>
      <c r="GJ54" s="394"/>
      <c r="GK54" s="394"/>
      <c r="GL54" s="394"/>
      <c r="GM54" s="394"/>
      <c r="GN54" s="394"/>
      <c r="GO54" s="394"/>
      <c r="GP54" s="394"/>
      <c r="GQ54" s="394"/>
      <c r="GR54" s="394"/>
      <c r="GS54" s="394"/>
      <c r="GT54" s="394"/>
      <c r="GU54" s="394"/>
      <c r="GV54" s="394"/>
      <c r="GW54" s="394"/>
      <c r="GX54" s="394"/>
      <c r="GY54" s="394"/>
      <c r="GZ54" s="394"/>
      <c r="HA54" s="394"/>
      <c r="HB54" s="394"/>
      <c r="HC54" s="394"/>
      <c r="HD54" s="394"/>
      <c r="HE54" s="394"/>
      <c r="HF54" s="394"/>
      <c r="HG54" s="394"/>
      <c r="HH54" s="394"/>
      <c r="HI54" s="394"/>
      <c r="HJ54" s="394"/>
      <c r="HK54" s="394"/>
      <c r="HL54" s="394"/>
      <c r="HM54" s="394"/>
      <c r="HN54" s="394"/>
      <c r="HO54" s="394"/>
      <c r="HP54" s="394"/>
      <c r="HQ54" s="394"/>
      <c r="HR54" s="394"/>
      <c r="HS54" s="394"/>
      <c r="HT54" s="394"/>
      <c r="HU54" s="394"/>
      <c r="HV54" s="394"/>
      <c r="HW54" s="394"/>
      <c r="HX54" s="394"/>
      <c r="HY54" s="394"/>
      <c r="HZ54" s="394"/>
      <c r="IA54" s="394"/>
      <c r="IB54" s="394"/>
    </row>
    <row r="55" spans="1:236" s="400" customFormat="1" ht="18" customHeight="1">
      <c r="B55" s="395">
        <v>8</v>
      </c>
      <c r="C55" s="401" t="s">
        <v>87</v>
      </c>
      <c r="D55" s="402">
        <v>120053</v>
      </c>
      <c r="E55" s="403">
        <v>1323.4040620392661</v>
      </c>
      <c r="F55" s="465">
        <v>119989</v>
      </c>
      <c r="G55" s="466">
        <v>1215.8308524948122</v>
      </c>
      <c r="H55" s="402">
        <v>893634</v>
      </c>
      <c r="I55" s="403">
        <v>1522.2438761953999</v>
      </c>
      <c r="J55" s="465">
        <v>890898</v>
      </c>
      <c r="K55" s="466">
        <v>1505.5929837759204</v>
      </c>
      <c r="L55" s="402">
        <v>290152</v>
      </c>
      <c r="M55" s="403">
        <v>946.43003187984209</v>
      </c>
      <c r="N55" s="465">
        <v>289024</v>
      </c>
      <c r="O55" s="466">
        <v>932.1944520178256</v>
      </c>
    </row>
    <row r="56" spans="1:236" s="400" customFormat="1" ht="18" customHeight="1">
      <c r="B56" s="395">
        <v>17</v>
      </c>
      <c r="C56" s="401" t="s">
        <v>209</v>
      </c>
      <c r="D56" s="402">
        <v>13289</v>
      </c>
      <c r="E56" s="403">
        <v>1155.9633192866281</v>
      </c>
      <c r="F56" s="465">
        <v>13287</v>
      </c>
      <c r="G56" s="466">
        <v>1048.282841122902</v>
      </c>
      <c r="H56" s="402">
        <v>114333</v>
      </c>
      <c r="I56" s="403">
        <v>1338.4683854180332</v>
      </c>
      <c r="J56" s="465">
        <v>114203</v>
      </c>
      <c r="K56" s="466">
        <v>1321.0247109095208</v>
      </c>
      <c r="L56" s="402">
        <v>36233</v>
      </c>
      <c r="M56" s="403">
        <v>807.31712637650776</v>
      </c>
      <c r="N56" s="465">
        <v>36131</v>
      </c>
      <c r="O56" s="466">
        <v>792.54345631175443</v>
      </c>
    </row>
    <row r="57" spans="1:236" s="400" customFormat="1" ht="18" customHeight="1">
      <c r="B57" s="395">
        <v>25</v>
      </c>
      <c r="C57" s="401" t="s">
        <v>206</v>
      </c>
      <c r="D57" s="402">
        <v>11069</v>
      </c>
      <c r="E57" s="403">
        <v>1136.7651260276448</v>
      </c>
      <c r="F57" s="465">
        <v>11067</v>
      </c>
      <c r="G57" s="466">
        <v>1027.1619210264753</v>
      </c>
      <c r="H57" s="402">
        <v>65040</v>
      </c>
      <c r="I57" s="403">
        <v>1298.5213493234933</v>
      </c>
      <c r="J57" s="465">
        <v>64973</v>
      </c>
      <c r="K57" s="466">
        <v>1279.9832438089668</v>
      </c>
      <c r="L57" s="402">
        <v>23895</v>
      </c>
      <c r="M57" s="403">
        <v>786.93819041640506</v>
      </c>
      <c r="N57" s="465">
        <v>23825</v>
      </c>
      <c r="O57" s="466">
        <v>769.60891164742918</v>
      </c>
    </row>
    <row r="58" spans="1:236" s="400" customFormat="1" ht="18" customHeight="1">
      <c r="B58" s="395">
        <v>43</v>
      </c>
      <c r="C58" s="401" t="s">
        <v>88</v>
      </c>
      <c r="D58" s="402">
        <v>18151</v>
      </c>
      <c r="E58" s="403">
        <v>1186.2844868051347</v>
      </c>
      <c r="F58" s="465">
        <v>18140</v>
      </c>
      <c r="G58" s="466">
        <v>1067.6722546857775</v>
      </c>
      <c r="H58" s="402">
        <v>117726</v>
      </c>
      <c r="I58" s="403">
        <v>1407.3438587907515</v>
      </c>
      <c r="J58" s="465">
        <v>117621</v>
      </c>
      <c r="K58" s="466">
        <v>1386.9877726766479</v>
      </c>
      <c r="L58" s="402">
        <v>40427</v>
      </c>
      <c r="M58" s="403">
        <v>868.00456229747442</v>
      </c>
      <c r="N58" s="465">
        <v>40335</v>
      </c>
      <c r="O58" s="466">
        <v>848.76503929589683</v>
      </c>
    </row>
    <row r="59" spans="1:236" s="400" customFormat="1" ht="18" hidden="1" customHeight="1">
      <c r="B59" s="395"/>
      <c r="C59" s="401"/>
      <c r="D59" s="402"/>
      <c r="E59" s="403"/>
      <c r="F59" s="402"/>
      <c r="G59" s="403"/>
      <c r="H59" s="402"/>
      <c r="I59" s="403"/>
      <c r="J59" s="402"/>
      <c r="K59" s="403"/>
      <c r="L59" s="402"/>
      <c r="M59" s="403"/>
      <c r="N59" s="402"/>
      <c r="O59" s="403"/>
    </row>
    <row r="60" spans="1:236" s="399" customFormat="1" ht="18" customHeight="1">
      <c r="A60" s="394"/>
      <c r="B60" s="395"/>
      <c r="C60" s="396" t="s">
        <v>89</v>
      </c>
      <c r="D60" s="397">
        <v>97924</v>
      </c>
      <c r="E60" s="398">
        <v>1113.1787994771457</v>
      </c>
      <c r="F60" s="463">
        <v>97892</v>
      </c>
      <c r="G60" s="464">
        <v>1010.5311391124915</v>
      </c>
      <c r="H60" s="397">
        <v>670411</v>
      </c>
      <c r="I60" s="398">
        <v>1329.7014229927613</v>
      </c>
      <c r="J60" s="463">
        <v>669520</v>
      </c>
      <c r="K60" s="464">
        <v>1311.7914022732705</v>
      </c>
      <c r="L60" s="397">
        <v>245632</v>
      </c>
      <c r="M60" s="398">
        <v>841.56883626726164</v>
      </c>
      <c r="N60" s="463">
        <v>245064</v>
      </c>
      <c r="O60" s="464">
        <v>826.34670665622025</v>
      </c>
      <c r="P60" s="394"/>
      <c r="Q60" s="394"/>
      <c r="R60" s="394"/>
      <c r="S60" s="394"/>
      <c r="T60" s="394"/>
      <c r="U60" s="394"/>
      <c r="V60" s="394"/>
      <c r="W60" s="394"/>
      <c r="X60" s="394"/>
      <c r="Y60" s="394"/>
      <c r="Z60" s="394"/>
      <c r="AA60" s="394"/>
      <c r="AB60" s="394"/>
      <c r="AC60" s="394"/>
      <c r="AD60" s="394"/>
      <c r="AE60" s="394"/>
      <c r="AF60" s="394"/>
      <c r="AG60" s="394"/>
      <c r="AH60" s="394"/>
      <c r="AI60" s="394"/>
      <c r="AJ60" s="394"/>
      <c r="AK60" s="394"/>
      <c r="AL60" s="394"/>
      <c r="AM60" s="394"/>
      <c r="AN60" s="394"/>
      <c r="AO60" s="394"/>
      <c r="AP60" s="394"/>
      <c r="AQ60" s="394"/>
      <c r="AR60" s="394"/>
      <c r="AS60" s="394"/>
      <c r="AT60" s="394"/>
      <c r="AU60" s="394"/>
      <c r="AV60" s="394"/>
      <c r="AW60" s="394"/>
      <c r="AX60" s="394"/>
      <c r="AY60" s="394"/>
      <c r="AZ60" s="394"/>
      <c r="BA60" s="394"/>
      <c r="BB60" s="394"/>
      <c r="BC60" s="394"/>
      <c r="BD60" s="394"/>
      <c r="BE60" s="394"/>
      <c r="BF60" s="394"/>
      <c r="BG60" s="394"/>
      <c r="BH60" s="394"/>
      <c r="BI60" s="394"/>
      <c r="BJ60" s="394"/>
      <c r="BK60" s="394"/>
      <c r="BL60" s="394"/>
      <c r="BM60" s="394"/>
      <c r="BN60" s="394"/>
      <c r="BO60" s="394"/>
      <c r="BP60" s="394"/>
      <c r="BQ60" s="394"/>
      <c r="BR60" s="394"/>
      <c r="BS60" s="394"/>
      <c r="BT60" s="394"/>
      <c r="BU60" s="394"/>
      <c r="BV60" s="394"/>
      <c r="BW60" s="394"/>
      <c r="BX60" s="394"/>
      <c r="BY60" s="394"/>
      <c r="BZ60" s="394"/>
      <c r="CA60" s="394"/>
      <c r="CB60" s="394"/>
      <c r="CC60" s="394"/>
      <c r="CD60" s="394"/>
      <c r="CE60" s="394"/>
      <c r="CF60" s="394"/>
      <c r="CG60" s="394"/>
      <c r="CH60" s="394"/>
      <c r="CI60" s="394"/>
      <c r="CJ60" s="394"/>
      <c r="CK60" s="394"/>
      <c r="CL60" s="394"/>
      <c r="CM60" s="394"/>
      <c r="CN60" s="394"/>
      <c r="CO60" s="394"/>
      <c r="CP60" s="394"/>
      <c r="CQ60" s="394"/>
      <c r="CR60" s="394"/>
      <c r="CS60" s="394"/>
      <c r="CT60" s="394"/>
      <c r="CU60" s="394"/>
      <c r="CV60" s="394"/>
      <c r="CW60" s="394"/>
      <c r="CX60" s="394"/>
      <c r="CY60" s="394"/>
      <c r="CZ60" s="394"/>
      <c r="DA60" s="394"/>
      <c r="DB60" s="394"/>
      <c r="DC60" s="394"/>
      <c r="DD60" s="394"/>
      <c r="DE60" s="394"/>
      <c r="DF60" s="394"/>
      <c r="DG60" s="394"/>
      <c r="DH60" s="394"/>
      <c r="DI60" s="394"/>
      <c r="DJ60" s="394"/>
      <c r="DK60" s="394"/>
      <c r="DL60" s="394"/>
      <c r="DM60" s="394"/>
      <c r="DN60" s="394"/>
      <c r="DO60" s="394"/>
      <c r="DP60" s="394"/>
      <c r="DQ60" s="394"/>
      <c r="DR60" s="394"/>
      <c r="DS60" s="394"/>
      <c r="DT60" s="394"/>
      <c r="DU60" s="394"/>
      <c r="DV60" s="394"/>
      <c r="DW60" s="394"/>
      <c r="DX60" s="394"/>
      <c r="DY60" s="394"/>
      <c r="DZ60" s="394"/>
      <c r="EA60" s="394"/>
      <c r="EB60" s="394"/>
      <c r="EC60" s="394"/>
      <c r="ED60" s="394"/>
      <c r="EE60" s="394"/>
      <c r="EF60" s="394"/>
      <c r="EG60" s="394"/>
      <c r="EH60" s="394"/>
      <c r="EI60" s="394"/>
      <c r="EJ60" s="394"/>
      <c r="EK60" s="394"/>
      <c r="EL60" s="394"/>
      <c r="EM60" s="394"/>
      <c r="EN60" s="394"/>
      <c r="EO60" s="394"/>
      <c r="EP60" s="394"/>
      <c r="EQ60" s="394"/>
      <c r="ER60" s="394"/>
      <c r="ES60" s="394"/>
      <c r="ET60" s="394"/>
      <c r="EU60" s="394"/>
      <c r="EV60" s="394"/>
      <c r="EW60" s="394"/>
      <c r="EX60" s="394"/>
      <c r="EY60" s="394"/>
      <c r="EZ60" s="394"/>
      <c r="FA60" s="394"/>
      <c r="FB60" s="394"/>
      <c r="FC60" s="394"/>
      <c r="FD60" s="394"/>
      <c r="FE60" s="394"/>
      <c r="FF60" s="394"/>
      <c r="FG60" s="394"/>
      <c r="FH60" s="394"/>
      <c r="FI60" s="394"/>
      <c r="FJ60" s="394"/>
      <c r="FK60" s="394"/>
      <c r="FL60" s="394"/>
      <c r="FM60" s="394"/>
      <c r="FN60" s="394"/>
      <c r="FO60" s="394"/>
      <c r="FP60" s="394"/>
      <c r="FQ60" s="394"/>
      <c r="FR60" s="394"/>
      <c r="FS60" s="394"/>
      <c r="FT60" s="394"/>
      <c r="FU60" s="394"/>
      <c r="FV60" s="394"/>
      <c r="FW60" s="394"/>
      <c r="FX60" s="394"/>
      <c r="FY60" s="394"/>
      <c r="FZ60" s="394"/>
      <c r="GA60" s="394"/>
      <c r="GB60" s="394"/>
      <c r="GC60" s="394"/>
      <c r="GD60" s="394"/>
      <c r="GE60" s="394"/>
      <c r="GF60" s="394"/>
      <c r="GG60" s="394"/>
      <c r="GH60" s="394"/>
      <c r="GI60" s="394"/>
      <c r="GJ60" s="394"/>
      <c r="GK60" s="394"/>
      <c r="GL60" s="394"/>
      <c r="GM60" s="394"/>
      <c r="GN60" s="394"/>
      <c r="GO60" s="394"/>
      <c r="GP60" s="394"/>
      <c r="GQ60" s="394"/>
      <c r="GR60" s="394"/>
      <c r="GS60" s="394"/>
      <c r="GT60" s="394"/>
      <c r="GU60" s="394"/>
      <c r="GV60" s="394"/>
      <c r="GW60" s="394"/>
      <c r="GX60" s="394"/>
      <c r="GY60" s="394"/>
      <c r="GZ60" s="394"/>
      <c r="HA60" s="394"/>
      <c r="HB60" s="394"/>
      <c r="HC60" s="394"/>
      <c r="HD60" s="394"/>
      <c r="HE60" s="394"/>
      <c r="HF60" s="394"/>
      <c r="HG60" s="394"/>
      <c r="HH60" s="394"/>
      <c r="HI60" s="394"/>
      <c r="HJ60" s="394"/>
      <c r="HK60" s="394"/>
      <c r="HL60" s="394"/>
      <c r="HM60" s="394"/>
      <c r="HN60" s="394"/>
      <c r="HO60" s="394"/>
      <c r="HP60" s="394"/>
      <c r="HQ60" s="394"/>
      <c r="HR60" s="394"/>
      <c r="HS60" s="394"/>
      <c r="HT60" s="394"/>
      <c r="HU60" s="394"/>
      <c r="HV60" s="394"/>
      <c r="HW60" s="394"/>
      <c r="HX60" s="394"/>
      <c r="HY60" s="394"/>
      <c r="HZ60" s="394"/>
      <c r="IA60" s="394"/>
      <c r="IB60" s="394"/>
    </row>
    <row r="61" spans="1:236" s="400" customFormat="1" ht="18" customHeight="1">
      <c r="B61" s="395">
        <v>3</v>
      </c>
      <c r="C61" s="401" t="s">
        <v>210</v>
      </c>
      <c r="D61" s="402">
        <v>24283</v>
      </c>
      <c r="E61" s="403">
        <v>1065.0622122472512</v>
      </c>
      <c r="F61" s="465">
        <v>24271</v>
      </c>
      <c r="G61" s="466">
        <v>944.87398376663509</v>
      </c>
      <c r="H61" s="402">
        <v>224326</v>
      </c>
      <c r="I61" s="403">
        <v>1235.8541215017428</v>
      </c>
      <c r="J61" s="465">
        <v>224128</v>
      </c>
      <c r="K61" s="466">
        <v>1218.7487225603227</v>
      </c>
      <c r="L61" s="402">
        <v>82347</v>
      </c>
      <c r="M61" s="403">
        <v>808.94717148165682</v>
      </c>
      <c r="N61" s="465">
        <v>82243</v>
      </c>
      <c r="O61" s="466">
        <v>794.78830867064664</v>
      </c>
    </row>
    <row r="62" spans="1:236" s="400" customFormat="1" ht="18" customHeight="1">
      <c r="B62" s="395">
        <v>12</v>
      </c>
      <c r="C62" s="401" t="s">
        <v>208</v>
      </c>
      <c r="D62" s="402">
        <v>14036</v>
      </c>
      <c r="E62" s="403">
        <v>1128.4091015958961</v>
      </c>
      <c r="F62" s="465">
        <v>14034</v>
      </c>
      <c r="G62" s="466">
        <v>1039.1435456747897</v>
      </c>
      <c r="H62" s="402">
        <v>90123</v>
      </c>
      <c r="I62" s="403">
        <v>1279.6413878810069</v>
      </c>
      <c r="J62" s="465">
        <v>90030</v>
      </c>
      <c r="K62" s="466">
        <v>1263.2866783294457</v>
      </c>
      <c r="L62" s="402">
        <v>30569</v>
      </c>
      <c r="M62" s="403">
        <v>818.40728483103783</v>
      </c>
      <c r="N62" s="465">
        <v>30513</v>
      </c>
      <c r="O62" s="466">
        <v>801.69298692360633</v>
      </c>
    </row>
    <row r="63" spans="1:236" s="400" customFormat="1" ht="18" customHeight="1">
      <c r="B63" s="395">
        <v>46</v>
      </c>
      <c r="C63" s="401" t="s">
        <v>90</v>
      </c>
      <c r="D63" s="402">
        <v>59605</v>
      </c>
      <c r="E63" s="403">
        <v>1129.1949485781392</v>
      </c>
      <c r="F63" s="465">
        <v>59587</v>
      </c>
      <c r="G63" s="466">
        <v>1030.5358096564687</v>
      </c>
      <c r="H63" s="402">
        <v>355962</v>
      </c>
      <c r="I63" s="403">
        <v>1401.5179379540511</v>
      </c>
      <c r="J63" s="465">
        <v>355362</v>
      </c>
      <c r="K63" s="466">
        <v>1382.7622714583999</v>
      </c>
      <c r="L63" s="402">
        <v>132716</v>
      </c>
      <c r="M63" s="403">
        <v>867.14466507429404</v>
      </c>
      <c r="N63" s="465">
        <v>132308</v>
      </c>
      <c r="O63" s="466">
        <v>851.6491545484779</v>
      </c>
    </row>
    <row r="64" spans="1:236" s="400" customFormat="1" ht="18" hidden="1" customHeight="1">
      <c r="B64" s="395"/>
      <c r="C64" s="401"/>
      <c r="D64" s="402"/>
      <c r="E64" s="403"/>
      <c r="F64" s="402"/>
      <c r="G64" s="403"/>
      <c r="H64" s="402"/>
      <c r="I64" s="403"/>
      <c r="J64" s="402"/>
      <c r="K64" s="403"/>
      <c r="L64" s="402"/>
      <c r="M64" s="403"/>
      <c r="N64" s="402"/>
      <c r="O64" s="403"/>
    </row>
    <row r="65" spans="1:236" s="399" customFormat="1" ht="18" customHeight="1">
      <c r="A65" s="394"/>
      <c r="B65" s="395"/>
      <c r="C65" s="396" t="s">
        <v>91</v>
      </c>
      <c r="D65" s="397">
        <v>29033</v>
      </c>
      <c r="E65" s="398">
        <v>994.11551717011707</v>
      </c>
      <c r="F65" s="463">
        <v>29028</v>
      </c>
      <c r="G65" s="464">
        <v>901.25730398236192</v>
      </c>
      <c r="H65" s="397">
        <v>141397</v>
      </c>
      <c r="I65" s="398">
        <v>1217.5718851177892</v>
      </c>
      <c r="J65" s="463">
        <v>141310</v>
      </c>
      <c r="K65" s="464">
        <v>1198.5407608803343</v>
      </c>
      <c r="L65" s="397">
        <v>59307</v>
      </c>
      <c r="M65" s="398">
        <v>817.18378420759768</v>
      </c>
      <c r="N65" s="463">
        <v>59223</v>
      </c>
      <c r="O65" s="464">
        <v>802.14701399794012</v>
      </c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94"/>
      <c r="AS65" s="394"/>
      <c r="AT65" s="394"/>
      <c r="AU65" s="394"/>
      <c r="AV65" s="394"/>
      <c r="AW65" s="394"/>
      <c r="AX65" s="394"/>
      <c r="AY65" s="394"/>
      <c r="AZ65" s="394"/>
      <c r="BA65" s="394"/>
      <c r="BB65" s="394"/>
      <c r="BC65" s="394"/>
      <c r="BD65" s="394"/>
      <c r="BE65" s="394"/>
      <c r="BF65" s="394"/>
      <c r="BG65" s="394"/>
      <c r="BH65" s="394"/>
      <c r="BI65" s="394"/>
      <c r="BJ65" s="394"/>
      <c r="BK65" s="394"/>
      <c r="BL65" s="394"/>
      <c r="BM65" s="394"/>
      <c r="BN65" s="394"/>
      <c r="BO65" s="394"/>
      <c r="BP65" s="394"/>
      <c r="BQ65" s="394"/>
      <c r="BR65" s="394"/>
      <c r="BS65" s="394"/>
      <c r="BT65" s="394"/>
      <c r="BU65" s="394"/>
      <c r="BV65" s="394"/>
      <c r="BW65" s="394"/>
      <c r="BX65" s="394"/>
      <c r="BY65" s="394"/>
      <c r="BZ65" s="394"/>
      <c r="CA65" s="394"/>
      <c r="CB65" s="394"/>
      <c r="CC65" s="394"/>
      <c r="CD65" s="394"/>
      <c r="CE65" s="394"/>
      <c r="CF65" s="394"/>
      <c r="CG65" s="394"/>
      <c r="CH65" s="394"/>
      <c r="CI65" s="394"/>
      <c r="CJ65" s="394"/>
      <c r="CK65" s="394"/>
      <c r="CL65" s="394"/>
      <c r="CM65" s="394"/>
      <c r="CN65" s="394"/>
      <c r="CO65" s="394"/>
      <c r="CP65" s="394"/>
      <c r="CQ65" s="394"/>
      <c r="CR65" s="394"/>
      <c r="CS65" s="394"/>
      <c r="CT65" s="394"/>
      <c r="CU65" s="394"/>
      <c r="CV65" s="394"/>
      <c r="CW65" s="394"/>
      <c r="CX65" s="394"/>
      <c r="CY65" s="394"/>
      <c r="CZ65" s="394"/>
      <c r="DA65" s="394"/>
      <c r="DB65" s="394"/>
      <c r="DC65" s="394"/>
      <c r="DD65" s="394"/>
      <c r="DE65" s="394"/>
      <c r="DF65" s="394"/>
      <c r="DG65" s="394"/>
      <c r="DH65" s="394"/>
      <c r="DI65" s="394"/>
      <c r="DJ65" s="394"/>
      <c r="DK65" s="394"/>
      <c r="DL65" s="394"/>
      <c r="DM65" s="394"/>
      <c r="DN65" s="394"/>
      <c r="DO65" s="394"/>
      <c r="DP65" s="394"/>
      <c r="DQ65" s="394"/>
      <c r="DR65" s="394"/>
      <c r="DS65" s="394"/>
      <c r="DT65" s="394"/>
      <c r="DU65" s="394"/>
      <c r="DV65" s="394"/>
      <c r="DW65" s="394"/>
      <c r="DX65" s="394"/>
      <c r="DY65" s="394"/>
      <c r="DZ65" s="394"/>
      <c r="EA65" s="394"/>
      <c r="EB65" s="394"/>
      <c r="EC65" s="394"/>
      <c r="ED65" s="394"/>
      <c r="EE65" s="394"/>
      <c r="EF65" s="394"/>
      <c r="EG65" s="394"/>
      <c r="EH65" s="394"/>
      <c r="EI65" s="394"/>
      <c r="EJ65" s="394"/>
      <c r="EK65" s="394"/>
      <c r="EL65" s="394"/>
      <c r="EM65" s="394"/>
      <c r="EN65" s="394"/>
      <c r="EO65" s="394"/>
      <c r="EP65" s="394"/>
      <c r="EQ65" s="394"/>
      <c r="ER65" s="394"/>
      <c r="ES65" s="394"/>
      <c r="ET65" s="394"/>
      <c r="EU65" s="394"/>
      <c r="EV65" s="394"/>
      <c r="EW65" s="394"/>
      <c r="EX65" s="394"/>
      <c r="EY65" s="394"/>
      <c r="EZ65" s="394"/>
      <c r="FA65" s="394"/>
      <c r="FB65" s="394"/>
      <c r="FC65" s="394"/>
      <c r="FD65" s="394"/>
      <c r="FE65" s="394"/>
      <c r="FF65" s="394"/>
      <c r="FG65" s="394"/>
      <c r="FH65" s="394"/>
      <c r="FI65" s="394"/>
      <c r="FJ65" s="394"/>
      <c r="FK65" s="394"/>
      <c r="FL65" s="394"/>
      <c r="FM65" s="394"/>
      <c r="FN65" s="394"/>
      <c r="FO65" s="394"/>
      <c r="FP65" s="394"/>
      <c r="FQ65" s="394"/>
      <c r="FR65" s="394"/>
      <c r="FS65" s="394"/>
      <c r="FT65" s="394"/>
      <c r="FU65" s="394"/>
      <c r="FV65" s="394"/>
      <c r="FW65" s="394"/>
      <c r="FX65" s="394"/>
      <c r="FY65" s="394"/>
      <c r="FZ65" s="394"/>
      <c r="GA65" s="394"/>
      <c r="GB65" s="394"/>
      <c r="GC65" s="394"/>
      <c r="GD65" s="394"/>
      <c r="GE65" s="394"/>
      <c r="GF65" s="394"/>
      <c r="GG65" s="394"/>
      <c r="GH65" s="394"/>
      <c r="GI65" s="394"/>
      <c r="GJ65" s="394"/>
      <c r="GK65" s="394"/>
      <c r="GL65" s="394"/>
      <c r="GM65" s="394"/>
      <c r="GN65" s="394"/>
      <c r="GO65" s="394"/>
      <c r="GP65" s="394"/>
      <c r="GQ65" s="394"/>
      <c r="GR65" s="394"/>
      <c r="GS65" s="394"/>
      <c r="GT65" s="394"/>
      <c r="GU65" s="394"/>
      <c r="GV65" s="394"/>
      <c r="GW65" s="394"/>
      <c r="GX65" s="394"/>
      <c r="GY65" s="394"/>
      <c r="GZ65" s="394"/>
      <c r="HA65" s="394"/>
      <c r="HB65" s="394"/>
      <c r="HC65" s="394"/>
      <c r="HD65" s="394"/>
      <c r="HE65" s="394"/>
      <c r="HF65" s="394"/>
      <c r="HG65" s="394"/>
      <c r="HH65" s="394"/>
      <c r="HI65" s="394"/>
      <c r="HJ65" s="394"/>
      <c r="HK65" s="394"/>
      <c r="HL65" s="394"/>
      <c r="HM65" s="394"/>
      <c r="HN65" s="394"/>
      <c r="HO65" s="394"/>
      <c r="HP65" s="394"/>
      <c r="HQ65" s="394"/>
      <c r="HR65" s="394"/>
      <c r="HS65" s="394"/>
      <c r="HT65" s="394"/>
      <c r="HU65" s="394"/>
      <c r="HV65" s="394"/>
      <c r="HW65" s="394"/>
      <c r="HX65" s="394"/>
      <c r="HY65" s="394"/>
      <c r="HZ65" s="394"/>
      <c r="IA65" s="394"/>
      <c r="IB65" s="394"/>
    </row>
    <row r="66" spans="1:236" s="400" customFormat="1" ht="18" customHeight="1">
      <c r="B66" s="395">
        <v>6</v>
      </c>
      <c r="C66" s="401" t="s">
        <v>92</v>
      </c>
      <c r="D66" s="402">
        <v>18666</v>
      </c>
      <c r="E66" s="403">
        <v>987.50065091610429</v>
      </c>
      <c r="F66" s="465">
        <v>18661</v>
      </c>
      <c r="G66" s="466">
        <v>896.39137238090132</v>
      </c>
      <c r="H66" s="402">
        <v>80167</v>
      </c>
      <c r="I66" s="403">
        <v>1235.41232115459</v>
      </c>
      <c r="J66" s="465">
        <v>80107</v>
      </c>
      <c r="K66" s="466">
        <v>1216.4640389728738</v>
      </c>
      <c r="L66" s="402">
        <v>35445</v>
      </c>
      <c r="M66" s="403">
        <v>836.28442855127662</v>
      </c>
      <c r="N66" s="465">
        <v>35396</v>
      </c>
      <c r="O66" s="466">
        <v>820.99719064301053</v>
      </c>
    </row>
    <row r="67" spans="1:236" s="400" customFormat="1" ht="18" customHeight="1">
      <c r="B67" s="395">
        <v>10</v>
      </c>
      <c r="C67" s="401" t="s">
        <v>93</v>
      </c>
      <c r="D67" s="402">
        <v>10367</v>
      </c>
      <c r="E67" s="403">
        <v>1006.025722002508</v>
      </c>
      <c r="F67" s="465">
        <v>10367</v>
      </c>
      <c r="G67" s="466">
        <v>910.01616861194179</v>
      </c>
      <c r="H67" s="402">
        <v>61230</v>
      </c>
      <c r="I67" s="403">
        <v>1194.2138214927324</v>
      </c>
      <c r="J67" s="465">
        <v>61203</v>
      </c>
      <c r="K67" s="466">
        <v>1175.0814527065668</v>
      </c>
      <c r="L67" s="402">
        <v>23862</v>
      </c>
      <c r="M67" s="403">
        <v>788.81137876121022</v>
      </c>
      <c r="N67" s="465">
        <v>23827</v>
      </c>
      <c r="O67" s="466">
        <v>774.14429218953296</v>
      </c>
    </row>
    <row r="68" spans="1:236" s="400" customFormat="1" ht="18" hidden="1" customHeight="1">
      <c r="B68" s="395"/>
      <c r="C68" s="401"/>
      <c r="D68" s="402"/>
      <c r="E68" s="403"/>
      <c r="F68" s="402"/>
      <c r="G68" s="403"/>
      <c r="H68" s="402"/>
      <c r="I68" s="403"/>
      <c r="J68" s="402"/>
      <c r="K68" s="403"/>
      <c r="L68" s="402"/>
      <c r="M68" s="403"/>
      <c r="N68" s="402"/>
      <c r="O68" s="403"/>
    </row>
    <row r="69" spans="1:236" s="399" customFormat="1" ht="18" customHeight="1">
      <c r="A69" s="394"/>
      <c r="B69" s="395"/>
      <c r="C69" s="396" t="s">
        <v>94</v>
      </c>
      <c r="D69" s="397">
        <v>77965</v>
      </c>
      <c r="E69" s="398">
        <v>1055.4703776053359</v>
      </c>
      <c r="F69" s="463">
        <v>77901</v>
      </c>
      <c r="G69" s="464">
        <v>920.24279598464773</v>
      </c>
      <c r="H69" s="397">
        <v>489377</v>
      </c>
      <c r="I69" s="398">
        <v>1237.2495343671649</v>
      </c>
      <c r="J69" s="463">
        <v>489154</v>
      </c>
      <c r="K69" s="464">
        <v>1218.0259448353693</v>
      </c>
      <c r="L69" s="397">
        <v>184076</v>
      </c>
      <c r="M69" s="398">
        <v>763.78249788130995</v>
      </c>
      <c r="N69" s="463">
        <v>183681</v>
      </c>
      <c r="O69" s="464">
        <v>743.96279130666755</v>
      </c>
      <c r="P69" s="394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94"/>
      <c r="AF69" s="394"/>
      <c r="AG69" s="394"/>
      <c r="AH69" s="394"/>
      <c r="AI69" s="394"/>
      <c r="AJ69" s="394"/>
      <c r="AK69" s="394"/>
      <c r="AL69" s="394"/>
      <c r="AM69" s="394"/>
      <c r="AN69" s="394"/>
      <c r="AO69" s="394"/>
      <c r="AP69" s="394"/>
      <c r="AQ69" s="394"/>
      <c r="AR69" s="394"/>
      <c r="AS69" s="394"/>
      <c r="AT69" s="394"/>
      <c r="AU69" s="394"/>
      <c r="AV69" s="394"/>
      <c r="AW69" s="394"/>
      <c r="AX69" s="394"/>
      <c r="AY69" s="394"/>
      <c r="AZ69" s="394"/>
      <c r="BA69" s="394"/>
      <c r="BB69" s="394"/>
      <c r="BC69" s="394"/>
      <c r="BD69" s="394"/>
      <c r="BE69" s="394"/>
      <c r="BF69" s="394"/>
      <c r="BG69" s="394"/>
      <c r="BH69" s="394"/>
      <c r="BI69" s="394"/>
      <c r="BJ69" s="394"/>
      <c r="BK69" s="394"/>
      <c r="BL69" s="394"/>
      <c r="BM69" s="394"/>
      <c r="BN69" s="394"/>
      <c r="BO69" s="394"/>
      <c r="BP69" s="394"/>
      <c r="BQ69" s="394"/>
      <c r="BR69" s="394"/>
      <c r="BS69" s="394"/>
      <c r="BT69" s="394"/>
      <c r="BU69" s="394"/>
      <c r="BV69" s="394"/>
      <c r="BW69" s="394"/>
      <c r="BX69" s="394"/>
      <c r="BY69" s="394"/>
      <c r="BZ69" s="394"/>
      <c r="CA69" s="394"/>
      <c r="CB69" s="394"/>
      <c r="CC69" s="394"/>
      <c r="CD69" s="394"/>
      <c r="CE69" s="394"/>
      <c r="CF69" s="394"/>
      <c r="CG69" s="394"/>
      <c r="CH69" s="394"/>
      <c r="CI69" s="394"/>
      <c r="CJ69" s="394"/>
      <c r="CK69" s="394"/>
      <c r="CL69" s="394"/>
      <c r="CM69" s="394"/>
      <c r="CN69" s="394"/>
      <c r="CO69" s="394"/>
      <c r="CP69" s="394"/>
      <c r="CQ69" s="394"/>
      <c r="CR69" s="394"/>
      <c r="CS69" s="394"/>
      <c r="CT69" s="394"/>
      <c r="CU69" s="394"/>
      <c r="CV69" s="394"/>
      <c r="CW69" s="394"/>
      <c r="CX69" s="394"/>
      <c r="CY69" s="394"/>
      <c r="CZ69" s="394"/>
      <c r="DA69" s="394"/>
      <c r="DB69" s="394"/>
      <c r="DC69" s="394"/>
      <c r="DD69" s="394"/>
      <c r="DE69" s="394"/>
      <c r="DF69" s="394"/>
      <c r="DG69" s="394"/>
      <c r="DH69" s="394"/>
      <c r="DI69" s="394"/>
      <c r="DJ69" s="394"/>
      <c r="DK69" s="394"/>
      <c r="DL69" s="394"/>
      <c r="DM69" s="394"/>
      <c r="DN69" s="394"/>
      <c r="DO69" s="394"/>
      <c r="DP69" s="394"/>
      <c r="DQ69" s="394"/>
      <c r="DR69" s="394"/>
      <c r="DS69" s="394"/>
      <c r="DT69" s="394"/>
      <c r="DU69" s="394"/>
      <c r="DV69" s="394"/>
      <c r="DW69" s="394"/>
      <c r="DX69" s="394"/>
      <c r="DY69" s="394"/>
      <c r="DZ69" s="394"/>
      <c r="EA69" s="394"/>
      <c r="EB69" s="394"/>
      <c r="EC69" s="394"/>
      <c r="ED69" s="394"/>
      <c r="EE69" s="394"/>
      <c r="EF69" s="394"/>
      <c r="EG69" s="394"/>
      <c r="EH69" s="394"/>
      <c r="EI69" s="394"/>
      <c r="EJ69" s="394"/>
      <c r="EK69" s="394"/>
      <c r="EL69" s="394"/>
      <c r="EM69" s="394"/>
      <c r="EN69" s="394"/>
      <c r="EO69" s="394"/>
      <c r="EP69" s="394"/>
      <c r="EQ69" s="394"/>
      <c r="ER69" s="394"/>
      <c r="ES69" s="394"/>
      <c r="ET69" s="394"/>
      <c r="EU69" s="394"/>
      <c r="EV69" s="394"/>
      <c r="EW69" s="394"/>
      <c r="EX69" s="394"/>
      <c r="EY69" s="394"/>
      <c r="EZ69" s="394"/>
      <c r="FA69" s="394"/>
      <c r="FB69" s="394"/>
      <c r="FC69" s="394"/>
      <c r="FD69" s="394"/>
      <c r="FE69" s="394"/>
      <c r="FF69" s="394"/>
      <c r="FG69" s="394"/>
      <c r="FH69" s="394"/>
      <c r="FI69" s="394"/>
      <c r="FJ69" s="394"/>
      <c r="FK69" s="394"/>
      <c r="FL69" s="394"/>
      <c r="FM69" s="394"/>
      <c r="FN69" s="394"/>
      <c r="FO69" s="394"/>
      <c r="FP69" s="394"/>
      <c r="FQ69" s="394"/>
      <c r="FR69" s="394"/>
      <c r="FS69" s="394"/>
      <c r="FT69" s="394"/>
      <c r="FU69" s="394"/>
      <c r="FV69" s="394"/>
      <c r="FW69" s="394"/>
      <c r="FX69" s="394"/>
      <c r="FY69" s="394"/>
      <c r="FZ69" s="394"/>
      <c r="GA69" s="394"/>
      <c r="GB69" s="394"/>
      <c r="GC69" s="394"/>
      <c r="GD69" s="394"/>
      <c r="GE69" s="394"/>
      <c r="GF69" s="394"/>
      <c r="GG69" s="394"/>
      <c r="GH69" s="394"/>
      <c r="GI69" s="394"/>
      <c r="GJ69" s="394"/>
      <c r="GK69" s="394"/>
      <c r="GL69" s="394"/>
      <c r="GM69" s="394"/>
      <c r="GN69" s="394"/>
      <c r="GO69" s="394"/>
      <c r="GP69" s="394"/>
      <c r="GQ69" s="394"/>
      <c r="GR69" s="394"/>
      <c r="GS69" s="394"/>
      <c r="GT69" s="394"/>
      <c r="GU69" s="394"/>
      <c r="GV69" s="394"/>
      <c r="GW69" s="394"/>
      <c r="GX69" s="394"/>
      <c r="GY69" s="394"/>
      <c r="GZ69" s="394"/>
      <c r="HA69" s="394"/>
      <c r="HB69" s="394"/>
      <c r="HC69" s="394"/>
      <c r="HD69" s="394"/>
      <c r="HE69" s="394"/>
      <c r="HF69" s="394"/>
      <c r="HG69" s="394"/>
      <c r="HH69" s="394"/>
      <c r="HI69" s="394"/>
      <c r="HJ69" s="394"/>
      <c r="HK69" s="394"/>
      <c r="HL69" s="394"/>
      <c r="HM69" s="394"/>
      <c r="HN69" s="394"/>
      <c r="HO69" s="394"/>
      <c r="HP69" s="394"/>
      <c r="HQ69" s="394"/>
      <c r="HR69" s="394"/>
      <c r="HS69" s="394"/>
      <c r="HT69" s="394"/>
      <c r="HU69" s="394"/>
      <c r="HV69" s="394"/>
      <c r="HW69" s="394"/>
      <c r="HX69" s="394"/>
      <c r="HY69" s="394"/>
      <c r="HZ69" s="394"/>
      <c r="IA69" s="394"/>
      <c r="IB69" s="394"/>
    </row>
    <row r="70" spans="1:236" s="400" customFormat="1" ht="18" customHeight="1">
      <c r="B70" s="395">
        <v>15</v>
      </c>
      <c r="C70" s="401" t="s">
        <v>200</v>
      </c>
      <c r="D70" s="402">
        <v>29530</v>
      </c>
      <c r="E70" s="403">
        <v>1054.7424310870304</v>
      </c>
      <c r="F70" s="465">
        <v>29520</v>
      </c>
      <c r="G70" s="466">
        <v>933.83845494579941</v>
      </c>
      <c r="H70" s="402">
        <v>193224</v>
      </c>
      <c r="I70" s="403">
        <v>1303.0271850805284</v>
      </c>
      <c r="J70" s="465">
        <v>193141</v>
      </c>
      <c r="K70" s="466">
        <v>1283.9663197870987</v>
      </c>
      <c r="L70" s="402">
        <v>74026</v>
      </c>
      <c r="M70" s="403">
        <v>808.68689446951078</v>
      </c>
      <c r="N70" s="465">
        <v>73840</v>
      </c>
      <c r="O70" s="466">
        <v>787.29149864572059</v>
      </c>
    </row>
    <row r="71" spans="1:236" s="400" customFormat="1" ht="18" customHeight="1">
      <c r="B71" s="395">
        <v>27</v>
      </c>
      <c r="C71" s="401" t="s">
        <v>95</v>
      </c>
      <c r="D71" s="402">
        <v>11548</v>
      </c>
      <c r="E71" s="403">
        <v>1045.4499688257708</v>
      </c>
      <c r="F71" s="465">
        <v>11531</v>
      </c>
      <c r="G71" s="466">
        <v>903.57868268146728</v>
      </c>
      <c r="H71" s="402">
        <v>70729</v>
      </c>
      <c r="I71" s="403">
        <v>1116.1050161885507</v>
      </c>
      <c r="J71" s="465">
        <v>70711</v>
      </c>
      <c r="K71" s="466">
        <v>1097.3989512239962</v>
      </c>
      <c r="L71" s="402">
        <v>26753</v>
      </c>
      <c r="M71" s="403">
        <v>666.32783164504917</v>
      </c>
      <c r="N71" s="465">
        <v>26711</v>
      </c>
      <c r="O71" s="466">
        <v>649.46638388678809</v>
      </c>
    </row>
    <row r="72" spans="1:236" s="400" customFormat="1" ht="18" customHeight="1">
      <c r="B72" s="395">
        <v>32</v>
      </c>
      <c r="C72" s="401" t="s">
        <v>207</v>
      </c>
      <c r="D72" s="402">
        <v>12499</v>
      </c>
      <c r="E72" s="403">
        <v>1067.2508752700217</v>
      </c>
      <c r="F72" s="465">
        <v>12481</v>
      </c>
      <c r="G72" s="466">
        <v>915.26479929492837</v>
      </c>
      <c r="H72" s="402">
        <v>67437</v>
      </c>
      <c r="I72" s="403">
        <v>1035.1208118688553</v>
      </c>
      <c r="J72" s="465">
        <v>67415</v>
      </c>
      <c r="K72" s="466">
        <v>1016.9591711043538</v>
      </c>
      <c r="L72" s="402">
        <v>24711</v>
      </c>
      <c r="M72" s="403">
        <v>658.55240864392374</v>
      </c>
      <c r="N72" s="465">
        <v>24684</v>
      </c>
      <c r="O72" s="466">
        <v>643.54877491492459</v>
      </c>
    </row>
    <row r="73" spans="1:236" s="400" customFormat="1" ht="18" customHeight="1">
      <c r="B73" s="395">
        <v>36</v>
      </c>
      <c r="C73" s="401" t="s">
        <v>96</v>
      </c>
      <c r="D73" s="402">
        <v>24388</v>
      </c>
      <c r="E73" s="403">
        <v>1055.0590072986715</v>
      </c>
      <c r="F73" s="465">
        <v>24369</v>
      </c>
      <c r="G73" s="466">
        <v>914.20809676227987</v>
      </c>
      <c r="H73" s="402">
        <v>157987</v>
      </c>
      <c r="I73" s="403">
        <v>1297.3150112983978</v>
      </c>
      <c r="J73" s="465">
        <v>157887</v>
      </c>
      <c r="K73" s="466">
        <v>1277.2377984887928</v>
      </c>
      <c r="L73" s="402">
        <v>58586</v>
      </c>
      <c r="M73" s="403">
        <v>795.93100706653456</v>
      </c>
      <c r="N73" s="465">
        <v>58446</v>
      </c>
      <c r="O73" s="466">
        <v>774.8172786845978</v>
      </c>
    </row>
    <row r="74" spans="1:236" s="400" customFormat="1" ht="18" hidden="1" customHeight="1">
      <c r="B74" s="395"/>
      <c r="C74" s="401"/>
      <c r="D74" s="402"/>
      <c r="E74" s="403"/>
      <c r="F74" s="402"/>
      <c r="G74" s="403"/>
      <c r="H74" s="402"/>
      <c r="I74" s="403"/>
      <c r="J74" s="402"/>
      <c r="K74" s="403"/>
      <c r="L74" s="402"/>
      <c r="M74" s="403"/>
      <c r="N74" s="402"/>
      <c r="O74" s="403"/>
    </row>
    <row r="75" spans="1:236" s="399" customFormat="1" ht="18" customHeight="1">
      <c r="A75" s="394"/>
      <c r="B75" s="395">
        <v>28</v>
      </c>
      <c r="C75" s="396" t="s">
        <v>97</v>
      </c>
      <c r="D75" s="397">
        <v>92471</v>
      </c>
      <c r="E75" s="398">
        <v>1260.6391790939863</v>
      </c>
      <c r="F75" s="463">
        <v>92432</v>
      </c>
      <c r="G75" s="464">
        <v>1167.5488320062316</v>
      </c>
      <c r="H75" s="397">
        <v>856870</v>
      </c>
      <c r="I75" s="398">
        <v>1668.3374336130337</v>
      </c>
      <c r="J75" s="463">
        <v>853564</v>
      </c>
      <c r="K75" s="464">
        <v>1653.7179799991566</v>
      </c>
      <c r="L75" s="397">
        <v>273374</v>
      </c>
      <c r="M75" s="398">
        <v>1025.8338243212597</v>
      </c>
      <c r="N75" s="463">
        <v>272120</v>
      </c>
      <c r="O75" s="464">
        <v>1010.6885081214172</v>
      </c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  <c r="HP75" s="394"/>
      <c r="HQ75" s="394"/>
      <c r="HR75" s="394"/>
      <c r="HS75" s="394"/>
      <c r="HT75" s="394"/>
      <c r="HU75" s="394"/>
      <c r="HV75" s="394"/>
      <c r="HW75" s="394"/>
      <c r="HX75" s="394"/>
      <c r="HY75" s="394"/>
      <c r="HZ75" s="394"/>
      <c r="IA75" s="394"/>
      <c r="IB75" s="394"/>
    </row>
    <row r="76" spans="1:236" s="399" customFormat="1" ht="18" hidden="1" customHeight="1">
      <c r="A76" s="394"/>
      <c r="B76" s="395"/>
      <c r="C76" s="396"/>
      <c r="D76" s="397"/>
      <c r="E76" s="398"/>
      <c r="F76" s="463"/>
      <c r="G76" s="464"/>
      <c r="H76" s="397"/>
      <c r="I76" s="398"/>
      <c r="J76" s="463"/>
      <c r="K76" s="464"/>
      <c r="L76" s="397"/>
      <c r="M76" s="398"/>
      <c r="N76" s="463"/>
      <c r="O76" s="46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  <c r="HP76" s="394"/>
      <c r="HQ76" s="394"/>
      <c r="HR76" s="394"/>
      <c r="HS76" s="394"/>
      <c r="HT76" s="394"/>
      <c r="HU76" s="394"/>
      <c r="HV76" s="394"/>
      <c r="HW76" s="394"/>
      <c r="HX76" s="394"/>
      <c r="HY76" s="394"/>
      <c r="HZ76" s="394"/>
      <c r="IA76" s="394"/>
      <c r="IB76" s="394"/>
    </row>
    <row r="77" spans="1:236" s="399" customFormat="1" ht="18" customHeight="1">
      <c r="A77" s="394"/>
      <c r="B77" s="395">
        <v>30</v>
      </c>
      <c r="C77" s="396" t="s">
        <v>98</v>
      </c>
      <c r="D77" s="397">
        <v>30444</v>
      </c>
      <c r="E77" s="398">
        <v>1053.4012169885693</v>
      </c>
      <c r="F77" s="463">
        <v>30437</v>
      </c>
      <c r="G77" s="464">
        <v>926.24119361303678</v>
      </c>
      <c r="H77" s="397">
        <v>158138</v>
      </c>
      <c r="I77" s="398">
        <v>1300.1894269562029</v>
      </c>
      <c r="J77" s="463">
        <v>158045</v>
      </c>
      <c r="K77" s="464">
        <v>1277.0335456990099</v>
      </c>
      <c r="L77" s="397">
        <v>62415</v>
      </c>
      <c r="M77" s="398">
        <v>827.24456396699497</v>
      </c>
      <c r="N77" s="463">
        <v>62317</v>
      </c>
      <c r="O77" s="464">
        <v>806.20243529053062</v>
      </c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  <c r="HP77" s="394"/>
      <c r="HQ77" s="394"/>
      <c r="HR77" s="394"/>
      <c r="HS77" s="394"/>
      <c r="HT77" s="394"/>
      <c r="HU77" s="394"/>
      <c r="HV77" s="394"/>
      <c r="HW77" s="394"/>
      <c r="HX77" s="394"/>
      <c r="HY77" s="394"/>
      <c r="HZ77" s="394"/>
      <c r="IA77" s="394"/>
      <c r="IB77" s="394"/>
    </row>
    <row r="78" spans="1:236" s="399" customFormat="1" ht="18" hidden="1" customHeight="1">
      <c r="A78" s="394"/>
      <c r="B78" s="395"/>
      <c r="C78" s="396"/>
      <c r="D78" s="397"/>
      <c r="E78" s="398"/>
      <c r="F78" s="463"/>
      <c r="G78" s="464"/>
      <c r="H78" s="397"/>
      <c r="I78" s="398"/>
      <c r="J78" s="463"/>
      <c r="K78" s="464"/>
      <c r="L78" s="397"/>
      <c r="M78" s="398"/>
      <c r="N78" s="463"/>
      <c r="O78" s="46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  <c r="HP78" s="394"/>
      <c r="HQ78" s="394"/>
      <c r="HR78" s="394"/>
      <c r="HS78" s="394"/>
      <c r="HT78" s="394"/>
      <c r="HU78" s="394"/>
      <c r="HV78" s="394"/>
      <c r="HW78" s="394"/>
      <c r="HX78" s="394"/>
      <c r="HY78" s="394"/>
      <c r="HZ78" s="394"/>
      <c r="IA78" s="394"/>
      <c r="IB78" s="394"/>
    </row>
    <row r="79" spans="1:236" s="399" customFormat="1" ht="18" customHeight="1">
      <c r="A79" s="394"/>
      <c r="B79" s="395">
        <v>31</v>
      </c>
      <c r="C79" s="396" t="s">
        <v>99</v>
      </c>
      <c r="D79" s="397">
        <v>10317</v>
      </c>
      <c r="E79" s="398">
        <v>1388.8192614132015</v>
      </c>
      <c r="F79" s="463">
        <v>10311</v>
      </c>
      <c r="G79" s="464">
        <v>1251.3799592668024</v>
      </c>
      <c r="H79" s="397">
        <v>100793</v>
      </c>
      <c r="I79" s="398">
        <v>1627.0782253727937</v>
      </c>
      <c r="J79" s="463">
        <v>100587</v>
      </c>
      <c r="K79" s="464">
        <v>1603.6488122719636</v>
      </c>
      <c r="L79" s="397">
        <v>30040</v>
      </c>
      <c r="M79" s="398">
        <v>994.31705525965378</v>
      </c>
      <c r="N79" s="463">
        <v>29914</v>
      </c>
      <c r="O79" s="464">
        <v>970.85438757772272</v>
      </c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  <c r="HP79" s="394"/>
      <c r="HQ79" s="394"/>
      <c r="HR79" s="394"/>
      <c r="HS79" s="394"/>
      <c r="HT79" s="394"/>
      <c r="HU79" s="394"/>
      <c r="HV79" s="394"/>
      <c r="HW79" s="394"/>
      <c r="HX79" s="394"/>
      <c r="HY79" s="394"/>
      <c r="HZ79" s="394"/>
      <c r="IA79" s="394"/>
      <c r="IB79" s="394"/>
    </row>
    <row r="80" spans="1:236" s="399" customFormat="1" ht="18" hidden="1" customHeight="1">
      <c r="A80" s="394"/>
      <c r="B80" s="395"/>
      <c r="C80" s="396"/>
      <c r="D80" s="397"/>
      <c r="E80" s="398"/>
      <c r="F80" s="463"/>
      <c r="G80" s="464"/>
      <c r="H80" s="397"/>
      <c r="I80" s="398"/>
      <c r="J80" s="463"/>
      <c r="K80" s="464"/>
      <c r="L80" s="397"/>
      <c r="M80" s="398"/>
      <c r="N80" s="463"/>
      <c r="O80" s="46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  <c r="HP80" s="394"/>
      <c r="HQ80" s="394"/>
      <c r="HR80" s="394"/>
      <c r="HS80" s="394"/>
      <c r="HT80" s="394"/>
      <c r="HU80" s="394"/>
      <c r="HV80" s="394"/>
      <c r="HW80" s="394"/>
      <c r="HX80" s="394"/>
      <c r="HY80" s="394"/>
      <c r="HZ80" s="394"/>
      <c r="IA80" s="394"/>
      <c r="IB80" s="394"/>
    </row>
    <row r="81" spans="1:236" s="399" customFormat="1" ht="18" customHeight="1">
      <c r="A81" s="394"/>
      <c r="B81" s="395"/>
      <c r="C81" s="396" t="s">
        <v>100</v>
      </c>
      <c r="D81" s="397">
        <v>40985</v>
      </c>
      <c r="E81" s="398">
        <v>1481.7715961937295</v>
      </c>
      <c r="F81" s="463">
        <v>40959</v>
      </c>
      <c r="G81" s="464">
        <v>1341.5168153519373</v>
      </c>
      <c r="H81" s="397">
        <v>388780</v>
      </c>
      <c r="I81" s="398">
        <v>1770.419651679613</v>
      </c>
      <c r="J81" s="463">
        <v>387470</v>
      </c>
      <c r="K81" s="464">
        <v>1747.2148931530185</v>
      </c>
      <c r="L81" s="397">
        <v>133714</v>
      </c>
      <c r="M81" s="398">
        <v>1090.2390046666765</v>
      </c>
      <c r="N81" s="463">
        <v>133055</v>
      </c>
      <c r="O81" s="464">
        <v>1067.5892179174023</v>
      </c>
      <c r="P81" s="394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4"/>
      <c r="AO81" s="394"/>
      <c r="AP81" s="394"/>
      <c r="AQ81" s="394"/>
      <c r="AR81" s="394"/>
      <c r="AS81" s="394"/>
      <c r="AT81" s="394"/>
      <c r="AU81" s="394"/>
      <c r="AV81" s="394"/>
      <c r="AW81" s="394"/>
      <c r="AX81" s="394"/>
      <c r="AY81" s="394"/>
      <c r="AZ81" s="394"/>
      <c r="BA81" s="394"/>
      <c r="BB81" s="394"/>
      <c r="BC81" s="394"/>
      <c r="BD81" s="394"/>
      <c r="BE81" s="394"/>
      <c r="BF81" s="394"/>
      <c r="BG81" s="394"/>
      <c r="BH81" s="394"/>
      <c r="BI81" s="394"/>
      <c r="BJ81" s="394"/>
      <c r="BK81" s="394"/>
      <c r="BL81" s="394"/>
      <c r="BM81" s="394"/>
      <c r="BN81" s="394"/>
      <c r="BO81" s="394"/>
      <c r="BP81" s="394"/>
      <c r="BQ81" s="394"/>
      <c r="BR81" s="394"/>
      <c r="BS81" s="394"/>
      <c r="BT81" s="394"/>
      <c r="BU81" s="394"/>
      <c r="BV81" s="394"/>
      <c r="BW81" s="394"/>
      <c r="BX81" s="394"/>
      <c r="BY81" s="394"/>
      <c r="BZ81" s="394"/>
      <c r="CA81" s="394"/>
      <c r="CB81" s="394"/>
      <c r="CC81" s="394"/>
      <c r="CD81" s="394"/>
      <c r="CE81" s="394"/>
      <c r="CF81" s="394"/>
      <c r="CG81" s="394"/>
      <c r="CH81" s="394"/>
      <c r="CI81" s="394"/>
      <c r="CJ81" s="394"/>
      <c r="CK81" s="394"/>
      <c r="CL81" s="394"/>
      <c r="CM81" s="394"/>
      <c r="CN81" s="394"/>
      <c r="CO81" s="394"/>
      <c r="CP81" s="394"/>
      <c r="CQ81" s="394"/>
      <c r="CR81" s="394"/>
      <c r="CS81" s="394"/>
      <c r="CT81" s="394"/>
      <c r="CU81" s="394"/>
      <c r="CV81" s="394"/>
      <c r="CW81" s="394"/>
      <c r="CX81" s="394"/>
      <c r="CY81" s="394"/>
      <c r="CZ81" s="394"/>
      <c r="DA81" s="394"/>
      <c r="DB81" s="394"/>
      <c r="DC81" s="394"/>
      <c r="DD81" s="394"/>
      <c r="DE81" s="394"/>
      <c r="DF81" s="394"/>
      <c r="DG81" s="394"/>
      <c r="DH81" s="394"/>
      <c r="DI81" s="394"/>
      <c r="DJ81" s="394"/>
      <c r="DK81" s="394"/>
      <c r="DL81" s="394"/>
      <c r="DM81" s="394"/>
      <c r="DN81" s="394"/>
      <c r="DO81" s="394"/>
      <c r="DP81" s="394"/>
      <c r="DQ81" s="394"/>
      <c r="DR81" s="394"/>
      <c r="DS81" s="394"/>
      <c r="DT81" s="394"/>
      <c r="DU81" s="394"/>
      <c r="DV81" s="394"/>
      <c r="DW81" s="394"/>
      <c r="DX81" s="394"/>
      <c r="DY81" s="394"/>
      <c r="DZ81" s="394"/>
      <c r="EA81" s="394"/>
      <c r="EB81" s="394"/>
      <c r="EC81" s="394"/>
      <c r="ED81" s="394"/>
      <c r="EE81" s="394"/>
      <c r="EF81" s="394"/>
      <c r="EG81" s="394"/>
      <c r="EH81" s="394"/>
      <c r="EI81" s="394"/>
      <c r="EJ81" s="394"/>
      <c r="EK81" s="394"/>
      <c r="EL81" s="394"/>
      <c r="EM81" s="394"/>
      <c r="EN81" s="394"/>
      <c r="EO81" s="394"/>
      <c r="EP81" s="394"/>
      <c r="EQ81" s="394"/>
      <c r="ER81" s="394"/>
      <c r="ES81" s="394"/>
      <c r="ET81" s="394"/>
      <c r="EU81" s="394"/>
      <c r="EV81" s="394"/>
      <c r="EW81" s="394"/>
      <c r="EX81" s="394"/>
      <c r="EY81" s="394"/>
      <c r="EZ81" s="394"/>
      <c r="FA81" s="394"/>
      <c r="FB81" s="394"/>
      <c r="FC81" s="394"/>
      <c r="FD81" s="394"/>
      <c r="FE81" s="394"/>
      <c r="FF81" s="394"/>
      <c r="FG81" s="394"/>
      <c r="FH81" s="394"/>
      <c r="FI81" s="394"/>
      <c r="FJ81" s="394"/>
      <c r="FK81" s="394"/>
      <c r="FL81" s="394"/>
      <c r="FM81" s="394"/>
      <c r="FN81" s="394"/>
      <c r="FO81" s="394"/>
      <c r="FP81" s="394"/>
      <c r="FQ81" s="394"/>
      <c r="FR81" s="394"/>
      <c r="FS81" s="394"/>
      <c r="FT81" s="394"/>
      <c r="FU81" s="394"/>
      <c r="FV81" s="394"/>
      <c r="FW81" s="394"/>
      <c r="FX81" s="394"/>
      <c r="FY81" s="394"/>
      <c r="FZ81" s="394"/>
      <c r="GA81" s="394"/>
      <c r="GB81" s="394"/>
      <c r="GC81" s="394"/>
      <c r="GD81" s="394"/>
      <c r="GE81" s="394"/>
      <c r="GF81" s="394"/>
      <c r="GG81" s="394"/>
      <c r="GH81" s="394"/>
      <c r="GI81" s="394"/>
      <c r="GJ81" s="394"/>
      <c r="GK81" s="394"/>
      <c r="GL81" s="394"/>
      <c r="GM81" s="394"/>
      <c r="GN81" s="394"/>
      <c r="GO81" s="394"/>
      <c r="GP81" s="394"/>
      <c r="GQ81" s="394"/>
      <c r="GR81" s="394"/>
      <c r="GS81" s="394"/>
      <c r="GT81" s="394"/>
      <c r="GU81" s="394"/>
      <c r="GV81" s="394"/>
      <c r="GW81" s="394"/>
      <c r="GX81" s="394"/>
      <c r="GY81" s="394"/>
      <c r="GZ81" s="394"/>
      <c r="HA81" s="394"/>
      <c r="HB81" s="394"/>
      <c r="HC81" s="394"/>
      <c r="HD81" s="394"/>
      <c r="HE81" s="394"/>
      <c r="HF81" s="394"/>
      <c r="HG81" s="394"/>
      <c r="HH81" s="394"/>
      <c r="HI81" s="394"/>
      <c r="HJ81" s="394"/>
      <c r="HK81" s="394"/>
      <c r="HL81" s="394"/>
      <c r="HM81" s="394"/>
      <c r="HN81" s="394"/>
      <c r="HO81" s="394"/>
      <c r="HP81" s="394"/>
      <c r="HQ81" s="394"/>
      <c r="HR81" s="394"/>
      <c r="HS81" s="394"/>
      <c r="HT81" s="394"/>
      <c r="HU81" s="394"/>
      <c r="HV81" s="394"/>
      <c r="HW81" s="394"/>
      <c r="HX81" s="394"/>
      <c r="HY81" s="394"/>
      <c r="HZ81" s="394"/>
      <c r="IA81" s="394"/>
      <c r="IB81" s="394"/>
    </row>
    <row r="82" spans="1:236" s="400" customFormat="1" ht="18" customHeight="1">
      <c r="B82" s="395">
        <v>1</v>
      </c>
      <c r="C82" s="401" t="s">
        <v>202</v>
      </c>
      <c r="D82" s="402">
        <v>6426</v>
      </c>
      <c r="E82" s="403">
        <v>1471.5224494242143</v>
      </c>
      <c r="F82" s="465">
        <v>6424</v>
      </c>
      <c r="G82" s="466">
        <v>1298.5594489414693</v>
      </c>
      <c r="H82" s="402">
        <v>57357</v>
      </c>
      <c r="I82" s="403">
        <v>1785.5812415223947</v>
      </c>
      <c r="J82" s="465">
        <v>57191</v>
      </c>
      <c r="K82" s="466">
        <v>1757.611408088685</v>
      </c>
      <c r="L82" s="402">
        <v>17321</v>
      </c>
      <c r="M82" s="403">
        <v>1080.9033156284281</v>
      </c>
      <c r="N82" s="465">
        <v>17236</v>
      </c>
      <c r="O82" s="466">
        <v>1062.5149518449757</v>
      </c>
    </row>
    <row r="83" spans="1:236" s="400" customFormat="1" ht="18" customHeight="1">
      <c r="B83" s="395">
        <v>20</v>
      </c>
      <c r="C83" s="401" t="s">
        <v>204</v>
      </c>
      <c r="D83" s="402">
        <v>12405</v>
      </c>
      <c r="E83" s="403">
        <v>1526.5829536477227</v>
      </c>
      <c r="F83" s="465">
        <v>12398</v>
      </c>
      <c r="G83" s="466">
        <v>1377.7037683497338</v>
      </c>
      <c r="H83" s="402">
        <v>134582</v>
      </c>
      <c r="I83" s="403">
        <v>1716.6868447489262</v>
      </c>
      <c r="J83" s="465">
        <v>134302</v>
      </c>
      <c r="K83" s="466">
        <v>1690.0298130333128</v>
      </c>
      <c r="L83" s="402">
        <v>43372</v>
      </c>
      <c r="M83" s="403">
        <v>1063.5627360970209</v>
      </c>
      <c r="N83" s="465">
        <v>43194</v>
      </c>
      <c r="O83" s="466">
        <v>1038.6577557068113</v>
      </c>
    </row>
    <row r="84" spans="1:236" s="400" customFormat="1" ht="18" customHeight="1">
      <c r="B84" s="395">
        <v>48</v>
      </c>
      <c r="C84" s="401" t="s">
        <v>211</v>
      </c>
      <c r="D84" s="402">
        <v>22154</v>
      </c>
      <c r="E84" s="403">
        <v>1459.6526166832175</v>
      </c>
      <c r="F84" s="465">
        <v>22137</v>
      </c>
      <c r="G84" s="466">
        <v>1333.7159515742874</v>
      </c>
      <c r="H84" s="402">
        <v>196841</v>
      </c>
      <c r="I84" s="403">
        <v>1802.7393681702492</v>
      </c>
      <c r="J84" s="465">
        <v>195977</v>
      </c>
      <c r="K84" s="466">
        <v>1783.3695620404437</v>
      </c>
      <c r="L84" s="402">
        <v>73021</v>
      </c>
      <c r="M84" s="403">
        <v>1108.2982833705373</v>
      </c>
      <c r="N84" s="465">
        <v>72625</v>
      </c>
      <c r="O84" s="466">
        <v>1086.0005862994835</v>
      </c>
    </row>
    <row r="85" spans="1:236" s="400" customFormat="1" ht="18" hidden="1" customHeight="1">
      <c r="B85" s="395"/>
      <c r="C85" s="401"/>
      <c r="D85" s="402"/>
      <c r="E85" s="403"/>
      <c r="F85" s="402"/>
      <c r="G85" s="403"/>
      <c r="H85" s="402"/>
      <c r="I85" s="403"/>
      <c r="J85" s="402"/>
      <c r="K85" s="403"/>
      <c r="L85" s="402"/>
      <c r="M85" s="403"/>
      <c r="N85" s="402"/>
      <c r="O85" s="403"/>
    </row>
    <row r="86" spans="1:236" s="399" customFormat="1" ht="18" customHeight="1">
      <c r="A86" s="394"/>
      <c r="B86" s="395">
        <v>26</v>
      </c>
      <c r="C86" s="396" t="s">
        <v>101</v>
      </c>
      <c r="D86" s="397">
        <v>4843</v>
      </c>
      <c r="E86" s="398">
        <v>1203.5983378071444</v>
      </c>
      <c r="F86" s="463">
        <v>4841</v>
      </c>
      <c r="G86" s="464">
        <v>1065.8415740549474</v>
      </c>
      <c r="H86" s="397">
        <v>51105</v>
      </c>
      <c r="I86" s="398">
        <v>1398.0833020252423</v>
      </c>
      <c r="J86" s="463">
        <v>51024</v>
      </c>
      <c r="K86" s="464">
        <v>1377.6635026654121</v>
      </c>
      <c r="L86" s="397">
        <v>16034</v>
      </c>
      <c r="M86" s="398">
        <v>888.80411750031192</v>
      </c>
      <c r="N86" s="463">
        <v>15994</v>
      </c>
      <c r="O86" s="464">
        <v>869.46643428785796</v>
      </c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  <c r="HP86" s="394"/>
      <c r="HQ86" s="394"/>
      <c r="HR86" s="394"/>
      <c r="HS86" s="394"/>
      <c r="HT86" s="394"/>
      <c r="HU86" s="394"/>
      <c r="HV86" s="394"/>
      <c r="HW86" s="394"/>
      <c r="HX86" s="394"/>
      <c r="HY86" s="394"/>
      <c r="HZ86" s="394"/>
      <c r="IA86" s="394"/>
      <c r="IB86" s="394"/>
    </row>
    <row r="87" spans="1:236" s="399" customFormat="1" ht="18" hidden="1" customHeight="1">
      <c r="A87" s="394"/>
      <c r="B87" s="395"/>
      <c r="C87" s="396"/>
      <c r="D87" s="397"/>
      <c r="E87" s="398"/>
      <c r="F87" s="397"/>
      <c r="G87" s="398"/>
      <c r="H87" s="397"/>
      <c r="I87" s="398"/>
      <c r="J87" s="397"/>
      <c r="K87" s="398"/>
      <c r="L87" s="397"/>
      <c r="M87" s="398"/>
      <c r="N87" s="397"/>
      <c r="O87" s="398"/>
      <c r="P87" s="394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  <c r="HP87" s="394"/>
      <c r="HQ87" s="394"/>
      <c r="HR87" s="394"/>
      <c r="HS87" s="394"/>
      <c r="HT87" s="394"/>
      <c r="HU87" s="394"/>
      <c r="HV87" s="394"/>
      <c r="HW87" s="394"/>
      <c r="HX87" s="394"/>
      <c r="HY87" s="394"/>
      <c r="HZ87" s="394"/>
      <c r="IA87" s="394"/>
      <c r="IB87" s="394"/>
    </row>
    <row r="88" spans="1:236" s="399" customFormat="1" ht="18" customHeight="1">
      <c r="A88" s="394"/>
      <c r="B88" s="395">
        <v>51</v>
      </c>
      <c r="C88" s="401" t="s">
        <v>102</v>
      </c>
      <c r="D88" s="402">
        <v>1023</v>
      </c>
      <c r="E88" s="403">
        <v>1317.3242521994134</v>
      </c>
      <c r="F88" s="465">
        <v>1022</v>
      </c>
      <c r="G88" s="466">
        <v>1166.5349804305283</v>
      </c>
      <c r="H88" s="402">
        <v>4793</v>
      </c>
      <c r="I88" s="403">
        <v>1594.9998852493222</v>
      </c>
      <c r="J88" s="465">
        <v>4781</v>
      </c>
      <c r="K88" s="466">
        <v>1556.5096486090774</v>
      </c>
      <c r="L88" s="402">
        <v>2631</v>
      </c>
      <c r="M88" s="403">
        <v>961.42387305207149</v>
      </c>
      <c r="N88" s="465">
        <v>2628</v>
      </c>
      <c r="O88" s="466">
        <v>942.83074961948262</v>
      </c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  <c r="HP88" s="394"/>
      <c r="HQ88" s="394"/>
      <c r="HR88" s="394"/>
      <c r="HS88" s="394"/>
      <c r="HT88" s="394"/>
      <c r="HU88" s="394"/>
      <c r="HV88" s="394"/>
      <c r="HW88" s="394"/>
      <c r="HX88" s="394"/>
      <c r="HY88" s="394"/>
      <c r="HZ88" s="394"/>
      <c r="IA88" s="394"/>
      <c r="IB88" s="394"/>
    </row>
    <row r="89" spans="1:236" s="399" customFormat="1" ht="18" customHeight="1">
      <c r="A89" s="394"/>
      <c r="B89" s="395">
        <v>52</v>
      </c>
      <c r="C89" s="401" t="s">
        <v>103</v>
      </c>
      <c r="D89" s="404">
        <v>1306</v>
      </c>
      <c r="E89" s="405">
        <v>1291.0430704441042</v>
      </c>
      <c r="F89" s="465">
        <v>1306</v>
      </c>
      <c r="G89" s="466">
        <v>1120.4531470137827</v>
      </c>
      <c r="H89" s="404">
        <v>4499</v>
      </c>
      <c r="I89" s="405">
        <v>1531.6126450322295</v>
      </c>
      <c r="J89" s="465">
        <v>4492</v>
      </c>
      <c r="K89" s="466">
        <v>1490.045158058771</v>
      </c>
      <c r="L89" s="404">
        <v>2264</v>
      </c>
      <c r="M89" s="405">
        <v>894.23321554770314</v>
      </c>
      <c r="N89" s="465">
        <v>2256</v>
      </c>
      <c r="O89" s="466">
        <v>876.94640514184391</v>
      </c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  <c r="HP89" s="394"/>
      <c r="HQ89" s="394"/>
      <c r="HR89" s="394"/>
      <c r="HS89" s="394"/>
      <c r="HT89" s="394"/>
      <c r="HU89" s="394"/>
      <c r="HV89" s="394"/>
      <c r="HW89" s="394"/>
      <c r="HX89" s="394"/>
      <c r="HY89" s="394"/>
      <c r="HZ89" s="394"/>
      <c r="IA89" s="394"/>
      <c r="IB89" s="394"/>
    </row>
    <row r="90" spans="1:236" s="399" customFormat="1" ht="18" hidden="1" customHeight="1">
      <c r="A90" s="394"/>
      <c r="B90" s="395"/>
      <c r="C90" s="401"/>
      <c r="D90" s="406"/>
      <c r="E90" s="407"/>
      <c r="F90" s="406"/>
      <c r="G90" s="407"/>
      <c r="H90" s="406"/>
      <c r="I90" s="407"/>
      <c r="J90" s="406"/>
      <c r="K90" s="407"/>
      <c r="L90" s="406"/>
      <c r="M90" s="407"/>
      <c r="N90" s="406"/>
      <c r="O90" s="407"/>
      <c r="P90" s="394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  <c r="HP90" s="394"/>
      <c r="HQ90" s="394"/>
      <c r="HR90" s="394"/>
      <c r="HS90" s="394"/>
      <c r="HT90" s="394"/>
      <c r="HU90" s="394"/>
      <c r="HV90" s="394"/>
      <c r="HW90" s="394"/>
      <c r="HX90" s="394"/>
      <c r="HY90" s="394"/>
      <c r="HZ90" s="394"/>
      <c r="IA90" s="394"/>
      <c r="IB90" s="394"/>
    </row>
    <row r="91" spans="1:236" s="399" customFormat="1" ht="18" customHeight="1">
      <c r="A91" s="408"/>
      <c r="B91" s="409"/>
      <c r="C91" s="410" t="s">
        <v>45</v>
      </c>
      <c r="D91" s="411">
        <v>989767</v>
      </c>
      <c r="E91" s="412">
        <v>1165.5956761843936</v>
      </c>
      <c r="F91" s="467">
        <v>989333</v>
      </c>
      <c r="G91" s="468">
        <v>1053.4201952224357</v>
      </c>
      <c r="H91" s="411">
        <v>6534592</v>
      </c>
      <c r="I91" s="412">
        <v>1448.7678576856822</v>
      </c>
      <c r="J91" s="467">
        <v>6522966</v>
      </c>
      <c r="K91" s="468">
        <v>1428.5390167095752</v>
      </c>
      <c r="L91" s="411">
        <v>2352957</v>
      </c>
      <c r="M91" s="412">
        <v>898.81623217508957</v>
      </c>
      <c r="N91" s="467">
        <v>2346186</v>
      </c>
      <c r="O91" s="468">
        <v>880.40746608751635</v>
      </c>
      <c r="P91" s="394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4"/>
      <c r="AE91" s="394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94"/>
      <c r="AS91" s="394"/>
      <c r="AT91" s="394"/>
      <c r="AU91" s="394"/>
      <c r="AV91" s="394"/>
      <c r="AW91" s="394"/>
      <c r="AX91" s="394"/>
      <c r="AY91" s="394"/>
      <c r="AZ91" s="394"/>
      <c r="BA91" s="394"/>
      <c r="BB91" s="394"/>
      <c r="BC91" s="394"/>
      <c r="BD91" s="394"/>
      <c r="BE91" s="394"/>
      <c r="BF91" s="394"/>
      <c r="BG91" s="394"/>
      <c r="BH91" s="394"/>
      <c r="BI91" s="394"/>
      <c r="BJ91" s="394"/>
      <c r="BK91" s="394"/>
      <c r="BL91" s="394"/>
      <c r="BM91" s="394"/>
      <c r="BN91" s="394"/>
      <c r="BO91" s="394"/>
      <c r="BP91" s="394"/>
      <c r="BQ91" s="394"/>
      <c r="BR91" s="394"/>
      <c r="BS91" s="394"/>
      <c r="BT91" s="394"/>
      <c r="BU91" s="394"/>
      <c r="BV91" s="394"/>
      <c r="BW91" s="394"/>
      <c r="BX91" s="394"/>
      <c r="BY91" s="394"/>
      <c r="BZ91" s="394"/>
      <c r="CA91" s="394"/>
      <c r="CB91" s="394"/>
      <c r="CC91" s="394"/>
      <c r="CD91" s="394"/>
      <c r="CE91" s="394"/>
      <c r="CF91" s="394"/>
      <c r="CG91" s="394"/>
      <c r="CH91" s="394"/>
      <c r="CI91" s="394"/>
      <c r="CJ91" s="394"/>
      <c r="CK91" s="394"/>
      <c r="CL91" s="394"/>
      <c r="CM91" s="394"/>
      <c r="CN91" s="394"/>
      <c r="CO91" s="394"/>
      <c r="CP91" s="394"/>
      <c r="CQ91" s="394"/>
      <c r="CR91" s="394"/>
      <c r="CS91" s="394"/>
      <c r="CT91" s="394"/>
      <c r="CU91" s="394"/>
      <c r="CV91" s="394"/>
      <c r="CW91" s="394"/>
      <c r="CX91" s="394"/>
      <c r="CY91" s="394"/>
      <c r="CZ91" s="394"/>
      <c r="DA91" s="394"/>
      <c r="DB91" s="394"/>
      <c r="DC91" s="394"/>
      <c r="DD91" s="394"/>
      <c r="DE91" s="394"/>
      <c r="DF91" s="394"/>
      <c r="DG91" s="394"/>
      <c r="DH91" s="394"/>
      <c r="DI91" s="394"/>
      <c r="DJ91" s="394"/>
      <c r="DK91" s="394"/>
      <c r="DL91" s="394"/>
      <c r="DM91" s="394"/>
      <c r="DN91" s="394"/>
      <c r="DO91" s="394"/>
      <c r="DP91" s="394"/>
      <c r="DQ91" s="394"/>
      <c r="DR91" s="394"/>
      <c r="DS91" s="394"/>
      <c r="DT91" s="394"/>
      <c r="DU91" s="394"/>
      <c r="DV91" s="394"/>
      <c r="DW91" s="394"/>
      <c r="DX91" s="394"/>
      <c r="DY91" s="394"/>
      <c r="DZ91" s="394"/>
      <c r="EA91" s="394"/>
      <c r="EB91" s="394"/>
      <c r="EC91" s="394"/>
      <c r="ED91" s="394"/>
      <c r="EE91" s="394"/>
      <c r="EF91" s="394"/>
      <c r="EG91" s="394"/>
      <c r="EH91" s="394"/>
      <c r="EI91" s="394"/>
      <c r="EJ91" s="394"/>
      <c r="EK91" s="394"/>
      <c r="EL91" s="394"/>
      <c r="EM91" s="394"/>
      <c r="EN91" s="394"/>
      <c r="EO91" s="394"/>
      <c r="EP91" s="394"/>
      <c r="EQ91" s="394"/>
      <c r="ER91" s="394"/>
      <c r="ES91" s="394"/>
      <c r="ET91" s="394"/>
      <c r="EU91" s="394"/>
      <c r="EV91" s="394"/>
      <c r="EW91" s="394"/>
      <c r="EX91" s="394"/>
      <c r="EY91" s="394"/>
      <c r="EZ91" s="394"/>
      <c r="FA91" s="394"/>
      <c r="FB91" s="394"/>
      <c r="FC91" s="394"/>
      <c r="FD91" s="394"/>
      <c r="FE91" s="394"/>
      <c r="FF91" s="394"/>
      <c r="FG91" s="394"/>
      <c r="FH91" s="394"/>
      <c r="FI91" s="394"/>
      <c r="FJ91" s="394"/>
      <c r="FK91" s="394"/>
      <c r="FL91" s="394"/>
      <c r="FM91" s="394"/>
      <c r="FN91" s="394"/>
      <c r="FO91" s="394"/>
      <c r="FP91" s="394"/>
      <c r="FQ91" s="394"/>
      <c r="FR91" s="394"/>
      <c r="FS91" s="394"/>
      <c r="FT91" s="394"/>
      <c r="FU91" s="394"/>
      <c r="FV91" s="394"/>
      <c r="FW91" s="394"/>
      <c r="FX91" s="394"/>
      <c r="FY91" s="394"/>
      <c r="FZ91" s="394"/>
      <c r="GA91" s="394"/>
      <c r="GB91" s="394"/>
      <c r="GC91" s="394"/>
      <c r="GD91" s="394"/>
      <c r="GE91" s="394"/>
      <c r="GF91" s="394"/>
      <c r="GG91" s="394"/>
      <c r="GH91" s="394"/>
      <c r="GI91" s="394"/>
      <c r="GJ91" s="394"/>
      <c r="GK91" s="394"/>
      <c r="GL91" s="394"/>
      <c r="GM91" s="394"/>
      <c r="GN91" s="394"/>
      <c r="GO91" s="394"/>
      <c r="GP91" s="394"/>
      <c r="GQ91" s="394"/>
      <c r="GR91" s="394"/>
      <c r="GS91" s="394"/>
      <c r="GT91" s="394"/>
      <c r="GU91" s="394"/>
      <c r="GV91" s="394"/>
      <c r="GW91" s="394"/>
      <c r="GX91" s="394"/>
      <c r="GY91" s="394"/>
      <c r="GZ91" s="394"/>
      <c r="HA91" s="394"/>
      <c r="HB91" s="394"/>
      <c r="HC91" s="394"/>
      <c r="HD91" s="394"/>
      <c r="HE91" s="394"/>
      <c r="HF91" s="394"/>
      <c r="HG91" s="394"/>
      <c r="HH91" s="394"/>
      <c r="HI91" s="394"/>
      <c r="HJ91" s="394"/>
      <c r="HK91" s="394"/>
      <c r="HL91" s="394"/>
      <c r="HM91" s="394"/>
      <c r="HN91" s="394"/>
      <c r="HO91" s="394"/>
      <c r="HP91" s="394"/>
      <c r="HQ91" s="394"/>
      <c r="HR91" s="394"/>
      <c r="HS91" s="394"/>
      <c r="HT91" s="394"/>
      <c r="HU91" s="394"/>
      <c r="HV91" s="394"/>
      <c r="HW91" s="394"/>
      <c r="HX91" s="394"/>
      <c r="HY91" s="394"/>
      <c r="HZ91" s="394"/>
      <c r="IA91" s="394"/>
      <c r="IB91" s="394"/>
    </row>
    <row r="92" spans="1:236" ht="18" customHeight="1">
      <c r="A92" s="387"/>
      <c r="B92" s="388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  <c r="O92" s="387"/>
    </row>
    <row r="93" spans="1:236" ht="18" customHeight="1">
      <c r="A93" s="387"/>
      <c r="B93" s="413"/>
      <c r="C93" s="387"/>
      <c r="D93" s="414"/>
      <c r="E93" s="415"/>
      <c r="F93" s="414"/>
      <c r="G93" s="415"/>
      <c r="H93" s="414"/>
      <c r="I93" s="415"/>
      <c r="J93" s="414"/>
      <c r="K93" s="415"/>
      <c r="L93" s="414"/>
      <c r="M93" s="415"/>
      <c r="N93" s="414"/>
      <c r="O93" s="415"/>
    </row>
    <row r="94" spans="1:236" ht="18" customHeight="1">
      <c r="B94" s="416"/>
      <c r="D94" s="417"/>
      <c r="E94" s="418"/>
      <c r="F94" s="417"/>
      <c r="G94" s="418"/>
      <c r="H94" s="417"/>
      <c r="I94" s="418"/>
      <c r="J94" s="417"/>
      <c r="K94" s="418"/>
      <c r="L94" s="417"/>
      <c r="M94" s="418"/>
      <c r="N94" s="417"/>
      <c r="O94" s="418"/>
    </row>
    <row r="95" spans="1:236" ht="18" customHeight="1">
      <c r="B95" s="416"/>
      <c r="C95" s="419"/>
      <c r="D95" s="417"/>
      <c r="E95" s="418"/>
      <c r="F95" s="417"/>
      <c r="G95" s="418"/>
      <c r="H95" s="417"/>
      <c r="I95" s="418"/>
      <c r="J95" s="417"/>
      <c r="K95" s="418"/>
      <c r="L95" s="417"/>
      <c r="M95" s="418"/>
      <c r="N95" s="417"/>
      <c r="O95" s="418"/>
    </row>
    <row r="96" spans="1:236" ht="18" customHeight="1">
      <c r="B96" s="416"/>
      <c r="E96" s="418"/>
      <c r="G96" s="418"/>
      <c r="I96" s="418"/>
      <c r="K96" s="418"/>
      <c r="M96" s="418"/>
      <c r="O96" s="418"/>
    </row>
    <row r="97" spans="2:15" ht="18" customHeight="1">
      <c r="B97" s="416"/>
      <c r="E97" s="418"/>
      <c r="G97" s="418"/>
      <c r="I97" s="418"/>
      <c r="K97" s="418"/>
      <c r="M97" s="418"/>
      <c r="O97" s="418"/>
    </row>
    <row r="98" spans="2:15" ht="18" customHeight="1">
      <c r="B98" s="416"/>
      <c r="E98" s="418"/>
      <c r="G98" s="418"/>
      <c r="I98" s="418"/>
      <c r="K98" s="418"/>
      <c r="M98" s="418"/>
      <c r="O98" s="418"/>
    </row>
    <row r="99" spans="2:15" ht="18" customHeight="1">
      <c r="B99" s="416"/>
      <c r="E99" s="418"/>
      <c r="G99" s="418"/>
      <c r="I99" s="418"/>
      <c r="K99" s="418"/>
      <c r="M99" s="418"/>
      <c r="O99" s="418"/>
    </row>
    <row r="100" spans="2:15" ht="18" customHeight="1">
      <c r="B100" s="416"/>
      <c r="E100" s="418"/>
      <c r="G100" s="418"/>
      <c r="I100" s="418"/>
      <c r="K100" s="418"/>
      <c r="M100" s="418"/>
      <c r="O100" s="418"/>
    </row>
    <row r="101" spans="2:15" ht="18" customHeight="1">
      <c r="B101" s="416"/>
      <c r="E101" s="418"/>
      <c r="G101" s="418"/>
      <c r="I101" s="418"/>
      <c r="K101" s="418"/>
      <c r="M101" s="418"/>
      <c r="O101" s="418"/>
    </row>
    <row r="102" spans="2:15" ht="18" customHeight="1">
      <c r="B102" s="416"/>
    </row>
    <row r="103" spans="2:15" ht="18" customHeight="1">
      <c r="B103" s="416"/>
    </row>
    <row r="104" spans="2:15" ht="18" customHeight="1">
      <c r="B104" s="416"/>
    </row>
    <row r="105" spans="2:15" ht="18" customHeight="1">
      <c r="B105" s="416"/>
    </row>
    <row r="106" spans="2:15" ht="18" customHeight="1">
      <c r="B106" s="416"/>
    </row>
    <row r="107" spans="2:15" ht="18" customHeight="1">
      <c r="B107" s="416"/>
    </row>
    <row r="108" spans="2:15" ht="18" customHeight="1">
      <c r="B108" s="416"/>
    </row>
    <row r="109" spans="2:15" ht="18" customHeight="1"/>
    <row r="110" spans="2:15" ht="18" customHeight="1"/>
    <row r="111" spans="2:15" ht="18" customHeight="1"/>
    <row r="112" spans="2:15" ht="18" customHeight="1"/>
    <row r="113" ht="18" customHeight="1"/>
    <row r="114" ht="18" customHeight="1"/>
    <row r="115" ht="18" customHeight="1"/>
    <row r="117" ht="13" customHeight="1"/>
    <row r="130" ht="15.75" customHeight="1"/>
  </sheetData>
  <mergeCells count="8">
    <mergeCell ref="L8:M8"/>
    <mergeCell ref="N8:O8"/>
    <mergeCell ref="B7:B9"/>
    <mergeCell ref="C7:C9"/>
    <mergeCell ref="D8:E8"/>
    <mergeCell ref="F8:G8"/>
    <mergeCell ref="H8:I8"/>
    <mergeCell ref="J8:K8"/>
  </mergeCells>
  <hyperlinks>
    <hyperlink ref="Q5" location="Indice!A1" display="Volver al índice" xr:uid="{6CBB6CC6-08C3-4385-AF63-CAE15F109461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C9C5-6A6A-4404-BAAA-85FAEE94DC1F}">
  <sheetPr>
    <pageSetUpPr autoPageBreaks="0" fitToPage="1"/>
  </sheetPr>
  <dimension ref="A1:HO130"/>
  <sheetViews>
    <sheetView showGridLines="0" showRowColHeaders="0" showOutlineSymbols="0" zoomScaleNormal="100" workbookViewId="0">
      <pane ySplit="10" topLeftCell="A11" activePane="bottomLeft" state="frozen"/>
      <selection activeCell="E2" sqref="E2"/>
      <selection pane="bottomLeft" activeCell="H79" sqref="H79"/>
    </sheetView>
  </sheetViews>
  <sheetFormatPr baseColWidth="10" defaultColWidth="11.453125" defaultRowHeight="15.5"/>
  <cols>
    <col min="1" max="1" width="2.7265625" style="389" customWidth="1"/>
    <col min="2" max="2" width="8" style="395" customWidth="1"/>
    <col min="3" max="3" width="24.7265625" style="389" customWidth="1"/>
    <col min="4" max="15" width="12.7265625" style="389" customWidth="1"/>
    <col min="16" max="16" width="11.453125" style="420"/>
    <col min="17" max="17" width="28" style="389" customWidth="1"/>
    <col min="18" max="16384" width="11.453125" style="389"/>
  </cols>
  <sheetData>
    <row r="1" spans="1:223" s="378" customFormat="1" ht="15.75" customHeight="1">
      <c r="B1" s="379"/>
      <c r="E1" s="380"/>
      <c r="G1" s="380"/>
      <c r="I1" s="380"/>
      <c r="K1" s="380"/>
      <c r="M1" s="380"/>
      <c r="O1" s="380"/>
      <c r="P1" s="420"/>
      <c r="Q1" s="389"/>
    </row>
    <row r="2" spans="1:223" s="378" customFormat="1">
      <c r="B2" s="379"/>
      <c r="E2" s="380"/>
      <c r="G2" s="380"/>
      <c r="I2" s="380"/>
      <c r="K2" s="380"/>
      <c r="M2" s="380"/>
      <c r="O2" s="380"/>
      <c r="P2" s="420"/>
      <c r="Q2" s="389"/>
    </row>
    <row r="3" spans="1:223" s="378" customFormat="1" ht="18.5">
      <c r="B3" s="381"/>
      <c r="C3" s="382" t="s">
        <v>46</v>
      </c>
      <c r="D3" s="383"/>
      <c r="E3" s="384"/>
      <c r="F3" s="383"/>
      <c r="G3" s="384"/>
      <c r="H3" s="383"/>
      <c r="I3" s="384"/>
      <c r="J3" s="383"/>
      <c r="K3" s="384"/>
      <c r="L3" s="383"/>
      <c r="M3" s="384"/>
      <c r="N3" s="383"/>
      <c r="O3" s="384"/>
      <c r="P3" s="420"/>
      <c r="Q3" s="389"/>
    </row>
    <row r="4" spans="1:223" s="378" customFormat="1">
      <c r="B4" s="379"/>
      <c r="C4" s="385"/>
      <c r="D4" s="383"/>
      <c r="E4" s="384"/>
      <c r="F4" s="383"/>
      <c r="G4" s="384"/>
      <c r="H4" s="383"/>
      <c r="I4" s="384"/>
      <c r="J4" s="383"/>
      <c r="K4" s="384"/>
      <c r="L4" s="383"/>
      <c r="M4" s="384"/>
      <c r="N4" s="383"/>
      <c r="O4" s="384"/>
      <c r="P4" s="420"/>
      <c r="Q4" s="389"/>
    </row>
    <row r="5" spans="1:223" s="378" customFormat="1" ht="18.5">
      <c r="B5" s="453"/>
      <c r="C5" s="386" t="s">
        <v>226</v>
      </c>
      <c r="D5" s="383"/>
      <c r="E5" s="384"/>
      <c r="F5" s="383"/>
      <c r="G5" s="384"/>
      <c r="H5" s="383"/>
      <c r="I5" s="384"/>
      <c r="J5" s="383"/>
      <c r="K5" s="384"/>
      <c r="L5" s="383"/>
      <c r="M5" s="384"/>
      <c r="N5" s="383"/>
      <c r="O5" s="384"/>
      <c r="P5" s="420"/>
      <c r="Q5" s="421" t="s">
        <v>168</v>
      </c>
    </row>
    <row r="6" spans="1:223" s="424" customFormat="1" ht="9" customHeight="1">
      <c r="A6" s="422"/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3"/>
      <c r="AM6" s="423"/>
      <c r="AN6" s="423"/>
      <c r="AO6" s="423"/>
      <c r="AP6" s="423"/>
      <c r="AQ6" s="423"/>
      <c r="AR6" s="423"/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423"/>
      <c r="CG6" s="423"/>
      <c r="CH6" s="423"/>
      <c r="CI6" s="423"/>
      <c r="CJ6" s="423"/>
      <c r="CK6" s="423"/>
      <c r="CL6" s="423"/>
      <c r="CM6" s="423"/>
      <c r="CN6" s="423"/>
      <c r="CO6" s="423"/>
      <c r="CP6" s="423"/>
      <c r="CQ6" s="423"/>
      <c r="CR6" s="423"/>
      <c r="CS6" s="423"/>
      <c r="CT6" s="423"/>
      <c r="CU6" s="423"/>
      <c r="CV6" s="423"/>
      <c r="CW6" s="423"/>
      <c r="CX6" s="423"/>
      <c r="CY6" s="423"/>
      <c r="CZ6" s="423"/>
      <c r="DA6" s="423"/>
      <c r="DB6" s="423"/>
      <c r="DC6" s="423"/>
      <c r="DD6" s="423"/>
      <c r="DE6" s="423"/>
      <c r="DF6" s="423"/>
      <c r="DG6" s="423"/>
      <c r="DH6" s="423"/>
      <c r="DI6" s="423"/>
      <c r="DJ6" s="423"/>
      <c r="DK6" s="423"/>
      <c r="DL6" s="423"/>
      <c r="DM6" s="423"/>
      <c r="DN6" s="423"/>
      <c r="DO6" s="423"/>
      <c r="DP6" s="423"/>
      <c r="DQ6" s="423"/>
      <c r="DR6" s="423"/>
      <c r="DS6" s="423"/>
      <c r="DT6" s="423"/>
      <c r="DU6" s="423"/>
      <c r="DV6" s="423"/>
      <c r="DW6" s="423"/>
      <c r="DX6" s="423"/>
      <c r="DY6" s="423"/>
      <c r="DZ6" s="423"/>
      <c r="EA6" s="423"/>
      <c r="EB6" s="423"/>
      <c r="EC6" s="423"/>
      <c r="ED6" s="423"/>
      <c r="EE6" s="423"/>
      <c r="EF6" s="423"/>
      <c r="EG6" s="423"/>
      <c r="EH6" s="423"/>
      <c r="EI6" s="423"/>
      <c r="EJ6" s="423"/>
      <c r="EK6" s="423"/>
      <c r="EL6" s="423"/>
      <c r="EM6" s="423"/>
      <c r="EN6" s="423"/>
      <c r="EO6" s="423"/>
      <c r="EP6" s="423"/>
      <c r="EQ6" s="423"/>
      <c r="ER6" s="423"/>
      <c r="ES6" s="423"/>
      <c r="ET6" s="423"/>
      <c r="EU6" s="423"/>
      <c r="EV6" s="423"/>
      <c r="EW6" s="423"/>
      <c r="EX6" s="423"/>
      <c r="EY6" s="423"/>
      <c r="EZ6" s="423"/>
      <c r="FA6" s="423"/>
      <c r="FB6" s="423"/>
      <c r="FC6" s="423"/>
      <c r="FD6" s="423"/>
      <c r="FE6" s="423"/>
      <c r="FF6" s="423"/>
      <c r="FG6" s="423"/>
      <c r="FH6" s="423"/>
      <c r="FI6" s="423"/>
      <c r="FJ6" s="423"/>
      <c r="FK6" s="423"/>
      <c r="FL6" s="423"/>
      <c r="FM6" s="423"/>
      <c r="FN6" s="423"/>
      <c r="FO6" s="423"/>
      <c r="FP6" s="423"/>
      <c r="FQ6" s="423"/>
      <c r="FR6" s="423"/>
      <c r="FS6" s="423"/>
      <c r="FT6" s="423"/>
      <c r="FU6" s="423"/>
      <c r="FV6" s="423"/>
      <c r="FW6" s="423"/>
      <c r="FX6" s="423"/>
      <c r="FY6" s="423"/>
      <c r="FZ6" s="423"/>
      <c r="GA6" s="423"/>
      <c r="GB6" s="423"/>
      <c r="GC6" s="423"/>
      <c r="GD6" s="423"/>
      <c r="GE6" s="423"/>
      <c r="GF6" s="423"/>
      <c r="GG6" s="423"/>
      <c r="GH6" s="423"/>
      <c r="GI6" s="423"/>
      <c r="GJ6" s="423"/>
      <c r="GK6" s="423"/>
      <c r="GL6" s="423"/>
      <c r="GM6" s="423"/>
      <c r="GN6" s="423"/>
      <c r="GO6" s="423"/>
      <c r="GP6" s="423"/>
      <c r="GQ6" s="423"/>
      <c r="GR6" s="423"/>
      <c r="GS6" s="423"/>
      <c r="GT6" s="423"/>
      <c r="GU6" s="423"/>
      <c r="GV6" s="423"/>
      <c r="GW6" s="423"/>
      <c r="GX6" s="423"/>
      <c r="GY6" s="423"/>
      <c r="GZ6" s="423"/>
      <c r="HA6" s="423"/>
      <c r="HB6" s="423"/>
      <c r="HC6" s="423"/>
      <c r="HD6" s="423"/>
      <c r="HE6" s="423"/>
      <c r="HF6" s="423"/>
      <c r="HG6" s="423"/>
      <c r="HH6" s="423"/>
      <c r="HI6" s="423"/>
      <c r="HJ6" s="423"/>
      <c r="HK6" s="423"/>
      <c r="HL6" s="423"/>
      <c r="HM6" s="423"/>
      <c r="HN6" s="423"/>
      <c r="HO6" s="423"/>
    </row>
    <row r="7" spans="1:223" ht="38.15" customHeight="1">
      <c r="A7" s="387"/>
      <c r="B7" s="512" t="s">
        <v>157</v>
      </c>
      <c r="C7" s="514" t="s">
        <v>47</v>
      </c>
      <c r="D7" s="427" t="s">
        <v>104</v>
      </c>
      <c r="E7" s="428"/>
      <c r="F7" s="427"/>
      <c r="G7" s="428"/>
      <c r="H7" s="429" t="s">
        <v>105</v>
      </c>
      <c r="I7" s="430"/>
      <c r="J7" s="429"/>
      <c r="K7" s="429"/>
      <c r="L7" s="455" t="s">
        <v>45</v>
      </c>
      <c r="M7" s="455"/>
      <c r="N7" s="454"/>
      <c r="O7" s="455"/>
    </row>
    <row r="8" spans="1:223" ht="32.25" customHeight="1">
      <c r="A8" s="387"/>
      <c r="B8" s="512"/>
      <c r="C8" s="514"/>
      <c r="D8" s="508" t="s">
        <v>227</v>
      </c>
      <c r="E8" s="509"/>
      <c r="F8" s="516" t="s">
        <v>228</v>
      </c>
      <c r="G8" s="517"/>
      <c r="H8" s="508" t="s">
        <v>227</v>
      </c>
      <c r="I8" s="509"/>
      <c r="J8" s="518" t="s">
        <v>228</v>
      </c>
      <c r="K8" s="519"/>
      <c r="L8" s="508" t="s">
        <v>227</v>
      </c>
      <c r="M8" s="509"/>
      <c r="N8" s="510" t="s">
        <v>228</v>
      </c>
      <c r="O8" s="511"/>
    </row>
    <row r="9" spans="1:223" ht="36.75" customHeight="1">
      <c r="A9" s="387"/>
      <c r="B9" s="513"/>
      <c r="C9" s="515"/>
      <c r="D9" s="452" t="s">
        <v>7</v>
      </c>
      <c r="E9" s="456" t="s">
        <v>51</v>
      </c>
      <c r="F9" s="457" t="s">
        <v>7</v>
      </c>
      <c r="G9" s="458" t="s">
        <v>51</v>
      </c>
      <c r="H9" s="452" t="s">
        <v>7</v>
      </c>
      <c r="I9" s="456" t="s">
        <v>51</v>
      </c>
      <c r="J9" s="459" t="s">
        <v>7</v>
      </c>
      <c r="K9" s="460" t="s">
        <v>51</v>
      </c>
      <c r="L9" s="452" t="s">
        <v>7</v>
      </c>
      <c r="M9" s="456" t="s">
        <v>51</v>
      </c>
      <c r="N9" s="461" t="s">
        <v>7</v>
      </c>
      <c r="O9" s="462" t="s">
        <v>51</v>
      </c>
    </row>
    <row r="10" spans="1:223" ht="24" hidden="1" customHeight="1">
      <c r="B10" s="390"/>
      <c r="C10" s="391"/>
      <c r="D10" s="392"/>
      <c r="E10" s="393"/>
      <c r="F10" s="392"/>
      <c r="G10" s="393"/>
      <c r="H10" s="392"/>
      <c r="I10" s="393"/>
      <c r="J10" s="392"/>
      <c r="K10" s="393"/>
      <c r="L10" s="392"/>
      <c r="M10" s="393"/>
      <c r="N10" s="392"/>
      <c r="O10" s="393"/>
    </row>
    <row r="11" spans="1:223" s="399" customFormat="1" ht="18" customHeight="1">
      <c r="A11" s="394"/>
      <c r="B11" s="395"/>
      <c r="C11" s="396" t="s">
        <v>52</v>
      </c>
      <c r="D11" s="397">
        <v>69341</v>
      </c>
      <c r="E11" s="398">
        <v>475.61658787730204</v>
      </c>
      <c r="F11" s="463">
        <v>69298</v>
      </c>
      <c r="G11" s="464">
        <v>458.40774639960767</v>
      </c>
      <c r="H11" s="397">
        <v>12474</v>
      </c>
      <c r="I11" s="398">
        <v>706.86317219817215</v>
      </c>
      <c r="J11" s="463">
        <v>12473</v>
      </c>
      <c r="K11" s="464">
        <v>700.93659103663924</v>
      </c>
      <c r="L11" s="397">
        <v>1679825</v>
      </c>
      <c r="M11" s="398">
        <v>1129.3568159480894</v>
      </c>
      <c r="N11" s="463">
        <v>1678372</v>
      </c>
      <c r="O11" s="464">
        <v>1098.1993771464249</v>
      </c>
      <c r="P11" s="425"/>
      <c r="Q11" s="400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4"/>
      <c r="CC11" s="394"/>
      <c r="CD11" s="394"/>
      <c r="CE11" s="394"/>
      <c r="CF11" s="394"/>
      <c r="CG11" s="394"/>
      <c r="CH11" s="394"/>
      <c r="CI11" s="394"/>
      <c r="CJ11" s="394"/>
      <c r="CK11" s="394"/>
      <c r="CL11" s="394"/>
      <c r="CM11" s="394"/>
      <c r="CN11" s="394"/>
      <c r="CO11" s="394"/>
      <c r="CP11" s="394"/>
      <c r="CQ11" s="394"/>
      <c r="CR11" s="394"/>
      <c r="CS11" s="394"/>
      <c r="CT11" s="394"/>
      <c r="CU11" s="394"/>
      <c r="CV11" s="394"/>
      <c r="CW11" s="394"/>
      <c r="CX11" s="394"/>
      <c r="CY11" s="394"/>
      <c r="CZ11" s="394"/>
      <c r="DA11" s="394"/>
      <c r="DB11" s="394"/>
      <c r="DC11" s="394"/>
      <c r="DD11" s="394"/>
      <c r="DE11" s="394"/>
      <c r="DF11" s="394"/>
      <c r="DG11" s="394"/>
      <c r="DH11" s="394"/>
      <c r="DI11" s="394"/>
      <c r="DJ11" s="394"/>
      <c r="DK11" s="394"/>
      <c r="DL11" s="394"/>
      <c r="DM11" s="394"/>
      <c r="DN11" s="394"/>
      <c r="DO11" s="394"/>
      <c r="DP11" s="394"/>
      <c r="DQ11" s="394"/>
      <c r="DR11" s="394"/>
      <c r="DS11" s="394"/>
      <c r="DT11" s="394"/>
      <c r="DU11" s="394"/>
      <c r="DV11" s="394"/>
      <c r="DW11" s="394"/>
      <c r="DX11" s="394"/>
      <c r="DY11" s="394"/>
      <c r="DZ11" s="394"/>
      <c r="EA11" s="394"/>
      <c r="EB11" s="394"/>
      <c r="EC11" s="394"/>
      <c r="ED11" s="394"/>
      <c r="EE11" s="394"/>
      <c r="EF11" s="394"/>
      <c r="EG11" s="394"/>
      <c r="EH11" s="394"/>
      <c r="EI11" s="394"/>
      <c r="EJ11" s="394"/>
      <c r="EK11" s="394"/>
      <c r="EL11" s="394"/>
      <c r="EM11" s="394"/>
      <c r="EN11" s="394"/>
      <c r="EO11" s="394"/>
      <c r="EP11" s="394"/>
      <c r="EQ11" s="394"/>
      <c r="ER11" s="394"/>
      <c r="ES11" s="394"/>
      <c r="ET11" s="394"/>
      <c r="EU11" s="394"/>
      <c r="EV11" s="394"/>
      <c r="EW11" s="394"/>
      <c r="EX11" s="394"/>
      <c r="EY11" s="394"/>
      <c r="EZ11" s="394"/>
      <c r="FA11" s="394"/>
      <c r="FB11" s="394"/>
      <c r="FC11" s="394"/>
      <c r="FD11" s="394"/>
      <c r="FE11" s="394"/>
      <c r="FF11" s="394"/>
      <c r="FG11" s="394"/>
      <c r="FH11" s="394"/>
      <c r="FI11" s="394"/>
      <c r="FJ11" s="394"/>
      <c r="FK11" s="394"/>
      <c r="FL11" s="394"/>
      <c r="FM11" s="394"/>
      <c r="FN11" s="394"/>
      <c r="FO11" s="394"/>
      <c r="FP11" s="394"/>
      <c r="FQ11" s="394"/>
      <c r="FR11" s="394"/>
      <c r="FS11" s="394"/>
      <c r="FT11" s="394"/>
      <c r="FU11" s="394"/>
      <c r="FV11" s="394"/>
      <c r="FW11" s="394"/>
      <c r="FX11" s="394"/>
      <c r="FY11" s="394"/>
      <c r="FZ11" s="394"/>
      <c r="GA11" s="394"/>
      <c r="GB11" s="394"/>
      <c r="GC11" s="394"/>
      <c r="GD11" s="394"/>
      <c r="GE11" s="394"/>
      <c r="GF11" s="394"/>
      <c r="GG11" s="394"/>
      <c r="GH11" s="394"/>
      <c r="GI11" s="394"/>
      <c r="GJ11" s="394"/>
      <c r="GK11" s="394"/>
      <c r="GL11" s="394"/>
      <c r="GM11" s="394"/>
      <c r="GN11" s="394"/>
      <c r="GO11" s="394"/>
      <c r="GP11" s="394"/>
      <c r="GQ11" s="394"/>
      <c r="GR11" s="394"/>
      <c r="GS11" s="394"/>
      <c r="GT11" s="394"/>
      <c r="GU11" s="394"/>
      <c r="GV11" s="394"/>
      <c r="GW11" s="394"/>
      <c r="GX11" s="394"/>
      <c r="GY11" s="394"/>
      <c r="GZ11" s="394"/>
      <c r="HA11" s="394"/>
      <c r="HB11" s="394"/>
      <c r="HC11" s="394"/>
      <c r="HD11" s="394"/>
      <c r="HE11" s="394"/>
      <c r="HF11" s="394"/>
      <c r="HG11" s="394"/>
      <c r="HH11" s="394"/>
      <c r="HI11" s="394"/>
      <c r="HJ11" s="394"/>
      <c r="HK11" s="394"/>
      <c r="HL11" s="394"/>
      <c r="HM11" s="394"/>
      <c r="HN11" s="394"/>
      <c r="HO11" s="394"/>
    </row>
    <row r="12" spans="1:223" s="400" customFormat="1" ht="18" customHeight="1">
      <c r="B12" s="395">
        <v>4</v>
      </c>
      <c r="C12" s="401" t="s">
        <v>53</v>
      </c>
      <c r="D12" s="402">
        <v>5486</v>
      </c>
      <c r="E12" s="403">
        <v>420.43764309150566</v>
      </c>
      <c r="F12" s="465">
        <v>5482</v>
      </c>
      <c r="G12" s="466">
        <v>401.45398029916095</v>
      </c>
      <c r="H12" s="402">
        <v>524</v>
      </c>
      <c r="I12" s="403">
        <v>685.86204198473274</v>
      </c>
      <c r="J12" s="465">
        <v>524</v>
      </c>
      <c r="K12" s="466">
        <v>684.19438931297702</v>
      </c>
      <c r="L12" s="402">
        <v>116849</v>
      </c>
      <c r="M12" s="403">
        <v>1033.7722462323165</v>
      </c>
      <c r="N12" s="465">
        <v>116785</v>
      </c>
      <c r="O12" s="466">
        <v>1005.1811609367641</v>
      </c>
      <c r="P12" s="425"/>
      <c r="Q12" s="425"/>
    </row>
    <row r="13" spans="1:223" s="400" customFormat="1" ht="18" customHeight="1">
      <c r="B13" s="395">
        <v>11</v>
      </c>
      <c r="C13" s="401" t="s">
        <v>54</v>
      </c>
      <c r="D13" s="402">
        <v>10445</v>
      </c>
      <c r="E13" s="403">
        <v>510.89202680708479</v>
      </c>
      <c r="F13" s="465">
        <v>10441</v>
      </c>
      <c r="G13" s="466">
        <v>494.46738339239539</v>
      </c>
      <c r="H13" s="402">
        <v>2876</v>
      </c>
      <c r="I13" s="403">
        <v>727.6581050069542</v>
      </c>
      <c r="J13" s="465">
        <v>2876</v>
      </c>
      <c r="K13" s="466">
        <v>724.59125521557723</v>
      </c>
      <c r="L13" s="402">
        <v>233176</v>
      </c>
      <c r="M13" s="403">
        <v>1248.4894928723365</v>
      </c>
      <c r="N13" s="465">
        <v>232949</v>
      </c>
      <c r="O13" s="466">
        <v>1205.1193483122918</v>
      </c>
      <c r="P13" s="425"/>
    </row>
    <row r="14" spans="1:223" s="400" customFormat="1" ht="18" customHeight="1">
      <c r="B14" s="395">
        <v>14</v>
      </c>
      <c r="C14" s="401" t="s">
        <v>55</v>
      </c>
      <c r="D14" s="402">
        <v>6875</v>
      </c>
      <c r="E14" s="403">
        <v>478.62774400000001</v>
      </c>
      <c r="F14" s="465">
        <v>6872</v>
      </c>
      <c r="G14" s="466">
        <v>461.59026047729918</v>
      </c>
      <c r="H14" s="402">
        <v>1414</v>
      </c>
      <c r="I14" s="403">
        <v>686.32183168316817</v>
      </c>
      <c r="J14" s="465">
        <v>1414</v>
      </c>
      <c r="K14" s="466">
        <v>681.43765205091938</v>
      </c>
      <c r="L14" s="402">
        <v>180901</v>
      </c>
      <c r="M14" s="403">
        <v>1055.1880606519589</v>
      </c>
      <c r="N14" s="465">
        <v>180770</v>
      </c>
      <c r="O14" s="466">
        <v>1033.5432883774968</v>
      </c>
      <c r="P14" s="425"/>
    </row>
    <row r="15" spans="1:223" s="400" customFormat="1" ht="18" customHeight="1">
      <c r="B15" s="395">
        <v>18</v>
      </c>
      <c r="C15" s="401" t="s">
        <v>56</v>
      </c>
      <c r="D15" s="402">
        <v>7810</v>
      </c>
      <c r="E15" s="403">
        <v>455.34780921895015</v>
      </c>
      <c r="F15" s="465">
        <v>7805</v>
      </c>
      <c r="G15" s="466">
        <v>438.82590390775147</v>
      </c>
      <c r="H15" s="402">
        <v>1435</v>
      </c>
      <c r="I15" s="403">
        <v>708.87531010452972</v>
      </c>
      <c r="J15" s="465">
        <v>1435</v>
      </c>
      <c r="K15" s="466">
        <v>700.84839024390237</v>
      </c>
      <c r="L15" s="402">
        <v>200299</v>
      </c>
      <c r="M15" s="403">
        <v>1077.2032716089443</v>
      </c>
      <c r="N15" s="465">
        <v>200154</v>
      </c>
      <c r="O15" s="466">
        <v>1047.4031765540535</v>
      </c>
      <c r="P15" s="425"/>
    </row>
    <row r="16" spans="1:223" s="400" customFormat="1" ht="18" customHeight="1">
      <c r="B16" s="395">
        <v>21</v>
      </c>
      <c r="C16" s="401" t="s">
        <v>57</v>
      </c>
      <c r="D16" s="402">
        <v>4348</v>
      </c>
      <c r="E16" s="403">
        <v>479.42732980680779</v>
      </c>
      <c r="F16" s="465">
        <v>4345</v>
      </c>
      <c r="G16" s="466">
        <v>461.65911392405064</v>
      </c>
      <c r="H16" s="402">
        <v>811</v>
      </c>
      <c r="I16" s="403">
        <v>731.65077681874243</v>
      </c>
      <c r="J16" s="465">
        <v>811</v>
      </c>
      <c r="K16" s="466">
        <v>721.9074599260174</v>
      </c>
      <c r="L16" s="402">
        <v>104835</v>
      </c>
      <c r="M16" s="403">
        <v>1141.8923711546709</v>
      </c>
      <c r="N16" s="465">
        <v>104775</v>
      </c>
      <c r="O16" s="466">
        <v>1105.9081298973988</v>
      </c>
      <c r="P16" s="425"/>
    </row>
    <row r="17" spans="1:223" s="400" customFormat="1" ht="18" customHeight="1">
      <c r="B17" s="395">
        <v>23</v>
      </c>
      <c r="C17" s="401" t="s">
        <v>58</v>
      </c>
      <c r="D17" s="402">
        <v>5419</v>
      </c>
      <c r="E17" s="403">
        <v>466.36272005905153</v>
      </c>
      <c r="F17" s="465">
        <v>5408</v>
      </c>
      <c r="G17" s="466">
        <v>448.5439182692308</v>
      </c>
      <c r="H17" s="402">
        <v>843</v>
      </c>
      <c r="I17" s="403">
        <v>647.83000000000004</v>
      </c>
      <c r="J17" s="465">
        <v>843</v>
      </c>
      <c r="K17" s="466">
        <v>639.45667852906297</v>
      </c>
      <c r="L17" s="402">
        <v>149407</v>
      </c>
      <c r="M17" s="403">
        <v>1043.5913939105926</v>
      </c>
      <c r="N17" s="465">
        <v>149315</v>
      </c>
      <c r="O17" s="466">
        <v>1013.8542450524058</v>
      </c>
      <c r="P17" s="425"/>
    </row>
    <row r="18" spans="1:223" s="400" customFormat="1" ht="18" customHeight="1">
      <c r="B18" s="395">
        <v>29</v>
      </c>
      <c r="C18" s="401" t="s">
        <v>59</v>
      </c>
      <c r="D18" s="402">
        <v>12908</v>
      </c>
      <c r="E18" s="403">
        <v>460.72411217849395</v>
      </c>
      <c r="F18" s="465">
        <v>12902</v>
      </c>
      <c r="G18" s="466">
        <v>445.25073942024483</v>
      </c>
      <c r="H18" s="402">
        <v>1688</v>
      </c>
      <c r="I18" s="403">
        <v>700.89523104265402</v>
      </c>
      <c r="J18" s="465">
        <v>1687</v>
      </c>
      <c r="K18" s="466">
        <v>692.55000000000007</v>
      </c>
      <c r="L18" s="402">
        <v>291129</v>
      </c>
      <c r="M18" s="403">
        <v>1145.9992328143185</v>
      </c>
      <c r="N18" s="465">
        <v>290848</v>
      </c>
      <c r="O18" s="466">
        <v>1118.155530999009</v>
      </c>
      <c r="P18" s="425"/>
    </row>
    <row r="19" spans="1:223" s="400" customFormat="1" ht="18" customHeight="1">
      <c r="B19" s="395">
        <v>41</v>
      </c>
      <c r="C19" s="401" t="s">
        <v>60</v>
      </c>
      <c r="D19" s="402">
        <v>16050</v>
      </c>
      <c r="E19" s="403">
        <v>494.16281059190032</v>
      </c>
      <c r="F19" s="465">
        <v>16043</v>
      </c>
      <c r="G19" s="466">
        <v>475.59006981237934</v>
      </c>
      <c r="H19" s="402">
        <v>2883</v>
      </c>
      <c r="I19" s="403">
        <v>712.79189386056203</v>
      </c>
      <c r="J19" s="465">
        <v>2883</v>
      </c>
      <c r="K19" s="466">
        <v>706.97493236212279</v>
      </c>
      <c r="L19" s="402">
        <v>403229</v>
      </c>
      <c r="M19" s="403">
        <v>1163.8490880616223</v>
      </c>
      <c r="N19" s="465">
        <v>402776</v>
      </c>
      <c r="O19" s="466">
        <v>1132.4449064492419</v>
      </c>
      <c r="P19" s="425"/>
    </row>
    <row r="20" spans="1:223" s="400" customFormat="1" ht="18" hidden="1" customHeight="1">
      <c r="B20" s="395"/>
      <c r="C20" s="401"/>
      <c r="D20" s="402"/>
      <c r="E20" s="403"/>
      <c r="F20" s="402"/>
      <c r="G20" s="403"/>
      <c r="H20" s="402"/>
      <c r="I20" s="403"/>
      <c r="J20" s="402"/>
      <c r="K20" s="403"/>
      <c r="L20" s="402"/>
      <c r="M20" s="403"/>
      <c r="N20" s="402"/>
      <c r="O20" s="403"/>
      <c r="P20" s="425"/>
    </row>
    <row r="21" spans="1:223" s="399" customFormat="1" ht="18" customHeight="1">
      <c r="A21" s="394"/>
      <c r="B21" s="395"/>
      <c r="C21" s="396" t="s">
        <v>61</v>
      </c>
      <c r="D21" s="397">
        <v>9327</v>
      </c>
      <c r="E21" s="398">
        <v>516.36164683177867</v>
      </c>
      <c r="F21" s="463">
        <v>9323</v>
      </c>
      <c r="G21" s="464">
        <v>495.698576638421</v>
      </c>
      <c r="H21" s="397">
        <v>834</v>
      </c>
      <c r="I21" s="398">
        <v>793.44082733812934</v>
      </c>
      <c r="J21" s="463">
        <v>833</v>
      </c>
      <c r="K21" s="464">
        <v>790.81594237695072</v>
      </c>
      <c r="L21" s="397">
        <v>314445</v>
      </c>
      <c r="M21" s="398">
        <v>1334.0606345783838</v>
      </c>
      <c r="N21" s="463">
        <v>313775</v>
      </c>
      <c r="O21" s="464">
        <v>1308.4896473587762</v>
      </c>
      <c r="P21" s="425"/>
      <c r="Q21" s="400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4"/>
      <c r="CO21" s="394"/>
      <c r="CP21" s="394"/>
      <c r="CQ21" s="394"/>
      <c r="CR21" s="394"/>
      <c r="CS21" s="394"/>
      <c r="CT21" s="394"/>
      <c r="CU21" s="394"/>
      <c r="CV21" s="394"/>
      <c r="CW21" s="394"/>
      <c r="CX21" s="394"/>
      <c r="CY21" s="394"/>
      <c r="CZ21" s="394"/>
      <c r="DA21" s="394"/>
      <c r="DB21" s="394"/>
      <c r="DC21" s="394"/>
      <c r="DD21" s="394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4"/>
      <c r="DQ21" s="394"/>
      <c r="DR21" s="394"/>
      <c r="DS21" s="394"/>
      <c r="DT21" s="394"/>
      <c r="DU21" s="394"/>
      <c r="DV21" s="394"/>
      <c r="DW21" s="394"/>
      <c r="DX21" s="394"/>
      <c r="DY21" s="394"/>
      <c r="DZ21" s="394"/>
      <c r="EA21" s="394"/>
      <c r="EB21" s="394"/>
      <c r="EC21" s="394"/>
      <c r="ED21" s="394"/>
      <c r="EE21" s="394"/>
      <c r="EF21" s="394"/>
      <c r="EG21" s="394"/>
      <c r="EH21" s="394"/>
      <c r="EI21" s="394"/>
      <c r="EJ21" s="394"/>
      <c r="EK21" s="394"/>
      <c r="EL21" s="394"/>
      <c r="EM21" s="394"/>
      <c r="EN21" s="394"/>
      <c r="EO21" s="394"/>
      <c r="EP21" s="394"/>
      <c r="EQ21" s="394"/>
      <c r="ER21" s="394"/>
      <c r="ES21" s="394"/>
      <c r="ET21" s="394"/>
      <c r="EU21" s="394"/>
      <c r="EV21" s="394"/>
      <c r="EW21" s="394"/>
      <c r="EX21" s="394"/>
      <c r="EY21" s="394"/>
      <c r="EZ21" s="394"/>
      <c r="FA21" s="394"/>
      <c r="FB21" s="394"/>
      <c r="FC21" s="394"/>
      <c r="FD21" s="394"/>
      <c r="FE21" s="394"/>
      <c r="FF21" s="394"/>
      <c r="FG21" s="394"/>
      <c r="FH21" s="394"/>
      <c r="FI21" s="394"/>
      <c r="FJ21" s="394"/>
      <c r="FK21" s="394"/>
      <c r="FL21" s="394"/>
      <c r="FM21" s="394"/>
      <c r="FN21" s="394"/>
      <c r="FO21" s="394"/>
      <c r="FP21" s="394"/>
      <c r="FQ21" s="394"/>
      <c r="FR21" s="394"/>
      <c r="FS21" s="394"/>
      <c r="FT21" s="394"/>
      <c r="FU21" s="394"/>
      <c r="FV21" s="394"/>
      <c r="FW21" s="394"/>
      <c r="FX21" s="394"/>
      <c r="FY21" s="394"/>
      <c r="FZ21" s="394"/>
      <c r="GA21" s="394"/>
      <c r="GB21" s="394"/>
      <c r="GC21" s="394"/>
      <c r="GD21" s="394"/>
      <c r="GE21" s="394"/>
      <c r="GF21" s="394"/>
      <c r="GG21" s="394"/>
      <c r="GH21" s="394"/>
      <c r="GI21" s="394"/>
      <c r="GJ21" s="394"/>
      <c r="GK21" s="394"/>
      <c r="GL21" s="394"/>
      <c r="GM21" s="394"/>
      <c r="GN21" s="394"/>
      <c r="GO21" s="394"/>
      <c r="GP21" s="394"/>
      <c r="GQ21" s="394"/>
      <c r="GR21" s="394"/>
      <c r="GS21" s="394"/>
      <c r="GT21" s="394"/>
      <c r="GU21" s="394"/>
      <c r="GV21" s="394"/>
      <c r="GW21" s="394"/>
      <c r="GX21" s="394"/>
      <c r="GY21" s="394"/>
      <c r="GZ21" s="394"/>
      <c r="HA21" s="394"/>
      <c r="HB21" s="394"/>
      <c r="HC21" s="394"/>
      <c r="HD21" s="394"/>
      <c r="HE21" s="394"/>
      <c r="HF21" s="394"/>
      <c r="HG21" s="394"/>
      <c r="HH21" s="394"/>
      <c r="HI21" s="394"/>
      <c r="HJ21" s="394"/>
      <c r="HK21" s="394"/>
      <c r="HL21" s="394"/>
      <c r="HM21" s="394"/>
      <c r="HN21" s="394"/>
      <c r="HO21" s="394"/>
    </row>
    <row r="22" spans="1:223" s="400" customFormat="1" ht="18" customHeight="1">
      <c r="B22" s="395">
        <v>22</v>
      </c>
      <c r="C22" s="401" t="s">
        <v>62</v>
      </c>
      <c r="D22" s="402">
        <v>1629</v>
      </c>
      <c r="E22" s="403">
        <v>493.43244321669738</v>
      </c>
      <c r="F22" s="465">
        <v>1627</v>
      </c>
      <c r="G22" s="466">
        <v>471.84481868469584</v>
      </c>
      <c r="H22" s="402">
        <v>83</v>
      </c>
      <c r="I22" s="403">
        <v>728.83975903614464</v>
      </c>
      <c r="J22" s="465">
        <v>82</v>
      </c>
      <c r="K22" s="466">
        <v>716.32195121951224</v>
      </c>
      <c r="L22" s="402">
        <v>54763</v>
      </c>
      <c r="M22" s="403">
        <v>1213.4555502802993</v>
      </c>
      <c r="N22" s="465">
        <v>54698</v>
      </c>
      <c r="O22" s="466">
        <v>1186.297832827526</v>
      </c>
      <c r="P22" s="425"/>
    </row>
    <row r="23" spans="1:223" s="400" customFormat="1" ht="18" customHeight="1">
      <c r="B23" s="395">
        <v>40</v>
      </c>
      <c r="C23" s="401" t="s">
        <v>63</v>
      </c>
      <c r="D23" s="402">
        <v>1006</v>
      </c>
      <c r="E23" s="403">
        <v>500.42881709741562</v>
      </c>
      <c r="F23" s="465">
        <v>1006</v>
      </c>
      <c r="G23" s="466">
        <v>474.45732604373768</v>
      </c>
      <c r="H23" s="402">
        <v>100</v>
      </c>
      <c r="I23" s="403">
        <v>783.57039999999995</v>
      </c>
      <c r="J23" s="465">
        <v>100</v>
      </c>
      <c r="K23" s="466">
        <v>783.57039999999995</v>
      </c>
      <c r="L23" s="402">
        <v>36097</v>
      </c>
      <c r="M23" s="403">
        <v>1224.0291849738212</v>
      </c>
      <c r="N23" s="465">
        <v>36058</v>
      </c>
      <c r="O23" s="466">
        <v>1196.5250635087923</v>
      </c>
      <c r="P23" s="425"/>
    </row>
    <row r="24" spans="1:223" s="400" customFormat="1" ht="18" customHeight="1">
      <c r="B24" s="395">
        <v>50</v>
      </c>
      <c r="C24" s="401" t="s">
        <v>64</v>
      </c>
      <c r="D24" s="402">
        <v>6692</v>
      </c>
      <c r="E24" s="403">
        <v>524.33835026897793</v>
      </c>
      <c r="F24" s="465">
        <v>6690</v>
      </c>
      <c r="G24" s="466">
        <v>504.6939073243646</v>
      </c>
      <c r="H24" s="402">
        <v>651</v>
      </c>
      <c r="I24" s="403">
        <v>803.19341013824885</v>
      </c>
      <c r="J24" s="465">
        <v>651</v>
      </c>
      <c r="K24" s="466">
        <v>801.31219662058379</v>
      </c>
      <c r="L24" s="402">
        <v>223585</v>
      </c>
      <c r="M24" s="403">
        <v>1381.3647983988187</v>
      </c>
      <c r="N24" s="465">
        <v>223019</v>
      </c>
      <c r="O24" s="466">
        <v>1356.5611876118178</v>
      </c>
      <c r="P24" s="425"/>
    </row>
    <row r="25" spans="1:223" s="400" customFormat="1" ht="18" hidden="1" customHeight="1">
      <c r="B25" s="395"/>
      <c r="C25" s="401"/>
      <c r="D25" s="402"/>
      <c r="E25" s="403"/>
      <c r="F25" s="402"/>
      <c r="G25" s="403"/>
      <c r="H25" s="402"/>
      <c r="I25" s="403"/>
      <c r="J25" s="402"/>
      <c r="K25" s="403"/>
      <c r="L25" s="402"/>
      <c r="M25" s="403"/>
      <c r="N25" s="402"/>
      <c r="O25" s="403"/>
      <c r="P25" s="425"/>
    </row>
    <row r="26" spans="1:223" s="399" customFormat="1" ht="18" customHeight="1">
      <c r="A26" s="394"/>
      <c r="B26" s="395">
        <v>33</v>
      </c>
      <c r="C26" s="396" t="s">
        <v>65</v>
      </c>
      <c r="D26" s="397">
        <v>8656</v>
      </c>
      <c r="E26" s="398">
        <v>613.96108710720887</v>
      </c>
      <c r="F26" s="463">
        <v>8650</v>
      </c>
      <c r="G26" s="464">
        <v>576.19913179190746</v>
      </c>
      <c r="H26" s="397">
        <v>2009</v>
      </c>
      <c r="I26" s="398">
        <v>1004.0941712294674</v>
      </c>
      <c r="J26" s="463">
        <v>2009</v>
      </c>
      <c r="K26" s="464">
        <v>962.19480836236926</v>
      </c>
      <c r="L26" s="397">
        <v>301262</v>
      </c>
      <c r="M26" s="398">
        <v>1470.2047333882131</v>
      </c>
      <c r="N26" s="463">
        <v>300691</v>
      </c>
      <c r="O26" s="464">
        <v>1423.4973766424669</v>
      </c>
      <c r="P26" s="425"/>
      <c r="Q26" s="400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</row>
    <row r="27" spans="1:223" s="399" customFormat="1" ht="18" hidden="1" customHeight="1">
      <c r="A27" s="394"/>
      <c r="B27" s="395"/>
      <c r="C27" s="396"/>
      <c r="D27" s="397"/>
      <c r="E27" s="398"/>
      <c r="F27" s="463"/>
      <c r="G27" s="464"/>
      <c r="H27" s="397"/>
      <c r="I27" s="398"/>
      <c r="J27" s="463"/>
      <c r="K27" s="464"/>
      <c r="L27" s="397"/>
      <c r="M27" s="398"/>
      <c r="N27" s="463"/>
      <c r="O27" s="464"/>
      <c r="P27" s="425"/>
      <c r="Q27" s="400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</row>
    <row r="28" spans="1:223" s="399" customFormat="1" ht="18" customHeight="1">
      <c r="A28" s="394"/>
      <c r="B28" s="395">
        <v>7</v>
      </c>
      <c r="C28" s="396" t="s">
        <v>205</v>
      </c>
      <c r="D28" s="397">
        <v>6022</v>
      </c>
      <c r="E28" s="398">
        <v>433.51635004981733</v>
      </c>
      <c r="F28" s="463">
        <v>6022</v>
      </c>
      <c r="G28" s="464">
        <v>416.09799402191965</v>
      </c>
      <c r="H28" s="397">
        <v>115</v>
      </c>
      <c r="I28" s="398">
        <v>724.32356521739132</v>
      </c>
      <c r="J28" s="463">
        <v>115</v>
      </c>
      <c r="K28" s="464">
        <v>712.6759130434782</v>
      </c>
      <c r="L28" s="397">
        <v>210092</v>
      </c>
      <c r="M28" s="398">
        <v>1176.0046532471488</v>
      </c>
      <c r="N28" s="463">
        <v>209837</v>
      </c>
      <c r="O28" s="464">
        <v>1152.8125303926379</v>
      </c>
      <c r="P28" s="425"/>
      <c r="Q28" s="400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</row>
    <row r="29" spans="1:223" s="399" customFormat="1" ht="18" hidden="1" customHeight="1">
      <c r="A29" s="394"/>
      <c r="B29" s="395"/>
      <c r="C29" s="396"/>
      <c r="D29" s="397"/>
      <c r="E29" s="398"/>
      <c r="F29" s="463"/>
      <c r="G29" s="464"/>
      <c r="H29" s="397"/>
      <c r="I29" s="398"/>
      <c r="J29" s="463"/>
      <c r="K29" s="464"/>
      <c r="L29" s="397"/>
      <c r="M29" s="398"/>
      <c r="N29" s="463"/>
      <c r="O29" s="464"/>
      <c r="P29" s="425"/>
      <c r="Q29" s="400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</row>
    <row r="30" spans="1:223" s="399" customFormat="1" ht="18" customHeight="1">
      <c r="A30" s="394"/>
      <c r="B30" s="395"/>
      <c r="C30" s="396" t="s">
        <v>66</v>
      </c>
      <c r="D30" s="397">
        <v>16408</v>
      </c>
      <c r="E30" s="398">
        <v>475.25661994149198</v>
      </c>
      <c r="F30" s="463">
        <v>16404</v>
      </c>
      <c r="G30" s="464">
        <v>459.69574006339923</v>
      </c>
      <c r="H30" s="397">
        <v>2594</v>
      </c>
      <c r="I30" s="398">
        <v>726.08629915188897</v>
      </c>
      <c r="J30" s="463">
        <v>2594</v>
      </c>
      <c r="K30" s="464">
        <v>721.90074787972253</v>
      </c>
      <c r="L30" s="397">
        <v>367110</v>
      </c>
      <c r="M30" s="398">
        <v>1147.0476104164961</v>
      </c>
      <c r="N30" s="463">
        <v>366839</v>
      </c>
      <c r="O30" s="464">
        <v>1117.2131266304832</v>
      </c>
      <c r="P30" s="425"/>
      <c r="Q30" s="426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  <c r="BA30" s="394"/>
      <c r="BB30" s="394"/>
      <c r="BC30" s="394"/>
      <c r="BD30" s="394"/>
      <c r="BE30" s="394"/>
      <c r="BF30" s="394"/>
      <c r="BG30" s="394"/>
      <c r="BH30" s="394"/>
      <c r="BI30" s="394"/>
      <c r="BJ30" s="394"/>
      <c r="BK30" s="394"/>
      <c r="BL30" s="394"/>
      <c r="BM30" s="394"/>
      <c r="BN30" s="394"/>
      <c r="BO30" s="394"/>
      <c r="BP30" s="394"/>
      <c r="BQ30" s="394"/>
      <c r="BR30" s="394"/>
      <c r="BS30" s="394"/>
      <c r="BT30" s="394"/>
      <c r="BU30" s="394"/>
      <c r="BV30" s="394"/>
      <c r="BW30" s="394"/>
      <c r="BX30" s="394"/>
      <c r="BY30" s="394"/>
      <c r="BZ30" s="394"/>
      <c r="CA30" s="394"/>
      <c r="CB30" s="394"/>
      <c r="CC30" s="394"/>
      <c r="CD30" s="394"/>
      <c r="CE30" s="394"/>
      <c r="CF30" s="394"/>
      <c r="CG30" s="394"/>
      <c r="CH30" s="394"/>
      <c r="CI30" s="394"/>
      <c r="CJ30" s="394"/>
      <c r="CK30" s="394"/>
      <c r="CL30" s="394"/>
      <c r="CM30" s="394"/>
      <c r="CN30" s="394"/>
      <c r="CO30" s="394"/>
      <c r="CP30" s="394"/>
      <c r="CQ30" s="394"/>
      <c r="CR30" s="394"/>
      <c r="CS30" s="394"/>
      <c r="CT30" s="394"/>
      <c r="CU30" s="394"/>
      <c r="CV30" s="394"/>
      <c r="CW30" s="394"/>
      <c r="CX30" s="394"/>
      <c r="CY30" s="394"/>
      <c r="CZ30" s="394"/>
      <c r="DA30" s="394"/>
      <c r="DB30" s="394"/>
      <c r="DC30" s="394"/>
      <c r="DD30" s="394"/>
      <c r="DE30" s="394"/>
      <c r="DF30" s="394"/>
      <c r="DG30" s="394"/>
      <c r="DH30" s="394"/>
      <c r="DI30" s="394"/>
      <c r="DJ30" s="394"/>
      <c r="DK30" s="394"/>
      <c r="DL30" s="394"/>
      <c r="DM30" s="394"/>
      <c r="DN30" s="394"/>
      <c r="DO30" s="394"/>
      <c r="DP30" s="394"/>
      <c r="DQ30" s="394"/>
      <c r="DR30" s="394"/>
      <c r="DS30" s="394"/>
      <c r="DT30" s="394"/>
      <c r="DU30" s="394"/>
      <c r="DV30" s="394"/>
      <c r="DW30" s="394"/>
      <c r="DX30" s="394"/>
      <c r="DY30" s="394"/>
      <c r="DZ30" s="394"/>
      <c r="EA30" s="394"/>
      <c r="EB30" s="394"/>
      <c r="EC30" s="394"/>
      <c r="ED30" s="394"/>
      <c r="EE30" s="394"/>
      <c r="EF30" s="394"/>
      <c r="EG30" s="394"/>
      <c r="EH30" s="394"/>
      <c r="EI30" s="394"/>
      <c r="EJ30" s="394"/>
      <c r="EK30" s="394"/>
      <c r="EL30" s="394"/>
      <c r="EM30" s="394"/>
      <c r="EN30" s="394"/>
      <c r="EO30" s="394"/>
      <c r="EP30" s="394"/>
      <c r="EQ30" s="394"/>
      <c r="ER30" s="394"/>
      <c r="ES30" s="394"/>
      <c r="ET30" s="394"/>
      <c r="EU30" s="394"/>
      <c r="EV30" s="394"/>
      <c r="EW30" s="394"/>
      <c r="EX30" s="394"/>
      <c r="EY30" s="394"/>
      <c r="EZ30" s="394"/>
      <c r="FA30" s="394"/>
      <c r="FB30" s="394"/>
      <c r="FC30" s="394"/>
      <c r="FD30" s="394"/>
      <c r="FE30" s="394"/>
      <c r="FF30" s="394"/>
      <c r="FG30" s="394"/>
      <c r="FH30" s="394"/>
      <c r="FI30" s="394"/>
      <c r="FJ30" s="394"/>
      <c r="FK30" s="394"/>
      <c r="FL30" s="394"/>
      <c r="FM30" s="394"/>
      <c r="FN30" s="394"/>
      <c r="FO30" s="394"/>
      <c r="FP30" s="394"/>
      <c r="FQ30" s="394"/>
      <c r="FR30" s="394"/>
      <c r="FS30" s="394"/>
      <c r="FT30" s="394"/>
      <c r="FU30" s="394"/>
      <c r="FV30" s="394"/>
      <c r="FW30" s="394"/>
      <c r="FX30" s="394"/>
      <c r="FY30" s="394"/>
      <c r="FZ30" s="394"/>
      <c r="GA30" s="394"/>
      <c r="GB30" s="394"/>
      <c r="GC30" s="394"/>
      <c r="GD30" s="394"/>
      <c r="GE30" s="394"/>
      <c r="GF30" s="394"/>
      <c r="GG30" s="394"/>
      <c r="GH30" s="394"/>
      <c r="GI30" s="394"/>
      <c r="GJ30" s="394"/>
      <c r="GK30" s="394"/>
      <c r="GL30" s="394"/>
      <c r="GM30" s="394"/>
      <c r="GN30" s="394"/>
      <c r="GO30" s="394"/>
      <c r="GP30" s="394"/>
      <c r="GQ30" s="394"/>
      <c r="GR30" s="394"/>
      <c r="GS30" s="394"/>
      <c r="GT30" s="394"/>
      <c r="GU30" s="394"/>
      <c r="GV30" s="394"/>
      <c r="GW30" s="394"/>
      <c r="GX30" s="394"/>
      <c r="GY30" s="394"/>
      <c r="GZ30" s="394"/>
      <c r="HA30" s="394"/>
      <c r="HB30" s="394"/>
      <c r="HC30" s="394"/>
      <c r="HD30" s="394"/>
      <c r="HE30" s="394"/>
      <c r="HF30" s="394"/>
      <c r="HG30" s="394"/>
      <c r="HH30" s="394"/>
      <c r="HI30" s="394"/>
      <c r="HJ30" s="394"/>
      <c r="HK30" s="394"/>
      <c r="HL30" s="394"/>
      <c r="HM30" s="394"/>
      <c r="HN30" s="394"/>
      <c r="HO30" s="394"/>
    </row>
    <row r="31" spans="1:223" s="400" customFormat="1" ht="18" customHeight="1">
      <c r="B31" s="395">
        <v>35</v>
      </c>
      <c r="C31" s="401" t="s">
        <v>67</v>
      </c>
      <c r="D31" s="402">
        <v>9122</v>
      </c>
      <c r="E31" s="403">
        <v>482.173649418987</v>
      </c>
      <c r="F31" s="465">
        <v>9119</v>
      </c>
      <c r="G31" s="466">
        <v>465.94893409365062</v>
      </c>
      <c r="H31" s="402">
        <v>1744</v>
      </c>
      <c r="I31" s="403">
        <v>717.12003440366982</v>
      </c>
      <c r="J31" s="465">
        <v>1744</v>
      </c>
      <c r="K31" s="466">
        <v>712.30634174311945</v>
      </c>
      <c r="L31" s="402">
        <v>193578</v>
      </c>
      <c r="M31" s="403">
        <v>1166.8669196396283</v>
      </c>
      <c r="N31" s="465">
        <v>193431</v>
      </c>
      <c r="O31" s="466">
        <v>1133.4512032714504</v>
      </c>
      <c r="P31" s="425"/>
    </row>
    <row r="32" spans="1:223" s="400" customFormat="1" ht="18" customHeight="1">
      <c r="B32" s="395">
        <v>38</v>
      </c>
      <c r="C32" s="401" t="s">
        <v>68</v>
      </c>
      <c r="D32" s="402">
        <v>7286</v>
      </c>
      <c r="E32" s="403">
        <v>466.59656738951412</v>
      </c>
      <c r="F32" s="465">
        <v>7285</v>
      </c>
      <c r="G32" s="466">
        <v>451.86830336307486</v>
      </c>
      <c r="H32" s="402">
        <v>850</v>
      </c>
      <c r="I32" s="403">
        <v>744.48296470588241</v>
      </c>
      <c r="J32" s="465">
        <v>850</v>
      </c>
      <c r="K32" s="466">
        <v>741.58621176470604</v>
      </c>
      <c r="L32" s="402">
        <v>173532</v>
      </c>
      <c r="M32" s="403">
        <v>1124.9388221768891</v>
      </c>
      <c r="N32" s="465">
        <v>173408</v>
      </c>
      <c r="O32" s="466">
        <v>1099.1000787737587</v>
      </c>
      <c r="P32" s="425"/>
    </row>
    <row r="33" spans="1:223" s="400" customFormat="1" ht="18" hidden="1" customHeight="1">
      <c r="B33" s="395"/>
      <c r="C33" s="401"/>
      <c r="D33" s="402"/>
      <c r="E33" s="403"/>
      <c r="F33" s="402"/>
      <c r="G33" s="403"/>
      <c r="H33" s="402"/>
      <c r="I33" s="403"/>
      <c r="J33" s="402"/>
      <c r="K33" s="403"/>
      <c r="L33" s="402"/>
      <c r="M33" s="403"/>
      <c r="N33" s="402"/>
      <c r="O33" s="403"/>
      <c r="P33" s="425"/>
    </row>
    <row r="34" spans="1:223" s="399" customFormat="1" ht="18" customHeight="1">
      <c r="A34" s="394"/>
      <c r="B34" s="395">
        <v>39</v>
      </c>
      <c r="C34" s="396" t="s">
        <v>69</v>
      </c>
      <c r="D34" s="397">
        <v>4570</v>
      </c>
      <c r="E34" s="398">
        <v>553.69895842450774</v>
      </c>
      <c r="F34" s="463">
        <v>4568</v>
      </c>
      <c r="G34" s="464">
        <v>530.34441112084062</v>
      </c>
      <c r="H34" s="397">
        <v>1370</v>
      </c>
      <c r="I34" s="398">
        <v>825.77439416058394</v>
      </c>
      <c r="J34" s="463">
        <v>1370</v>
      </c>
      <c r="K34" s="464">
        <v>820.62400729927003</v>
      </c>
      <c r="L34" s="397">
        <v>147241</v>
      </c>
      <c r="M34" s="398">
        <v>1331.6435167514485</v>
      </c>
      <c r="N34" s="463">
        <v>146968</v>
      </c>
      <c r="O34" s="464">
        <v>1300.5540362527902</v>
      </c>
      <c r="P34" s="425"/>
      <c r="Q34" s="400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</row>
    <row r="35" spans="1:223" s="399" customFormat="1" ht="18" hidden="1" customHeight="1">
      <c r="A35" s="394"/>
      <c r="B35" s="395"/>
      <c r="C35" s="396"/>
      <c r="D35" s="397"/>
      <c r="E35" s="398"/>
      <c r="F35" s="463"/>
      <c r="G35" s="464"/>
      <c r="H35" s="397"/>
      <c r="I35" s="398"/>
      <c r="J35" s="463"/>
      <c r="K35" s="464"/>
      <c r="L35" s="397"/>
      <c r="M35" s="398"/>
      <c r="N35" s="463"/>
      <c r="O35" s="464"/>
      <c r="P35" s="425"/>
      <c r="Q35" s="400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</row>
    <row r="36" spans="1:223" s="399" customFormat="1" ht="18" customHeight="1">
      <c r="A36" s="394"/>
      <c r="B36" s="395"/>
      <c r="C36" s="396" t="s">
        <v>70</v>
      </c>
      <c r="D36" s="397">
        <v>18955</v>
      </c>
      <c r="E36" s="398">
        <v>542.20896702716948</v>
      </c>
      <c r="F36" s="463">
        <v>18948</v>
      </c>
      <c r="G36" s="464">
        <v>516.42651731053422</v>
      </c>
      <c r="H36" s="397">
        <v>3901</v>
      </c>
      <c r="I36" s="398">
        <v>761.94578056908517</v>
      </c>
      <c r="J36" s="463">
        <v>3901</v>
      </c>
      <c r="K36" s="464">
        <v>745.25848244040014</v>
      </c>
      <c r="L36" s="397">
        <v>628831</v>
      </c>
      <c r="M36" s="398">
        <v>1260.632543815429</v>
      </c>
      <c r="N36" s="463">
        <v>627841</v>
      </c>
      <c r="O36" s="464">
        <v>1228.4365603552499</v>
      </c>
      <c r="P36" s="425"/>
      <c r="Q36" s="400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394"/>
      <c r="AH36" s="394"/>
      <c r="AI36" s="394"/>
      <c r="AJ36" s="394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  <c r="BO36" s="394"/>
      <c r="BP36" s="394"/>
      <c r="BQ36" s="394"/>
      <c r="BR36" s="394"/>
      <c r="BS36" s="394"/>
      <c r="BT36" s="394"/>
      <c r="BU36" s="394"/>
      <c r="BV36" s="394"/>
      <c r="BW36" s="394"/>
      <c r="BX36" s="394"/>
      <c r="BY36" s="394"/>
      <c r="BZ36" s="394"/>
      <c r="CA36" s="394"/>
      <c r="CB36" s="394"/>
      <c r="CC36" s="394"/>
      <c r="CD36" s="394"/>
      <c r="CE36" s="394"/>
      <c r="CF36" s="394"/>
      <c r="CG36" s="394"/>
      <c r="CH36" s="394"/>
      <c r="CI36" s="394"/>
      <c r="CJ36" s="394"/>
      <c r="CK36" s="394"/>
      <c r="CL36" s="394"/>
      <c r="CM36" s="394"/>
      <c r="CN36" s="394"/>
      <c r="CO36" s="394"/>
      <c r="CP36" s="394"/>
      <c r="CQ36" s="394"/>
      <c r="CR36" s="394"/>
      <c r="CS36" s="394"/>
      <c r="CT36" s="394"/>
      <c r="CU36" s="394"/>
      <c r="CV36" s="394"/>
      <c r="CW36" s="394"/>
      <c r="CX36" s="394"/>
      <c r="CY36" s="394"/>
      <c r="CZ36" s="394"/>
      <c r="DA36" s="394"/>
      <c r="DB36" s="394"/>
      <c r="DC36" s="394"/>
      <c r="DD36" s="394"/>
      <c r="DE36" s="394"/>
      <c r="DF36" s="394"/>
      <c r="DG36" s="394"/>
      <c r="DH36" s="394"/>
      <c r="DI36" s="394"/>
      <c r="DJ36" s="394"/>
      <c r="DK36" s="394"/>
      <c r="DL36" s="394"/>
      <c r="DM36" s="394"/>
      <c r="DN36" s="394"/>
      <c r="DO36" s="394"/>
      <c r="DP36" s="394"/>
      <c r="DQ36" s="394"/>
      <c r="DR36" s="394"/>
      <c r="DS36" s="394"/>
      <c r="DT36" s="394"/>
      <c r="DU36" s="394"/>
      <c r="DV36" s="394"/>
      <c r="DW36" s="394"/>
      <c r="DX36" s="394"/>
      <c r="DY36" s="394"/>
      <c r="DZ36" s="394"/>
      <c r="EA36" s="394"/>
      <c r="EB36" s="394"/>
      <c r="EC36" s="394"/>
      <c r="ED36" s="394"/>
      <c r="EE36" s="394"/>
      <c r="EF36" s="394"/>
      <c r="EG36" s="394"/>
      <c r="EH36" s="394"/>
      <c r="EI36" s="394"/>
      <c r="EJ36" s="394"/>
      <c r="EK36" s="394"/>
      <c r="EL36" s="394"/>
      <c r="EM36" s="394"/>
      <c r="EN36" s="394"/>
      <c r="EO36" s="394"/>
      <c r="EP36" s="394"/>
      <c r="EQ36" s="394"/>
      <c r="ER36" s="394"/>
      <c r="ES36" s="394"/>
      <c r="ET36" s="394"/>
      <c r="EU36" s="394"/>
      <c r="EV36" s="394"/>
      <c r="EW36" s="394"/>
      <c r="EX36" s="394"/>
      <c r="EY36" s="394"/>
      <c r="EZ36" s="394"/>
      <c r="FA36" s="394"/>
      <c r="FB36" s="394"/>
      <c r="FC36" s="394"/>
      <c r="FD36" s="394"/>
      <c r="FE36" s="394"/>
      <c r="FF36" s="394"/>
      <c r="FG36" s="394"/>
      <c r="FH36" s="394"/>
      <c r="FI36" s="394"/>
      <c r="FJ36" s="394"/>
      <c r="FK36" s="394"/>
      <c r="FL36" s="394"/>
      <c r="FM36" s="394"/>
      <c r="FN36" s="394"/>
      <c r="FO36" s="394"/>
      <c r="FP36" s="394"/>
      <c r="FQ36" s="394"/>
      <c r="FR36" s="394"/>
      <c r="FS36" s="394"/>
      <c r="FT36" s="394"/>
      <c r="FU36" s="394"/>
      <c r="FV36" s="394"/>
      <c r="FW36" s="394"/>
      <c r="FX36" s="394"/>
      <c r="FY36" s="394"/>
      <c r="FZ36" s="394"/>
      <c r="GA36" s="394"/>
      <c r="GB36" s="394"/>
      <c r="GC36" s="394"/>
      <c r="GD36" s="394"/>
      <c r="GE36" s="394"/>
      <c r="GF36" s="394"/>
      <c r="GG36" s="394"/>
      <c r="GH36" s="394"/>
      <c r="GI36" s="394"/>
      <c r="GJ36" s="394"/>
      <c r="GK36" s="394"/>
      <c r="GL36" s="394"/>
      <c r="GM36" s="394"/>
      <c r="GN36" s="394"/>
      <c r="GO36" s="394"/>
      <c r="GP36" s="394"/>
      <c r="GQ36" s="394"/>
      <c r="GR36" s="394"/>
      <c r="GS36" s="394"/>
      <c r="GT36" s="394"/>
      <c r="GU36" s="394"/>
      <c r="GV36" s="394"/>
      <c r="GW36" s="394"/>
      <c r="GX36" s="394"/>
      <c r="GY36" s="394"/>
      <c r="GZ36" s="394"/>
      <c r="HA36" s="394"/>
      <c r="HB36" s="394"/>
      <c r="HC36" s="394"/>
      <c r="HD36" s="394"/>
      <c r="HE36" s="394"/>
      <c r="HF36" s="394"/>
      <c r="HG36" s="394"/>
      <c r="HH36" s="394"/>
      <c r="HI36" s="394"/>
      <c r="HJ36" s="394"/>
      <c r="HK36" s="394"/>
      <c r="HL36" s="394"/>
      <c r="HM36" s="394"/>
      <c r="HN36" s="394"/>
      <c r="HO36" s="394"/>
    </row>
    <row r="37" spans="1:223" s="400" customFormat="1" ht="18" customHeight="1">
      <c r="B37" s="395">
        <v>5</v>
      </c>
      <c r="C37" s="401" t="s">
        <v>71</v>
      </c>
      <c r="D37" s="402">
        <v>1274</v>
      </c>
      <c r="E37" s="403">
        <v>534.36770800627937</v>
      </c>
      <c r="F37" s="465">
        <v>1274</v>
      </c>
      <c r="G37" s="466">
        <v>507.29802982731559</v>
      </c>
      <c r="H37" s="402">
        <v>239</v>
      </c>
      <c r="I37" s="403">
        <v>693.22912133891202</v>
      </c>
      <c r="J37" s="465">
        <v>239</v>
      </c>
      <c r="K37" s="466">
        <v>689.38723849372377</v>
      </c>
      <c r="L37" s="402">
        <v>39631</v>
      </c>
      <c r="M37" s="403">
        <v>1108.4481118316478</v>
      </c>
      <c r="N37" s="465">
        <v>39606</v>
      </c>
      <c r="O37" s="466">
        <v>1086.9545551179126</v>
      </c>
      <c r="P37" s="425"/>
    </row>
    <row r="38" spans="1:223" s="400" customFormat="1" ht="18" customHeight="1">
      <c r="B38" s="395">
        <v>9</v>
      </c>
      <c r="C38" s="401" t="s">
        <v>72</v>
      </c>
      <c r="D38" s="402">
        <v>2834</v>
      </c>
      <c r="E38" s="403">
        <v>535.79327452364134</v>
      </c>
      <c r="F38" s="465">
        <v>2833</v>
      </c>
      <c r="G38" s="466">
        <v>513.52152488528066</v>
      </c>
      <c r="H38" s="402">
        <v>320</v>
      </c>
      <c r="I38" s="403">
        <v>787.33587499999999</v>
      </c>
      <c r="J38" s="465">
        <v>320</v>
      </c>
      <c r="K38" s="466">
        <v>770.04343749999998</v>
      </c>
      <c r="L38" s="402">
        <v>93901</v>
      </c>
      <c r="M38" s="403">
        <v>1355.6190659311401</v>
      </c>
      <c r="N38" s="465">
        <v>93707</v>
      </c>
      <c r="O38" s="466">
        <v>1328.6001330743702</v>
      </c>
      <c r="P38" s="425"/>
    </row>
    <row r="39" spans="1:223" s="400" customFormat="1" ht="18" customHeight="1">
      <c r="B39" s="395">
        <v>24</v>
      </c>
      <c r="C39" s="401" t="s">
        <v>73</v>
      </c>
      <c r="D39" s="402">
        <v>4036</v>
      </c>
      <c r="E39" s="403">
        <v>550.47072844400407</v>
      </c>
      <c r="F39" s="465">
        <v>4035</v>
      </c>
      <c r="G39" s="466">
        <v>514.43198513011146</v>
      </c>
      <c r="H39" s="402">
        <v>1099</v>
      </c>
      <c r="I39" s="403">
        <v>838.5037033666971</v>
      </c>
      <c r="J39" s="465">
        <v>1099</v>
      </c>
      <c r="K39" s="466">
        <v>802.35626933575963</v>
      </c>
      <c r="L39" s="402">
        <v>140535</v>
      </c>
      <c r="M39" s="403">
        <v>1257.8688277653257</v>
      </c>
      <c r="N39" s="465">
        <v>140279</v>
      </c>
      <c r="O39" s="466">
        <v>1206.3992438640141</v>
      </c>
      <c r="P39" s="420"/>
    </row>
    <row r="40" spans="1:223" s="400" customFormat="1" ht="18" customHeight="1">
      <c r="B40" s="395">
        <v>34</v>
      </c>
      <c r="C40" s="401" t="s">
        <v>74</v>
      </c>
      <c r="D40" s="402">
        <v>1348</v>
      </c>
      <c r="E40" s="403">
        <v>568.82077893175062</v>
      </c>
      <c r="F40" s="465">
        <v>1348</v>
      </c>
      <c r="G40" s="466">
        <v>537.53658011869436</v>
      </c>
      <c r="H40" s="402">
        <v>288</v>
      </c>
      <c r="I40" s="403">
        <v>790.17552083333339</v>
      </c>
      <c r="J40" s="465">
        <v>288</v>
      </c>
      <c r="K40" s="466">
        <v>767.94670138888887</v>
      </c>
      <c r="L40" s="402">
        <v>43904</v>
      </c>
      <c r="M40" s="403">
        <v>1292.2607040360786</v>
      </c>
      <c r="N40" s="465">
        <v>43842</v>
      </c>
      <c r="O40" s="466">
        <v>1257.1517175311344</v>
      </c>
      <c r="P40" s="420"/>
    </row>
    <row r="41" spans="1:223" s="400" customFormat="1" ht="18" customHeight="1">
      <c r="B41" s="395">
        <v>37</v>
      </c>
      <c r="C41" s="401" t="s">
        <v>75</v>
      </c>
      <c r="D41" s="402">
        <v>2536</v>
      </c>
      <c r="E41" s="403">
        <v>549.28148659305998</v>
      </c>
      <c r="F41" s="465">
        <v>2534</v>
      </c>
      <c r="G41" s="466">
        <v>530.13832280978681</v>
      </c>
      <c r="H41" s="402">
        <v>642</v>
      </c>
      <c r="I41" s="403">
        <v>708.64884735202497</v>
      </c>
      <c r="J41" s="465">
        <v>642</v>
      </c>
      <c r="K41" s="466">
        <v>702.13691588785048</v>
      </c>
      <c r="L41" s="402">
        <v>82463</v>
      </c>
      <c r="M41" s="403">
        <v>1174.6112446794309</v>
      </c>
      <c r="N41" s="465">
        <v>82351</v>
      </c>
      <c r="O41" s="466">
        <v>1150.4912027783514</v>
      </c>
      <c r="P41" s="420"/>
    </row>
    <row r="42" spans="1:223" s="400" customFormat="1" ht="18" customHeight="1">
      <c r="B42" s="395">
        <v>40</v>
      </c>
      <c r="C42" s="401" t="s">
        <v>76</v>
      </c>
      <c r="D42" s="402">
        <v>1109</v>
      </c>
      <c r="E42" s="403">
        <v>504.26752028854816</v>
      </c>
      <c r="F42" s="465">
        <v>1109</v>
      </c>
      <c r="G42" s="466">
        <v>487.11981965734884</v>
      </c>
      <c r="H42" s="402">
        <v>140</v>
      </c>
      <c r="I42" s="403">
        <v>708.49592857142852</v>
      </c>
      <c r="J42" s="465">
        <v>140</v>
      </c>
      <c r="K42" s="466">
        <v>700.40671428571432</v>
      </c>
      <c r="L42" s="402">
        <v>35447</v>
      </c>
      <c r="M42" s="403">
        <v>1201.640780602025</v>
      </c>
      <c r="N42" s="465">
        <v>35406</v>
      </c>
      <c r="O42" s="466">
        <v>1174.0009015421113</v>
      </c>
      <c r="P42" s="420"/>
    </row>
    <row r="43" spans="1:223" s="400" customFormat="1" ht="18" customHeight="1">
      <c r="B43" s="395">
        <v>42</v>
      </c>
      <c r="C43" s="401" t="s">
        <v>77</v>
      </c>
      <c r="D43" s="402">
        <v>685</v>
      </c>
      <c r="E43" s="403">
        <v>534.64737226277362</v>
      </c>
      <c r="F43" s="465">
        <v>685</v>
      </c>
      <c r="G43" s="466">
        <v>505.8465839416059</v>
      </c>
      <c r="H43" s="402">
        <v>77</v>
      </c>
      <c r="I43" s="403">
        <v>728.76688311688315</v>
      </c>
      <c r="J43" s="465">
        <v>77</v>
      </c>
      <c r="K43" s="466">
        <v>714.74857142857149</v>
      </c>
      <c r="L43" s="402">
        <v>22792</v>
      </c>
      <c r="M43" s="403">
        <v>1215.0787214812217</v>
      </c>
      <c r="N43" s="465">
        <v>22775</v>
      </c>
      <c r="O43" s="466">
        <v>1192.1093993413836</v>
      </c>
      <c r="P43" s="420"/>
    </row>
    <row r="44" spans="1:223" s="400" customFormat="1" ht="18" customHeight="1">
      <c r="B44" s="395">
        <v>47</v>
      </c>
      <c r="C44" s="401" t="s">
        <v>78</v>
      </c>
      <c r="D44" s="402">
        <v>3573</v>
      </c>
      <c r="E44" s="403">
        <v>546.46860341449758</v>
      </c>
      <c r="F44" s="465">
        <v>3570</v>
      </c>
      <c r="G44" s="466">
        <v>525.12152941176464</v>
      </c>
      <c r="H44" s="402">
        <v>672</v>
      </c>
      <c r="I44" s="403">
        <v>782.22510416666671</v>
      </c>
      <c r="J44" s="465">
        <v>672</v>
      </c>
      <c r="K44" s="466">
        <v>777.74520833333327</v>
      </c>
      <c r="L44" s="402">
        <v>122393</v>
      </c>
      <c r="M44" s="403">
        <v>1383.9080908221883</v>
      </c>
      <c r="N44" s="465">
        <v>122147</v>
      </c>
      <c r="O44" s="466">
        <v>1356.162214954114</v>
      </c>
      <c r="P44" s="420"/>
    </row>
    <row r="45" spans="1:223" s="400" customFormat="1" ht="18" customHeight="1">
      <c r="B45" s="395">
        <v>49</v>
      </c>
      <c r="C45" s="401" t="s">
        <v>79</v>
      </c>
      <c r="D45" s="402">
        <v>1560</v>
      </c>
      <c r="E45" s="403">
        <v>524.93705128205136</v>
      </c>
      <c r="F45" s="465">
        <v>1560</v>
      </c>
      <c r="G45" s="466">
        <v>499.38330128205138</v>
      </c>
      <c r="H45" s="402">
        <v>424</v>
      </c>
      <c r="I45" s="403">
        <v>636.13872641509431</v>
      </c>
      <c r="J45" s="465">
        <v>424</v>
      </c>
      <c r="K45" s="466">
        <v>628.79349056603769</v>
      </c>
      <c r="L45" s="402">
        <v>47765</v>
      </c>
      <c r="M45" s="403">
        <v>1077.3716208520884</v>
      </c>
      <c r="N45" s="465">
        <v>47728</v>
      </c>
      <c r="O45" s="466">
        <v>1052.9048772209187</v>
      </c>
      <c r="P45" s="420"/>
    </row>
    <row r="46" spans="1:223" s="400" customFormat="1" ht="18" hidden="1" customHeight="1">
      <c r="B46" s="395"/>
      <c r="C46" s="401"/>
      <c r="D46" s="402"/>
      <c r="E46" s="403"/>
      <c r="F46" s="402"/>
      <c r="G46" s="403"/>
      <c r="H46" s="402"/>
      <c r="I46" s="403"/>
      <c r="J46" s="402"/>
      <c r="K46" s="403"/>
      <c r="L46" s="402"/>
      <c r="M46" s="403"/>
      <c r="N46" s="402"/>
      <c r="O46" s="403"/>
      <c r="P46" s="420"/>
    </row>
    <row r="47" spans="1:223" s="399" customFormat="1" ht="18" customHeight="1">
      <c r="A47" s="394"/>
      <c r="B47" s="395"/>
      <c r="C47" s="396" t="s">
        <v>80</v>
      </c>
      <c r="D47" s="397">
        <v>14641</v>
      </c>
      <c r="E47" s="398">
        <v>500.82601461648812</v>
      </c>
      <c r="F47" s="463">
        <v>14634</v>
      </c>
      <c r="G47" s="464">
        <v>479.50043187098544</v>
      </c>
      <c r="H47" s="397">
        <v>2655</v>
      </c>
      <c r="I47" s="398">
        <v>678.90613559322048</v>
      </c>
      <c r="J47" s="463">
        <v>2655</v>
      </c>
      <c r="K47" s="464">
        <v>669.56065160075343</v>
      </c>
      <c r="L47" s="397">
        <v>396419</v>
      </c>
      <c r="M47" s="398">
        <v>1173.082383135016</v>
      </c>
      <c r="N47" s="463">
        <v>396138</v>
      </c>
      <c r="O47" s="464">
        <v>1137.8268261565418</v>
      </c>
      <c r="P47" s="420"/>
      <c r="Q47" s="400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4"/>
      <c r="AG47" s="394"/>
      <c r="AH47" s="394"/>
      <c r="AI47" s="394"/>
      <c r="AJ47" s="394"/>
      <c r="AK47" s="394"/>
      <c r="AL47" s="394"/>
      <c r="AM47" s="394"/>
      <c r="AN47" s="394"/>
      <c r="AO47" s="394"/>
      <c r="AP47" s="394"/>
      <c r="AQ47" s="394"/>
      <c r="AR47" s="394"/>
      <c r="AS47" s="394"/>
      <c r="AT47" s="394"/>
      <c r="AU47" s="394"/>
      <c r="AV47" s="394"/>
      <c r="AW47" s="394"/>
      <c r="AX47" s="394"/>
      <c r="AY47" s="394"/>
      <c r="AZ47" s="394"/>
      <c r="BA47" s="394"/>
      <c r="BB47" s="394"/>
      <c r="BC47" s="394"/>
      <c r="BD47" s="394"/>
      <c r="BE47" s="394"/>
      <c r="BF47" s="394"/>
      <c r="BG47" s="394"/>
      <c r="BH47" s="394"/>
      <c r="BI47" s="394"/>
      <c r="BJ47" s="394"/>
      <c r="BK47" s="394"/>
      <c r="BL47" s="394"/>
      <c r="BM47" s="394"/>
      <c r="BN47" s="394"/>
      <c r="BO47" s="394"/>
      <c r="BP47" s="394"/>
      <c r="BQ47" s="394"/>
      <c r="BR47" s="394"/>
      <c r="BS47" s="394"/>
      <c r="BT47" s="394"/>
      <c r="BU47" s="394"/>
      <c r="BV47" s="394"/>
      <c r="BW47" s="394"/>
      <c r="BX47" s="394"/>
      <c r="BY47" s="394"/>
      <c r="BZ47" s="394"/>
      <c r="CA47" s="394"/>
      <c r="CB47" s="394"/>
      <c r="CC47" s="394"/>
      <c r="CD47" s="394"/>
      <c r="CE47" s="394"/>
      <c r="CF47" s="394"/>
      <c r="CG47" s="394"/>
      <c r="CH47" s="394"/>
      <c r="CI47" s="394"/>
      <c r="CJ47" s="394"/>
      <c r="CK47" s="394"/>
      <c r="CL47" s="394"/>
      <c r="CM47" s="394"/>
      <c r="CN47" s="394"/>
      <c r="CO47" s="394"/>
      <c r="CP47" s="394"/>
      <c r="CQ47" s="394"/>
      <c r="CR47" s="394"/>
      <c r="CS47" s="394"/>
      <c r="CT47" s="394"/>
      <c r="CU47" s="394"/>
      <c r="CV47" s="394"/>
      <c r="CW47" s="394"/>
      <c r="CX47" s="394"/>
      <c r="CY47" s="394"/>
      <c r="CZ47" s="394"/>
      <c r="DA47" s="394"/>
      <c r="DB47" s="394"/>
      <c r="DC47" s="394"/>
      <c r="DD47" s="394"/>
      <c r="DE47" s="394"/>
      <c r="DF47" s="394"/>
      <c r="DG47" s="394"/>
      <c r="DH47" s="394"/>
      <c r="DI47" s="394"/>
      <c r="DJ47" s="394"/>
      <c r="DK47" s="394"/>
      <c r="DL47" s="394"/>
      <c r="DM47" s="394"/>
      <c r="DN47" s="394"/>
      <c r="DO47" s="394"/>
      <c r="DP47" s="394"/>
      <c r="DQ47" s="394"/>
      <c r="DR47" s="394"/>
      <c r="DS47" s="394"/>
      <c r="DT47" s="394"/>
      <c r="DU47" s="394"/>
      <c r="DV47" s="394"/>
      <c r="DW47" s="394"/>
      <c r="DX47" s="394"/>
      <c r="DY47" s="394"/>
      <c r="DZ47" s="394"/>
      <c r="EA47" s="394"/>
      <c r="EB47" s="394"/>
      <c r="EC47" s="394"/>
      <c r="ED47" s="394"/>
      <c r="EE47" s="394"/>
      <c r="EF47" s="394"/>
      <c r="EG47" s="394"/>
      <c r="EH47" s="394"/>
      <c r="EI47" s="394"/>
      <c r="EJ47" s="394"/>
      <c r="EK47" s="394"/>
      <c r="EL47" s="394"/>
      <c r="EM47" s="394"/>
      <c r="EN47" s="394"/>
      <c r="EO47" s="394"/>
      <c r="EP47" s="394"/>
      <c r="EQ47" s="394"/>
      <c r="ER47" s="394"/>
      <c r="ES47" s="394"/>
      <c r="ET47" s="394"/>
      <c r="EU47" s="394"/>
      <c r="EV47" s="394"/>
      <c r="EW47" s="394"/>
      <c r="EX47" s="394"/>
      <c r="EY47" s="394"/>
      <c r="EZ47" s="394"/>
      <c r="FA47" s="394"/>
      <c r="FB47" s="394"/>
      <c r="FC47" s="394"/>
      <c r="FD47" s="394"/>
      <c r="FE47" s="394"/>
      <c r="FF47" s="394"/>
      <c r="FG47" s="394"/>
      <c r="FH47" s="394"/>
      <c r="FI47" s="394"/>
      <c r="FJ47" s="394"/>
      <c r="FK47" s="394"/>
      <c r="FL47" s="394"/>
      <c r="FM47" s="394"/>
      <c r="FN47" s="394"/>
      <c r="FO47" s="394"/>
      <c r="FP47" s="394"/>
      <c r="FQ47" s="394"/>
      <c r="FR47" s="394"/>
      <c r="FS47" s="394"/>
      <c r="FT47" s="394"/>
      <c r="FU47" s="394"/>
      <c r="FV47" s="394"/>
      <c r="FW47" s="394"/>
      <c r="FX47" s="394"/>
      <c r="FY47" s="394"/>
      <c r="FZ47" s="394"/>
      <c r="GA47" s="394"/>
      <c r="GB47" s="394"/>
      <c r="GC47" s="394"/>
      <c r="GD47" s="394"/>
      <c r="GE47" s="394"/>
      <c r="GF47" s="394"/>
      <c r="GG47" s="394"/>
      <c r="GH47" s="394"/>
      <c r="GI47" s="394"/>
      <c r="GJ47" s="394"/>
      <c r="GK47" s="394"/>
      <c r="GL47" s="394"/>
      <c r="GM47" s="394"/>
      <c r="GN47" s="394"/>
      <c r="GO47" s="394"/>
      <c r="GP47" s="394"/>
      <c r="GQ47" s="394"/>
      <c r="GR47" s="394"/>
      <c r="GS47" s="394"/>
      <c r="GT47" s="394"/>
      <c r="GU47" s="394"/>
      <c r="GV47" s="394"/>
      <c r="GW47" s="394"/>
      <c r="GX47" s="394"/>
      <c r="GY47" s="394"/>
      <c r="GZ47" s="394"/>
      <c r="HA47" s="394"/>
      <c r="HB47" s="394"/>
      <c r="HC47" s="394"/>
      <c r="HD47" s="394"/>
      <c r="HE47" s="394"/>
      <c r="HF47" s="394"/>
      <c r="HG47" s="394"/>
      <c r="HH47" s="394"/>
      <c r="HI47" s="394"/>
      <c r="HJ47" s="394"/>
      <c r="HK47" s="394"/>
      <c r="HL47" s="394"/>
      <c r="HM47" s="394"/>
      <c r="HN47" s="394"/>
      <c r="HO47" s="394"/>
    </row>
    <row r="48" spans="1:223" s="400" customFormat="1" ht="18" customHeight="1">
      <c r="B48" s="395">
        <v>2</v>
      </c>
      <c r="C48" s="401" t="s">
        <v>81</v>
      </c>
      <c r="D48" s="402">
        <v>2921</v>
      </c>
      <c r="E48" s="403">
        <v>503.7180725778843</v>
      </c>
      <c r="F48" s="465">
        <v>2919</v>
      </c>
      <c r="G48" s="466">
        <v>479.55915724563198</v>
      </c>
      <c r="H48" s="402">
        <v>752</v>
      </c>
      <c r="I48" s="403">
        <v>644.06527925531918</v>
      </c>
      <c r="J48" s="465">
        <v>752</v>
      </c>
      <c r="K48" s="466">
        <v>633.7376462765958</v>
      </c>
      <c r="L48" s="402">
        <v>75495</v>
      </c>
      <c r="M48" s="403">
        <v>1139.0091187495857</v>
      </c>
      <c r="N48" s="465">
        <v>75438</v>
      </c>
      <c r="O48" s="466">
        <v>1106.373301121451</v>
      </c>
      <c r="P48" s="420"/>
    </row>
    <row r="49" spans="1:223" s="400" customFormat="1" ht="18" customHeight="1">
      <c r="B49" s="395">
        <v>13</v>
      </c>
      <c r="C49" s="401" t="s">
        <v>82</v>
      </c>
      <c r="D49" s="402">
        <v>3966</v>
      </c>
      <c r="E49" s="403">
        <v>527.91796268280382</v>
      </c>
      <c r="F49" s="465">
        <v>3964</v>
      </c>
      <c r="G49" s="466">
        <v>505.35120585267413</v>
      </c>
      <c r="H49" s="402">
        <v>891</v>
      </c>
      <c r="I49" s="403">
        <v>717.73520763187423</v>
      </c>
      <c r="J49" s="465">
        <v>891</v>
      </c>
      <c r="K49" s="466">
        <v>712.85015712682377</v>
      </c>
      <c r="L49" s="402">
        <v>103734</v>
      </c>
      <c r="M49" s="403">
        <v>1176.0611355004148</v>
      </c>
      <c r="N49" s="465">
        <v>103675</v>
      </c>
      <c r="O49" s="466">
        <v>1135.0111799373044</v>
      </c>
      <c r="P49" s="420"/>
    </row>
    <row r="50" spans="1:223" s="400" customFormat="1" ht="18" customHeight="1">
      <c r="B50" s="395">
        <v>16</v>
      </c>
      <c r="C50" s="401" t="s">
        <v>83</v>
      </c>
      <c r="D50" s="402">
        <v>1604</v>
      </c>
      <c r="E50" s="403">
        <v>514.93269326683298</v>
      </c>
      <c r="F50" s="465">
        <v>1604</v>
      </c>
      <c r="G50" s="466">
        <v>493.31099127182051</v>
      </c>
      <c r="H50" s="402">
        <v>324</v>
      </c>
      <c r="I50" s="403">
        <v>649.31549382716059</v>
      </c>
      <c r="J50" s="465">
        <v>324</v>
      </c>
      <c r="K50" s="466">
        <v>629.58904320987665</v>
      </c>
      <c r="L50" s="402">
        <v>45564</v>
      </c>
      <c r="M50" s="403">
        <v>1077.5015964357824</v>
      </c>
      <c r="N50" s="465">
        <v>45540</v>
      </c>
      <c r="O50" s="466">
        <v>1044.9129161176988</v>
      </c>
      <c r="P50" s="420"/>
    </row>
    <row r="51" spans="1:223" s="400" customFormat="1" ht="18" customHeight="1">
      <c r="B51" s="395">
        <v>19</v>
      </c>
      <c r="C51" s="401" t="s">
        <v>84</v>
      </c>
      <c r="D51" s="402">
        <v>1550</v>
      </c>
      <c r="E51" s="403">
        <v>499.14609677419361</v>
      </c>
      <c r="F51" s="465">
        <v>1548</v>
      </c>
      <c r="G51" s="466">
        <v>479.69093023255817</v>
      </c>
      <c r="H51" s="402">
        <v>115</v>
      </c>
      <c r="I51" s="403">
        <v>745.23217391304331</v>
      </c>
      <c r="J51" s="465">
        <v>115</v>
      </c>
      <c r="K51" s="466">
        <v>736.36191304347824</v>
      </c>
      <c r="L51" s="402">
        <v>45803</v>
      </c>
      <c r="M51" s="403">
        <v>1338.0428255791107</v>
      </c>
      <c r="N51" s="465">
        <v>45756</v>
      </c>
      <c r="O51" s="466">
        <v>1297.6533569367962</v>
      </c>
      <c r="P51" s="420"/>
    </row>
    <row r="52" spans="1:223" s="400" customFormat="1" ht="18" customHeight="1">
      <c r="B52" s="395">
        <v>45</v>
      </c>
      <c r="C52" s="401" t="s">
        <v>85</v>
      </c>
      <c r="D52" s="402">
        <v>4600</v>
      </c>
      <c r="E52" s="403">
        <v>471.2787086956522</v>
      </c>
      <c r="F52" s="465">
        <v>4599</v>
      </c>
      <c r="G52" s="466">
        <v>452.30084148727985</v>
      </c>
      <c r="H52" s="402">
        <v>573</v>
      </c>
      <c r="I52" s="403">
        <v>667.67314136125663</v>
      </c>
      <c r="J52" s="465">
        <v>573</v>
      </c>
      <c r="K52" s="466">
        <v>658.45525305410126</v>
      </c>
      <c r="L52" s="402">
        <v>125823</v>
      </c>
      <c r="M52" s="403">
        <v>1165.633212608187</v>
      </c>
      <c r="N52" s="465">
        <v>125729</v>
      </c>
      <c r="O52" s="466">
        <v>1134.5100087489757</v>
      </c>
      <c r="P52" s="420"/>
    </row>
    <row r="53" spans="1:223" s="400" customFormat="1" ht="18" hidden="1" customHeight="1">
      <c r="B53" s="395"/>
      <c r="C53" s="401"/>
      <c r="D53" s="402"/>
      <c r="E53" s="403"/>
      <c r="F53" s="402"/>
      <c r="G53" s="403"/>
      <c r="H53" s="402"/>
      <c r="I53" s="403"/>
      <c r="J53" s="402"/>
      <c r="K53" s="403"/>
      <c r="L53" s="402"/>
      <c r="M53" s="403"/>
      <c r="N53" s="402"/>
      <c r="O53" s="403"/>
      <c r="P53" s="420"/>
    </row>
    <row r="54" spans="1:223" s="399" customFormat="1" ht="18" customHeight="1">
      <c r="A54" s="394"/>
      <c r="B54" s="395"/>
      <c r="C54" s="396" t="s">
        <v>86</v>
      </c>
      <c r="D54" s="397">
        <v>50518</v>
      </c>
      <c r="E54" s="398">
        <v>497.45300625519661</v>
      </c>
      <c r="F54" s="463">
        <v>50492</v>
      </c>
      <c r="G54" s="464">
        <v>479.16791214449842</v>
      </c>
      <c r="H54" s="397">
        <v>1403</v>
      </c>
      <c r="I54" s="398">
        <v>824.03483962936593</v>
      </c>
      <c r="J54" s="463">
        <v>1403</v>
      </c>
      <c r="K54" s="464">
        <v>808.08438346400567</v>
      </c>
      <c r="L54" s="397">
        <v>1795923</v>
      </c>
      <c r="M54" s="398">
        <v>1311.8008719527511</v>
      </c>
      <c r="N54" s="463">
        <v>1791388</v>
      </c>
      <c r="O54" s="464">
        <v>1286.7166447972193</v>
      </c>
      <c r="P54" s="420"/>
      <c r="Q54" s="400"/>
      <c r="R54" s="394"/>
      <c r="S54" s="394"/>
      <c r="T54" s="394"/>
      <c r="U54" s="394"/>
      <c r="V54" s="394"/>
      <c r="W54" s="394"/>
      <c r="X54" s="394"/>
      <c r="Y54" s="394"/>
      <c r="Z54" s="394"/>
      <c r="AA54" s="394"/>
      <c r="AB54" s="394"/>
      <c r="AC54" s="394"/>
      <c r="AD54" s="394"/>
      <c r="AE54" s="394"/>
      <c r="AF54" s="394"/>
      <c r="AG54" s="394"/>
      <c r="AH54" s="394"/>
      <c r="AI54" s="394"/>
      <c r="AJ54" s="394"/>
      <c r="AK54" s="394"/>
      <c r="AL54" s="394"/>
      <c r="AM54" s="394"/>
      <c r="AN54" s="394"/>
      <c r="AO54" s="394"/>
      <c r="AP54" s="394"/>
      <c r="AQ54" s="394"/>
      <c r="AR54" s="394"/>
      <c r="AS54" s="394"/>
      <c r="AT54" s="394"/>
      <c r="AU54" s="394"/>
      <c r="AV54" s="394"/>
      <c r="AW54" s="394"/>
      <c r="AX54" s="394"/>
      <c r="AY54" s="394"/>
      <c r="AZ54" s="394"/>
      <c r="BA54" s="394"/>
      <c r="BB54" s="394"/>
      <c r="BC54" s="394"/>
      <c r="BD54" s="394"/>
      <c r="BE54" s="394"/>
      <c r="BF54" s="394"/>
      <c r="BG54" s="394"/>
      <c r="BH54" s="394"/>
      <c r="BI54" s="394"/>
      <c r="BJ54" s="394"/>
      <c r="BK54" s="394"/>
      <c r="BL54" s="394"/>
      <c r="BM54" s="394"/>
      <c r="BN54" s="394"/>
      <c r="BO54" s="394"/>
      <c r="BP54" s="394"/>
      <c r="BQ54" s="394"/>
      <c r="BR54" s="394"/>
      <c r="BS54" s="394"/>
      <c r="BT54" s="394"/>
      <c r="BU54" s="394"/>
      <c r="BV54" s="394"/>
      <c r="BW54" s="394"/>
      <c r="BX54" s="394"/>
      <c r="BY54" s="394"/>
      <c r="BZ54" s="394"/>
      <c r="CA54" s="394"/>
      <c r="CB54" s="394"/>
      <c r="CC54" s="394"/>
      <c r="CD54" s="394"/>
      <c r="CE54" s="394"/>
      <c r="CF54" s="394"/>
      <c r="CG54" s="394"/>
      <c r="CH54" s="394"/>
      <c r="CI54" s="394"/>
      <c r="CJ54" s="394"/>
      <c r="CK54" s="394"/>
      <c r="CL54" s="394"/>
      <c r="CM54" s="394"/>
      <c r="CN54" s="394"/>
      <c r="CO54" s="394"/>
      <c r="CP54" s="394"/>
      <c r="CQ54" s="394"/>
      <c r="CR54" s="394"/>
      <c r="CS54" s="394"/>
      <c r="CT54" s="394"/>
      <c r="CU54" s="394"/>
      <c r="CV54" s="394"/>
      <c r="CW54" s="394"/>
      <c r="CX54" s="394"/>
      <c r="CY54" s="394"/>
      <c r="CZ54" s="394"/>
      <c r="DA54" s="394"/>
      <c r="DB54" s="394"/>
      <c r="DC54" s="394"/>
      <c r="DD54" s="394"/>
      <c r="DE54" s="394"/>
      <c r="DF54" s="394"/>
      <c r="DG54" s="394"/>
      <c r="DH54" s="394"/>
      <c r="DI54" s="394"/>
      <c r="DJ54" s="394"/>
      <c r="DK54" s="394"/>
      <c r="DL54" s="394"/>
      <c r="DM54" s="394"/>
      <c r="DN54" s="394"/>
      <c r="DO54" s="394"/>
      <c r="DP54" s="394"/>
      <c r="DQ54" s="394"/>
      <c r="DR54" s="394"/>
      <c r="DS54" s="394"/>
      <c r="DT54" s="394"/>
      <c r="DU54" s="394"/>
      <c r="DV54" s="394"/>
      <c r="DW54" s="394"/>
      <c r="DX54" s="394"/>
      <c r="DY54" s="394"/>
      <c r="DZ54" s="394"/>
      <c r="EA54" s="394"/>
      <c r="EB54" s="394"/>
      <c r="EC54" s="394"/>
      <c r="ED54" s="394"/>
      <c r="EE54" s="394"/>
      <c r="EF54" s="394"/>
      <c r="EG54" s="394"/>
      <c r="EH54" s="394"/>
      <c r="EI54" s="394"/>
      <c r="EJ54" s="394"/>
      <c r="EK54" s="394"/>
      <c r="EL54" s="394"/>
      <c r="EM54" s="394"/>
      <c r="EN54" s="394"/>
      <c r="EO54" s="394"/>
      <c r="EP54" s="394"/>
      <c r="EQ54" s="394"/>
      <c r="ER54" s="394"/>
      <c r="ES54" s="394"/>
      <c r="ET54" s="394"/>
      <c r="EU54" s="394"/>
      <c r="EV54" s="394"/>
      <c r="EW54" s="394"/>
      <c r="EX54" s="394"/>
      <c r="EY54" s="394"/>
      <c r="EZ54" s="394"/>
      <c r="FA54" s="394"/>
      <c r="FB54" s="394"/>
      <c r="FC54" s="394"/>
      <c r="FD54" s="394"/>
      <c r="FE54" s="394"/>
      <c r="FF54" s="394"/>
      <c r="FG54" s="394"/>
      <c r="FH54" s="394"/>
      <c r="FI54" s="394"/>
      <c r="FJ54" s="394"/>
      <c r="FK54" s="394"/>
      <c r="FL54" s="394"/>
      <c r="FM54" s="394"/>
      <c r="FN54" s="394"/>
      <c r="FO54" s="394"/>
      <c r="FP54" s="394"/>
      <c r="FQ54" s="394"/>
      <c r="FR54" s="394"/>
      <c r="FS54" s="394"/>
      <c r="FT54" s="394"/>
      <c r="FU54" s="394"/>
      <c r="FV54" s="394"/>
      <c r="FW54" s="394"/>
      <c r="FX54" s="394"/>
      <c r="FY54" s="394"/>
      <c r="FZ54" s="394"/>
      <c r="GA54" s="394"/>
      <c r="GB54" s="394"/>
      <c r="GC54" s="394"/>
      <c r="GD54" s="394"/>
      <c r="GE54" s="394"/>
      <c r="GF54" s="394"/>
      <c r="GG54" s="394"/>
      <c r="GH54" s="394"/>
      <c r="GI54" s="394"/>
      <c r="GJ54" s="394"/>
      <c r="GK54" s="394"/>
      <c r="GL54" s="394"/>
      <c r="GM54" s="394"/>
      <c r="GN54" s="394"/>
      <c r="GO54" s="394"/>
      <c r="GP54" s="394"/>
      <c r="GQ54" s="394"/>
      <c r="GR54" s="394"/>
      <c r="GS54" s="394"/>
      <c r="GT54" s="394"/>
      <c r="GU54" s="394"/>
      <c r="GV54" s="394"/>
      <c r="GW54" s="394"/>
      <c r="GX54" s="394"/>
      <c r="GY54" s="394"/>
      <c r="GZ54" s="394"/>
      <c r="HA54" s="394"/>
      <c r="HB54" s="394"/>
      <c r="HC54" s="394"/>
      <c r="HD54" s="394"/>
      <c r="HE54" s="394"/>
      <c r="HF54" s="394"/>
      <c r="HG54" s="394"/>
      <c r="HH54" s="394"/>
      <c r="HI54" s="394"/>
      <c r="HJ54" s="394"/>
      <c r="HK54" s="394"/>
      <c r="HL54" s="394"/>
      <c r="HM54" s="394"/>
      <c r="HN54" s="394"/>
      <c r="HO54" s="394"/>
    </row>
    <row r="55" spans="1:223" s="400" customFormat="1" ht="18" customHeight="1">
      <c r="B55" s="395">
        <v>8</v>
      </c>
      <c r="C55" s="401" t="s">
        <v>87</v>
      </c>
      <c r="D55" s="402">
        <v>37095</v>
      </c>
      <c r="E55" s="403">
        <v>516.29775980590375</v>
      </c>
      <c r="F55" s="465">
        <v>37076</v>
      </c>
      <c r="G55" s="466">
        <v>498.58303673535437</v>
      </c>
      <c r="H55" s="402">
        <v>1100</v>
      </c>
      <c r="I55" s="403">
        <v>846.75919999999996</v>
      </c>
      <c r="J55" s="465">
        <v>1100</v>
      </c>
      <c r="K55" s="466">
        <v>830.08216363636359</v>
      </c>
      <c r="L55" s="402">
        <v>1342034</v>
      </c>
      <c r="M55" s="403">
        <v>1351.6047872483116</v>
      </c>
      <c r="N55" s="465">
        <v>1338087</v>
      </c>
      <c r="O55" s="466">
        <v>1327.2987709842491</v>
      </c>
      <c r="P55" s="420"/>
    </row>
    <row r="56" spans="1:223" s="400" customFormat="1" ht="18" customHeight="1">
      <c r="B56" s="395">
        <v>17</v>
      </c>
      <c r="C56" s="401" t="s">
        <v>209</v>
      </c>
      <c r="D56" s="402">
        <v>4723</v>
      </c>
      <c r="E56" s="403">
        <v>425.2933665043405</v>
      </c>
      <c r="F56" s="465">
        <v>4720</v>
      </c>
      <c r="G56" s="466">
        <v>405.54601694915254</v>
      </c>
      <c r="H56" s="402">
        <v>60</v>
      </c>
      <c r="I56" s="403">
        <v>793.072</v>
      </c>
      <c r="J56" s="465">
        <v>60</v>
      </c>
      <c r="K56" s="466">
        <v>776.75649999999996</v>
      </c>
      <c r="L56" s="402">
        <v>168638</v>
      </c>
      <c r="M56" s="403">
        <v>1184.1961407867748</v>
      </c>
      <c r="N56" s="465">
        <v>168401</v>
      </c>
      <c r="O56" s="466">
        <v>1160.264424676813</v>
      </c>
      <c r="P56" s="420"/>
    </row>
    <row r="57" spans="1:223" s="400" customFormat="1" ht="18" customHeight="1">
      <c r="B57" s="395">
        <v>25</v>
      </c>
      <c r="C57" s="401" t="s">
        <v>206</v>
      </c>
      <c r="D57" s="402">
        <v>3191</v>
      </c>
      <c r="E57" s="403">
        <v>449.73136320902535</v>
      </c>
      <c r="F57" s="465">
        <v>3188</v>
      </c>
      <c r="G57" s="466">
        <v>427.29173776662486</v>
      </c>
      <c r="H57" s="402">
        <v>61</v>
      </c>
      <c r="I57" s="403">
        <v>785.92672131147538</v>
      </c>
      <c r="J57" s="465">
        <v>61</v>
      </c>
      <c r="K57" s="466">
        <v>749.81836065573782</v>
      </c>
      <c r="L57" s="402">
        <v>103256</v>
      </c>
      <c r="M57" s="403">
        <v>1136.2594339312002</v>
      </c>
      <c r="N57" s="465">
        <v>103114</v>
      </c>
      <c r="O57" s="466">
        <v>1108.2474695967574</v>
      </c>
      <c r="P57" s="420"/>
    </row>
    <row r="58" spans="1:223" s="400" customFormat="1" ht="18" customHeight="1">
      <c r="B58" s="395">
        <v>43</v>
      </c>
      <c r="C58" s="401" t="s">
        <v>88</v>
      </c>
      <c r="D58" s="402">
        <v>5509</v>
      </c>
      <c r="E58" s="403">
        <v>460.06756580141581</v>
      </c>
      <c r="F58" s="465">
        <v>5508</v>
      </c>
      <c r="G58" s="466">
        <v>441.59373456790127</v>
      </c>
      <c r="H58" s="402">
        <v>182</v>
      </c>
      <c r="I58" s="403">
        <v>709.66983516483504</v>
      </c>
      <c r="J58" s="465">
        <v>182</v>
      </c>
      <c r="K58" s="466">
        <v>704.98736263736259</v>
      </c>
      <c r="L58" s="402">
        <v>181995</v>
      </c>
      <c r="M58" s="403">
        <v>1236.1202528091426</v>
      </c>
      <c r="N58" s="465">
        <v>181786</v>
      </c>
      <c r="O58" s="466">
        <v>1206.3745687786741</v>
      </c>
      <c r="P58" s="420"/>
    </row>
    <row r="59" spans="1:223" s="400" customFormat="1" ht="18" hidden="1" customHeight="1">
      <c r="B59" s="395"/>
      <c r="C59" s="401"/>
      <c r="D59" s="402"/>
      <c r="E59" s="403"/>
      <c r="F59" s="402"/>
      <c r="G59" s="403"/>
      <c r="H59" s="402"/>
      <c r="I59" s="403"/>
      <c r="J59" s="402"/>
      <c r="K59" s="403"/>
      <c r="L59" s="402"/>
      <c r="M59" s="403"/>
      <c r="N59" s="402"/>
      <c r="O59" s="403"/>
      <c r="P59" s="420"/>
    </row>
    <row r="60" spans="1:223" s="399" customFormat="1" ht="18" customHeight="1">
      <c r="A60" s="394"/>
      <c r="B60" s="395"/>
      <c r="C60" s="396" t="s">
        <v>89</v>
      </c>
      <c r="D60" s="397">
        <v>37392</v>
      </c>
      <c r="E60" s="398">
        <v>471.38242164099267</v>
      </c>
      <c r="F60" s="463">
        <v>37373</v>
      </c>
      <c r="G60" s="464">
        <v>453.82459476092362</v>
      </c>
      <c r="H60" s="397">
        <v>2646</v>
      </c>
      <c r="I60" s="398">
        <v>725.7897921390778</v>
      </c>
      <c r="J60" s="463">
        <v>2646</v>
      </c>
      <c r="K60" s="464">
        <v>713.90905895691606</v>
      </c>
      <c r="L60" s="397">
        <v>1054005</v>
      </c>
      <c r="M60" s="398">
        <v>1163.8616412066358</v>
      </c>
      <c r="N60" s="463">
        <v>1052495</v>
      </c>
      <c r="O60" s="464">
        <v>1138.7713131083758</v>
      </c>
      <c r="P60" s="420"/>
      <c r="Q60" s="400"/>
      <c r="R60" s="394"/>
      <c r="S60" s="394"/>
      <c r="T60" s="394"/>
      <c r="U60" s="394"/>
      <c r="V60" s="394"/>
      <c r="W60" s="394"/>
      <c r="X60" s="394"/>
      <c r="Y60" s="394"/>
      <c r="Z60" s="394"/>
      <c r="AA60" s="394"/>
      <c r="AB60" s="394"/>
      <c r="AC60" s="394"/>
      <c r="AD60" s="394"/>
      <c r="AE60" s="394"/>
      <c r="AF60" s="394"/>
      <c r="AG60" s="394"/>
      <c r="AH60" s="394"/>
      <c r="AI60" s="394"/>
      <c r="AJ60" s="394"/>
      <c r="AK60" s="394"/>
      <c r="AL60" s="394"/>
      <c r="AM60" s="394"/>
      <c r="AN60" s="394"/>
      <c r="AO60" s="394"/>
      <c r="AP60" s="394"/>
      <c r="AQ60" s="394"/>
      <c r="AR60" s="394"/>
      <c r="AS60" s="394"/>
      <c r="AT60" s="394"/>
      <c r="AU60" s="394"/>
      <c r="AV60" s="394"/>
      <c r="AW60" s="394"/>
      <c r="AX60" s="394"/>
      <c r="AY60" s="394"/>
      <c r="AZ60" s="394"/>
      <c r="BA60" s="394"/>
      <c r="BB60" s="394"/>
      <c r="BC60" s="394"/>
      <c r="BD60" s="394"/>
      <c r="BE60" s="394"/>
      <c r="BF60" s="394"/>
      <c r="BG60" s="394"/>
      <c r="BH60" s="394"/>
      <c r="BI60" s="394"/>
      <c r="BJ60" s="394"/>
      <c r="BK60" s="394"/>
      <c r="BL60" s="394"/>
      <c r="BM60" s="394"/>
      <c r="BN60" s="394"/>
      <c r="BO60" s="394"/>
      <c r="BP60" s="394"/>
      <c r="BQ60" s="394"/>
      <c r="BR60" s="394"/>
      <c r="BS60" s="394"/>
      <c r="BT60" s="394"/>
      <c r="BU60" s="394"/>
      <c r="BV60" s="394"/>
      <c r="BW60" s="394"/>
      <c r="BX60" s="394"/>
      <c r="BY60" s="394"/>
      <c r="BZ60" s="394"/>
      <c r="CA60" s="394"/>
      <c r="CB60" s="394"/>
      <c r="CC60" s="394"/>
      <c r="CD60" s="394"/>
      <c r="CE60" s="394"/>
      <c r="CF60" s="394"/>
      <c r="CG60" s="394"/>
      <c r="CH60" s="394"/>
      <c r="CI60" s="394"/>
      <c r="CJ60" s="394"/>
      <c r="CK60" s="394"/>
      <c r="CL60" s="394"/>
      <c r="CM60" s="394"/>
      <c r="CN60" s="394"/>
      <c r="CO60" s="394"/>
      <c r="CP60" s="394"/>
      <c r="CQ60" s="394"/>
      <c r="CR60" s="394"/>
      <c r="CS60" s="394"/>
      <c r="CT60" s="394"/>
      <c r="CU60" s="394"/>
      <c r="CV60" s="394"/>
      <c r="CW60" s="394"/>
      <c r="CX60" s="394"/>
      <c r="CY60" s="394"/>
      <c r="CZ60" s="394"/>
      <c r="DA60" s="394"/>
      <c r="DB60" s="394"/>
      <c r="DC60" s="394"/>
      <c r="DD60" s="394"/>
      <c r="DE60" s="394"/>
      <c r="DF60" s="394"/>
      <c r="DG60" s="394"/>
      <c r="DH60" s="394"/>
      <c r="DI60" s="394"/>
      <c r="DJ60" s="394"/>
      <c r="DK60" s="394"/>
      <c r="DL60" s="394"/>
      <c r="DM60" s="394"/>
      <c r="DN60" s="394"/>
      <c r="DO60" s="394"/>
      <c r="DP60" s="394"/>
      <c r="DQ60" s="394"/>
      <c r="DR60" s="394"/>
      <c r="DS60" s="394"/>
      <c r="DT60" s="394"/>
      <c r="DU60" s="394"/>
      <c r="DV60" s="394"/>
      <c r="DW60" s="394"/>
      <c r="DX60" s="394"/>
      <c r="DY60" s="394"/>
      <c r="DZ60" s="394"/>
      <c r="EA60" s="394"/>
      <c r="EB60" s="394"/>
      <c r="EC60" s="394"/>
      <c r="ED60" s="394"/>
      <c r="EE60" s="394"/>
      <c r="EF60" s="394"/>
      <c r="EG60" s="394"/>
      <c r="EH60" s="394"/>
      <c r="EI60" s="394"/>
      <c r="EJ60" s="394"/>
      <c r="EK60" s="394"/>
      <c r="EL60" s="394"/>
      <c r="EM60" s="394"/>
      <c r="EN60" s="394"/>
      <c r="EO60" s="394"/>
      <c r="EP60" s="394"/>
      <c r="EQ60" s="394"/>
      <c r="ER60" s="394"/>
      <c r="ES60" s="394"/>
      <c r="ET60" s="394"/>
      <c r="EU60" s="394"/>
      <c r="EV60" s="394"/>
      <c r="EW60" s="394"/>
      <c r="EX60" s="394"/>
      <c r="EY60" s="394"/>
      <c r="EZ60" s="394"/>
      <c r="FA60" s="394"/>
      <c r="FB60" s="394"/>
      <c r="FC60" s="394"/>
      <c r="FD60" s="394"/>
      <c r="FE60" s="394"/>
      <c r="FF60" s="394"/>
      <c r="FG60" s="394"/>
      <c r="FH60" s="394"/>
      <c r="FI60" s="394"/>
      <c r="FJ60" s="394"/>
      <c r="FK60" s="394"/>
      <c r="FL60" s="394"/>
      <c r="FM60" s="394"/>
      <c r="FN60" s="394"/>
      <c r="FO60" s="394"/>
      <c r="FP60" s="394"/>
      <c r="FQ60" s="394"/>
      <c r="FR60" s="394"/>
      <c r="FS60" s="394"/>
      <c r="FT60" s="394"/>
      <c r="FU60" s="394"/>
      <c r="FV60" s="394"/>
      <c r="FW60" s="394"/>
      <c r="FX60" s="394"/>
      <c r="FY60" s="394"/>
      <c r="FZ60" s="394"/>
      <c r="GA60" s="394"/>
      <c r="GB60" s="394"/>
      <c r="GC60" s="394"/>
      <c r="GD60" s="394"/>
      <c r="GE60" s="394"/>
      <c r="GF60" s="394"/>
      <c r="GG60" s="394"/>
      <c r="GH60" s="394"/>
      <c r="GI60" s="394"/>
      <c r="GJ60" s="394"/>
      <c r="GK60" s="394"/>
      <c r="GL60" s="394"/>
      <c r="GM60" s="394"/>
      <c r="GN60" s="394"/>
      <c r="GO60" s="394"/>
      <c r="GP60" s="394"/>
      <c r="GQ60" s="394"/>
      <c r="GR60" s="394"/>
      <c r="GS60" s="394"/>
      <c r="GT60" s="394"/>
      <c r="GU60" s="394"/>
      <c r="GV60" s="394"/>
      <c r="GW60" s="394"/>
      <c r="GX60" s="394"/>
      <c r="GY60" s="394"/>
      <c r="GZ60" s="394"/>
      <c r="HA60" s="394"/>
      <c r="HB60" s="394"/>
      <c r="HC60" s="394"/>
      <c r="HD60" s="394"/>
      <c r="HE60" s="394"/>
      <c r="HF60" s="394"/>
      <c r="HG60" s="394"/>
      <c r="HH60" s="394"/>
      <c r="HI60" s="394"/>
      <c r="HJ60" s="394"/>
      <c r="HK60" s="394"/>
      <c r="HL60" s="394"/>
      <c r="HM60" s="394"/>
      <c r="HN60" s="394"/>
      <c r="HO60" s="394"/>
    </row>
    <row r="61" spans="1:223" s="400" customFormat="1" ht="18" customHeight="1">
      <c r="B61" s="395">
        <v>3</v>
      </c>
      <c r="C61" s="401" t="s">
        <v>210</v>
      </c>
      <c r="D61" s="402">
        <v>12310</v>
      </c>
      <c r="E61" s="403">
        <v>442.64079447603569</v>
      </c>
      <c r="F61" s="465">
        <v>12306</v>
      </c>
      <c r="G61" s="466">
        <v>424.96370063383716</v>
      </c>
      <c r="H61" s="402">
        <v>1260</v>
      </c>
      <c r="I61" s="403">
        <v>707.96805555555545</v>
      </c>
      <c r="J61" s="465">
        <v>1260</v>
      </c>
      <c r="K61" s="466">
        <v>703.1925555555556</v>
      </c>
      <c r="L61" s="402">
        <v>344526</v>
      </c>
      <c r="M61" s="403">
        <v>1091.5067020195866</v>
      </c>
      <c r="N61" s="465">
        <v>344208</v>
      </c>
      <c r="O61" s="466">
        <v>1067.8721904778502</v>
      </c>
      <c r="P61" s="420"/>
    </row>
    <row r="62" spans="1:223" s="400" customFormat="1" ht="18" customHeight="1">
      <c r="B62" s="395">
        <v>12</v>
      </c>
      <c r="C62" s="401" t="s">
        <v>208</v>
      </c>
      <c r="D62" s="402">
        <v>4563</v>
      </c>
      <c r="E62" s="403">
        <v>463.10022572868729</v>
      </c>
      <c r="F62" s="465">
        <v>4560</v>
      </c>
      <c r="G62" s="466">
        <v>443.41184210526313</v>
      </c>
      <c r="H62" s="402">
        <v>252</v>
      </c>
      <c r="I62" s="403">
        <v>684.24007936507951</v>
      </c>
      <c r="J62" s="465">
        <v>252</v>
      </c>
      <c r="K62" s="466">
        <v>654.71900793650798</v>
      </c>
      <c r="L62" s="402">
        <v>139543</v>
      </c>
      <c r="M62" s="403">
        <v>1135.6135246483159</v>
      </c>
      <c r="N62" s="465">
        <v>139389</v>
      </c>
      <c r="O62" s="466">
        <v>1111.7523295955921</v>
      </c>
      <c r="P62" s="420"/>
    </row>
    <row r="63" spans="1:223" s="400" customFormat="1" ht="18" customHeight="1">
      <c r="B63" s="395">
        <v>46</v>
      </c>
      <c r="C63" s="401" t="s">
        <v>90</v>
      </c>
      <c r="D63" s="402">
        <v>20519</v>
      </c>
      <c r="E63" s="403">
        <v>490.46722549831873</v>
      </c>
      <c r="F63" s="465">
        <v>20507</v>
      </c>
      <c r="G63" s="466">
        <v>473.45907641293223</v>
      </c>
      <c r="H63" s="402">
        <v>1134</v>
      </c>
      <c r="I63" s="403">
        <v>754.82499118165777</v>
      </c>
      <c r="J63" s="465">
        <v>1134</v>
      </c>
      <c r="K63" s="466">
        <v>738.96962962962959</v>
      </c>
      <c r="L63" s="402">
        <v>569936</v>
      </c>
      <c r="M63" s="403">
        <v>1214.5164247389184</v>
      </c>
      <c r="N63" s="465">
        <v>568898</v>
      </c>
      <c r="O63" s="466">
        <v>1188.288439720302</v>
      </c>
      <c r="P63" s="420"/>
    </row>
    <row r="64" spans="1:223" s="400" customFormat="1" ht="18" hidden="1" customHeight="1">
      <c r="B64" s="395"/>
      <c r="C64" s="401"/>
      <c r="D64" s="402"/>
      <c r="E64" s="403"/>
      <c r="F64" s="402"/>
      <c r="G64" s="403"/>
      <c r="H64" s="402"/>
      <c r="I64" s="403"/>
      <c r="J64" s="402"/>
      <c r="K64" s="403"/>
      <c r="L64" s="402"/>
      <c r="M64" s="403"/>
      <c r="N64" s="402"/>
      <c r="O64" s="403"/>
      <c r="P64" s="420"/>
    </row>
    <row r="65" spans="1:223" s="399" customFormat="1" ht="18" customHeight="1">
      <c r="A65" s="394"/>
      <c r="B65" s="395"/>
      <c r="C65" s="396" t="s">
        <v>91</v>
      </c>
      <c r="D65" s="397">
        <v>9244</v>
      </c>
      <c r="E65" s="398">
        <v>495.53882410212049</v>
      </c>
      <c r="F65" s="463">
        <v>9238</v>
      </c>
      <c r="G65" s="464">
        <v>478.86697878328675</v>
      </c>
      <c r="H65" s="397">
        <v>2150</v>
      </c>
      <c r="I65" s="398">
        <v>656.83619534883712</v>
      </c>
      <c r="J65" s="463">
        <v>2150</v>
      </c>
      <c r="K65" s="464">
        <v>654.48173488372095</v>
      </c>
      <c r="L65" s="397">
        <v>241131</v>
      </c>
      <c r="M65" s="398">
        <v>1059.5105774454555</v>
      </c>
      <c r="N65" s="463">
        <v>240949</v>
      </c>
      <c r="O65" s="464">
        <v>1032.849081880398</v>
      </c>
      <c r="P65" s="420"/>
      <c r="Q65" s="400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4"/>
      <c r="AD65" s="394"/>
      <c r="AE65" s="394"/>
      <c r="AF65" s="394"/>
      <c r="AG65" s="394"/>
      <c r="AH65" s="394"/>
      <c r="AI65" s="394"/>
      <c r="AJ65" s="394"/>
      <c r="AK65" s="394"/>
      <c r="AL65" s="394"/>
      <c r="AM65" s="394"/>
      <c r="AN65" s="394"/>
      <c r="AO65" s="394"/>
      <c r="AP65" s="394"/>
      <c r="AQ65" s="394"/>
      <c r="AR65" s="394"/>
      <c r="AS65" s="394"/>
      <c r="AT65" s="394"/>
      <c r="AU65" s="394"/>
      <c r="AV65" s="394"/>
      <c r="AW65" s="394"/>
      <c r="AX65" s="394"/>
      <c r="AY65" s="394"/>
      <c r="AZ65" s="394"/>
      <c r="BA65" s="394"/>
      <c r="BB65" s="394"/>
      <c r="BC65" s="394"/>
      <c r="BD65" s="394"/>
      <c r="BE65" s="394"/>
      <c r="BF65" s="394"/>
      <c r="BG65" s="394"/>
      <c r="BH65" s="394"/>
      <c r="BI65" s="394"/>
      <c r="BJ65" s="394"/>
      <c r="BK65" s="394"/>
      <c r="BL65" s="394"/>
      <c r="BM65" s="394"/>
      <c r="BN65" s="394"/>
      <c r="BO65" s="394"/>
      <c r="BP65" s="394"/>
      <c r="BQ65" s="394"/>
      <c r="BR65" s="394"/>
      <c r="BS65" s="394"/>
      <c r="BT65" s="394"/>
      <c r="BU65" s="394"/>
      <c r="BV65" s="394"/>
      <c r="BW65" s="394"/>
      <c r="BX65" s="394"/>
      <c r="BY65" s="394"/>
      <c r="BZ65" s="394"/>
      <c r="CA65" s="394"/>
      <c r="CB65" s="394"/>
      <c r="CC65" s="394"/>
      <c r="CD65" s="394"/>
      <c r="CE65" s="394"/>
      <c r="CF65" s="394"/>
      <c r="CG65" s="394"/>
      <c r="CH65" s="394"/>
      <c r="CI65" s="394"/>
      <c r="CJ65" s="394"/>
      <c r="CK65" s="394"/>
      <c r="CL65" s="394"/>
      <c r="CM65" s="394"/>
      <c r="CN65" s="394"/>
      <c r="CO65" s="394"/>
      <c r="CP65" s="394"/>
      <c r="CQ65" s="394"/>
      <c r="CR65" s="394"/>
      <c r="CS65" s="394"/>
      <c r="CT65" s="394"/>
      <c r="CU65" s="394"/>
      <c r="CV65" s="394"/>
      <c r="CW65" s="394"/>
      <c r="CX65" s="394"/>
      <c r="CY65" s="394"/>
      <c r="CZ65" s="394"/>
      <c r="DA65" s="394"/>
      <c r="DB65" s="394"/>
      <c r="DC65" s="394"/>
      <c r="DD65" s="394"/>
      <c r="DE65" s="394"/>
      <c r="DF65" s="394"/>
      <c r="DG65" s="394"/>
      <c r="DH65" s="394"/>
      <c r="DI65" s="394"/>
      <c r="DJ65" s="394"/>
      <c r="DK65" s="394"/>
      <c r="DL65" s="394"/>
      <c r="DM65" s="394"/>
      <c r="DN65" s="394"/>
      <c r="DO65" s="394"/>
      <c r="DP65" s="394"/>
      <c r="DQ65" s="394"/>
      <c r="DR65" s="394"/>
      <c r="DS65" s="394"/>
      <c r="DT65" s="394"/>
      <c r="DU65" s="394"/>
      <c r="DV65" s="394"/>
      <c r="DW65" s="394"/>
      <c r="DX65" s="394"/>
      <c r="DY65" s="394"/>
      <c r="DZ65" s="394"/>
      <c r="EA65" s="394"/>
      <c r="EB65" s="394"/>
      <c r="EC65" s="394"/>
      <c r="ED65" s="394"/>
      <c r="EE65" s="394"/>
      <c r="EF65" s="394"/>
      <c r="EG65" s="394"/>
      <c r="EH65" s="394"/>
      <c r="EI65" s="394"/>
      <c r="EJ65" s="394"/>
      <c r="EK65" s="394"/>
      <c r="EL65" s="394"/>
      <c r="EM65" s="394"/>
      <c r="EN65" s="394"/>
      <c r="EO65" s="394"/>
      <c r="EP65" s="394"/>
      <c r="EQ65" s="394"/>
      <c r="ER65" s="394"/>
      <c r="ES65" s="394"/>
      <c r="ET65" s="394"/>
      <c r="EU65" s="394"/>
      <c r="EV65" s="394"/>
      <c r="EW65" s="394"/>
      <c r="EX65" s="394"/>
      <c r="EY65" s="394"/>
      <c r="EZ65" s="394"/>
      <c r="FA65" s="394"/>
      <c r="FB65" s="394"/>
      <c r="FC65" s="394"/>
      <c r="FD65" s="394"/>
      <c r="FE65" s="394"/>
      <c r="FF65" s="394"/>
      <c r="FG65" s="394"/>
      <c r="FH65" s="394"/>
      <c r="FI65" s="394"/>
      <c r="FJ65" s="394"/>
      <c r="FK65" s="394"/>
      <c r="FL65" s="394"/>
      <c r="FM65" s="394"/>
      <c r="FN65" s="394"/>
      <c r="FO65" s="394"/>
      <c r="FP65" s="394"/>
      <c r="FQ65" s="394"/>
      <c r="FR65" s="394"/>
      <c r="FS65" s="394"/>
      <c r="FT65" s="394"/>
      <c r="FU65" s="394"/>
      <c r="FV65" s="394"/>
      <c r="FW65" s="394"/>
      <c r="FX65" s="394"/>
      <c r="FY65" s="394"/>
      <c r="FZ65" s="394"/>
      <c r="GA65" s="394"/>
      <c r="GB65" s="394"/>
      <c r="GC65" s="394"/>
      <c r="GD65" s="394"/>
      <c r="GE65" s="394"/>
      <c r="GF65" s="394"/>
      <c r="GG65" s="394"/>
      <c r="GH65" s="394"/>
      <c r="GI65" s="394"/>
      <c r="GJ65" s="394"/>
      <c r="GK65" s="394"/>
      <c r="GL65" s="394"/>
      <c r="GM65" s="394"/>
      <c r="GN65" s="394"/>
      <c r="GO65" s="394"/>
      <c r="GP65" s="394"/>
      <c r="GQ65" s="394"/>
      <c r="GR65" s="394"/>
      <c r="GS65" s="394"/>
      <c r="GT65" s="394"/>
      <c r="GU65" s="394"/>
      <c r="GV65" s="394"/>
      <c r="GW65" s="394"/>
      <c r="GX65" s="394"/>
      <c r="GY65" s="394"/>
      <c r="GZ65" s="394"/>
      <c r="HA65" s="394"/>
      <c r="HB65" s="394"/>
      <c r="HC65" s="394"/>
      <c r="HD65" s="394"/>
      <c r="HE65" s="394"/>
      <c r="HF65" s="394"/>
      <c r="HG65" s="394"/>
      <c r="HH65" s="394"/>
      <c r="HI65" s="394"/>
      <c r="HJ65" s="394"/>
      <c r="HK65" s="394"/>
      <c r="HL65" s="394"/>
      <c r="HM65" s="394"/>
      <c r="HN65" s="394"/>
      <c r="HO65" s="394"/>
    </row>
    <row r="66" spans="1:223" s="400" customFormat="1" ht="18" customHeight="1">
      <c r="B66" s="395">
        <v>6</v>
      </c>
      <c r="C66" s="401" t="s">
        <v>92</v>
      </c>
      <c r="D66" s="402">
        <v>6002</v>
      </c>
      <c r="E66" s="403">
        <v>493.23277740753088</v>
      </c>
      <c r="F66" s="465">
        <v>5997</v>
      </c>
      <c r="G66" s="466">
        <v>476.26785225946315</v>
      </c>
      <c r="H66" s="402">
        <v>1511</v>
      </c>
      <c r="I66" s="403">
        <v>650.77844473858374</v>
      </c>
      <c r="J66" s="465">
        <v>1511</v>
      </c>
      <c r="K66" s="466">
        <v>648.8452481800133</v>
      </c>
      <c r="L66" s="402">
        <v>141791</v>
      </c>
      <c r="M66" s="403">
        <v>1065.3553302395787</v>
      </c>
      <c r="N66" s="465">
        <v>141672</v>
      </c>
      <c r="O66" s="466">
        <v>1038.1122890197075</v>
      </c>
      <c r="P66" s="420"/>
    </row>
    <row r="67" spans="1:223" s="400" customFormat="1" ht="18" customHeight="1">
      <c r="B67" s="395">
        <v>10</v>
      </c>
      <c r="C67" s="401" t="s">
        <v>93</v>
      </c>
      <c r="D67" s="402">
        <v>3242</v>
      </c>
      <c r="E67" s="403">
        <v>499.80806909315243</v>
      </c>
      <c r="F67" s="465">
        <v>3241</v>
      </c>
      <c r="G67" s="466">
        <v>483.67628509719231</v>
      </c>
      <c r="H67" s="402">
        <v>639</v>
      </c>
      <c r="I67" s="403">
        <v>671.16054773082942</v>
      </c>
      <c r="J67" s="465">
        <v>639</v>
      </c>
      <c r="K67" s="466">
        <v>667.80995305164322</v>
      </c>
      <c r="L67" s="402">
        <v>99340</v>
      </c>
      <c r="M67" s="403">
        <v>1051.1681842158246</v>
      </c>
      <c r="N67" s="465">
        <v>99277</v>
      </c>
      <c r="O67" s="466">
        <v>1025.3382880224019</v>
      </c>
      <c r="P67" s="420"/>
    </row>
    <row r="68" spans="1:223" s="400" customFormat="1" ht="18" hidden="1" customHeight="1">
      <c r="B68" s="395"/>
      <c r="C68" s="401"/>
      <c r="D68" s="402"/>
      <c r="E68" s="403"/>
      <c r="F68" s="402"/>
      <c r="G68" s="403"/>
      <c r="H68" s="402"/>
      <c r="I68" s="403"/>
      <c r="J68" s="402"/>
      <c r="K68" s="403"/>
      <c r="L68" s="402"/>
      <c r="M68" s="403"/>
      <c r="N68" s="402"/>
      <c r="O68" s="403"/>
      <c r="P68" s="420"/>
    </row>
    <row r="69" spans="1:223" s="399" customFormat="1" ht="18" customHeight="1">
      <c r="A69" s="394"/>
      <c r="B69" s="395"/>
      <c r="C69" s="396" t="s">
        <v>94</v>
      </c>
      <c r="D69" s="397">
        <v>23262</v>
      </c>
      <c r="E69" s="398">
        <v>499.52178832430587</v>
      </c>
      <c r="F69" s="463">
        <v>23237</v>
      </c>
      <c r="G69" s="464">
        <v>476.16546886431132</v>
      </c>
      <c r="H69" s="397">
        <v>6912</v>
      </c>
      <c r="I69" s="398">
        <v>658.49235243055534</v>
      </c>
      <c r="J69" s="463">
        <v>6912</v>
      </c>
      <c r="K69" s="464">
        <v>651.57054832175925</v>
      </c>
      <c r="L69" s="397">
        <v>781592</v>
      </c>
      <c r="M69" s="398">
        <v>1080.5338532508013</v>
      </c>
      <c r="N69" s="463">
        <v>780885</v>
      </c>
      <c r="O69" s="464">
        <v>1049.7195351044011</v>
      </c>
      <c r="P69" s="420"/>
      <c r="Q69" s="400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94"/>
      <c r="AF69" s="394"/>
      <c r="AG69" s="394"/>
      <c r="AH69" s="394"/>
      <c r="AI69" s="394"/>
      <c r="AJ69" s="394"/>
      <c r="AK69" s="394"/>
      <c r="AL69" s="394"/>
      <c r="AM69" s="394"/>
      <c r="AN69" s="394"/>
      <c r="AO69" s="394"/>
      <c r="AP69" s="394"/>
      <c r="AQ69" s="394"/>
      <c r="AR69" s="394"/>
      <c r="AS69" s="394"/>
      <c r="AT69" s="394"/>
      <c r="AU69" s="394"/>
      <c r="AV69" s="394"/>
      <c r="AW69" s="394"/>
      <c r="AX69" s="394"/>
      <c r="AY69" s="394"/>
      <c r="AZ69" s="394"/>
      <c r="BA69" s="394"/>
      <c r="BB69" s="394"/>
      <c r="BC69" s="394"/>
      <c r="BD69" s="394"/>
      <c r="BE69" s="394"/>
      <c r="BF69" s="394"/>
      <c r="BG69" s="394"/>
      <c r="BH69" s="394"/>
      <c r="BI69" s="394"/>
      <c r="BJ69" s="394"/>
      <c r="BK69" s="394"/>
      <c r="BL69" s="394"/>
      <c r="BM69" s="394"/>
      <c r="BN69" s="394"/>
      <c r="BO69" s="394"/>
      <c r="BP69" s="394"/>
      <c r="BQ69" s="394"/>
      <c r="BR69" s="394"/>
      <c r="BS69" s="394"/>
      <c r="BT69" s="394"/>
      <c r="BU69" s="394"/>
      <c r="BV69" s="394"/>
      <c r="BW69" s="394"/>
      <c r="BX69" s="394"/>
      <c r="BY69" s="394"/>
      <c r="BZ69" s="394"/>
      <c r="CA69" s="394"/>
      <c r="CB69" s="394"/>
      <c r="CC69" s="394"/>
      <c r="CD69" s="394"/>
      <c r="CE69" s="394"/>
      <c r="CF69" s="394"/>
      <c r="CG69" s="394"/>
      <c r="CH69" s="394"/>
      <c r="CI69" s="394"/>
      <c r="CJ69" s="394"/>
      <c r="CK69" s="394"/>
      <c r="CL69" s="394"/>
      <c r="CM69" s="394"/>
      <c r="CN69" s="394"/>
      <c r="CO69" s="394"/>
      <c r="CP69" s="394"/>
      <c r="CQ69" s="394"/>
      <c r="CR69" s="394"/>
      <c r="CS69" s="394"/>
      <c r="CT69" s="394"/>
      <c r="CU69" s="394"/>
      <c r="CV69" s="394"/>
      <c r="CW69" s="394"/>
      <c r="CX69" s="394"/>
      <c r="CY69" s="394"/>
      <c r="CZ69" s="394"/>
      <c r="DA69" s="394"/>
      <c r="DB69" s="394"/>
      <c r="DC69" s="394"/>
      <c r="DD69" s="394"/>
      <c r="DE69" s="394"/>
      <c r="DF69" s="394"/>
      <c r="DG69" s="394"/>
      <c r="DH69" s="394"/>
      <c r="DI69" s="394"/>
      <c r="DJ69" s="394"/>
      <c r="DK69" s="394"/>
      <c r="DL69" s="394"/>
      <c r="DM69" s="394"/>
      <c r="DN69" s="394"/>
      <c r="DO69" s="394"/>
      <c r="DP69" s="394"/>
      <c r="DQ69" s="394"/>
      <c r="DR69" s="394"/>
      <c r="DS69" s="394"/>
      <c r="DT69" s="394"/>
      <c r="DU69" s="394"/>
      <c r="DV69" s="394"/>
      <c r="DW69" s="394"/>
      <c r="DX69" s="394"/>
      <c r="DY69" s="394"/>
      <c r="DZ69" s="394"/>
      <c r="EA69" s="394"/>
      <c r="EB69" s="394"/>
      <c r="EC69" s="394"/>
      <c r="ED69" s="394"/>
      <c r="EE69" s="394"/>
      <c r="EF69" s="394"/>
      <c r="EG69" s="394"/>
      <c r="EH69" s="394"/>
      <c r="EI69" s="394"/>
      <c r="EJ69" s="394"/>
      <c r="EK69" s="394"/>
      <c r="EL69" s="394"/>
      <c r="EM69" s="394"/>
      <c r="EN69" s="394"/>
      <c r="EO69" s="394"/>
      <c r="EP69" s="394"/>
      <c r="EQ69" s="394"/>
      <c r="ER69" s="394"/>
      <c r="ES69" s="394"/>
      <c r="ET69" s="394"/>
      <c r="EU69" s="394"/>
      <c r="EV69" s="394"/>
      <c r="EW69" s="394"/>
      <c r="EX69" s="394"/>
      <c r="EY69" s="394"/>
      <c r="EZ69" s="394"/>
      <c r="FA69" s="394"/>
      <c r="FB69" s="394"/>
      <c r="FC69" s="394"/>
      <c r="FD69" s="394"/>
      <c r="FE69" s="394"/>
      <c r="FF69" s="394"/>
      <c r="FG69" s="394"/>
      <c r="FH69" s="394"/>
      <c r="FI69" s="394"/>
      <c r="FJ69" s="394"/>
      <c r="FK69" s="394"/>
      <c r="FL69" s="394"/>
      <c r="FM69" s="394"/>
      <c r="FN69" s="394"/>
      <c r="FO69" s="394"/>
      <c r="FP69" s="394"/>
      <c r="FQ69" s="394"/>
      <c r="FR69" s="394"/>
      <c r="FS69" s="394"/>
      <c r="FT69" s="394"/>
      <c r="FU69" s="394"/>
      <c r="FV69" s="394"/>
      <c r="FW69" s="394"/>
      <c r="FX69" s="394"/>
      <c r="FY69" s="394"/>
      <c r="FZ69" s="394"/>
      <c r="GA69" s="394"/>
      <c r="GB69" s="394"/>
      <c r="GC69" s="394"/>
      <c r="GD69" s="394"/>
      <c r="GE69" s="394"/>
      <c r="GF69" s="394"/>
      <c r="GG69" s="394"/>
      <c r="GH69" s="394"/>
      <c r="GI69" s="394"/>
      <c r="GJ69" s="394"/>
      <c r="GK69" s="394"/>
      <c r="GL69" s="394"/>
      <c r="GM69" s="394"/>
      <c r="GN69" s="394"/>
      <c r="GO69" s="394"/>
      <c r="GP69" s="394"/>
      <c r="GQ69" s="394"/>
      <c r="GR69" s="394"/>
      <c r="GS69" s="394"/>
      <c r="GT69" s="394"/>
      <c r="GU69" s="394"/>
      <c r="GV69" s="394"/>
      <c r="GW69" s="394"/>
      <c r="GX69" s="394"/>
      <c r="GY69" s="394"/>
      <c r="GZ69" s="394"/>
      <c r="HA69" s="394"/>
      <c r="HB69" s="394"/>
      <c r="HC69" s="394"/>
      <c r="HD69" s="394"/>
      <c r="HE69" s="394"/>
      <c r="HF69" s="394"/>
      <c r="HG69" s="394"/>
      <c r="HH69" s="394"/>
      <c r="HI69" s="394"/>
      <c r="HJ69" s="394"/>
      <c r="HK69" s="394"/>
      <c r="HL69" s="394"/>
      <c r="HM69" s="394"/>
      <c r="HN69" s="394"/>
      <c r="HO69" s="394"/>
    </row>
    <row r="70" spans="1:223" s="400" customFormat="1" ht="18" customHeight="1">
      <c r="B70" s="395">
        <v>15</v>
      </c>
      <c r="C70" s="401" t="s">
        <v>200</v>
      </c>
      <c r="D70" s="402">
        <v>9127</v>
      </c>
      <c r="E70" s="403">
        <v>518.94687739673486</v>
      </c>
      <c r="F70" s="465">
        <v>9120</v>
      </c>
      <c r="G70" s="466">
        <v>495.64179495614036</v>
      </c>
      <c r="H70" s="402">
        <v>2433</v>
      </c>
      <c r="I70" s="403">
        <v>683.03360871352231</v>
      </c>
      <c r="J70" s="465">
        <v>2433</v>
      </c>
      <c r="K70" s="466">
        <v>676.31034114262218</v>
      </c>
      <c r="L70" s="402">
        <v>308340</v>
      </c>
      <c r="M70" s="403">
        <v>1132.4666724070837</v>
      </c>
      <c r="N70" s="465">
        <v>308054</v>
      </c>
      <c r="O70" s="466">
        <v>1103.2246640199453</v>
      </c>
      <c r="P70" s="420"/>
    </row>
    <row r="71" spans="1:223" s="400" customFormat="1" ht="18" customHeight="1">
      <c r="B71" s="395">
        <v>27</v>
      </c>
      <c r="C71" s="401" t="s">
        <v>95</v>
      </c>
      <c r="D71" s="402">
        <v>2995</v>
      </c>
      <c r="E71" s="403">
        <v>492.43586310517532</v>
      </c>
      <c r="F71" s="465">
        <v>2993</v>
      </c>
      <c r="G71" s="466">
        <v>466.04211159371869</v>
      </c>
      <c r="H71" s="402">
        <v>1034</v>
      </c>
      <c r="I71" s="403">
        <v>608.87863636363636</v>
      </c>
      <c r="J71" s="465">
        <v>1034</v>
      </c>
      <c r="K71" s="466">
        <v>605.32304642166343</v>
      </c>
      <c r="L71" s="402">
        <v>113059</v>
      </c>
      <c r="M71" s="403">
        <v>981.29775011277275</v>
      </c>
      <c r="N71" s="465">
        <v>112980</v>
      </c>
      <c r="O71" s="466">
        <v>950.48687980173463</v>
      </c>
      <c r="P71" s="420"/>
    </row>
    <row r="72" spans="1:223" s="400" customFormat="1" ht="18" customHeight="1">
      <c r="B72" s="395">
        <v>32</v>
      </c>
      <c r="C72" s="401" t="s">
        <v>207</v>
      </c>
      <c r="D72" s="402">
        <v>2861</v>
      </c>
      <c r="E72" s="403">
        <v>468.10288710241167</v>
      </c>
      <c r="F72" s="465">
        <v>2861</v>
      </c>
      <c r="G72" s="466">
        <v>451.8985774204823</v>
      </c>
      <c r="H72" s="402">
        <v>1207</v>
      </c>
      <c r="I72" s="403">
        <v>612.62946975973477</v>
      </c>
      <c r="J72" s="465">
        <v>1207</v>
      </c>
      <c r="K72" s="466">
        <v>607.29890637945311</v>
      </c>
      <c r="L72" s="402">
        <v>108715</v>
      </c>
      <c r="M72" s="403">
        <v>933.60792512532771</v>
      </c>
      <c r="N72" s="465">
        <v>108648</v>
      </c>
      <c r="O72" s="466">
        <v>901.01034579559644</v>
      </c>
      <c r="P72" s="420"/>
    </row>
    <row r="73" spans="1:223" s="400" customFormat="1" ht="18" customHeight="1">
      <c r="B73" s="395">
        <v>36</v>
      </c>
      <c r="C73" s="401" t="s">
        <v>96</v>
      </c>
      <c r="D73" s="402">
        <v>8279</v>
      </c>
      <c r="E73" s="403">
        <v>491.52795265128634</v>
      </c>
      <c r="F73" s="465">
        <v>8263</v>
      </c>
      <c r="G73" s="466">
        <v>466.73822582597114</v>
      </c>
      <c r="H73" s="402">
        <v>2238</v>
      </c>
      <c r="I73" s="403">
        <v>679.47010277033053</v>
      </c>
      <c r="J73" s="465">
        <v>2238</v>
      </c>
      <c r="K73" s="466">
        <v>669.91901697944593</v>
      </c>
      <c r="L73" s="402">
        <v>251478</v>
      </c>
      <c r="M73" s="403">
        <v>1124.9895169756405</v>
      </c>
      <c r="N73" s="465">
        <v>251203</v>
      </c>
      <c r="O73" s="466">
        <v>1093.0541784532838</v>
      </c>
      <c r="P73" s="420"/>
    </row>
    <row r="74" spans="1:223" s="400" customFormat="1" ht="18" hidden="1" customHeight="1">
      <c r="B74" s="395"/>
      <c r="C74" s="401"/>
      <c r="D74" s="402"/>
      <c r="E74" s="403"/>
      <c r="F74" s="402"/>
      <c r="G74" s="403"/>
      <c r="H74" s="402"/>
      <c r="I74" s="403"/>
      <c r="J74" s="402"/>
      <c r="K74" s="403"/>
      <c r="L74" s="402"/>
      <c r="M74" s="403"/>
      <c r="N74" s="402"/>
      <c r="O74" s="403"/>
      <c r="P74" s="420"/>
    </row>
    <row r="75" spans="1:223" s="399" customFormat="1" ht="18" customHeight="1">
      <c r="A75" s="394"/>
      <c r="B75" s="395">
        <v>28</v>
      </c>
      <c r="C75" s="396" t="s">
        <v>97</v>
      </c>
      <c r="D75" s="397">
        <v>35663</v>
      </c>
      <c r="E75" s="398">
        <v>541.19762667190082</v>
      </c>
      <c r="F75" s="463">
        <v>35644</v>
      </c>
      <c r="G75" s="464">
        <v>522.86749915834366</v>
      </c>
      <c r="H75" s="397">
        <v>2751</v>
      </c>
      <c r="I75" s="398">
        <v>855.09249727371866</v>
      </c>
      <c r="J75" s="463">
        <v>2749</v>
      </c>
      <c r="K75" s="464">
        <v>844.30683157511817</v>
      </c>
      <c r="L75" s="397">
        <v>1261129</v>
      </c>
      <c r="M75" s="398">
        <v>1465.5203778360503</v>
      </c>
      <c r="N75" s="463">
        <v>1256509</v>
      </c>
      <c r="O75" s="464">
        <v>1444.8441300221491</v>
      </c>
      <c r="P75" s="420"/>
      <c r="Q75" s="400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4"/>
      <c r="AD75" s="394"/>
      <c r="AE75" s="394"/>
      <c r="AF75" s="394"/>
      <c r="AG75" s="394"/>
      <c r="AH75" s="394"/>
      <c r="AI75" s="394"/>
      <c r="AJ75" s="394"/>
      <c r="AK75" s="394"/>
      <c r="AL75" s="394"/>
      <c r="AM75" s="394"/>
      <c r="AN75" s="394"/>
      <c r="AO75" s="394"/>
      <c r="AP75" s="394"/>
      <c r="AQ75" s="394"/>
      <c r="AR75" s="394"/>
      <c r="AS75" s="394"/>
      <c r="AT75" s="394"/>
      <c r="AU75" s="394"/>
      <c r="AV75" s="394"/>
      <c r="AW75" s="394"/>
      <c r="AX75" s="394"/>
      <c r="AY75" s="394"/>
      <c r="AZ75" s="394"/>
      <c r="BA75" s="394"/>
      <c r="BB75" s="394"/>
      <c r="BC75" s="394"/>
      <c r="BD75" s="394"/>
      <c r="BE75" s="394"/>
      <c r="BF75" s="394"/>
      <c r="BG75" s="394"/>
      <c r="BH75" s="394"/>
      <c r="BI75" s="394"/>
      <c r="BJ75" s="394"/>
      <c r="BK75" s="394"/>
      <c r="BL75" s="394"/>
      <c r="BM75" s="394"/>
      <c r="BN75" s="394"/>
      <c r="BO75" s="394"/>
      <c r="BP75" s="394"/>
      <c r="BQ75" s="394"/>
      <c r="BR75" s="394"/>
      <c r="BS75" s="394"/>
      <c r="BT75" s="394"/>
      <c r="BU75" s="394"/>
      <c r="BV75" s="394"/>
      <c r="BW75" s="394"/>
      <c r="BX75" s="394"/>
      <c r="BY75" s="394"/>
      <c r="BZ75" s="394"/>
      <c r="CA75" s="394"/>
      <c r="CB75" s="394"/>
      <c r="CC75" s="394"/>
      <c r="CD75" s="394"/>
      <c r="CE75" s="394"/>
      <c r="CF75" s="394"/>
      <c r="CG75" s="394"/>
      <c r="CH75" s="394"/>
      <c r="CI75" s="394"/>
      <c r="CJ75" s="394"/>
      <c r="CK75" s="394"/>
      <c r="CL75" s="394"/>
      <c r="CM75" s="394"/>
      <c r="CN75" s="394"/>
      <c r="CO75" s="394"/>
      <c r="CP75" s="394"/>
      <c r="CQ75" s="394"/>
      <c r="CR75" s="394"/>
      <c r="CS75" s="394"/>
      <c r="CT75" s="394"/>
      <c r="CU75" s="394"/>
      <c r="CV75" s="394"/>
      <c r="CW75" s="394"/>
      <c r="CX75" s="394"/>
      <c r="CY75" s="394"/>
      <c r="CZ75" s="394"/>
      <c r="DA75" s="394"/>
      <c r="DB75" s="394"/>
      <c r="DC75" s="394"/>
      <c r="DD75" s="394"/>
      <c r="DE75" s="394"/>
      <c r="DF75" s="394"/>
      <c r="DG75" s="394"/>
      <c r="DH75" s="394"/>
      <c r="DI75" s="394"/>
      <c r="DJ75" s="394"/>
      <c r="DK75" s="394"/>
      <c r="DL75" s="394"/>
      <c r="DM75" s="394"/>
      <c r="DN75" s="394"/>
      <c r="DO75" s="394"/>
      <c r="DP75" s="394"/>
      <c r="DQ75" s="394"/>
      <c r="DR75" s="394"/>
      <c r="DS75" s="394"/>
      <c r="DT75" s="394"/>
      <c r="DU75" s="394"/>
      <c r="DV75" s="394"/>
      <c r="DW75" s="394"/>
      <c r="DX75" s="394"/>
      <c r="DY75" s="394"/>
      <c r="DZ75" s="394"/>
      <c r="EA75" s="394"/>
      <c r="EB75" s="394"/>
      <c r="EC75" s="394"/>
      <c r="ED75" s="394"/>
      <c r="EE75" s="394"/>
      <c r="EF75" s="394"/>
      <c r="EG75" s="394"/>
      <c r="EH75" s="394"/>
      <c r="EI75" s="394"/>
      <c r="EJ75" s="394"/>
      <c r="EK75" s="394"/>
      <c r="EL75" s="394"/>
      <c r="EM75" s="394"/>
      <c r="EN75" s="394"/>
      <c r="EO75" s="394"/>
      <c r="EP75" s="394"/>
      <c r="EQ75" s="394"/>
      <c r="ER75" s="394"/>
      <c r="ES75" s="394"/>
      <c r="ET75" s="394"/>
      <c r="EU75" s="394"/>
      <c r="EV75" s="394"/>
      <c r="EW75" s="394"/>
      <c r="EX75" s="394"/>
      <c r="EY75" s="394"/>
      <c r="EZ75" s="394"/>
      <c r="FA75" s="394"/>
      <c r="FB75" s="394"/>
      <c r="FC75" s="394"/>
      <c r="FD75" s="394"/>
      <c r="FE75" s="394"/>
      <c r="FF75" s="394"/>
      <c r="FG75" s="394"/>
      <c r="FH75" s="394"/>
      <c r="FI75" s="394"/>
      <c r="FJ75" s="394"/>
      <c r="FK75" s="394"/>
      <c r="FL75" s="394"/>
      <c r="FM75" s="394"/>
      <c r="FN75" s="394"/>
      <c r="FO75" s="394"/>
      <c r="FP75" s="394"/>
      <c r="FQ75" s="394"/>
      <c r="FR75" s="394"/>
      <c r="FS75" s="394"/>
      <c r="FT75" s="394"/>
      <c r="FU75" s="394"/>
      <c r="FV75" s="394"/>
      <c r="FW75" s="394"/>
      <c r="FX75" s="394"/>
      <c r="FY75" s="394"/>
      <c r="FZ75" s="394"/>
      <c r="GA75" s="394"/>
      <c r="GB75" s="394"/>
      <c r="GC75" s="394"/>
      <c r="GD75" s="394"/>
      <c r="GE75" s="394"/>
      <c r="GF75" s="394"/>
      <c r="GG75" s="394"/>
      <c r="GH75" s="394"/>
      <c r="GI75" s="394"/>
      <c r="GJ75" s="394"/>
      <c r="GK75" s="394"/>
      <c r="GL75" s="394"/>
      <c r="GM75" s="394"/>
      <c r="GN75" s="394"/>
      <c r="GO75" s="394"/>
      <c r="GP75" s="394"/>
      <c r="GQ75" s="394"/>
      <c r="GR75" s="394"/>
      <c r="GS75" s="394"/>
      <c r="GT75" s="394"/>
      <c r="GU75" s="394"/>
      <c r="GV75" s="394"/>
      <c r="GW75" s="394"/>
      <c r="GX75" s="394"/>
      <c r="GY75" s="394"/>
      <c r="GZ75" s="394"/>
      <c r="HA75" s="394"/>
      <c r="HB75" s="394"/>
      <c r="HC75" s="394"/>
      <c r="HD75" s="394"/>
      <c r="HE75" s="394"/>
      <c r="HF75" s="394"/>
      <c r="HG75" s="394"/>
      <c r="HH75" s="394"/>
      <c r="HI75" s="394"/>
      <c r="HJ75" s="394"/>
      <c r="HK75" s="394"/>
      <c r="HL75" s="394"/>
      <c r="HM75" s="394"/>
      <c r="HN75" s="394"/>
      <c r="HO75" s="394"/>
    </row>
    <row r="76" spans="1:223" s="399" customFormat="1" ht="18" hidden="1" customHeight="1">
      <c r="A76" s="394"/>
      <c r="B76" s="395"/>
      <c r="C76" s="396"/>
      <c r="D76" s="397"/>
      <c r="E76" s="398"/>
      <c r="F76" s="463"/>
      <c r="G76" s="464"/>
      <c r="H76" s="397"/>
      <c r="I76" s="398"/>
      <c r="J76" s="463"/>
      <c r="K76" s="464"/>
      <c r="L76" s="397"/>
      <c r="M76" s="398"/>
      <c r="N76" s="463"/>
      <c r="O76" s="464"/>
      <c r="P76" s="420"/>
      <c r="Q76" s="400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4"/>
      <c r="AJ76" s="394"/>
      <c r="AK76" s="394"/>
      <c r="AL76" s="394"/>
      <c r="AM76" s="394"/>
      <c r="AN76" s="394"/>
      <c r="AO76" s="394"/>
      <c r="AP76" s="394"/>
      <c r="AQ76" s="394"/>
      <c r="AR76" s="394"/>
      <c r="AS76" s="394"/>
      <c r="AT76" s="394"/>
      <c r="AU76" s="394"/>
      <c r="AV76" s="394"/>
      <c r="AW76" s="394"/>
      <c r="AX76" s="394"/>
      <c r="AY76" s="394"/>
      <c r="AZ76" s="394"/>
      <c r="BA76" s="394"/>
      <c r="BB76" s="394"/>
      <c r="BC76" s="394"/>
      <c r="BD76" s="394"/>
      <c r="BE76" s="394"/>
      <c r="BF76" s="394"/>
      <c r="BG76" s="394"/>
      <c r="BH76" s="394"/>
      <c r="BI76" s="394"/>
      <c r="BJ76" s="394"/>
      <c r="BK76" s="394"/>
      <c r="BL76" s="394"/>
      <c r="BM76" s="394"/>
      <c r="BN76" s="394"/>
      <c r="BO76" s="394"/>
      <c r="BP76" s="394"/>
      <c r="BQ76" s="394"/>
      <c r="BR76" s="394"/>
      <c r="BS76" s="394"/>
      <c r="BT76" s="394"/>
      <c r="BU76" s="394"/>
      <c r="BV76" s="394"/>
      <c r="BW76" s="394"/>
      <c r="BX76" s="394"/>
      <c r="BY76" s="394"/>
      <c r="BZ76" s="394"/>
      <c r="CA76" s="394"/>
      <c r="CB76" s="394"/>
      <c r="CC76" s="394"/>
      <c r="CD76" s="394"/>
      <c r="CE76" s="394"/>
      <c r="CF76" s="394"/>
      <c r="CG76" s="394"/>
      <c r="CH76" s="394"/>
      <c r="CI76" s="394"/>
      <c r="CJ76" s="394"/>
      <c r="CK76" s="394"/>
      <c r="CL76" s="394"/>
      <c r="CM76" s="394"/>
      <c r="CN76" s="394"/>
      <c r="CO76" s="394"/>
      <c r="CP76" s="394"/>
      <c r="CQ76" s="394"/>
      <c r="CR76" s="394"/>
      <c r="CS76" s="394"/>
      <c r="CT76" s="394"/>
      <c r="CU76" s="394"/>
      <c r="CV76" s="394"/>
      <c r="CW76" s="394"/>
      <c r="CX76" s="394"/>
      <c r="CY76" s="394"/>
      <c r="CZ76" s="394"/>
      <c r="DA76" s="394"/>
      <c r="DB76" s="394"/>
      <c r="DC76" s="394"/>
      <c r="DD76" s="394"/>
      <c r="DE76" s="394"/>
      <c r="DF76" s="394"/>
      <c r="DG76" s="394"/>
      <c r="DH76" s="394"/>
      <c r="DI76" s="394"/>
      <c r="DJ76" s="394"/>
      <c r="DK76" s="394"/>
      <c r="DL76" s="394"/>
      <c r="DM76" s="394"/>
      <c r="DN76" s="394"/>
      <c r="DO76" s="394"/>
      <c r="DP76" s="394"/>
      <c r="DQ76" s="394"/>
      <c r="DR76" s="394"/>
      <c r="DS76" s="394"/>
      <c r="DT76" s="394"/>
      <c r="DU76" s="394"/>
      <c r="DV76" s="394"/>
      <c r="DW76" s="394"/>
      <c r="DX76" s="394"/>
      <c r="DY76" s="394"/>
      <c r="DZ76" s="394"/>
      <c r="EA76" s="394"/>
      <c r="EB76" s="394"/>
      <c r="EC76" s="394"/>
      <c r="ED76" s="394"/>
      <c r="EE76" s="394"/>
      <c r="EF76" s="394"/>
      <c r="EG76" s="394"/>
      <c r="EH76" s="394"/>
      <c r="EI76" s="394"/>
      <c r="EJ76" s="394"/>
      <c r="EK76" s="394"/>
      <c r="EL76" s="394"/>
      <c r="EM76" s="394"/>
      <c r="EN76" s="394"/>
      <c r="EO76" s="394"/>
      <c r="EP76" s="394"/>
      <c r="EQ76" s="394"/>
      <c r="ER76" s="394"/>
      <c r="ES76" s="394"/>
      <c r="ET76" s="394"/>
      <c r="EU76" s="394"/>
      <c r="EV76" s="394"/>
      <c r="EW76" s="394"/>
      <c r="EX76" s="394"/>
      <c r="EY76" s="394"/>
      <c r="EZ76" s="394"/>
      <c r="FA76" s="394"/>
      <c r="FB76" s="394"/>
      <c r="FC76" s="394"/>
      <c r="FD76" s="394"/>
      <c r="FE76" s="394"/>
      <c r="FF76" s="394"/>
      <c r="FG76" s="394"/>
      <c r="FH76" s="394"/>
      <c r="FI76" s="394"/>
      <c r="FJ76" s="394"/>
      <c r="FK76" s="394"/>
      <c r="FL76" s="394"/>
      <c r="FM76" s="394"/>
      <c r="FN76" s="394"/>
      <c r="FO76" s="394"/>
      <c r="FP76" s="394"/>
      <c r="FQ76" s="394"/>
      <c r="FR76" s="394"/>
      <c r="FS76" s="394"/>
      <c r="FT76" s="394"/>
      <c r="FU76" s="394"/>
      <c r="FV76" s="394"/>
      <c r="FW76" s="394"/>
      <c r="FX76" s="394"/>
      <c r="FY76" s="394"/>
      <c r="FZ76" s="394"/>
      <c r="GA76" s="394"/>
      <c r="GB76" s="394"/>
      <c r="GC76" s="394"/>
      <c r="GD76" s="394"/>
      <c r="GE76" s="394"/>
      <c r="GF76" s="394"/>
      <c r="GG76" s="394"/>
      <c r="GH76" s="394"/>
      <c r="GI76" s="394"/>
      <c r="GJ76" s="394"/>
      <c r="GK76" s="394"/>
      <c r="GL76" s="394"/>
      <c r="GM76" s="394"/>
      <c r="GN76" s="394"/>
      <c r="GO76" s="394"/>
      <c r="GP76" s="394"/>
      <c r="GQ76" s="394"/>
      <c r="GR76" s="394"/>
      <c r="GS76" s="394"/>
      <c r="GT76" s="394"/>
      <c r="GU76" s="394"/>
      <c r="GV76" s="394"/>
      <c r="GW76" s="394"/>
      <c r="GX76" s="394"/>
      <c r="GY76" s="394"/>
      <c r="GZ76" s="394"/>
      <c r="HA76" s="394"/>
      <c r="HB76" s="394"/>
      <c r="HC76" s="394"/>
      <c r="HD76" s="394"/>
      <c r="HE76" s="394"/>
      <c r="HF76" s="394"/>
      <c r="HG76" s="394"/>
      <c r="HH76" s="394"/>
      <c r="HI76" s="394"/>
      <c r="HJ76" s="394"/>
      <c r="HK76" s="394"/>
      <c r="HL76" s="394"/>
      <c r="HM76" s="394"/>
      <c r="HN76" s="394"/>
      <c r="HO76" s="394"/>
    </row>
    <row r="77" spans="1:223" s="399" customFormat="1" ht="18" customHeight="1">
      <c r="A77" s="394"/>
      <c r="B77" s="395">
        <v>30</v>
      </c>
      <c r="C77" s="396" t="s">
        <v>98</v>
      </c>
      <c r="D77" s="397">
        <v>11868</v>
      </c>
      <c r="E77" s="398">
        <v>460.29894590495456</v>
      </c>
      <c r="F77" s="463">
        <v>11865</v>
      </c>
      <c r="G77" s="464">
        <v>438.55379013906452</v>
      </c>
      <c r="H77" s="397">
        <v>1590</v>
      </c>
      <c r="I77" s="398">
        <v>689.53615723270423</v>
      </c>
      <c r="J77" s="463">
        <v>1590</v>
      </c>
      <c r="K77" s="464">
        <v>680.72211949685527</v>
      </c>
      <c r="L77" s="397">
        <v>264455</v>
      </c>
      <c r="M77" s="398">
        <v>1118.794358548713</v>
      </c>
      <c r="N77" s="463">
        <v>264254</v>
      </c>
      <c r="O77" s="464">
        <v>1084.3607892028122</v>
      </c>
      <c r="P77" s="420"/>
      <c r="Q77" s="400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4"/>
      <c r="AJ77" s="394"/>
      <c r="AK77" s="394"/>
      <c r="AL77" s="394"/>
      <c r="AM77" s="394"/>
      <c r="AN77" s="394"/>
      <c r="AO77" s="394"/>
      <c r="AP77" s="394"/>
      <c r="AQ77" s="394"/>
      <c r="AR77" s="394"/>
      <c r="AS77" s="394"/>
      <c r="AT77" s="394"/>
      <c r="AU77" s="394"/>
      <c r="AV77" s="394"/>
      <c r="AW77" s="394"/>
      <c r="AX77" s="394"/>
      <c r="AY77" s="394"/>
      <c r="AZ77" s="394"/>
      <c r="BA77" s="394"/>
      <c r="BB77" s="394"/>
      <c r="BC77" s="394"/>
      <c r="BD77" s="394"/>
      <c r="BE77" s="394"/>
      <c r="BF77" s="394"/>
      <c r="BG77" s="394"/>
      <c r="BH77" s="394"/>
      <c r="BI77" s="394"/>
      <c r="BJ77" s="394"/>
      <c r="BK77" s="394"/>
      <c r="BL77" s="394"/>
      <c r="BM77" s="394"/>
      <c r="BN77" s="394"/>
      <c r="BO77" s="394"/>
      <c r="BP77" s="394"/>
      <c r="BQ77" s="394"/>
      <c r="BR77" s="394"/>
      <c r="BS77" s="394"/>
      <c r="BT77" s="394"/>
      <c r="BU77" s="394"/>
      <c r="BV77" s="394"/>
      <c r="BW77" s="394"/>
      <c r="BX77" s="394"/>
      <c r="BY77" s="394"/>
      <c r="BZ77" s="394"/>
      <c r="CA77" s="394"/>
      <c r="CB77" s="394"/>
      <c r="CC77" s="394"/>
      <c r="CD77" s="394"/>
      <c r="CE77" s="394"/>
      <c r="CF77" s="394"/>
      <c r="CG77" s="394"/>
      <c r="CH77" s="394"/>
      <c r="CI77" s="394"/>
      <c r="CJ77" s="394"/>
      <c r="CK77" s="394"/>
      <c r="CL77" s="394"/>
      <c r="CM77" s="394"/>
      <c r="CN77" s="394"/>
      <c r="CO77" s="394"/>
      <c r="CP77" s="394"/>
      <c r="CQ77" s="394"/>
      <c r="CR77" s="394"/>
      <c r="CS77" s="394"/>
      <c r="CT77" s="394"/>
      <c r="CU77" s="394"/>
      <c r="CV77" s="394"/>
      <c r="CW77" s="394"/>
      <c r="CX77" s="394"/>
      <c r="CY77" s="394"/>
      <c r="CZ77" s="394"/>
      <c r="DA77" s="394"/>
      <c r="DB77" s="394"/>
      <c r="DC77" s="394"/>
      <c r="DD77" s="394"/>
      <c r="DE77" s="394"/>
      <c r="DF77" s="394"/>
      <c r="DG77" s="394"/>
      <c r="DH77" s="394"/>
      <c r="DI77" s="394"/>
      <c r="DJ77" s="394"/>
      <c r="DK77" s="394"/>
      <c r="DL77" s="394"/>
      <c r="DM77" s="394"/>
      <c r="DN77" s="394"/>
      <c r="DO77" s="394"/>
      <c r="DP77" s="394"/>
      <c r="DQ77" s="394"/>
      <c r="DR77" s="394"/>
      <c r="DS77" s="394"/>
      <c r="DT77" s="394"/>
      <c r="DU77" s="394"/>
      <c r="DV77" s="394"/>
      <c r="DW77" s="394"/>
      <c r="DX77" s="394"/>
      <c r="DY77" s="394"/>
      <c r="DZ77" s="394"/>
      <c r="EA77" s="394"/>
      <c r="EB77" s="394"/>
      <c r="EC77" s="394"/>
      <c r="ED77" s="394"/>
      <c r="EE77" s="394"/>
      <c r="EF77" s="394"/>
      <c r="EG77" s="394"/>
      <c r="EH77" s="394"/>
      <c r="EI77" s="394"/>
      <c r="EJ77" s="394"/>
      <c r="EK77" s="394"/>
      <c r="EL77" s="394"/>
      <c r="EM77" s="394"/>
      <c r="EN77" s="394"/>
      <c r="EO77" s="394"/>
      <c r="EP77" s="394"/>
      <c r="EQ77" s="394"/>
      <c r="ER77" s="394"/>
      <c r="ES77" s="394"/>
      <c r="ET77" s="394"/>
      <c r="EU77" s="394"/>
      <c r="EV77" s="394"/>
      <c r="EW77" s="394"/>
      <c r="EX77" s="394"/>
      <c r="EY77" s="394"/>
      <c r="EZ77" s="394"/>
      <c r="FA77" s="394"/>
      <c r="FB77" s="394"/>
      <c r="FC77" s="394"/>
      <c r="FD77" s="394"/>
      <c r="FE77" s="394"/>
      <c r="FF77" s="394"/>
      <c r="FG77" s="394"/>
      <c r="FH77" s="394"/>
      <c r="FI77" s="394"/>
      <c r="FJ77" s="394"/>
      <c r="FK77" s="394"/>
      <c r="FL77" s="394"/>
      <c r="FM77" s="394"/>
      <c r="FN77" s="394"/>
      <c r="FO77" s="394"/>
      <c r="FP77" s="394"/>
      <c r="FQ77" s="394"/>
      <c r="FR77" s="394"/>
      <c r="FS77" s="394"/>
      <c r="FT77" s="394"/>
      <c r="FU77" s="394"/>
      <c r="FV77" s="394"/>
      <c r="FW77" s="394"/>
      <c r="FX77" s="394"/>
      <c r="FY77" s="394"/>
      <c r="FZ77" s="394"/>
      <c r="GA77" s="394"/>
      <c r="GB77" s="394"/>
      <c r="GC77" s="394"/>
      <c r="GD77" s="394"/>
      <c r="GE77" s="394"/>
      <c r="GF77" s="394"/>
      <c r="GG77" s="394"/>
      <c r="GH77" s="394"/>
      <c r="GI77" s="394"/>
      <c r="GJ77" s="394"/>
      <c r="GK77" s="394"/>
      <c r="GL77" s="394"/>
      <c r="GM77" s="394"/>
      <c r="GN77" s="394"/>
      <c r="GO77" s="394"/>
      <c r="GP77" s="394"/>
      <c r="GQ77" s="394"/>
      <c r="GR77" s="394"/>
      <c r="GS77" s="394"/>
      <c r="GT77" s="394"/>
      <c r="GU77" s="394"/>
      <c r="GV77" s="394"/>
      <c r="GW77" s="394"/>
      <c r="GX77" s="394"/>
      <c r="GY77" s="394"/>
      <c r="GZ77" s="394"/>
      <c r="HA77" s="394"/>
      <c r="HB77" s="394"/>
      <c r="HC77" s="394"/>
      <c r="HD77" s="394"/>
      <c r="HE77" s="394"/>
      <c r="HF77" s="394"/>
      <c r="HG77" s="394"/>
      <c r="HH77" s="394"/>
      <c r="HI77" s="394"/>
      <c r="HJ77" s="394"/>
      <c r="HK77" s="394"/>
      <c r="HL77" s="394"/>
      <c r="HM77" s="394"/>
      <c r="HN77" s="394"/>
      <c r="HO77" s="394"/>
    </row>
    <row r="78" spans="1:223" s="399" customFormat="1" ht="18" hidden="1" customHeight="1">
      <c r="A78" s="394"/>
      <c r="B78" s="395"/>
      <c r="C78" s="396"/>
      <c r="D78" s="397"/>
      <c r="E78" s="398"/>
      <c r="F78" s="463"/>
      <c r="G78" s="464"/>
      <c r="H78" s="397"/>
      <c r="I78" s="398"/>
      <c r="J78" s="463"/>
      <c r="K78" s="464"/>
      <c r="L78" s="397"/>
      <c r="M78" s="398"/>
      <c r="N78" s="463"/>
      <c r="O78" s="464"/>
      <c r="P78" s="420"/>
      <c r="Q78" s="400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4"/>
      <c r="AO78" s="394"/>
      <c r="AP78" s="394"/>
      <c r="AQ78" s="394"/>
      <c r="AR78" s="394"/>
      <c r="AS78" s="394"/>
      <c r="AT78" s="394"/>
      <c r="AU78" s="394"/>
      <c r="AV78" s="394"/>
      <c r="AW78" s="394"/>
      <c r="AX78" s="394"/>
      <c r="AY78" s="394"/>
      <c r="AZ78" s="394"/>
      <c r="BA78" s="394"/>
      <c r="BB78" s="394"/>
      <c r="BC78" s="394"/>
      <c r="BD78" s="394"/>
      <c r="BE78" s="394"/>
      <c r="BF78" s="394"/>
      <c r="BG78" s="394"/>
      <c r="BH78" s="394"/>
      <c r="BI78" s="394"/>
      <c r="BJ78" s="394"/>
      <c r="BK78" s="394"/>
      <c r="BL78" s="394"/>
      <c r="BM78" s="394"/>
      <c r="BN78" s="394"/>
      <c r="BO78" s="394"/>
      <c r="BP78" s="394"/>
      <c r="BQ78" s="394"/>
      <c r="BR78" s="394"/>
      <c r="BS78" s="394"/>
      <c r="BT78" s="394"/>
      <c r="BU78" s="394"/>
      <c r="BV78" s="394"/>
      <c r="BW78" s="394"/>
      <c r="BX78" s="394"/>
      <c r="BY78" s="394"/>
      <c r="BZ78" s="394"/>
      <c r="CA78" s="394"/>
      <c r="CB78" s="394"/>
      <c r="CC78" s="394"/>
      <c r="CD78" s="394"/>
      <c r="CE78" s="394"/>
      <c r="CF78" s="394"/>
      <c r="CG78" s="394"/>
      <c r="CH78" s="394"/>
      <c r="CI78" s="394"/>
      <c r="CJ78" s="394"/>
      <c r="CK78" s="394"/>
      <c r="CL78" s="394"/>
      <c r="CM78" s="394"/>
      <c r="CN78" s="394"/>
      <c r="CO78" s="394"/>
      <c r="CP78" s="394"/>
      <c r="CQ78" s="394"/>
      <c r="CR78" s="394"/>
      <c r="CS78" s="394"/>
      <c r="CT78" s="394"/>
      <c r="CU78" s="394"/>
      <c r="CV78" s="394"/>
      <c r="CW78" s="394"/>
      <c r="CX78" s="394"/>
      <c r="CY78" s="394"/>
      <c r="CZ78" s="394"/>
      <c r="DA78" s="394"/>
      <c r="DB78" s="394"/>
      <c r="DC78" s="394"/>
      <c r="DD78" s="394"/>
      <c r="DE78" s="394"/>
      <c r="DF78" s="394"/>
      <c r="DG78" s="394"/>
      <c r="DH78" s="394"/>
      <c r="DI78" s="394"/>
      <c r="DJ78" s="394"/>
      <c r="DK78" s="394"/>
      <c r="DL78" s="394"/>
      <c r="DM78" s="394"/>
      <c r="DN78" s="394"/>
      <c r="DO78" s="394"/>
      <c r="DP78" s="394"/>
      <c r="DQ78" s="394"/>
      <c r="DR78" s="394"/>
      <c r="DS78" s="394"/>
      <c r="DT78" s="394"/>
      <c r="DU78" s="394"/>
      <c r="DV78" s="394"/>
      <c r="DW78" s="394"/>
      <c r="DX78" s="394"/>
      <c r="DY78" s="394"/>
      <c r="DZ78" s="394"/>
      <c r="EA78" s="394"/>
      <c r="EB78" s="394"/>
      <c r="EC78" s="394"/>
      <c r="ED78" s="394"/>
      <c r="EE78" s="394"/>
      <c r="EF78" s="394"/>
      <c r="EG78" s="394"/>
      <c r="EH78" s="394"/>
      <c r="EI78" s="394"/>
      <c r="EJ78" s="394"/>
      <c r="EK78" s="394"/>
      <c r="EL78" s="394"/>
      <c r="EM78" s="394"/>
      <c r="EN78" s="394"/>
      <c r="EO78" s="394"/>
      <c r="EP78" s="394"/>
      <c r="EQ78" s="394"/>
      <c r="ER78" s="394"/>
      <c r="ES78" s="394"/>
      <c r="ET78" s="394"/>
      <c r="EU78" s="394"/>
      <c r="EV78" s="394"/>
      <c r="EW78" s="394"/>
      <c r="EX78" s="394"/>
      <c r="EY78" s="394"/>
      <c r="EZ78" s="394"/>
      <c r="FA78" s="394"/>
      <c r="FB78" s="394"/>
      <c r="FC78" s="394"/>
      <c r="FD78" s="394"/>
      <c r="FE78" s="394"/>
      <c r="FF78" s="394"/>
      <c r="FG78" s="394"/>
      <c r="FH78" s="394"/>
      <c r="FI78" s="394"/>
      <c r="FJ78" s="394"/>
      <c r="FK78" s="394"/>
      <c r="FL78" s="394"/>
      <c r="FM78" s="394"/>
      <c r="FN78" s="394"/>
      <c r="FO78" s="394"/>
      <c r="FP78" s="394"/>
      <c r="FQ78" s="394"/>
      <c r="FR78" s="394"/>
      <c r="FS78" s="394"/>
      <c r="FT78" s="394"/>
      <c r="FU78" s="394"/>
      <c r="FV78" s="394"/>
      <c r="FW78" s="394"/>
      <c r="FX78" s="394"/>
      <c r="FY78" s="394"/>
      <c r="FZ78" s="394"/>
      <c r="GA78" s="394"/>
      <c r="GB78" s="394"/>
      <c r="GC78" s="394"/>
      <c r="GD78" s="394"/>
      <c r="GE78" s="394"/>
      <c r="GF78" s="394"/>
      <c r="GG78" s="394"/>
      <c r="GH78" s="394"/>
      <c r="GI78" s="394"/>
      <c r="GJ78" s="394"/>
      <c r="GK78" s="394"/>
      <c r="GL78" s="394"/>
      <c r="GM78" s="394"/>
      <c r="GN78" s="394"/>
      <c r="GO78" s="394"/>
      <c r="GP78" s="394"/>
      <c r="GQ78" s="394"/>
      <c r="GR78" s="394"/>
      <c r="GS78" s="394"/>
      <c r="GT78" s="394"/>
      <c r="GU78" s="394"/>
      <c r="GV78" s="394"/>
      <c r="GW78" s="394"/>
      <c r="GX78" s="394"/>
      <c r="GY78" s="394"/>
      <c r="GZ78" s="394"/>
      <c r="HA78" s="394"/>
      <c r="HB78" s="394"/>
      <c r="HC78" s="394"/>
      <c r="HD78" s="394"/>
      <c r="HE78" s="394"/>
      <c r="HF78" s="394"/>
      <c r="HG78" s="394"/>
      <c r="HH78" s="394"/>
      <c r="HI78" s="394"/>
      <c r="HJ78" s="394"/>
      <c r="HK78" s="394"/>
      <c r="HL78" s="394"/>
      <c r="HM78" s="394"/>
      <c r="HN78" s="394"/>
      <c r="HO78" s="394"/>
    </row>
    <row r="79" spans="1:223" s="399" customFormat="1" ht="18" customHeight="1">
      <c r="A79" s="394"/>
      <c r="B79" s="395">
        <v>31</v>
      </c>
      <c r="C79" s="396" t="s">
        <v>99</v>
      </c>
      <c r="D79" s="397">
        <v>4262</v>
      </c>
      <c r="E79" s="398">
        <v>534.18392069450965</v>
      </c>
      <c r="F79" s="463">
        <v>4255</v>
      </c>
      <c r="G79" s="464">
        <v>510.3897626321974</v>
      </c>
      <c r="H79" s="397">
        <v>371</v>
      </c>
      <c r="I79" s="398">
        <v>808.44123989218338</v>
      </c>
      <c r="J79" s="463">
        <v>371</v>
      </c>
      <c r="K79" s="464">
        <v>802.86859838274938</v>
      </c>
      <c r="L79" s="397">
        <v>145783</v>
      </c>
      <c r="M79" s="398">
        <v>1445.795818442479</v>
      </c>
      <c r="N79" s="463">
        <v>145438</v>
      </c>
      <c r="O79" s="464">
        <v>1414.4921731596967</v>
      </c>
      <c r="P79" s="420"/>
      <c r="Q79" s="400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4"/>
      <c r="AJ79" s="394"/>
      <c r="AK79" s="394"/>
      <c r="AL79" s="394"/>
      <c r="AM79" s="394"/>
      <c r="AN79" s="394"/>
      <c r="AO79" s="394"/>
      <c r="AP79" s="394"/>
      <c r="AQ79" s="394"/>
      <c r="AR79" s="394"/>
      <c r="AS79" s="394"/>
      <c r="AT79" s="394"/>
      <c r="AU79" s="394"/>
      <c r="AV79" s="394"/>
      <c r="AW79" s="394"/>
      <c r="AX79" s="394"/>
      <c r="AY79" s="394"/>
      <c r="AZ79" s="394"/>
      <c r="BA79" s="394"/>
      <c r="BB79" s="394"/>
      <c r="BC79" s="394"/>
      <c r="BD79" s="394"/>
      <c r="BE79" s="394"/>
      <c r="BF79" s="394"/>
      <c r="BG79" s="394"/>
      <c r="BH79" s="394"/>
      <c r="BI79" s="394"/>
      <c r="BJ79" s="394"/>
      <c r="BK79" s="394"/>
      <c r="BL79" s="394"/>
      <c r="BM79" s="394"/>
      <c r="BN79" s="394"/>
      <c r="BO79" s="394"/>
      <c r="BP79" s="394"/>
      <c r="BQ79" s="394"/>
      <c r="BR79" s="394"/>
      <c r="BS79" s="394"/>
      <c r="BT79" s="394"/>
      <c r="BU79" s="394"/>
      <c r="BV79" s="394"/>
      <c r="BW79" s="394"/>
      <c r="BX79" s="394"/>
      <c r="BY79" s="394"/>
      <c r="BZ79" s="394"/>
      <c r="CA79" s="394"/>
      <c r="CB79" s="394"/>
      <c r="CC79" s="394"/>
      <c r="CD79" s="394"/>
      <c r="CE79" s="394"/>
      <c r="CF79" s="394"/>
      <c r="CG79" s="394"/>
      <c r="CH79" s="394"/>
      <c r="CI79" s="394"/>
      <c r="CJ79" s="394"/>
      <c r="CK79" s="394"/>
      <c r="CL79" s="394"/>
      <c r="CM79" s="394"/>
      <c r="CN79" s="394"/>
      <c r="CO79" s="394"/>
      <c r="CP79" s="394"/>
      <c r="CQ79" s="394"/>
      <c r="CR79" s="394"/>
      <c r="CS79" s="394"/>
      <c r="CT79" s="394"/>
      <c r="CU79" s="394"/>
      <c r="CV79" s="394"/>
      <c r="CW79" s="394"/>
      <c r="CX79" s="394"/>
      <c r="CY79" s="394"/>
      <c r="CZ79" s="394"/>
      <c r="DA79" s="394"/>
      <c r="DB79" s="394"/>
      <c r="DC79" s="394"/>
      <c r="DD79" s="394"/>
      <c r="DE79" s="394"/>
      <c r="DF79" s="394"/>
      <c r="DG79" s="394"/>
      <c r="DH79" s="394"/>
      <c r="DI79" s="394"/>
      <c r="DJ79" s="394"/>
      <c r="DK79" s="394"/>
      <c r="DL79" s="394"/>
      <c r="DM79" s="394"/>
      <c r="DN79" s="394"/>
      <c r="DO79" s="394"/>
      <c r="DP79" s="394"/>
      <c r="DQ79" s="394"/>
      <c r="DR79" s="394"/>
      <c r="DS79" s="394"/>
      <c r="DT79" s="394"/>
      <c r="DU79" s="394"/>
      <c r="DV79" s="394"/>
      <c r="DW79" s="394"/>
      <c r="DX79" s="394"/>
      <c r="DY79" s="394"/>
      <c r="DZ79" s="394"/>
      <c r="EA79" s="394"/>
      <c r="EB79" s="394"/>
      <c r="EC79" s="394"/>
      <c r="ED79" s="394"/>
      <c r="EE79" s="394"/>
      <c r="EF79" s="394"/>
      <c r="EG79" s="394"/>
      <c r="EH79" s="394"/>
      <c r="EI79" s="394"/>
      <c r="EJ79" s="394"/>
      <c r="EK79" s="394"/>
      <c r="EL79" s="394"/>
      <c r="EM79" s="394"/>
      <c r="EN79" s="394"/>
      <c r="EO79" s="394"/>
      <c r="EP79" s="394"/>
      <c r="EQ79" s="394"/>
      <c r="ER79" s="394"/>
      <c r="ES79" s="394"/>
      <c r="ET79" s="394"/>
      <c r="EU79" s="394"/>
      <c r="EV79" s="394"/>
      <c r="EW79" s="394"/>
      <c r="EX79" s="394"/>
      <c r="EY79" s="394"/>
      <c r="EZ79" s="394"/>
      <c r="FA79" s="394"/>
      <c r="FB79" s="394"/>
      <c r="FC79" s="394"/>
      <c r="FD79" s="394"/>
      <c r="FE79" s="394"/>
      <c r="FF79" s="394"/>
      <c r="FG79" s="394"/>
      <c r="FH79" s="394"/>
      <c r="FI79" s="394"/>
      <c r="FJ79" s="394"/>
      <c r="FK79" s="394"/>
      <c r="FL79" s="394"/>
      <c r="FM79" s="394"/>
      <c r="FN79" s="394"/>
      <c r="FO79" s="394"/>
      <c r="FP79" s="394"/>
      <c r="FQ79" s="394"/>
      <c r="FR79" s="394"/>
      <c r="FS79" s="394"/>
      <c r="FT79" s="394"/>
      <c r="FU79" s="394"/>
      <c r="FV79" s="394"/>
      <c r="FW79" s="394"/>
      <c r="FX79" s="394"/>
      <c r="FY79" s="394"/>
      <c r="FZ79" s="394"/>
      <c r="GA79" s="394"/>
      <c r="GB79" s="394"/>
      <c r="GC79" s="394"/>
      <c r="GD79" s="394"/>
      <c r="GE79" s="394"/>
      <c r="GF79" s="394"/>
      <c r="GG79" s="394"/>
      <c r="GH79" s="394"/>
      <c r="GI79" s="394"/>
      <c r="GJ79" s="394"/>
      <c r="GK79" s="394"/>
      <c r="GL79" s="394"/>
      <c r="GM79" s="394"/>
      <c r="GN79" s="394"/>
      <c r="GO79" s="394"/>
      <c r="GP79" s="394"/>
      <c r="GQ79" s="394"/>
      <c r="GR79" s="394"/>
      <c r="GS79" s="394"/>
      <c r="GT79" s="394"/>
      <c r="GU79" s="394"/>
      <c r="GV79" s="394"/>
      <c r="GW79" s="394"/>
      <c r="GX79" s="394"/>
      <c r="GY79" s="394"/>
      <c r="GZ79" s="394"/>
      <c r="HA79" s="394"/>
      <c r="HB79" s="394"/>
      <c r="HC79" s="394"/>
      <c r="HD79" s="394"/>
      <c r="HE79" s="394"/>
      <c r="HF79" s="394"/>
      <c r="HG79" s="394"/>
      <c r="HH79" s="394"/>
      <c r="HI79" s="394"/>
      <c r="HJ79" s="394"/>
      <c r="HK79" s="394"/>
      <c r="HL79" s="394"/>
      <c r="HM79" s="394"/>
      <c r="HN79" s="394"/>
      <c r="HO79" s="394"/>
    </row>
    <row r="80" spans="1:223" s="399" customFormat="1" ht="18" hidden="1" customHeight="1">
      <c r="A80" s="394"/>
      <c r="B80" s="395"/>
      <c r="C80" s="396"/>
      <c r="D80" s="397"/>
      <c r="E80" s="398"/>
      <c r="F80" s="463"/>
      <c r="G80" s="464"/>
      <c r="H80" s="397"/>
      <c r="I80" s="398"/>
      <c r="J80" s="463"/>
      <c r="K80" s="464"/>
      <c r="L80" s="397"/>
      <c r="M80" s="398"/>
      <c r="N80" s="463"/>
      <c r="O80" s="464"/>
      <c r="P80" s="420"/>
      <c r="Q80" s="400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4"/>
      <c r="AJ80" s="394"/>
      <c r="AK80" s="394"/>
      <c r="AL80" s="394"/>
      <c r="AM80" s="394"/>
      <c r="AN80" s="394"/>
      <c r="AO80" s="394"/>
      <c r="AP80" s="394"/>
      <c r="AQ80" s="394"/>
      <c r="AR80" s="394"/>
      <c r="AS80" s="394"/>
      <c r="AT80" s="394"/>
      <c r="AU80" s="394"/>
      <c r="AV80" s="394"/>
      <c r="AW80" s="394"/>
      <c r="AX80" s="394"/>
      <c r="AY80" s="394"/>
      <c r="AZ80" s="394"/>
      <c r="BA80" s="394"/>
      <c r="BB80" s="394"/>
      <c r="BC80" s="394"/>
      <c r="BD80" s="394"/>
      <c r="BE80" s="394"/>
      <c r="BF80" s="394"/>
      <c r="BG80" s="394"/>
      <c r="BH80" s="394"/>
      <c r="BI80" s="394"/>
      <c r="BJ80" s="394"/>
      <c r="BK80" s="394"/>
      <c r="BL80" s="394"/>
      <c r="BM80" s="394"/>
      <c r="BN80" s="394"/>
      <c r="BO80" s="394"/>
      <c r="BP80" s="394"/>
      <c r="BQ80" s="394"/>
      <c r="BR80" s="394"/>
      <c r="BS80" s="394"/>
      <c r="BT80" s="394"/>
      <c r="BU80" s="394"/>
      <c r="BV80" s="394"/>
      <c r="BW80" s="394"/>
      <c r="BX80" s="394"/>
      <c r="BY80" s="394"/>
      <c r="BZ80" s="394"/>
      <c r="CA80" s="394"/>
      <c r="CB80" s="394"/>
      <c r="CC80" s="394"/>
      <c r="CD80" s="394"/>
      <c r="CE80" s="394"/>
      <c r="CF80" s="394"/>
      <c r="CG80" s="394"/>
      <c r="CH80" s="394"/>
      <c r="CI80" s="394"/>
      <c r="CJ80" s="394"/>
      <c r="CK80" s="394"/>
      <c r="CL80" s="394"/>
      <c r="CM80" s="394"/>
      <c r="CN80" s="394"/>
      <c r="CO80" s="394"/>
      <c r="CP80" s="394"/>
      <c r="CQ80" s="394"/>
      <c r="CR80" s="394"/>
      <c r="CS80" s="394"/>
      <c r="CT80" s="394"/>
      <c r="CU80" s="394"/>
      <c r="CV80" s="394"/>
      <c r="CW80" s="394"/>
      <c r="CX80" s="394"/>
      <c r="CY80" s="394"/>
      <c r="CZ80" s="394"/>
      <c r="DA80" s="394"/>
      <c r="DB80" s="394"/>
      <c r="DC80" s="394"/>
      <c r="DD80" s="394"/>
      <c r="DE80" s="394"/>
      <c r="DF80" s="394"/>
      <c r="DG80" s="394"/>
      <c r="DH80" s="394"/>
      <c r="DI80" s="394"/>
      <c r="DJ80" s="394"/>
      <c r="DK80" s="394"/>
      <c r="DL80" s="394"/>
      <c r="DM80" s="394"/>
      <c r="DN80" s="394"/>
      <c r="DO80" s="394"/>
      <c r="DP80" s="394"/>
      <c r="DQ80" s="394"/>
      <c r="DR80" s="394"/>
      <c r="DS80" s="394"/>
      <c r="DT80" s="394"/>
      <c r="DU80" s="394"/>
      <c r="DV80" s="394"/>
      <c r="DW80" s="394"/>
      <c r="DX80" s="394"/>
      <c r="DY80" s="394"/>
      <c r="DZ80" s="394"/>
      <c r="EA80" s="394"/>
      <c r="EB80" s="394"/>
      <c r="EC80" s="394"/>
      <c r="ED80" s="394"/>
      <c r="EE80" s="394"/>
      <c r="EF80" s="394"/>
      <c r="EG80" s="394"/>
      <c r="EH80" s="394"/>
      <c r="EI80" s="394"/>
      <c r="EJ80" s="394"/>
      <c r="EK80" s="394"/>
      <c r="EL80" s="394"/>
      <c r="EM80" s="394"/>
      <c r="EN80" s="394"/>
      <c r="EO80" s="394"/>
      <c r="EP80" s="394"/>
      <c r="EQ80" s="394"/>
      <c r="ER80" s="394"/>
      <c r="ES80" s="394"/>
      <c r="ET80" s="394"/>
      <c r="EU80" s="394"/>
      <c r="EV80" s="394"/>
      <c r="EW80" s="394"/>
      <c r="EX80" s="394"/>
      <c r="EY80" s="394"/>
      <c r="EZ80" s="394"/>
      <c r="FA80" s="394"/>
      <c r="FB80" s="394"/>
      <c r="FC80" s="394"/>
      <c r="FD80" s="394"/>
      <c r="FE80" s="394"/>
      <c r="FF80" s="394"/>
      <c r="FG80" s="394"/>
      <c r="FH80" s="394"/>
      <c r="FI80" s="394"/>
      <c r="FJ80" s="394"/>
      <c r="FK80" s="394"/>
      <c r="FL80" s="394"/>
      <c r="FM80" s="394"/>
      <c r="FN80" s="394"/>
      <c r="FO80" s="394"/>
      <c r="FP80" s="394"/>
      <c r="FQ80" s="394"/>
      <c r="FR80" s="394"/>
      <c r="FS80" s="394"/>
      <c r="FT80" s="394"/>
      <c r="FU80" s="394"/>
      <c r="FV80" s="394"/>
      <c r="FW80" s="394"/>
      <c r="FX80" s="394"/>
      <c r="FY80" s="394"/>
      <c r="FZ80" s="394"/>
      <c r="GA80" s="394"/>
      <c r="GB80" s="394"/>
      <c r="GC80" s="394"/>
      <c r="GD80" s="394"/>
      <c r="GE80" s="394"/>
      <c r="GF80" s="394"/>
      <c r="GG80" s="394"/>
      <c r="GH80" s="394"/>
      <c r="GI80" s="394"/>
      <c r="GJ80" s="394"/>
      <c r="GK80" s="394"/>
      <c r="GL80" s="394"/>
      <c r="GM80" s="394"/>
      <c r="GN80" s="394"/>
      <c r="GO80" s="394"/>
      <c r="GP80" s="394"/>
      <c r="GQ80" s="394"/>
      <c r="GR80" s="394"/>
      <c r="GS80" s="394"/>
      <c r="GT80" s="394"/>
      <c r="GU80" s="394"/>
      <c r="GV80" s="394"/>
      <c r="GW80" s="394"/>
      <c r="GX80" s="394"/>
      <c r="GY80" s="394"/>
      <c r="GZ80" s="394"/>
      <c r="HA80" s="394"/>
      <c r="HB80" s="394"/>
      <c r="HC80" s="394"/>
      <c r="HD80" s="394"/>
      <c r="HE80" s="394"/>
      <c r="HF80" s="394"/>
      <c r="HG80" s="394"/>
      <c r="HH80" s="394"/>
      <c r="HI80" s="394"/>
      <c r="HJ80" s="394"/>
      <c r="HK80" s="394"/>
      <c r="HL80" s="394"/>
      <c r="HM80" s="394"/>
      <c r="HN80" s="394"/>
      <c r="HO80" s="394"/>
    </row>
    <row r="81" spans="1:223" s="399" customFormat="1" ht="18" customHeight="1">
      <c r="A81" s="394"/>
      <c r="B81" s="395"/>
      <c r="C81" s="396" t="s">
        <v>100</v>
      </c>
      <c r="D81" s="397">
        <v>15817</v>
      </c>
      <c r="E81" s="398">
        <v>608.5640311057723</v>
      </c>
      <c r="F81" s="463">
        <v>15812</v>
      </c>
      <c r="G81" s="464">
        <v>584.49760182140164</v>
      </c>
      <c r="H81" s="397">
        <v>2243</v>
      </c>
      <c r="I81" s="398">
        <v>943.94094070441383</v>
      </c>
      <c r="J81" s="463">
        <v>2243</v>
      </c>
      <c r="K81" s="464">
        <v>930.36830138207756</v>
      </c>
      <c r="L81" s="397">
        <v>581539</v>
      </c>
      <c r="M81" s="398">
        <v>1558.8933779677716</v>
      </c>
      <c r="N81" s="463">
        <v>579539</v>
      </c>
      <c r="O81" s="464">
        <v>1527.6237103283818</v>
      </c>
      <c r="P81" s="420"/>
      <c r="Q81" s="400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4"/>
      <c r="AJ81" s="394"/>
      <c r="AK81" s="394"/>
      <c r="AL81" s="394"/>
      <c r="AM81" s="394"/>
      <c r="AN81" s="394"/>
      <c r="AO81" s="394"/>
      <c r="AP81" s="394"/>
      <c r="AQ81" s="394"/>
      <c r="AR81" s="394"/>
      <c r="AS81" s="394"/>
      <c r="AT81" s="394"/>
      <c r="AU81" s="394"/>
      <c r="AV81" s="394"/>
      <c r="AW81" s="394"/>
      <c r="AX81" s="394"/>
      <c r="AY81" s="394"/>
      <c r="AZ81" s="394"/>
      <c r="BA81" s="394"/>
      <c r="BB81" s="394"/>
      <c r="BC81" s="394"/>
      <c r="BD81" s="394"/>
      <c r="BE81" s="394"/>
      <c r="BF81" s="394"/>
      <c r="BG81" s="394"/>
      <c r="BH81" s="394"/>
      <c r="BI81" s="394"/>
      <c r="BJ81" s="394"/>
      <c r="BK81" s="394"/>
      <c r="BL81" s="394"/>
      <c r="BM81" s="394"/>
      <c r="BN81" s="394"/>
      <c r="BO81" s="394"/>
      <c r="BP81" s="394"/>
      <c r="BQ81" s="394"/>
      <c r="BR81" s="394"/>
      <c r="BS81" s="394"/>
      <c r="BT81" s="394"/>
      <c r="BU81" s="394"/>
      <c r="BV81" s="394"/>
      <c r="BW81" s="394"/>
      <c r="BX81" s="394"/>
      <c r="BY81" s="394"/>
      <c r="BZ81" s="394"/>
      <c r="CA81" s="394"/>
      <c r="CB81" s="394"/>
      <c r="CC81" s="394"/>
      <c r="CD81" s="394"/>
      <c r="CE81" s="394"/>
      <c r="CF81" s="394"/>
      <c r="CG81" s="394"/>
      <c r="CH81" s="394"/>
      <c r="CI81" s="394"/>
      <c r="CJ81" s="394"/>
      <c r="CK81" s="394"/>
      <c r="CL81" s="394"/>
      <c r="CM81" s="394"/>
      <c r="CN81" s="394"/>
      <c r="CO81" s="394"/>
      <c r="CP81" s="394"/>
      <c r="CQ81" s="394"/>
      <c r="CR81" s="394"/>
      <c r="CS81" s="394"/>
      <c r="CT81" s="394"/>
      <c r="CU81" s="394"/>
      <c r="CV81" s="394"/>
      <c r="CW81" s="394"/>
      <c r="CX81" s="394"/>
      <c r="CY81" s="394"/>
      <c r="CZ81" s="394"/>
      <c r="DA81" s="394"/>
      <c r="DB81" s="394"/>
      <c r="DC81" s="394"/>
      <c r="DD81" s="394"/>
      <c r="DE81" s="394"/>
      <c r="DF81" s="394"/>
      <c r="DG81" s="394"/>
      <c r="DH81" s="394"/>
      <c r="DI81" s="394"/>
      <c r="DJ81" s="394"/>
      <c r="DK81" s="394"/>
      <c r="DL81" s="394"/>
      <c r="DM81" s="394"/>
      <c r="DN81" s="394"/>
      <c r="DO81" s="394"/>
      <c r="DP81" s="394"/>
      <c r="DQ81" s="394"/>
      <c r="DR81" s="394"/>
      <c r="DS81" s="394"/>
      <c r="DT81" s="394"/>
      <c r="DU81" s="394"/>
      <c r="DV81" s="394"/>
      <c r="DW81" s="394"/>
      <c r="DX81" s="394"/>
      <c r="DY81" s="394"/>
      <c r="DZ81" s="394"/>
      <c r="EA81" s="394"/>
      <c r="EB81" s="394"/>
      <c r="EC81" s="394"/>
      <c r="ED81" s="394"/>
      <c r="EE81" s="394"/>
      <c r="EF81" s="394"/>
      <c r="EG81" s="394"/>
      <c r="EH81" s="394"/>
      <c r="EI81" s="394"/>
      <c r="EJ81" s="394"/>
      <c r="EK81" s="394"/>
      <c r="EL81" s="394"/>
      <c r="EM81" s="394"/>
      <c r="EN81" s="394"/>
      <c r="EO81" s="394"/>
      <c r="EP81" s="394"/>
      <c r="EQ81" s="394"/>
      <c r="ER81" s="394"/>
      <c r="ES81" s="394"/>
      <c r="ET81" s="394"/>
      <c r="EU81" s="394"/>
      <c r="EV81" s="394"/>
      <c r="EW81" s="394"/>
      <c r="EX81" s="394"/>
      <c r="EY81" s="394"/>
      <c r="EZ81" s="394"/>
      <c r="FA81" s="394"/>
      <c r="FB81" s="394"/>
      <c r="FC81" s="394"/>
      <c r="FD81" s="394"/>
      <c r="FE81" s="394"/>
      <c r="FF81" s="394"/>
      <c r="FG81" s="394"/>
      <c r="FH81" s="394"/>
      <c r="FI81" s="394"/>
      <c r="FJ81" s="394"/>
      <c r="FK81" s="394"/>
      <c r="FL81" s="394"/>
      <c r="FM81" s="394"/>
      <c r="FN81" s="394"/>
      <c r="FO81" s="394"/>
      <c r="FP81" s="394"/>
      <c r="FQ81" s="394"/>
      <c r="FR81" s="394"/>
      <c r="FS81" s="394"/>
      <c r="FT81" s="394"/>
      <c r="FU81" s="394"/>
      <c r="FV81" s="394"/>
      <c r="FW81" s="394"/>
      <c r="FX81" s="394"/>
      <c r="FY81" s="394"/>
      <c r="FZ81" s="394"/>
      <c r="GA81" s="394"/>
      <c r="GB81" s="394"/>
      <c r="GC81" s="394"/>
      <c r="GD81" s="394"/>
      <c r="GE81" s="394"/>
      <c r="GF81" s="394"/>
      <c r="GG81" s="394"/>
      <c r="GH81" s="394"/>
      <c r="GI81" s="394"/>
      <c r="GJ81" s="394"/>
      <c r="GK81" s="394"/>
      <c r="GL81" s="394"/>
      <c r="GM81" s="394"/>
      <c r="GN81" s="394"/>
      <c r="GO81" s="394"/>
      <c r="GP81" s="394"/>
      <c r="GQ81" s="394"/>
      <c r="GR81" s="394"/>
      <c r="GS81" s="394"/>
      <c r="GT81" s="394"/>
      <c r="GU81" s="394"/>
      <c r="GV81" s="394"/>
      <c r="GW81" s="394"/>
      <c r="GX81" s="394"/>
      <c r="GY81" s="394"/>
      <c r="GZ81" s="394"/>
      <c r="HA81" s="394"/>
      <c r="HB81" s="394"/>
      <c r="HC81" s="394"/>
      <c r="HD81" s="394"/>
      <c r="HE81" s="394"/>
      <c r="HF81" s="394"/>
      <c r="HG81" s="394"/>
      <c r="HH81" s="394"/>
      <c r="HI81" s="394"/>
      <c r="HJ81" s="394"/>
      <c r="HK81" s="394"/>
      <c r="HL81" s="394"/>
      <c r="HM81" s="394"/>
      <c r="HN81" s="394"/>
      <c r="HO81" s="394"/>
    </row>
    <row r="82" spans="1:223" s="400" customFormat="1" ht="18" customHeight="1">
      <c r="B82" s="395">
        <v>1</v>
      </c>
      <c r="C82" s="401" t="s">
        <v>202</v>
      </c>
      <c r="D82" s="402">
        <v>2071</v>
      </c>
      <c r="E82" s="403">
        <v>564.1506422018349</v>
      </c>
      <c r="F82" s="465">
        <v>2071</v>
      </c>
      <c r="G82" s="466">
        <v>541.42081603090298</v>
      </c>
      <c r="H82" s="402">
        <v>150</v>
      </c>
      <c r="I82" s="403">
        <v>873.76340000000005</v>
      </c>
      <c r="J82" s="465">
        <v>150</v>
      </c>
      <c r="K82" s="466">
        <v>873.76340000000005</v>
      </c>
      <c r="L82" s="402">
        <v>83325</v>
      </c>
      <c r="M82" s="403">
        <v>1582.8782880288031</v>
      </c>
      <c r="N82" s="465">
        <v>83072</v>
      </c>
      <c r="O82" s="466">
        <v>1545.9764381500393</v>
      </c>
      <c r="P82" s="420"/>
    </row>
    <row r="83" spans="1:223" s="400" customFormat="1" ht="18" customHeight="1">
      <c r="B83" s="395">
        <v>20</v>
      </c>
      <c r="C83" s="401" t="s">
        <v>204</v>
      </c>
      <c r="D83" s="402">
        <v>4837</v>
      </c>
      <c r="E83" s="403">
        <v>590.56385156088481</v>
      </c>
      <c r="F83" s="465">
        <v>4835</v>
      </c>
      <c r="G83" s="466">
        <v>564.70067631851089</v>
      </c>
      <c r="H83" s="402">
        <v>523</v>
      </c>
      <c r="I83" s="403">
        <v>945.35372848948373</v>
      </c>
      <c r="J83" s="465">
        <v>523</v>
      </c>
      <c r="K83" s="466">
        <v>922.34107074569795</v>
      </c>
      <c r="L83" s="402">
        <v>195719</v>
      </c>
      <c r="M83" s="403">
        <v>1530.0110404201941</v>
      </c>
      <c r="N83" s="465">
        <v>195252</v>
      </c>
      <c r="O83" s="466">
        <v>1496.1775066068467</v>
      </c>
      <c r="P83" s="420"/>
    </row>
    <row r="84" spans="1:223" s="400" customFormat="1" ht="18" customHeight="1">
      <c r="B84" s="395">
        <v>48</v>
      </c>
      <c r="C84" s="401" t="s">
        <v>211</v>
      </c>
      <c r="D84" s="402">
        <v>8909</v>
      </c>
      <c r="E84" s="403">
        <v>628.66134807498031</v>
      </c>
      <c r="F84" s="465">
        <v>8906</v>
      </c>
      <c r="G84" s="466">
        <v>605.26227262519649</v>
      </c>
      <c r="H84" s="402">
        <v>1570</v>
      </c>
      <c r="I84" s="403">
        <v>950.1751719745223</v>
      </c>
      <c r="J84" s="465">
        <v>1570</v>
      </c>
      <c r="K84" s="466">
        <v>938.45045222929934</v>
      </c>
      <c r="L84" s="402">
        <v>302495</v>
      </c>
      <c r="M84" s="403">
        <v>1570.9738407576981</v>
      </c>
      <c r="N84" s="465">
        <v>301215</v>
      </c>
      <c r="O84" s="466">
        <v>1542.9461091579103</v>
      </c>
      <c r="P84" s="420"/>
    </row>
    <row r="85" spans="1:223" s="400" customFormat="1" ht="18" hidden="1" customHeight="1">
      <c r="B85" s="395"/>
      <c r="C85" s="401"/>
      <c r="D85" s="402"/>
      <c r="E85" s="403"/>
      <c r="F85" s="402"/>
      <c r="G85" s="403"/>
      <c r="H85" s="402"/>
      <c r="I85" s="403"/>
      <c r="J85" s="402"/>
      <c r="K85" s="403"/>
      <c r="L85" s="402"/>
      <c r="M85" s="403"/>
      <c r="N85" s="402"/>
      <c r="O85" s="403"/>
      <c r="P85" s="420"/>
    </row>
    <row r="86" spans="1:223" s="399" customFormat="1" ht="18" customHeight="1">
      <c r="A86" s="394"/>
      <c r="B86" s="395">
        <v>26</v>
      </c>
      <c r="C86" s="396" t="s">
        <v>101</v>
      </c>
      <c r="D86" s="397">
        <v>2000</v>
      </c>
      <c r="E86" s="398">
        <v>485.30614000000003</v>
      </c>
      <c r="F86" s="463">
        <v>1997</v>
      </c>
      <c r="G86" s="464">
        <v>460.99280420630953</v>
      </c>
      <c r="H86" s="397">
        <v>176</v>
      </c>
      <c r="I86" s="398">
        <v>733.89636363636373</v>
      </c>
      <c r="J86" s="463">
        <v>176</v>
      </c>
      <c r="K86" s="464">
        <v>701.22187500000007</v>
      </c>
      <c r="L86" s="397">
        <v>74158</v>
      </c>
      <c r="M86" s="398">
        <v>1249.075449176084</v>
      </c>
      <c r="N86" s="463">
        <v>74032</v>
      </c>
      <c r="O86" s="464">
        <v>1221.146334693105</v>
      </c>
      <c r="P86" s="420"/>
      <c r="Q86" s="400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4"/>
      <c r="AH86" s="394"/>
      <c r="AI86" s="394"/>
      <c r="AJ86" s="394"/>
      <c r="AK86" s="394"/>
      <c r="AL86" s="394"/>
      <c r="AM86" s="394"/>
      <c r="AN86" s="394"/>
      <c r="AO86" s="394"/>
      <c r="AP86" s="394"/>
      <c r="AQ86" s="394"/>
      <c r="AR86" s="394"/>
      <c r="AS86" s="394"/>
      <c r="AT86" s="394"/>
      <c r="AU86" s="394"/>
      <c r="AV86" s="394"/>
      <c r="AW86" s="394"/>
      <c r="AX86" s="394"/>
      <c r="AY86" s="394"/>
      <c r="AZ86" s="394"/>
      <c r="BA86" s="394"/>
      <c r="BB86" s="394"/>
      <c r="BC86" s="394"/>
      <c r="BD86" s="394"/>
      <c r="BE86" s="394"/>
      <c r="BF86" s="394"/>
      <c r="BG86" s="394"/>
      <c r="BH86" s="394"/>
      <c r="BI86" s="394"/>
      <c r="BJ86" s="394"/>
      <c r="BK86" s="394"/>
      <c r="BL86" s="394"/>
      <c r="BM86" s="394"/>
      <c r="BN86" s="394"/>
      <c r="BO86" s="394"/>
      <c r="BP86" s="394"/>
      <c r="BQ86" s="394"/>
      <c r="BR86" s="394"/>
      <c r="BS86" s="394"/>
      <c r="BT86" s="394"/>
      <c r="BU86" s="394"/>
      <c r="BV86" s="394"/>
      <c r="BW86" s="394"/>
      <c r="BX86" s="394"/>
      <c r="BY86" s="394"/>
      <c r="BZ86" s="394"/>
      <c r="CA86" s="394"/>
      <c r="CB86" s="394"/>
      <c r="CC86" s="394"/>
      <c r="CD86" s="394"/>
      <c r="CE86" s="394"/>
      <c r="CF86" s="394"/>
      <c r="CG86" s="394"/>
      <c r="CH86" s="394"/>
      <c r="CI86" s="394"/>
      <c r="CJ86" s="394"/>
      <c r="CK86" s="394"/>
      <c r="CL86" s="394"/>
      <c r="CM86" s="394"/>
      <c r="CN86" s="394"/>
      <c r="CO86" s="394"/>
      <c r="CP86" s="394"/>
      <c r="CQ86" s="394"/>
      <c r="CR86" s="394"/>
      <c r="CS86" s="394"/>
      <c r="CT86" s="394"/>
      <c r="CU86" s="394"/>
      <c r="CV86" s="394"/>
      <c r="CW86" s="394"/>
      <c r="CX86" s="394"/>
      <c r="CY86" s="394"/>
      <c r="CZ86" s="394"/>
      <c r="DA86" s="394"/>
      <c r="DB86" s="394"/>
      <c r="DC86" s="394"/>
      <c r="DD86" s="394"/>
      <c r="DE86" s="394"/>
      <c r="DF86" s="394"/>
      <c r="DG86" s="394"/>
      <c r="DH86" s="394"/>
      <c r="DI86" s="394"/>
      <c r="DJ86" s="394"/>
      <c r="DK86" s="394"/>
      <c r="DL86" s="394"/>
      <c r="DM86" s="394"/>
      <c r="DN86" s="394"/>
      <c r="DO86" s="394"/>
      <c r="DP86" s="394"/>
      <c r="DQ86" s="394"/>
      <c r="DR86" s="394"/>
      <c r="DS86" s="394"/>
      <c r="DT86" s="394"/>
      <c r="DU86" s="394"/>
      <c r="DV86" s="394"/>
      <c r="DW86" s="394"/>
      <c r="DX86" s="394"/>
      <c r="DY86" s="394"/>
      <c r="DZ86" s="394"/>
      <c r="EA86" s="394"/>
      <c r="EB86" s="394"/>
      <c r="EC86" s="394"/>
      <c r="ED86" s="394"/>
      <c r="EE86" s="394"/>
      <c r="EF86" s="394"/>
      <c r="EG86" s="394"/>
      <c r="EH86" s="394"/>
      <c r="EI86" s="394"/>
      <c r="EJ86" s="394"/>
      <c r="EK86" s="394"/>
      <c r="EL86" s="394"/>
      <c r="EM86" s="394"/>
      <c r="EN86" s="394"/>
      <c r="EO86" s="394"/>
      <c r="EP86" s="394"/>
      <c r="EQ86" s="394"/>
      <c r="ER86" s="394"/>
      <c r="ES86" s="394"/>
      <c r="ET86" s="394"/>
      <c r="EU86" s="394"/>
      <c r="EV86" s="394"/>
      <c r="EW86" s="394"/>
      <c r="EX86" s="394"/>
      <c r="EY86" s="394"/>
      <c r="EZ86" s="394"/>
      <c r="FA86" s="394"/>
      <c r="FB86" s="394"/>
      <c r="FC86" s="394"/>
      <c r="FD86" s="394"/>
      <c r="FE86" s="394"/>
      <c r="FF86" s="394"/>
      <c r="FG86" s="394"/>
      <c r="FH86" s="394"/>
      <c r="FI86" s="394"/>
      <c r="FJ86" s="394"/>
      <c r="FK86" s="394"/>
      <c r="FL86" s="394"/>
      <c r="FM86" s="394"/>
      <c r="FN86" s="394"/>
      <c r="FO86" s="394"/>
      <c r="FP86" s="394"/>
      <c r="FQ86" s="394"/>
      <c r="FR86" s="394"/>
      <c r="FS86" s="394"/>
      <c r="FT86" s="394"/>
      <c r="FU86" s="394"/>
      <c r="FV86" s="394"/>
      <c r="FW86" s="394"/>
      <c r="FX86" s="394"/>
      <c r="FY86" s="394"/>
      <c r="FZ86" s="394"/>
      <c r="GA86" s="394"/>
      <c r="GB86" s="394"/>
      <c r="GC86" s="394"/>
      <c r="GD86" s="394"/>
      <c r="GE86" s="394"/>
      <c r="GF86" s="394"/>
      <c r="GG86" s="394"/>
      <c r="GH86" s="394"/>
      <c r="GI86" s="394"/>
      <c r="GJ86" s="394"/>
      <c r="GK86" s="394"/>
      <c r="GL86" s="394"/>
      <c r="GM86" s="394"/>
      <c r="GN86" s="394"/>
      <c r="GO86" s="394"/>
      <c r="GP86" s="394"/>
      <c r="GQ86" s="394"/>
      <c r="GR86" s="394"/>
      <c r="GS86" s="394"/>
      <c r="GT86" s="394"/>
      <c r="GU86" s="394"/>
      <c r="GV86" s="394"/>
      <c r="GW86" s="394"/>
      <c r="GX86" s="394"/>
      <c r="GY86" s="394"/>
      <c r="GZ86" s="394"/>
      <c r="HA86" s="394"/>
      <c r="HB86" s="394"/>
      <c r="HC86" s="394"/>
      <c r="HD86" s="394"/>
      <c r="HE86" s="394"/>
      <c r="HF86" s="394"/>
      <c r="HG86" s="394"/>
      <c r="HH86" s="394"/>
      <c r="HI86" s="394"/>
      <c r="HJ86" s="394"/>
      <c r="HK86" s="394"/>
      <c r="HL86" s="394"/>
      <c r="HM86" s="394"/>
      <c r="HN86" s="394"/>
      <c r="HO86" s="394"/>
    </row>
    <row r="87" spans="1:223" s="399" customFormat="1" ht="18" hidden="1" customHeight="1">
      <c r="A87" s="394"/>
      <c r="B87" s="395"/>
      <c r="C87" s="396"/>
      <c r="D87" s="397"/>
      <c r="E87" s="398"/>
      <c r="F87" s="397"/>
      <c r="G87" s="398"/>
      <c r="H87" s="397"/>
      <c r="I87" s="398"/>
      <c r="J87" s="397"/>
      <c r="K87" s="398"/>
      <c r="L87" s="397"/>
      <c r="M87" s="398"/>
      <c r="N87" s="397"/>
      <c r="O87" s="398"/>
      <c r="P87" s="420"/>
      <c r="Q87" s="400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4"/>
      <c r="AD87" s="394"/>
      <c r="AE87" s="394"/>
      <c r="AF87" s="394"/>
      <c r="AG87" s="394"/>
      <c r="AH87" s="394"/>
      <c r="AI87" s="394"/>
      <c r="AJ87" s="394"/>
      <c r="AK87" s="394"/>
      <c r="AL87" s="394"/>
      <c r="AM87" s="394"/>
      <c r="AN87" s="394"/>
      <c r="AO87" s="394"/>
      <c r="AP87" s="394"/>
      <c r="AQ87" s="394"/>
      <c r="AR87" s="394"/>
      <c r="AS87" s="394"/>
      <c r="AT87" s="394"/>
      <c r="AU87" s="394"/>
      <c r="AV87" s="394"/>
      <c r="AW87" s="394"/>
      <c r="AX87" s="394"/>
      <c r="AY87" s="394"/>
      <c r="AZ87" s="394"/>
      <c r="BA87" s="394"/>
      <c r="BB87" s="394"/>
      <c r="BC87" s="394"/>
      <c r="BD87" s="394"/>
      <c r="BE87" s="394"/>
      <c r="BF87" s="394"/>
      <c r="BG87" s="394"/>
      <c r="BH87" s="394"/>
      <c r="BI87" s="394"/>
      <c r="BJ87" s="394"/>
      <c r="BK87" s="394"/>
      <c r="BL87" s="394"/>
      <c r="BM87" s="394"/>
      <c r="BN87" s="394"/>
      <c r="BO87" s="394"/>
      <c r="BP87" s="394"/>
      <c r="BQ87" s="394"/>
      <c r="BR87" s="394"/>
      <c r="BS87" s="394"/>
      <c r="BT87" s="394"/>
      <c r="BU87" s="394"/>
      <c r="BV87" s="394"/>
      <c r="BW87" s="394"/>
      <c r="BX87" s="394"/>
      <c r="BY87" s="394"/>
      <c r="BZ87" s="394"/>
      <c r="CA87" s="394"/>
      <c r="CB87" s="394"/>
      <c r="CC87" s="394"/>
      <c r="CD87" s="394"/>
      <c r="CE87" s="394"/>
      <c r="CF87" s="394"/>
      <c r="CG87" s="394"/>
      <c r="CH87" s="394"/>
      <c r="CI87" s="394"/>
      <c r="CJ87" s="394"/>
      <c r="CK87" s="394"/>
      <c r="CL87" s="394"/>
      <c r="CM87" s="394"/>
      <c r="CN87" s="394"/>
      <c r="CO87" s="394"/>
      <c r="CP87" s="394"/>
      <c r="CQ87" s="394"/>
      <c r="CR87" s="394"/>
      <c r="CS87" s="394"/>
      <c r="CT87" s="394"/>
      <c r="CU87" s="394"/>
      <c r="CV87" s="394"/>
      <c r="CW87" s="394"/>
      <c r="CX87" s="394"/>
      <c r="CY87" s="394"/>
      <c r="CZ87" s="394"/>
      <c r="DA87" s="394"/>
      <c r="DB87" s="394"/>
      <c r="DC87" s="394"/>
      <c r="DD87" s="394"/>
      <c r="DE87" s="394"/>
      <c r="DF87" s="394"/>
      <c r="DG87" s="394"/>
      <c r="DH87" s="394"/>
      <c r="DI87" s="394"/>
      <c r="DJ87" s="394"/>
      <c r="DK87" s="394"/>
      <c r="DL87" s="394"/>
      <c r="DM87" s="394"/>
      <c r="DN87" s="394"/>
      <c r="DO87" s="394"/>
      <c r="DP87" s="394"/>
      <c r="DQ87" s="394"/>
      <c r="DR87" s="394"/>
      <c r="DS87" s="394"/>
      <c r="DT87" s="394"/>
      <c r="DU87" s="394"/>
      <c r="DV87" s="394"/>
      <c r="DW87" s="394"/>
      <c r="DX87" s="394"/>
      <c r="DY87" s="394"/>
      <c r="DZ87" s="394"/>
      <c r="EA87" s="394"/>
      <c r="EB87" s="394"/>
      <c r="EC87" s="394"/>
      <c r="ED87" s="394"/>
      <c r="EE87" s="394"/>
      <c r="EF87" s="394"/>
      <c r="EG87" s="394"/>
      <c r="EH87" s="394"/>
      <c r="EI87" s="394"/>
      <c r="EJ87" s="394"/>
      <c r="EK87" s="394"/>
      <c r="EL87" s="394"/>
      <c r="EM87" s="394"/>
      <c r="EN87" s="394"/>
      <c r="EO87" s="394"/>
      <c r="EP87" s="394"/>
      <c r="EQ87" s="394"/>
      <c r="ER87" s="394"/>
      <c r="ES87" s="394"/>
      <c r="ET87" s="394"/>
      <c r="EU87" s="394"/>
      <c r="EV87" s="394"/>
      <c r="EW87" s="394"/>
      <c r="EX87" s="394"/>
      <c r="EY87" s="394"/>
      <c r="EZ87" s="394"/>
      <c r="FA87" s="394"/>
      <c r="FB87" s="394"/>
      <c r="FC87" s="394"/>
      <c r="FD87" s="394"/>
      <c r="FE87" s="394"/>
      <c r="FF87" s="394"/>
      <c r="FG87" s="394"/>
      <c r="FH87" s="394"/>
      <c r="FI87" s="394"/>
      <c r="FJ87" s="394"/>
      <c r="FK87" s="394"/>
      <c r="FL87" s="394"/>
      <c r="FM87" s="394"/>
      <c r="FN87" s="394"/>
      <c r="FO87" s="394"/>
      <c r="FP87" s="394"/>
      <c r="FQ87" s="394"/>
      <c r="FR87" s="394"/>
      <c r="FS87" s="394"/>
      <c r="FT87" s="394"/>
      <c r="FU87" s="394"/>
      <c r="FV87" s="394"/>
      <c r="FW87" s="394"/>
      <c r="FX87" s="394"/>
      <c r="FY87" s="394"/>
      <c r="FZ87" s="394"/>
      <c r="GA87" s="394"/>
      <c r="GB87" s="394"/>
      <c r="GC87" s="394"/>
      <c r="GD87" s="394"/>
      <c r="GE87" s="394"/>
      <c r="GF87" s="394"/>
      <c r="GG87" s="394"/>
      <c r="GH87" s="394"/>
      <c r="GI87" s="394"/>
      <c r="GJ87" s="394"/>
      <c r="GK87" s="394"/>
      <c r="GL87" s="394"/>
      <c r="GM87" s="394"/>
      <c r="GN87" s="394"/>
      <c r="GO87" s="394"/>
      <c r="GP87" s="394"/>
      <c r="GQ87" s="394"/>
      <c r="GR87" s="394"/>
      <c r="GS87" s="394"/>
      <c r="GT87" s="394"/>
      <c r="GU87" s="394"/>
      <c r="GV87" s="394"/>
      <c r="GW87" s="394"/>
      <c r="GX87" s="394"/>
      <c r="GY87" s="394"/>
      <c r="GZ87" s="394"/>
      <c r="HA87" s="394"/>
      <c r="HB87" s="394"/>
      <c r="HC87" s="394"/>
      <c r="HD87" s="394"/>
      <c r="HE87" s="394"/>
      <c r="HF87" s="394"/>
      <c r="HG87" s="394"/>
      <c r="HH87" s="394"/>
      <c r="HI87" s="394"/>
      <c r="HJ87" s="394"/>
      <c r="HK87" s="394"/>
      <c r="HL87" s="394"/>
      <c r="HM87" s="394"/>
      <c r="HN87" s="394"/>
      <c r="HO87" s="394"/>
    </row>
    <row r="88" spans="1:223" s="399" customFormat="1" ht="18" customHeight="1">
      <c r="A88" s="394"/>
      <c r="B88" s="395">
        <v>51</v>
      </c>
      <c r="C88" s="401" t="s">
        <v>102</v>
      </c>
      <c r="D88" s="402">
        <v>767</v>
      </c>
      <c r="E88" s="403">
        <v>414.86354628422419</v>
      </c>
      <c r="F88" s="465">
        <v>767</v>
      </c>
      <c r="G88" s="466">
        <v>398.66173402868327</v>
      </c>
      <c r="H88" s="402">
        <v>49</v>
      </c>
      <c r="I88" s="403">
        <v>830.10367346938779</v>
      </c>
      <c r="J88" s="465">
        <v>49</v>
      </c>
      <c r="K88" s="466">
        <v>828.14102040816329</v>
      </c>
      <c r="L88" s="402">
        <v>9263</v>
      </c>
      <c r="M88" s="403">
        <v>1282.6124139047818</v>
      </c>
      <c r="N88" s="465">
        <v>9247</v>
      </c>
      <c r="O88" s="466">
        <v>1239.1027414296527</v>
      </c>
      <c r="P88" s="420"/>
      <c r="Q88" s="400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4"/>
      <c r="AD88" s="394"/>
      <c r="AE88" s="394"/>
      <c r="AF88" s="394"/>
      <c r="AG88" s="394"/>
      <c r="AH88" s="394"/>
      <c r="AI88" s="394"/>
      <c r="AJ88" s="394"/>
      <c r="AK88" s="394"/>
      <c r="AL88" s="394"/>
      <c r="AM88" s="394"/>
      <c r="AN88" s="394"/>
      <c r="AO88" s="394"/>
      <c r="AP88" s="394"/>
      <c r="AQ88" s="394"/>
      <c r="AR88" s="394"/>
      <c r="AS88" s="394"/>
      <c r="AT88" s="394"/>
      <c r="AU88" s="394"/>
      <c r="AV88" s="394"/>
      <c r="AW88" s="394"/>
      <c r="AX88" s="394"/>
      <c r="AY88" s="394"/>
      <c r="AZ88" s="394"/>
      <c r="BA88" s="394"/>
      <c r="BB88" s="394"/>
      <c r="BC88" s="394"/>
      <c r="BD88" s="394"/>
      <c r="BE88" s="394"/>
      <c r="BF88" s="394"/>
      <c r="BG88" s="394"/>
      <c r="BH88" s="394"/>
      <c r="BI88" s="394"/>
      <c r="BJ88" s="394"/>
      <c r="BK88" s="394"/>
      <c r="BL88" s="394"/>
      <c r="BM88" s="394"/>
      <c r="BN88" s="394"/>
      <c r="BO88" s="394"/>
      <c r="BP88" s="394"/>
      <c r="BQ88" s="394"/>
      <c r="BR88" s="394"/>
      <c r="BS88" s="394"/>
      <c r="BT88" s="394"/>
      <c r="BU88" s="394"/>
      <c r="BV88" s="394"/>
      <c r="BW88" s="394"/>
      <c r="BX88" s="394"/>
      <c r="BY88" s="394"/>
      <c r="BZ88" s="394"/>
      <c r="CA88" s="394"/>
      <c r="CB88" s="394"/>
      <c r="CC88" s="394"/>
      <c r="CD88" s="394"/>
      <c r="CE88" s="394"/>
      <c r="CF88" s="394"/>
      <c r="CG88" s="394"/>
      <c r="CH88" s="394"/>
      <c r="CI88" s="394"/>
      <c r="CJ88" s="394"/>
      <c r="CK88" s="394"/>
      <c r="CL88" s="394"/>
      <c r="CM88" s="394"/>
      <c r="CN88" s="394"/>
      <c r="CO88" s="394"/>
      <c r="CP88" s="394"/>
      <c r="CQ88" s="394"/>
      <c r="CR88" s="394"/>
      <c r="CS88" s="394"/>
      <c r="CT88" s="394"/>
      <c r="CU88" s="394"/>
      <c r="CV88" s="394"/>
      <c r="CW88" s="394"/>
      <c r="CX88" s="394"/>
      <c r="CY88" s="394"/>
      <c r="CZ88" s="394"/>
      <c r="DA88" s="394"/>
      <c r="DB88" s="394"/>
      <c r="DC88" s="394"/>
      <c r="DD88" s="394"/>
      <c r="DE88" s="394"/>
      <c r="DF88" s="394"/>
      <c r="DG88" s="394"/>
      <c r="DH88" s="394"/>
      <c r="DI88" s="394"/>
      <c r="DJ88" s="394"/>
      <c r="DK88" s="394"/>
      <c r="DL88" s="394"/>
      <c r="DM88" s="394"/>
      <c r="DN88" s="394"/>
      <c r="DO88" s="394"/>
      <c r="DP88" s="394"/>
      <c r="DQ88" s="394"/>
      <c r="DR88" s="394"/>
      <c r="DS88" s="394"/>
      <c r="DT88" s="394"/>
      <c r="DU88" s="394"/>
      <c r="DV88" s="394"/>
      <c r="DW88" s="394"/>
      <c r="DX88" s="394"/>
      <c r="DY88" s="394"/>
      <c r="DZ88" s="394"/>
      <c r="EA88" s="394"/>
      <c r="EB88" s="394"/>
      <c r="EC88" s="394"/>
      <c r="ED88" s="394"/>
      <c r="EE88" s="394"/>
      <c r="EF88" s="394"/>
      <c r="EG88" s="394"/>
      <c r="EH88" s="394"/>
      <c r="EI88" s="394"/>
      <c r="EJ88" s="394"/>
      <c r="EK88" s="394"/>
      <c r="EL88" s="394"/>
      <c r="EM88" s="394"/>
      <c r="EN88" s="394"/>
      <c r="EO88" s="394"/>
      <c r="EP88" s="394"/>
      <c r="EQ88" s="394"/>
      <c r="ER88" s="394"/>
      <c r="ES88" s="394"/>
      <c r="ET88" s="394"/>
      <c r="EU88" s="394"/>
      <c r="EV88" s="394"/>
      <c r="EW88" s="394"/>
      <c r="EX88" s="394"/>
      <c r="EY88" s="394"/>
      <c r="EZ88" s="394"/>
      <c r="FA88" s="394"/>
      <c r="FB88" s="394"/>
      <c r="FC88" s="394"/>
      <c r="FD88" s="394"/>
      <c r="FE88" s="394"/>
      <c r="FF88" s="394"/>
      <c r="FG88" s="394"/>
      <c r="FH88" s="394"/>
      <c r="FI88" s="394"/>
      <c r="FJ88" s="394"/>
      <c r="FK88" s="394"/>
      <c r="FL88" s="394"/>
      <c r="FM88" s="394"/>
      <c r="FN88" s="394"/>
      <c r="FO88" s="394"/>
      <c r="FP88" s="394"/>
      <c r="FQ88" s="394"/>
      <c r="FR88" s="394"/>
      <c r="FS88" s="394"/>
      <c r="FT88" s="394"/>
      <c r="FU88" s="394"/>
      <c r="FV88" s="394"/>
      <c r="FW88" s="394"/>
      <c r="FX88" s="394"/>
      <c r="FY88" s="394"/>
      <c r="FZ88" s="394"/>
      <c r="GA88" s="394"/>
      <c r="GB88" s="394"/>
      <c r="GC88" s="394"/>
      <c r="GD88" s="394"/>
      <c r="GE88" s="394"/>
      <c r="GF88" s="394"/>
      <c r="GG88" s="394"/>
      <c r="GH88" s="394"/>
      <c r="GI88" s="394"/>
      <c r="GJ88" s="394"/>
      <c r="GK88" s="394"/>
      <c r="GL88" s="394"/>
      <c r="GM88" s="394"/>
      <c r="GN88" s="394"/>
      <c r="GO88" s="394"/>
      <c r="GP88" s="394"/>
      <c r="GQ88" s="394"/>
      <c r="GR88" s="394"/>
      <c r="GS88" s="394"/>
      <c r="GT88" s="394"/>
      <c r="GU88" s="394"/>
      <c r="GV88" s="394"/>
      <c r="GW88" s="394"/>
      <c r="GX88" s="394"/>
      <c r="GY88" s="394"/>
      <c r="GZ88" s="394"/>
      <c r="HA88" s="394"/>
      <c r="HB88" s="394"/>
      <c r="HC88" s="394"/>
      <c r="HD88" s="394"/>
      <c r="HE88" s="394"/>
      <c r="HF88" s="394"/>
      <c r="HG88" s="394"/>
      <c r="HH88" s="394"/>
      <c r="HI88" s="394"/>
      <c r="HJ88" s="394"/>
      <c r="HK88" s="394"/>
      <c r="HL88" s="394"/>
      <c r="HM88" s="394"/>
      <c r="HN88" s="394"/>
      <c r="HO88" s="394"/>
    </row>
    <row r="89" spans="1:223" s="399" customFormat="1" ht="18" customHeight="1">
      <c r="A89" s="394"/>
      <c r="B89" s="395">
        <v>52</v>
      </c>
      <c r="C89" s="401" t="s">
        <v>103</v>
      </c>
      <c r="D89" s="404">
        <v>784</v>
      </c>
      <c r="E89" s="405">
        <v>379.10320153061224</v>
      </c>
      <c r="F89" s="465">
        <v>784</v>
      </c>
      <c r="G89" s="466">
        <v>370.66604591836727</v>
      </c>
      <c r="H89" s="404">
        <v>23</v>
      </c>
      <c r="I89" s="405">
        <v>790.06652173913039</v>
      </c>
      <c r="J89" s="465">
        <v>23</v>
      </c>
      <c r="K89" s="466">
        <v>786.38956521739124</v>
      </c>
      <c r="L89" s="404">
        <v>8876</v>
      </c>
      <c r="M89" s="405">
        <v>1229.9188801261828</v>
      </c>
      <c r="N89" s="465">
        <v>8861</v>
      </c>
      <c r="O89" s="466">
        <v>1178.6113181356507</v>
      </c>
      <c r="P89" s="420"/>
      <c r="Q89" s="400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4"/>
      <c r="BG89" s="394"/>
      <c r="BH89" s="394"/>
      <c r="BI89" s="394"/>
      <c r="BJ89" s="394"/>
      <c r="BK89" s="394"/>
      <c r="BL89" s="394"/>
      <c r="BM89" s="394"/>
      <c r="BN89" s="394"/>
      <c r="BO89" s="394"/>
      <c r="BP89" s="394"/>
      <c r="BQ89" s="394"/>
      <c r="BR89" s="394"/>
      <c r="BS89" s="394"/>
      <c r="BT89" s="394"/>
      <c r="BU89" s="394"/>
      <c r="BV89" s="394"/>
      <c r="BW89" s="394"/>
      <c r="BX89" s="394"/>
      <c r="BY89" s="394"/>
      <c r="BZ89" s="394"/>
      <c r="CA89" s="394"/>
      <c r="CB89" s="394"/>
      <c r="CC89" s="394"/>
      <c r="CD89" s="394"/>
      <c r="CE89" s="394"/>
      <c r="CF89" s="394"/>
      <c r="CG89" s="394"/>
      <c r="CH89" s="394"/>
      <c r="CI89" s="394"/>
      <c r="CJ89" s="394"/>
      <c r="CK89" s="394"/>
      <c r="CL89" s="394"/>
      <c r="CM89" s="394"/>
      <c r="CN89" s="394"/>
      <c r="CO89" s="394"/>
      <c r="CP89" s="394"/>
      <c r="CQ89" s="394"/>
      <c r="CR89" s="394"/>
      <c r="CS89" s="394"/>
      <c r="CT89" s="394"/>
      <c r="CU89" s="394"/>
      <c r="CV89" s="394"/>
      <c r="CW89" s="394"/>
      <c r="CX89" s="394"/>
      <c r="CY89" s="394"/>
      <c r="CZ89" s="394"/>
      <c r="DA89" s="394"/>
      <c r="DB89" s="394"/>
      <c r="DC89" s="394"/>
      <c r="DD89" s="394"/>
      <c r="DE89" s="394"/>
      <c r="DF89" s="394"/>
      <c r="DG89" s="394"/>
      <c r="DH89" s="394"/>
      <c r="DI89" s="394"/>
      <c r="DJ89" s="394"/>
      <c r="DK89" s="394"/>
      <c r="DL89" s="394"/>
      <c r="DM89" s="394"/>
      <c r="DN89" s="394"/>
      <c r="DO89" s="394"/>
      <c r="DP89" s="394"/>
      <c r="DQ89" s="394"/>
      <c r="DR89" s="394"/>
      <c r="DS89" s="394"/>
      <c r="DT89" s="394"/>
      <c r="DU89" s="394"/>
      <c r="DV89" s="394"/>
      <c r="DW89" s="394"/>
      <c r="DX89" s="394"/>
      <c r="DY89" s="394"/>
      <c r="DZ89" s="394"/>
      <c r="EA89" s="394"/>
      <c r="EB89" s="394"/>
      <c r="EC89" s="394"/>
      <c r="ED89" s="394"/>
      <c r="EE89" s="394"/>
      <c r="EF89" s="394"/>
      <c r="EG89" s="394"/>
      <c r="EH89" s="394"/>
      <c r="EI89" s="394"/>
      <c r="EJ89" s="394"/>
      <c r="EK89" s="394"/>
      <c r="EL89" s="394"/>
      <c r="EM89" s="394"/>
      <c r="EN89" s="394"/>
      <c r="EO89" s="394"/>
      <c r="EP89" s="394"/>
      <c r="EQ89" s="394"/>
      <c r="ER89" s="394"/>
      <c r="ES89" s="394"/>
      <c r="ET89" s="394"/>
      <c r="EU89" s="394"/>
      <c r="EV89" s="394"/>
      <c r="EW89" s="394"/>
      <c r="EX89" s="394"/>
      <c r="EY89" s="394"/>
      <c r="EZ89" s="394"/>
      <c r="FA89" s="394"/>
      <c r="FB89" s="394"/>
      <c r="FC89" s="394"/>
      <c r="FD89" s="394"/>
      <c r="FE89" s="394"/>
      <c r="FF89" s="394"/>
      <c r="FG89" s="394"/>
      <c r="FH89" s="394"/>
      <c r="FI89" s="394"/>
      <c r="FJ89" s="394"/>
      <c r="FK89" s="394"/>
      <c r="FL89" s="394"/>
      <c r="FM89" s="394"/>
      <c r="FN89" s="394"/>
      <c r="FO89" s="394"/>
      <c r="FP89" s="394"/>
      <c r="FQ89" s="394"/>
      <c r="FR89" s="394"/>
      <c r="FS89" s="394"/>
      <c r="FT89" s="394"/>
      <c r="FU89" s="394"/>
      <c r="FV89" s="394"/>
      <c r="FW89" s="394"/>
      <c r="FX89" s="394"/>
      <c r="FY89" s="394"/>
      <c r="FZ89" s="394"/>
      <c r="GA89" s="394"/>
      <c r="GB89" s="394"/>
      <c r="GC89" s="394"/>
      <c r="GD89" s="394"/>
      <c r="GE89" s="394"/>
      <c r="GF89" s="394"/>
      <c r="GG89" s="394"/>
      <c r="GH89" s="394"/>
      <c r="GI89" s="394"/>
      <c r="GJ89" s="394"/>
      <c r="GK89" s="394"/>
      <c r="GL89" s="394"/>
      <c r="GM89" s="394"/>
      <c r="GN89" s="394"/>
      <c r="GO89" s="394"/>
      <c r="GP89" s="394"/>
      <c r="GQ89" s="394"/>
      <c r="GR89" s="394"/>
      <c r="GS89" s="394"/>
      <c r="GT89" s="394"/>
      <c r="GU89" s="394"/>
      <c r="GV89" s="394"/>
      <c r="GW89" s="394"/>
      <c r="GX89" s="394"/>
      <c r="GY89" s="394"/>
      <c r="GZ89" s="394"/>
      <c r="HA89" s="394"/>
      <c r="HB89" s="394"/>
      <c r="HC89" s="394"/>
      <c r="HD89" s="394"/>
      <c r="HE89" s="394"/>
      <c r="HF89" s="394"/>
      <c r="HG89" s="394"/>
      <c r="HH89" s="394"/>
      <c r="HI89" s="394"/>
      <c r="HJ89" s="394"/>
      <c r="HK89" s="394"/>
      <c r="HL89" s="394"/>
      <c r="HM89" s="394"/>
      <c r="HN89" s="394"/>
      <c r="HO89" s="394"/>
    </row>
    <row r="90" spans="1:223" s="399" customFormat="1" ht="18" hidden="1" customHeight="1">
      <c r="A90" s="394"/>
      <c r="B90" s="395"/>
      <c r="C90" s="401"/>
      <c r="D90" s="406"/>
      <c r="E90" s="407"/>
      <c r="F90" s="406"/>
      <c r="G90" s="407"/>
      <c r="H90" s="406"/>
      <c r="I90" s="407"/>
      <c r="J90" s="406"/>
      <c r="K90" s="407"/>
      <c r="L90" s="406"/>
      <c r="M90" s="407"/>
      <c r="N90" s="406"/>
      <c r="O90" s="407"/>
      <c r="P90" s="420"/>
      <c r="Q90" s="400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4"/>
      <c r="AD90" s="394"/>
      <c r="AE90" s="394"/>
      <c r="AF90" s="394"/>
      <c r="AG90" s="394"/>
      <c r="AH90" s="394"/>
      <c r="AI90" s="394"/>
      <c r="AJ90" s="394"/>
      <c r="AK90" s="394"/>
      <c r="AL90" s="394"/>
      <c r="AM90" s="394"/>
      <c r="AN90" s="394"/>
      <c r="AO90" s="394"/>
      <c r="AP90" s="394"/>
      <c r="AQ90" s="394"/>
      <c r="AR90" s="394"/>
      <c r="AS90" s="394"/>
      <c r="AT90" s="394"/>
      <c r="AU90" s="394"/>
      <c r="AV90" s="394"/>
      <c r="AW90" s="394"/>
      <c r="AX90" s="394"/>
      <c r="AY90" s="394"/>
      <c r="AZ90" s="394"/>
      <c r="BA90" s="394"/>
      <c r="BB90" s="394"/>
      <c r="BC90" s="394"/>
      <c r="BD90" s="394"/>
      <c r="BE90" s="394"/>
      <c r="BF90" s="394"/>
      <c r="BG90" s="394"/>
      <c r="BH90" s="394"/>
      <c r="BI90" s="394"/>
      <c r="BJ90" s="394"/>
      <c r="BK90" s="394"/>
      <c r="BL90" s="394"/>
      <c r="BM90" s="394"/>
      <c r="BN90" s="394"/>
      <c r="BO90" s="394"/>
      <c r="BP90" s="394"/>
      <c r="BQ90" s="394"/>
      <c r="BR90" s="394"/>
      <c r="BS90" s="394"/>
      <c r="BT90" s="394"/>
      <c r="BU90" s="394"/>
      <c r="BV90" s="394"/>
      <c r="BW90" s="394"/>
      <c r="BX90" s="394"/>
      <c r="BY90" s="394"/>
      <c r="BZ90" s="394"/>
      <c r="CA90" s="394"/>
      <c r="CB90" s="394"/>
      <c r="CC90" s="394"/>
      <c r="CD90" s="394"/>
      <c r="CE90" s="394"/>
      <c r="CF90" s="394"/>
      <c r="CG90" s="394"/>
      <c r="CH90" s="394"/>
      <c r="CI90" s="394"/>
      <c r="CJ90" s="394"/>
      <c r="CK90" s="394"/>
      <c r="CL90" s="394"/>
      <c r="CM90" s="394"/>
      <c r="CN90" s="394"/>
      <c r="CO90" s="394"/>
      <c r="CP90" s="394"/>
      <c r="CQ90" s="394"/>
      <c r="CR90" s="394"/>
      <c r="CS90" s="394"/>
      <c r="CT90" s="394"/>
      <c r="CU90" s="394"/>
      <c r="CV90" s="394"/>
      <c r="CW90" s="394"/>
      <c r="CX90" s="394"/>
      <c r="CY90" s="394"/>
      <c r="CZ90" s="394"/>
      <c r="DA90" s="394"/>
      <c r="DB90" s="394"/>
      <c r="DC90" s="394"/>
      <c r="DD90" s="394"/>
      <c r="DE90" s="394"/>
      <c r="DF90" s="394"/>
      <c r="DG90" s="394"/>
      <c r="DH90" s="394"/>
      <c r="DI90" s="394"/>
      <c r="DJ90" s="394"/>
      <c r="DK90" s="394"/>
      <c r="DL90" s="394"/>
      <c r="DM90" s="394"/>
      <c r="DN90" s="394"/>
      <c r="DO90" s="394"/>
      <c r="DP90" s="394"/>
      <c r="DQ90" s="394"/>
      <c r="DR90" s="394"/>
      <c r="DS90" s="394"/>
      <c r="DT90" s="394"/>
      <c r="DU90" s="394"/>
      <c r="DV90" s="394"/>
      <c r="DW90" s="394"/>
      <c r="DX90" s="394"/>
      <c r="DY90" s="394"/>
      <c r="DZ90" s="394"/>
      <c r="EA90" s="394"/>
      <c r="EB90" s="394"/>
      <c r="EC90" s="394"/>
      <c r="ED90" s="394"/>
      <c r="EE90" s="394"/>
      <c r="EF90" s="394"/>
      <c r="EG90" s="394"/>
      <c r="EH90" s="394"/>
      <c r="EI90" s="394"/>
      <c r="EJ90" s="394"/>
      <c r="EK90" s="394"/>
      <c r="EL90" s="394"/>
      <c r="EM90" s="394"/>
      <c r="EN90" s="394"/>
      <c r="EO90" s="394"/>
      <c r="EP90" s="394"/>
      <c r="EQ90" s="394"/>
      <c r="ER90" s="394"/>
      <c r="ES90" s="394"/>
      <c r="ET90" s="394"/>
      <c r="EU90" s="394"/>
      <c r="EV90" s="394"/>
      <c r="EW90" s="394"/>
      <c r="EX90" s="394"/>
      <c r="EY90" s="394"/>
      <c r="EZ90" s="394"/>
      <c r="FA90" s="394"/>
      <c r="FB90" s="394"/>
      <c r="FC90" s="394"/>
      <c r="FD90" s="394"/>
      <c r="FE90" s="394"/>
      <c r="FF90" s="394"/>
      <c r="FG90" s="394"/>
      <c r="FH90" s="394"/>
      <c r="FI90" s="394"/>
      <c r="FJ90" s="394"/>
      <c r="FK90" s="394"/>
      <c r="FL90" s="394"/>
      <c r="FM90" s="394"/>
      <c r="FN90" s="394"/>
      <c r="FO90" s="394"/>
      <c r="FP90" s="394"/>
      <c r="FQ90" s="394"/>
      <c r="FR90" s="394"/>
      <c r="FS90" s="394"/>
      <c r="FT90" s="394"/>
      <c r="FU90" s="394"/>
      <c r="FV90" s="394"/>
      <c r="FW90" s="394"/>
      <c r="FX90" s="394"/>
      <c r="FY90" s="394"/>
      <c r="FZ90" s="394"/>
      <c r="GA90" s="394"/>
      <c r="GB90" s="394"/>
      <c r="GC90" s="394"/>
      <c r="GD90" s="394"/>
      <c r="GE90" s="394"/>
      <c r="GF90" s="394"/>
      <c r="GG90" s="394"/>
      <c r="GH90" s="394"/>
      <c r="GI90" s="394"/>
      <c r="GJ90" s="394"/>
      <c r="GK90" s="394"/>
      <c r="GL90" s="394"/>
      <c r="GM90" s="394"/>
      <c r="GN90" s="394"/>
      <c r="GO90" s="394"/>
      <c r="GP90" s="394"/>
      <c r="GQ90" s="394"/>
      <c r="GR90" s="394"/>
      <c r="GS90" s="394"/>
      <c r="GT90" s="394"/>
      <c r="GU90" s="394"/>
      <c r="GV90" s="394"/>
      <c r="GW90" s="394"/>
      <c r="GX90" s="394"/>
      <c r="GY90" s="394"/>
      <c r="GZ90" s="394"/>
      <c r="HA90" s="394"/>
      <c r="HB90" s="394"/>
      <c r="HC90" s="394"/>
      <c r="HD90" s="394"/>
      <c r="HE90" s="394"/>
      <c r="HF90" s="394"/>
      <c r="HG90" s="394"/>
      <c r="HH90" s="394"/>
      <c r="HI90" s="394"/>
      <c r="HJ90" s="394"/>
      <c r="HK90" s="394"/>
      <c r="HL90" s="394"/>
      <c r="HM90" s="394"/>
      <c r="HN90" s="394"/>
      <c r="HO90" s="394"/>
    </row>
    <row r="91" spans="1:223" s="399" customFormat="1" ht="18" customHeight="1">
      <c r="A91" s="408"/>
      <c r="B91" s="409"/>
      <c r="C91" s="410" t="s">
        <v>45</v>
      </c>
      <c r="D91" s="411">
        <v>339497</v>
      </c>
      <c r="E91" s="412">
        <v>503.29850861716108</v>
      </c>
      <c r="F91" s="467">
        <v>339311</v>
      </c>
      <c r="G91" s="468">
        <v>483.50445255237821</v>
      </c>
      <c r="H91" s="411">
        <v>46266</v>
      </c>
      <c r="I91" s="412">
        <v>744.89844594302542</v>
      </c>
      <c r="J91" s="467">
        <v>46262</v>
      </c>
      <c r="K91" s="468">
        <v>734.98740261986097</v>
      </c>
      <c r="L91" s="411">
        <v>10263079</v>
      </c>
      <c r="M91" s="412">
        <v>1260.9259598225838</v>
      </c>
      <c r="N91" s="467">
        <v>10244058</v>
      </c>
      <c r="O91" s="468">
        <v>1232.3392580772193</v>
      </c>
      <c r="P91" s="420"/>
      <c r="Q91" s="400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4"/>
      <c r="AD91" s="394"/>
      <c r="AE91" s="394"/>
      <c r="AF91" s="394"/>
      <c r="AG91" s="394"/>
      <c r="AH91" s="394"/>
      <c r="AI91" s="394"/>
      <c r="AJ91" s="394"/>
      <c r="AK91" s="394"/>
      <c r="AL91" s="394"/>
      <c r="AM91" s="394"/>
      <c r="AN91" s="394"/>
      <c r="AO91" s="394"/>
      <c r="AP91" s="394"/>
      <c r="AQ91" s="394"/>
      <c r="AR91" s="394"/>
      <c r="AS91" s="394"/>
      <c r="AT91" s="394"/>
      <c r="AU91" s="394"/>
      <c r="AV91" s="394"/>
      <c r="AW91" s="394"/>
      <c r="AX91" s="394"/>
      <c r="AY91" s="394"/>
      <c r="AZ91" s="394"/>
      <c r="BA91" s="394"/>
      <c r="BB91" s="394"/>
      <c r="BC91" s="394"/>
      <c r="BD91" s="394"/>
      <c r="BE91" s="394"/>
      <c r="BF91" s="394"/>
      <c r="BG91" s="394"/>
      <c r="BH91" s="394"/>
      <c r="BI91" s="394"/>
      <c r="BJ91" s="394"/>
      <c r="BK91" s="394"/>
      <c r="BL91" s="394"/>
      <c r="BM91" s="394"/>
      <c r="BN91" s="394"/>
      <c r="BO91" s="394"/>
      <c r="BP91" s="394"/>
      <c r="BQ91" s="394"/>
      <c r="BR91" s="394"/>
      <c r="BS91" s="394"/>
      <c r="BT91" s="394"/>
      <c r="BU91" s="394"/>
      <c r="BV91" s="394"/>
      <c r="BW91" s="394"/>
      <c r="BX91" s="394"/>
      <c r="BY91" s="394"/>
      <c r="BZ91" s="394"/>
      <c r="CA91" s="394"/>
      <c r="CB91" s="394"/>
      <c r="CC91" s="394"/>
      <c r="CD91" s="394"/>
      <c r="CE91" s="394"/>
      <c r="CF91" s="394"/>
      <c r="CG91" s="394"/>
      <c r="CH91" s="394"/>
      <c r="CI91" s="394"/>
      <c r="CJ91" s="394"/>
      <c r="CK91" s="394"/>
      <c r="CL91" s="394"/>
      <c r="CM91" s="394"/>
      <c r="CN91" s="394"/>
      <c r="CO91" s="394"/>
      <c r="CP91" s="394"/>
      <c r="CQ91" s="394"/>
      <c r="CR91" s="394"/>
      <c r="CS91" s="394"/>
      <c r="CT91" s="394"/>
      <c r="CU91" s="394"/>
      <c r="CV91" s="394"/>
      <c r="CW91" s="394"/>
      <c r="CX91" s="394"/>
      <c r="CY91" s="394"/>
      <c r="CZ91" s="394"/>
      <c r="DA91" s="394"/>
      <c r="DB91" s="394"/>
      <c r="DC91" s="394"/>
      <c r="DD91" s="394"/>
      <c r="DE91" s="394"/>
      <c r="DF91" s="394"/>
      <c r="DG91" s="394"/>
      <c r="DH91" s="394"/>
      <c r="DI91" s="394"/>
      <c r="DJ91" s="394"/>
      <c r="DK91" s="394"/>
      <c r="DL91" s="394"/>
      <c r="DM91" s="394"/>
      <c r="DN91" s="394"/>
      <c r="DO91" s="394"/>
      <c r="DP91" s="394"/>
      <c r="DQ91" s="394"/>
      <c r="DR91" s="394"/>
      <c r="DS91" s="394"/>
      <c r="DT91" s="394"/>
      <c r="DU91" s="394"/>
      <c r="DV91" s="394"/>
      <c r="DW91" s="394"/>
      <c r="DX91" s="394"/>
      <c r="DY91" s="394"/>
      <c r="DZ91" s="394"/>
      <c r="EA91" s="394"/>
      <c r="EB91" s="394"/>
      <c r="EC91" s="394"/>
      <c r="ED91" s="394"/>
      <c r="EE91" s="394"/>
      <c r="EF91" s="394"/>
      <c r="EG91" s="394"/>
      <c r="EH91" s="394"/>
      <c r="EI91" s="394"/>
      <c r="EJ91" s="394"/>
      <c r="EK91" s="394"/>
      <c r="EL91" s="394"/>
      <c r="EM91" s="394"/>
      <c r="EN91" s="394"/>
      <c r="EO91" s="394"/>
      <c r="EP91" s="394"/>
      <c r="EQ91" s="394"/>
      <c r="ER91" s="394"/>
      <c r="ES91" s="394"/>
      <c r="ET91" s="394"/>
      <c r="EU91" s="394"/>
      <c r="EV91" s="394"/>
      <c r="EW91" s="394"/>
      <c r="EX91" s="394"/>
      <c r="EY91" s="394"/>
      <c r="EZ91" s="394"/>
      <c r="FA91" s="394"/>
      <c r="FB91" s="394"/>
      <c r="FC91" s="394"/>
      <c r="FD91" s="394"/>
      <c r="FE91" s="394"/>
      <c r="FF91" s="394"/>
      <c r="FG91" s="394"/>
      <c r="FH91" s="394"/>
      <c r="FI91" s="394"/>
      <c r="FJ91" s="394"/>
      <c r="FK91" s="394"/>
      <c r="FL91" s="394"/>
      <c r="FM91" s="394"/>
      <c r="FN91" s="394"/>
      <c r="FO91" s="394"/>
      <c r="FP91" s="394"/>
      <c r="FQ91" s="394"/>
      <c r="FR91" s="394"/>
      <c r="FS91" s="394"/>
      <c r="FT91" s="394"/>
      <c r="FU91" s="394"/>
      <c r="FV91" s="394"/>
      <c r="FW91" s="394"/>
      <c r="FX91" s="394"/>
      <c r="FY91" s="394"/>
      <c r="FZ91" s="394"/>
      <c r="GA91" s="394"/>
      <c r="GB91" s="394"/>
      <c r="GC91" s="394"/>
      <c r="GD91" s="394"/>
      <c r="GE91" s="394"/>
      <c r="GF91" s="394"/>
      <c r="GG91" s="394"/>
      <c r="GH91" s="394"/>
      <c r="GI91" s="394"/>
      <c r="GJ91" s="394"/>
      <c r="GK91" s="394"/>
      <c r="GL91" s="394"/>
      <c r="GM91" s="394"/>
      <c r="GN91" s="394"/>
      <c r="GO91" s="394"/>
      <c r="GP91" s="394"/>
      <c r="GQ91" s="394"/>
      <c r="GR91" s="394"/>
      <c r="GS91" s="394"/>
      <c r="GT91" s="394"/>
      <c r="GU91" s="394"/>
      <c r="GV91" s="394"/>
      <c r="GW91" s="394"/>
      <c r="GX91" s="394"/>
      <c r="GY91" s="394"/>
      <c r="GZ91" s="394"/>
      <c r="HA91" s="394"/>
      <c r="HB91" s="394"/>
      <c r="HC91" s="394"/>
      <c r="HD91" s="394"/>
      <c r="HE91" s="394"/>
      <c r="HF91" s="394"/>
      <c r="HG91" s="394"/>
      <c r="HH91" s="394"/>
      <c r="HI91" s="394"/>
      <c r="HJ91" s="394"/>
      <c r="HK91" s="394"/>
      <c r="HL91" s="394"/>
      <c r="HM91" s="394"/>
      <c r="HN91" s="394"/>
      <c r="HO91" s="394"/>
    </row>
    <row r="92" spans="1:223" ht="18" customHeight="1">
      <c r="A92" s="387"/>
      <c r="B92" s="388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  <c r="O92" s="387"/>
    </row>
    <row r="93" spans="1:223" ht="18" customHeight="1">
      <c r="A93" s="387"/>
      <c r="B93" s="413"/>
      <c r="C93" s="387"/>
      <c r="D93" s="414"/>
      <c r="E93" s="415"/>
      <c r="F93" s="414"/>
      <c r="G93" s="415"/>
      <c r="H93" s="414"/>
      <c r="I93" s="415"/>
      <c r="J93" s="414"/>
      <c r="K93" s="415"/>
      <c r="L93" s="414"/>
      <c r="M93" s="415"/>
      <c r="N93" s="414"/>
      <c r="O93" s="415"/>
    </row>
    <row r="94" spans="1:223" ht="18" customHeight="1">
      <c r="B94" s="416"/>
      <c r="D94" s="417"/>
      <c r="E94" s="418"/>
      <c r="F94" s="417"/>
      <c r="G94" s="418"/>
      <c r="H94" s="417"/>
      <c r="I94" s="418"/>
      <c r="J94" s="417"/>
      <c r="K94" s="418"/>
      <c r="L94" s="417"/>
      <c r="M94" s="418"/>
      <c r="N94" s="417"/>
      <c r="O94" s="418"/>
    </row>
    <row r="95" spans="1:223" ht="18" customHeight="1">
      <c r="B95" s="416"/>
      <c r="C95" s="419"/>
      <c r="D95" s="417"/>
      <c r="E95" s="418"/>
      <c r="F95" s="417"/>
      <c r="G95" s="418"/>
      <c r="H95" s="417"/>
      <c r="I95" s="418"/>
      <c r="J95" s="417"/>
      <c r="K95" s="418"/>
      <c r="L95" s="417"/>
      <c r="M95" s="418"/>
      <c r="N95" s="417"/>
      <c r="O95" s="418"/>
    </row>
    <row r="96" spans="1:223" ht="18" customHeight="1">
      <c r="B96" s="416"/>
      <c r="E96" s="418"/>
      <c r="G96" s="418"/>
      <c r="I96" s="418"/>
      <c r="K96" s="418"/>
      <c r="M96" s="418"/>
      <c r="O96" s="418"/>
    </row>
    <row r="97" spans="2:15" ht="18" customHeight="1">
      <c r="B97" s="416"/>
      <c r="E97" s="418"/>
      <c r="G97" s="418"/>
      <c r="I97" s="418"/>
      <c r="K97" s="418"/>
      <c r="M97" s="418"/>
      <c r="O97" s="418"/>
    </row>
    <row r="98" spans="2:15" ht="18" customHeight="1">
      <c r="B98" s="416"/>
      <c r="E98" s="418"/>
      <c r="G98" s="418"/>
      <c r="I98" s="418"/>
      <c r="K98" s="418"/>
      <c r="M98" s="418"/>
      <c r="O98" s="418"/>
    </row>
    <row r="99" spans="2:15" ht="18" customHeight="1">
      <c r="B99" s="416"/>
      <c r="E99" s="418"/>
      <c r="G99" s="418"/>
      <c r="I99" s="418"/>
      <c r="K99" s="418"/>
      <c r="M99" s="418"/>
      <c r="O99" s="418"/>
    </row>
    <row r="100" spans="2:15" ht="18" customHeight="1">
      <c r="B100" s="416"/>
      <c r="E100" s="418"/>
      <c r="G100" s="418"/>
      <c r="I100" s="418"/>
      <c r="K100" s="418"/>
      <c r="M100" s="418"/>
      <c r="O100" s="418"/>
    </row>
    <row r="101" spans="2:15" ht="18" customHeight="1">
      <c r="B101" s="416"/>
      <c r="E101" s="418"/>
      <c r="G101" s="418"/>
      <c r="I101" s="418"/>
      <c r="K101" s="418"/>
      <c r="M101" s="418"/>
      <c r="O101" s="418"/>
    </row>
    <row r="102" spans="2:15" ht="18" customHeight="1">
      <c r="B102" s="416"/>
    </row>
    <row r="103" spans="2:15" ht="18" customHeight="1">
      <c r="B103" s="416"/>
    </row>
    <row r="104" spans="2:15" ht="18" customHeight="1">
      <c r="B104" s="416"/>
    </row>
    <row r="105" spans="2:15" ht="18" customHeight="1">
      <c r="B105" s="416"/>
    </row>
    <row r="106" spans="2:15" ht="18" customHeight="1">
      <c r="B106" s="416"/>
    </row>
    <row r="107" spans="2:15" ht="18" customHeight="1">
      <c r="B107" s="416"/>
    </row>
    <row r="108" spans="2:15" ht="18" customHeight="1">
      <c r="B108" s="416"/>
    </row>
    <row r="109" spans="2:15" ht="18" customHeight="1"/>
    <row r="110" spans="2:15" ht="18" customHeight="1"/>
    <row r="111" spans="2:15" ht="18" customHeight="1"/>
    <row r="112" spans="2:15" ht="18" customHeight="1"/>
    <row r="113" ht="18" customHeight="1"/>
    <row r="114" ht="18" customHeight="1"/>
    <row r="115" ht="18" customHeight="1"/>
    <row r="117" ht="13" customHeight="1"/>
    <row r="130" ht="15.75" customHeight="1"/>
  </sheetData>
  <mergeCells count="8">
    <mergeCell ref="L8:M8"/>
    <mergeCell ref="N8:O8"/>
    <mergeCell ref="B7:B9"/>
    <mergeCell ref="C7:C9"/>
    <mergeCell ref="D8:E8"/>
    <mergeCell ref="F8:G8"/>
    <mergeCell ref="H8:I8"/>
    <mergeCell ref="J8:K8"/>
  </mergeCells>
  <hyperlinks>
    <hyperlink ref="Q5" location="Indice!A1" display="Volver al índice" xr:uid="{25156683-C3A1-448D-87C3-75BAA4927991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10" activePane="bottomLeft" state="frozen"/>
      <selection activeCell="U22" sqref="U22"/>
      <selection pane="bottomLeft" activeCell="K97" sqref="K97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4" width="18.7265625" style="85" customWidth="1"/>
    <col min="5" max="5" width="13.81640625" style="85" customWidth="1"/>
    <col min="6" max="6" width="10.7265625" style="85" customWidth="1"/>
    <col min="7" max="7" width="18.7265625" style="85" customWidth="1"/>
    <col min="8" max="8" width="13.81640625" style="85" customWidth="1"/>
    <col min="9" max="9" width="10.7265625" style="85" customWidth="1"/>
    <col min="10" max="16384" width="11.453125" style="85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3" customFormat="1" ht="18.5">
      <c r="B3" s="527" t="s">
        <v>106</v>
      </c>
      <c r="C3" s="527"/>
      <c r="D3" s="527"/>
      <c r="E3" s="527"/>
      <c r="F3" s="527"/>
      <c r="G3" s="527"/>
      <c r="H3" s="527"/>
      <c r="I3" s="527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5">
      <c r="B5" s="83" t="str">
        <f>'Pensiones - mínimos'!$B$3</f>
        <v xml:space="preserve">  1 de noviembre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25" t="s">
        <v>157</v>
      </c>
      <c r="C7" s="523" t="s">
        <v>47</v>
      </c>
      <c r="D7" s="520" t="s">
        <v>107</v>
      </c>
      <c r="E7" s="521"/>
      <c r="F7" s="522"/>
      <c r="G7" s="520" t="s">
        <v>199</v>
      </c>
      <c r="H7" s="521"/>
      <c r="I7" s="522"/>
    </row>
    <row r="8" spans="1:255" ht="69" customHeight="1">
      <c r="B8" s="526"/>
      <c r="C8" s="524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1679825</v>
      </c>
      <c r="E10" s="208">
        <v>0.16367651462100213</v>
      </c>
      <c r="F10" s="208">
        <v>1.9938845867542243E-2</v>
      </c>
      <c r="G10" s="135">
        <v>1129.3568159480894</v>
      </c>
      <c r="H10" s="208">
        <v>0.89565672524260942</v>
      </c>
      <c r="I10" s="208">
        <v>5.4871994695484094E-2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116849</v>
      </c>
      <c r="E11" s="209">
        <v>1.1385374700906035E-2</v>
      </c>
      <c r="F11" s="209">
        <v>2.9851403994288761E-2</v>
      </c>
      <c r="G11" s="136">
        <v>1033.7722462323165</v>
      </c>
      <c r="H11" s="209">
        <v>0.81985166391353503</v>
      </c>
      <c r="I11" s="209">
        <v>5.8208981007652261E-2</v>
      </c>
    </row>
    <row r="12" spans="1:255" s="102" customFormat="1" ht="18" customHeight="1">
      <c r="B12" s="95">
        <v>11</v>
      </c>
      <c r="C12" s="99" t="s">
        <v>54</v>
      </c>
      <c r="D12" s="100">
        <v>233176</v>
      </c>
      <c r="E12" s="209">
        <v>2.2719887472365748E-2</v>
      </c>
      <c r="F12" s="209">
        <v>1.4797019706148662E-2</v>
      </c>
      <c r="G12" s="136">
        <v>1248.4894928723365</v>
      </c>
      <c r="H12" s="209">
        <v>0.99013703631575867</v>
      </c>
      <c r="I12" s="209">
        <v>5.3256031225040745E-2</v>
      </c>
    </row>
    <row r="13" spans="1:255" s="102" customFormat="1" ht="18" customHeight="1">
      <c r="B13" s="95">
        <v>14</v>
      </c>
      <c r="C13" s="99" t="s">
        <v>55</v>
      </c>
      <c r="D13" s="100">
        <v>180901</v>
      </c>
      <c r="E13" s="209">
        <v>1.7626386779250165E-2</v>
      </c>
      <c r="F13" s="209">
        <v>1.9131855440691847E-2</v>
      </c>
      <c r="G13" s="136">
        <v>1055.1880606519589</v>
      </c>
      <c r="H13" s="209">
        <v>0.8368358605293742</v>
      </c>
      <c r="I13" s="209">
        <v>5.753471054378978E-2</v>
      </c>
    </row>
    <row r="14" spans="1:255" s="102" customFormat="1" ht="18" customHeight="1">
      <c r="B14" s="95">
        <v>18</v>
      </c>
      <c r="C14" s="99" t="s">
        <v>56</v>
      </c>
      <c r="D14" s="100">
        <v>200299</v>
      </c>
      <c r="E14" s="209">
        <v>1.951646284706568E-2</v>
      </c>
      <c r="F14" s="209">
        <v>2.0392672290826086E-2</v>
      </c>
      <c r="G14" s="136">
        <v>1077.2032716089443</v>
      </c>
      <c r="H14" s="209">
        <v>0.85429541934445552</v>
      </c>
      <c r="I14" s="209">
        <v>5.7384103969855493E-2</v>
      </c>
    </row>
    <row r="15" spans="1:255" s="102" customFormat="1" ht="18" customHeight="1">
      <c r="B15" s="95">
        <v>21</v>
      </c>
      <c r="C15" s="99" t="s">
        <v>57</v>
      </c>
      <c r="D15" s="100">
        <v>104835</v>
      </c>
      <c r="E15" s="209">
        <v>1.0214770830469101E-2</v>
      </c>
      <c r="F15" s="209">
        <v>2.1405327461563983E-2</v>
      </c>
      <c r="G15" s="136">
        <v>1141.8923711546709</v>
      </c>
      <c r="H15" s="209">
        <v>0.90559827264983794</v>
      </c>
      <c r="I15" s="209">
        <v>5.2971754321086584E-2</v>
      </c>
    </row>
    <row r="16" spans="1:255" s="102" customFormat="1" ht="18" customHeight="1">
      <c r="B16" s="95">
        <v>23</v>
      </c>
      <c r="C16" s="99" t="s">
        <v>58</v>
      </c>
      <c r="D16" s="100">
        <v>149407</v>
      </c>
      <c r="E16" s="209">
        <v>1.4557717035988908E-2</v>
      </c>
      <c r="F16" s="209">
        <v>1.6789165645841875E-2</v>
      </c>
      <c r="G16" s="136">
        <v>1043.5913939105926</v>
      </c>
      <c r="H16" s="209">
        <v>0.82763891549780544</v>
      </c>
      <c r="I16" s="209">
        <v>5.7432990327896283E-2</v>
      </c>
    </row>
    <row r="17" spans="1:457" s="102" customFormat="1" ht="18" customHeight="1">
      <c r="B17" s="95">
        <v>29</v>
      </c>
      <c r="C17" s="99" t="s">
        <v>59</v>
      </c>
      <c r="D17" s="100">
        <v>291129</v>
      </c>
      <c r="E17" s="209">
        <v>2.8366633444018116E-2</v>
      </c>
      <c r="F17" s="209">
        <v>2.4290614829800328E-2</v>
      </c>
      <c r="G17" s="136">
        <v>1145.9992328143185</v>
      </c>
      <c r="H17" s="209">
        <v>0.90885529311773716</v>
      </c>
      <c r="I17" s="209">
        <v>5.3694263210346538E-2</v>
      </c>
    </row>
    <row r="18" spans="1:457" s="102" customFormat="1" ht="18" customHeight="1">
      <c r="B18" s="95">
        <v>41</v>
      </c>
      <c r="C18" s="99" t="s">
        <v>60</v>
      </c>
      <c r="D18" s="100">
        <v>403229</v>
      </c>
      <c r="E18" s="209">
        <v>3.9289281510938384E-2</v>
      </c>
      <c r="F18" s="209">
        <v>1.7884910537582233E-2</v>
      </c>
      <c r="G18" s="136">
        <v>1163.8490880616223</v>
      </c>
      <c r="H18" s="209">
        <v>0.92301144170699723</v>
      </c>
      <c r="I18" s="209">
        <v>5.3739738405074844E-2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314445</v>
      </c>
      <c r="E20" s="208">
        <v>3.0638466292620372E-2</v>
      </c>
      <c r="F20" s="208">
        <v>1.2770548827621742E-2</v>
      </c>
      <c r="G20" s="135">
        <v>1334.0606345783838</v>
      </c>
      <c r="H20" s="208">
        <v>1.058000768551145</v>
      </c>
      <c r="I20" s="208">
        <v>5.1368180346490933E-2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54763</v>
      </c>
      <c r="E21" s="209">
        <v>5.3359230694804164E-3</v>
      </c>
      <c r="F21" s="209">
        <v>9.754028837998252E-3</v>
      </c>
      <c r="G21" s="136">
        <v>1213.4555502802993</v>
      </c>
      <c r="H21" s="209">
        <v>0.96235273834082724</v>
      </c>
      <c r="I21" s="209">
        <v>5.5688807766713699E-2</v>
      </c>
    </row>
    <row r="22" spans="1:457" s="102" customFormat="1" ht="18" customHeight="1">
      <c r="B22" s="95">
        <v>40</v>
      </c>
      <c r="C22" s="99" t="s">
        <v>63</v>
      </c>
      <c r="D22" s="100">
        <v>36097</v>
      </c>
      <c r="E22" s="209">
        <v>3.5171706268654853E-3</v>
      </c>
      <c r="F22" s="209">
        <v>4.3963382397951278E-3</v>
      </c>
      <c r="G22" s="136">
        <v>1224.0291849738212</v>
      </c>
      <c r="H22" s="209">
        <v>0.97073834941588955</v>
      </c>
      <c r="I22" s="209">
        <v>5.5755779920646287E-2</v>
      </c>
    </row>
    <row r="23" spans="1:457" s="102" customFormat="1" ht="18" customHeight="1">
      <c r="B23" s="95">
        <v>50</v>
      </c>
      <c r="C23" s="102" t="s">
        <v>64</v>
      </c>
      <c r="D23" s="104">
        <v>223585</v>
      </c>
      <c r="E23" s="210">
        <v>2.1785372596274472E-2</v>
      </c>
      <c r="F23" s="210">
        <v>1.4879236701512033E-2</v>
      </c>
      <c r="G23" s="137">
        <v>1381.3647983988187</v>
      </c>
      <c r="H23" s="210">
        <v>1.0955161860520193</v>
      </c>
      <c r="I23" s="210">
        <v>4.9553971810234687E-2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301262</v>
      </c>
      <c r="E25" s="208">
        <v>2.935395898248469E-2</v>
      </c>
      <c r="F25" s="208">
        <v>3.811834011955284E-3</v>
      </c>
      <c r="G25" s="135">
        <v>1470.2047333882131</v>
      </c>
      <c r="H25" s="208">
        <v>1.1659722935635932</v>
      </c>
      <c r="I25" s="208">
        <v>4.8376145362956313E-2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210092</v>
      </c>
      <c r="E27" s="208">
        <v>2.0470659925739633E-2</v>
      </c>
      <c r="F27" s="208">
        <v>2.3625653493663634E-2</v>
      </c>
      <c r="G27" s="135">
        <v>1176.0046532471488</v>
      </c>
      <c r="H27" s="208">
        <v>0.93265163119697869</v>
      </c>
      <c r="I27" s="208">
        <v>5.1825501111679495E-2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367110</v>
      </c>
      <c r="E29" s="208">
        <v>3.576996727785102E-2</v>
      </c>
      <c r="F29" s="208">
        <v>3.0556530282826788E-2</v>
      </c>
      <c r="G29" s="135">
        <v>1147.0476104164961</v>
      </c>
      <c r="H29" s="208">
        <v>0.90968672782174242</v>
      </c>
      <c r="I29" s="208">
        <v>5.3417179539384074E-2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193578</v>
      </c>
      <c r="E30" s="209">
        <v>1.8861591146282709E-2</v>
      </c>
      <c r="F30" s="209">
        <v>3.5337030876446018E-2</v>
      </c>
      <c r="G30" s="136">
        <v>1166.8669196396283</v>
      </c>
      <c r="H30" s="209">
        <v>0.92540478729124598</v>
      </c>
      <c r="I30" s="209">
        <v>5.4106350052598007E-2</v>
      </c>
    </row>
    <row r="31" spans="1:457" s="102" customFormat="1" ht="18" customHeight="1">
      <c r="B31" s="95">
        <v>38</v>
      </c>
      <c r="C31" s="99" t="s">
        <v>68</v>
      </c>
      <c r="D31" s="100">
        <v>173532</v>
      </c>
      <c r="E31" s="209">
        <v>1.6908376131568315E-2</v>
      </c>
      <c r="F31" s="209">
        <v>2.5275621255627545E-2</v>
      </c>
      <c r="G31" s="136">
        <v>1124.9388221768891</v>
      </c>
      <c r="H31" s="209">
        <v>0.89215295586044674</v>
      </c>
      <c r="I31" s="209">
        <v>5.2427746774568185E-2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147241</v>
      </c>
      <c r="E33" s="208">
        <v>1.4346669259780618E-2</v>
      </c>
      <c r="F33" s="208">
        <v>1.2216080954738029E-2</v>
      </c>
      <c r="G33" s="135">
        <v>1331.6435167514485</v>
      </c>
      <c r="H33" s="208">
        <v>1.0560838298061648</v>
      </c>
      <c r="I33" s="208">
        <v>5.1370378784492132E-2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628831</v>
      </c>
      <c r="E35" s="208">
        <v>6.1271183823100261E-2</v>
      </c>
      <c r="F35" s="208">
        <v>1.0106997312618216E-2</v>
      </c>
      <c r="G35" s="135">
        <v>1260.632543815429</v>
      </c>
      <c r="H35" s="208">
        <v>0.99976730116081036</v>
      </c>
      <c r="I35" s="208">
        <v>5.4124455385446302E-2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39631</v>
      </c>
      <c r="E36" s="209">
        <v>3.8615117354158534E-3</v>
      </c>
      <c r="F36" s="209">
        <v>1.1381906341712433E-2</v>
      </c>
      <c r="G36" s="136">
        <v>1108.4481118316478</v>
      </c>
      <c r="H36" s="209">
        <v>0.87907470156900402</v>
      </c>
      <c r="I36" s="209">
        <v>5.8048764519687657E-2</v>
      </c>
    </row>
    <row r="37" spans="1:255" s="102" customFormat="1" ht="18" customHeight="1">
      <c r="B37" s="95">
        <v>9</v>
      </c>
      <c r="C37" s="99" t="s">
        <v>72</v>
      </c>
      <c r="D37" s="100">
        <v>93901</v>
      </c>
      <c r="E37" s="209">
        <v>9.1493985381969675E-3</v>
      </c>
      <c r="F37" s="209">
        <v>1.3305563948720067E-2</v>
      </c>
      <c r="G37" s="136">
        <v>1355.6190659311401</v>
      </c>
      <c r="H37" s="209">
        <v>1.0750980700896029</v>
      </c>
      <c r="I37" s="209">
        <v>5.3646867645583907E-2</v>
      </c>
    </row>
    <row r="38" spans="1:255" s="102" customFormat="1" ht="18" customHeight="1">
      <c r="B38" s="95">
        <v>24</v>
      </c>
      <c r="C38" s="99" t="s">
        <v>73</v>
      </c>
      <c r="D38" s="100">
        <v>140535</v>
      </c>
      <c r="E38" s="209">
        <v>1.3693259108694379E-2</v>
      </c>
      <c r="F38" s="209">
        <v>3.5275383637649593E-3</v>
      </c>
      <c r="G38" s="136">
        <v>1257.8688277653257</v>
      </c>
      <c r="H38" s="209">
        <v>0.99757548646417893</v>
      </c>
      <c r="I38" s="209">
        <v>5.4047176919308049E-2</v>
      </c>
    </row>
    <row r="39" spans="1:255" s="102" customFormat="1" ht="18" customHeight="1">
      <c r="B39" s="95">
        <v>34</v>
      </c>
      <c r="C39" s="102" t="s">
        <v>74</v>
      </c>
      <c r="D39" s="104">
        <v>43904</v>
      </c>
      <c r="E39" s="210">
        <v>4.277858525691949E-3</v>
      </c>
      <c r="F39" s="210">
        <v>1.0518562846686841E-2</v>
      </c>
      <c r="G39" s="137">
        <v>1292.2607040360786</v>
      </c>
      <c r="H39" s="210">
        <v>1.0248505822006422</v>
      </c>
      <c r="I39" s="210">
        <v>5.5028911660222724E-2</v>
      </c>
    </row>
    <row r="40" spans="1:255" s="102" customFormat="1" ht="18" customHeight="1">
      <c r="B40" s="95">
        <v>37</v>
      </c>
      <c r="C40" s="102" t="s">
        <v>75</v>
      </c>
      <c r="D40" s="104">
        <v>82463</v>
      </c>
      <c r="E40" s="210">
        <v>8.0349181761145954E-3</v>
      </c>
      <c r="F40" s="210">
        <v>1.0724616365151762E-2</v>
      </c>
      <c r="G40" s="137">
        <v>1174.6112446794309</v>
      </c>
      <c r="H40" s="210">
        <v>0.93154656348315834</v>
      </c>
      <c r="I40" s="210">
        <v>5.6223231235287052E-2</v>
      </c>
    </row>
    <row r="41" spans="1:255" s="102" customFormat="1" ht="18" customHeight="1">
      <c r="B41" s="95">
        <v>40</v>
      </c>
      <c r="C41" s="99" t="s">
        <v>76</v>
      </c>
      <c r="D41" s="100">
        <v>35447</v>
      </c>
      <c r="E41" s="209">
        <v>3.4538368066737088E-3</v>
      </c>
      <c r="F41" s="209">
        <v>1.4452521321046241E-2</v>
      </c>
      <c r="G41" s="136">
        <v>1201.640780602025</v>
      </c>
      <c r="H41" s="209">
        <v>0.9529828228543249</v>
      </c>
      <c r="I41" s="209">
        <v>5.2263651480149553E-2</v>
      </c>
    </row>
    <row r="42" spans="1:255" s="102" customFormat="1" ht="18" customHeight="1">
      <c r="B42" s="95">
        <v>42</v>
      </c>
      <c r="C42" s="99" t="s">
        <v>77</v>
      </c>
      <c r="D42" s="100">
        <v>22792</v>
      </c>
      <c r="E42" s="209">
        <v>2.2207760458630398E-3</v>
      </c>
      <c r="F42" s="209">
        <v>5.4702664549144409E-3</v>
      </c>
      <c r="G42" s="136">
        <v>1215.0787214812217</v>
      </c>
      <c r="H42" s="209">
        <v>0.96364002344133437</v>
      </c>
      <c r="I42" s="209">
        <v>5.8446057622432823E-2</v>
      </c>
    </row>
    <row r="43" spans="1:255" s="102" customFormat="1" ht="18" customHeight="1">
      <c r="B43" s="95">
        <v>47</v>
      </c>
      <c r="C43" s="99" t="s">
        <v>78</v>
      </c>
      <c r="D43" s="100">
        <v>122393</v>
      </c>
      <c r="E43" s="209">
        <v>1.1925563468818665E-2</v>
      </c>
      <c r="F43" s="209">
        <v>1.7863528629048941E-2</v>
      </c>
      <c r="G43" s="136">
        <v>1383.9080908221883</v>
      </c>
      <c r="H43" s="209">
        <v>1.0975331898289322</v>
      </c>
      <c r="I43" s="209">
        <v>4.8605703538787903E-2</v>
      </c>
    </row>
    <row r="44" spans="1:255" s="102" customFormat="1" ht="18" customHeight="1">
      <c r="B44" s="95">
        <v>49</v>
      </c>
      <c r="C44" s="99" t="s">
        <v>79</v>
      </c>
      <c r="D44" s="100">
        <v>47765</v>
      </c>
      <c r="E44" s="209">
        <v>4.6540614176311026E-3</v>
      </c>
      <c r="F44" s="209">
        <v>2.0940215684217556E-4</v>
      </c>
      <c r="G44" s="136">
        <v>1077.3716208520884</v>
      </c>
      <c r="H44" s="209">
        <v>0.8544289317381315</v>
      </c>
      <c r="I44" s="209">
        <v>6.0166002208377645E-2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396419</v>
      </c>
      <c r="E46" s="208">
        <v>3.8625737948621459E-2</v>
      </c>
      <c r="F46" s="208">
        <v>1.9601438279003514E-2</v>
      </c>
      <c r="G46" s="135">
        <v>1173.082383135016</v>
      </c>
      <c r="H46" s="208">
        <v>0.93033407235114141</v>
      </c>
      <c r="I46" s="208">
        <v>5.6538405806177527E-2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75495</v>
      </c>
      <c r="E47" s="209">
        <v>7.3559796236587482E-3</v>
      </c>
      <c r="F47" s="209">
        <v>1.5482083288496762E-2</v>
      </c>
      <c r="G47" s="136">
        <v>1139.0091187495857</v>
      </c>
      <c r="H47" s="209">
        <v>0.90331165749799291</v>
      </c>
      <c r="I47" s="209">
        <v>5.9132016900776074E-2</v>
      </c>
    </row>
    <row r="48" spans="1:255" s="102" customFormat="1" ht="18" customHeight="1">
      <c r="B48" s="95">
        <v>13</v>
      </c>
      <c r="C48" s="99" t="s">
        <v>82</v>
      </c>
      <c r="D48" s="100">
        <v>103734</v>
      </c>
      <c r="E48" s="209">
        <v>1.0107493082728876E-2</v>
      </c>
      <c r="F48" s="209">
        <v>1.7768315296841752E-2</v>
      </c>
      <c r="G48" s="136">
        <v>1176.0611355004148</v>
      </c>
      <c r="H48" s="209">
        <v>0.93269642546330822</v>
      </c>
      <c r="I48" s="209">
        <v>5.5554381728412316E-2</v>
      </c>
    </row>
    <row r="49" spans="1:255" s="105" customFormat="1" ht="18" customHeight="1">
      <c r="B49" s="95">
        <v>16</v>
      </c>
      <c r="C49" s="102" t="s">
        <v>83</v>
      </c>
      <c r="D49" s="100">
        <v>45564</v>
      </c>
      <c r="E49" s="209">
        <v>4.4396033587971017E-3</v>
      </c>
      <c r="F49" s="209">
        <v>1.0333052463523895E-2</v>
      </c>
      <c r="G49" s="136">
        <v>1077.5015964357824</v>
      </c>
      <c r="H49" s="209">
        <v>0.85453201121134048</v>
      </c>
      <c r="I49" s="209">
        <v>5.8399592931695832E-2</v>
      </c>
    </row>
    <row r="50" spans="1:255" s="102" customFormat="1" ht="18" customHeight="1">
      <c r="B50" s="95">
        <v>19</v>
      </c>
      <c r="C50" s="102" t="s">
        <v>84</v>
      </c>
      <c r="D50" s="104">
        <v>45803</v>
      </c>
      <c r="E50" s="210">
        <v>4.4628907172983862E-3</v>
      </c>
      <c r="F50" s="210">
        <v>2.3759499329459199E-2</v>
      </c>
      <c r="G50" s="137">
        <v>1338.0428255791107</v>
      </c>
      <c r="H50" s="210">
        <v>1.061158916711793</v>
      </c>
      <c r="I50" s="210">
        <v>5.5745698406242328E-2</v>
      </c>
    </row>
    <row r="51" spans="1:255" s="102" customFormat="1" ht="18" customHeight="1">
      <c r="B51" s="95">
        <v>45</v>
      </c>
      <c r="C51" s="99" t="s">
        <v>85</v>
      </c>
      <c r="D51" s="100">
        <v>125823</v>
      </c>
      <c r="E51" s="209">
        <v>1.2259771166138349E-2</v>
      </c>
      <c r="F51" s="209">
        <v>2.5510827838588934E-2</v>
      </c>
      <c r="G51" s="136">
        <v>1165.633212608187</v>
      </c>
      <c r="H51" s="209">
        <v>0.92442637375171122</v>
      </c>
      <c r="I51" s="209">
        <v>5.4990823622077301E-2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1795923</v>
      </c>
      <c r="E53" s="208">
        <v>0.17498871440042504</v>
      </c>
      <c r="F53" s="208">
        <v>1.0991343156207201E-2</v>
      </c>
      <c r="G53" s="135">
        <v>1311.8008719527511</v>
      </c>
      <c r="H53" s="208">
        <v>1.0403472636389575</v>
      </c>
      <c r="I53" s="208">
        <v>5.2462239748748196E-2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1342034</v>
      </c>
      <c r="E54" s="210">
        <v>0.13076329238038603</v>
      </c>
      <c r="F54" s="210">
        <v>8.8713781720946017E-3</v>
      </c>
      <c r="G54" s="137">
        <v>1351.6047872483116</v>
      </c>
      <c r="H54" s="210">
        <v>1.0719144742158269</v>
      </c>
      <c r="I54" s="210">
        <v>5.1477394869882787E-2</v>
      </c>
    </row>
    <row r="55" spans="1:255" s="102" customFormat="1" ht="18" customHeight="1">
      <c r="B55" s="95">
        <v>17</v>
      </c>
      <c r="C55" s="102" t="s">
        <v>209</v>
      </c>
      <c r="D55" s="104">
        <v>168638</v>
      </c>
      <c r="E55" s="210">
        <v>1.6431521183847459E-2</v>
      </c>
      <c r="F55" s="210">
        <v>1.7319490610314459E-2</v>
      </c>
      <c r="G55" s="137">
        <v>1184.1961407867748</v>
      </c>
      <c r="H55" s="210">
        <v>0.93914803764797961</v>
      </c>
      <c r="I55" s="210">
        <v>5.6947102652535886E-2</v>
      </c>
    </row>
    <row r="56" spans="1:255" s="105" customFormat="1" ht="18" customHeight="1">
      <c r="B56" s="95">
        <v>25</v>
      </c>
      <c r="C56" s="102" t="s">
        <v>206</v>
      </c>
      <c r="D56" s="100">
        <v>103256</v>
      </c>
      <c r="E56" s="209">
        <v>1.0060918365726309E-2</v>
      </c>
      <c r="F56" s="209">
        <v>1.3605575733778297E-2</v>
      </c>
      <c r="G56" s="136">
        <v>1136.2594339312002</v>
      </c>
      <c r="H56" s="209">
        <v>0.90113097052191349</v>
      </c>
      <c r="I56" s="209">
        <v>5.743046665756002E-2</v>
      </c>
    </row>
    <row r="57" spans="1:255" s="102" customFormat="1" ht="18" customHeight="1">
      <c r="B57" s="95">
        <v>43</v>
      </c>
      <c r="C57" s="102" t="s">
        <v>88</v>
      </c>
      <c r="D57" s="104">
        <v>181995</v>
      </c>
      <c r="E57" s="210">
        <v>1.7732982470465248E-2</v>
      </c>
      <c r="F57" s="210">
        <v>1.9419922925255406E-2</v>
      </c>
      <c r="G57" s="137">
        <v>1236.1202528091426</v>
      </c>
      <c r="H57" s="210">
        <v>0.98032738812282727</v>
      </c>
      <c r="I57" s="210">
        <v>5.5857019390580298E-2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1054005</v>
      </c>
      <c r="E59" s="208">
        <v>0.10269871254035948</v>
      </c>
      <c r="F59" s="208">
        <v>1.808886115613384E-2</v>
      </c>
      <c r="G59" s="135">
        <v>1163.8616412066358</v>
      </c>
      <c r="H59" s="208">
        <v>0.92302139720431708</v>
      </c>
      <c r="I59" s="208">
        <v>5.3724286126416221E-2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344526</v>
      </c>
      <c r="E60" s="210">
        <v>3.3569458054449351E-2</v>
      </c>
      <c r="F60" s="210">
        <v>2.1956312810716527E-2</v>
      </c>
      <c r="G60" s="137">
        <v>1091.5067020195866</v>
      </c>
      <c r="H60" s="210">
        <v>0.86563901196321236</v>
      </c>
      <c r="I60" s="210">
        <v>5.3667135551451528E-2</v>
      </c>
    </row>
    <row r="61" spans="1:255" s="102" customFormat="1" ht="18" customHeight="1">
      <c r="B61" s="95">
        <v>12</v>
      </c>
      <c r="C61" s="102" t="s">
        <v>208</v>
      </c>
      <c r="D61" s="104">
        <v>139543</v>
      </c>
      <c r="E61" s="210">
        <v>1.3596601955417082E-2</v>
      </c>
      <c r="F61" s="210">
        <v>1.8762821870003554E-2</v>
      </c>
      <c r="G61" s="137">
        <v>1135.6135246483159</v>
      </c>
      <c r="H61" s="210">
        <v>0.90061872055366377</v>
      </c>
      <c r="I61" s="210">
        <v>5.5848777647189207E-2</v>
      </c>
    </row>
    <row r="62" spans="1:255" s="102" customFormat="1" ht="18" customHeight="1">
      <c r="B62" s="95">
        <v>46</v>
      </c>
      <c r="C62" s="102" t="s">
        <v>90</v>
      </c>
      <c r="D62" s="104">
        <v>569936</v>
      </c>
      <c r="E62" s="210">
        <v>5.553265253049304E-2</v>
      </c>
      <c r="F62" s="210">
        <v>1.5601027119592326E-2</v>
      </c>
      <c r="G62" s="137">
        <v>1214.5164247389184</v>
      </c>
      <c r="H62" s="210">
        <v>0.96319408390148831</v>
      </c>
      <c r="I62" s="210">
        <v>5.3525910059712967E-2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241131</v>
      </c>
      <c r="E64" s="208">
        <v>2.3494995994866649E-2</v>
      </c>
      <c r="F64" s="208">
        <v>1.923231366846867E-2</v>
      </c>
      <c r="G64" s="135">
        <v>1059.5105774454555</v>
      </c>
      <c r="H64" s="208">
        <v>0.84026391017798696</v>
      </c>
      <c r="I64" s="208">
        <v>5.7895016532645061E-2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141791</v>
      </c>
      <c r="E65" s="210">
        <v>1.3815639536634181E-2</v>
      </c>
      <c r="F65" s="210">
        <v>2.2086544075774706E-2</v>
      </c>
      <c r="G65" s="137">
        <v>1065.3553302395787</v>
      </c>
      <c r="H65" s="210">
        <v>0.84489919645200862</v>
      </c>
      <c r="I65" s="210">
        <v>5.7325821343890748E-2</v>
      </c>
    </row>
    <row r="66" spans="1:255" s="102" customFormat="1" ht="18" customHeight="1">
      <c r="B66" s="95">
        <v>10</v>
      </c>
      <c r="C66" s="99" t="s">
        <v>93</v>
      </c>
      <c r="D66" s="100">
        <v>99340</v>
      </c>
      <c r="E66" s="209">
        <v>9.6793564582324659E-3</v>
      </c>
      <c r="F66" s="209">
        <v>1.5185889181842382E-2</v>
      </c>
      <c r="G66" s="136">
        <v>1051.1681842158246</v>
      </c>
      <c r="H66" s="209">
        <v>0.83364782525670833</v>
      </c>
      <c r="I66" s="209">
        <v>5.8657156466481952E-2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781592</v>
      </c>
      <c r="E68" s="208">
        <v>7.6155703371278735E-2</v>
      </c>
      <c r="F68" s="208">
        <v>8.6645897805848193E-3</v>
      </c>
      <c r="G68" s="135">
        <v>1080.5338532508013</v>
      </c>
      <c r="H68" s="208">
        <v>0.85693679698912362</v>
      </c>
      <c r="I68" s="208">
        <v>5.4633975704715843E-2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308340</v>
      </c>
      <c r="E69" s="210">
        <v>3.0043615566049914E-2</v>
      </c>
      <c r="F69" s="210">
        <v>8.9461594340425332E-3</v>
      </c>
      <c r="G69" s="137">
        <v>1132.4666724070837</v>
      </c>
      <c r="H69" s="210">
        <v>0.8981230528130496</v>
      </c>
      <c r="I69" s="210">
        <v>5.4208464121011879E-2</v>
      </c>
    </row>
    <row r="70" spans="1:255" s="102" customFormat="1" ht="18" customHeight="1">
      <c r="B70" s="95">
        <v>27</v>
      </c>
      <c r="C70" s="102" t="s">
        <v>95</v>
      </c>
      <c r="D70" s="104">
        <v>113059</v>
      </c>
      <c r="E70" s="210">
        <v>1.1016089810864752E-2</v>
      </c>
      <c r="F70" s="210">
        <v>-1.7746777326504981E-3</v>
      </c>
      <c r="G70" s="137">
        <v>981.29775011277275</v>
      </c>
      <c r="H70" s="210">
        <v>0.77823582143621217</v>
      </c>
      <c r="I70" s="210">
        <v>5.9841789296710024E-2</v>
      </c>
    </row>
    <row r="71" spans="1:255" s="102" customFormat="1" ht="18" customHeight="1">
      <c r="B71" s="95">
        <v>32</v>
      </c>
      <c r="C71" s="102" t="s">
        <v>207</v>
      </c>
      <c r="D71" s="104">
        <v>108715</v>
      </c>
      <c r="E71" s="210">
        <v>1.0592825018690785E-2</v>
      </c>
      <c r="F71" s="210">
        <v>1.1377590890484957E-2</v>
      </c>
      <c r="G71" s="137">
        <v>933.60792512532771</v>
      </c>
      <c r="H71" s="210">
        <v>0.74041454841384124</v>
      </c>
      <c r="I71" s="210">
        <v>5.2085829181438115E-2</v>
      </c>
    </row>
    <row r="72" spans="1:255" s="102" customFormat="1" ht="18" customHeight="1">
      <c r="B72" s="106">
        <v>36</v>
      </c>
      <c r="C72" s="107" t="s">
        <v>96</v>
      </c>
      <c r="D72" s="104">
        <v>251478</v>
      </c>
      <c r="E72" s="210">
        <v>2.4503172975673285E-2</v>
      </c>
      <c r="F72" s="210">
        <v>1.1902462578464501E-2</v>
      </c>
      <c r="G72" s="137">
        <v>1124.9895169756405</v>
      </c>
      <c r="H72" s="210">
        <v>0.89219316028193285</v>
      </c>
      <c r="I72" s="210">
        <v>5.3589694027651458E-2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1261129</v>
      </c>
      <c r="E74" s="208">
        <v>0.12288018049943882</v>
      </c>
      <c r="F74" s="208">
        <v>2.1055392863706723E-2</v>
      </c>
      <c r="G74" s="135">
        <v>1465.5203778360503</v>
      </c>
      <c r="H74" s="208">
        <v>1.1622572811826744</v>
      </c>
      <c r="I74" s="208">
        <v>4.9883140557108074E-2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264455</v>
      </c>
      <c r="E76" s="208">
        <v>2.5767608336640494E-2</v>
      </c>
      <c r="F76" s="208">
        <v>2.0683453237410054E-2</v>
      </c>
      <c r="G76" s="135">
        <v>1118.794358548713</v>
      </c>
      <c r="H76" s="208">
        <v>0.88727997852160245</v>
      </c>
      <c r="I76" s="208">
        <v>5.5492940544152214E-2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145783</v>
      </c>
      <c r="E78" s="208">
        <v>1.420460662925814E-2</v>
      </c>
      <c r="F78" s="208">
        <v>1.6610762825921777E-2</v>
      </c>
      <c r="G78" s="135">
        <v>1445.795818442479</v>
      </c>
      <c r="H78" s="208">
        <v>1.1466143647688141</v>
      </c>
      <c r="I78" s="208">
        <v>5.1341861519236476E-2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581539</v>
      </c>
      <c r="E80" s="208">
        <v>5.6663209939239484E-2</v>
      </c>
      <c r="F80" s="208">
        <v>1.1731118518570005E-2</v>
      </c>
      <c r="G80" s="135">
        <v>1558.8933779677716</v>
      </c>
      <c r="H80" s="208">
        <v>1.2363084174959114</v>
      </c>
      <c r="I80" s="208">
        <v>5.0270541366714827E-2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83325</v>
      </c>
      <c r="E81" s="209">
        <v>8.1189085653535359E-3</v>
      </c>
      <c r="F81" s="210">
        <v>1.8892149669845981E-2</v>
      </c>
      <c r="G81" s="136">
        <v>1582.8782880288031</v>
      </c>
      <c r="H81" s="209">
        <v>1.255330081594576</v>
      </c>
      <c r="I81" s="210">
        <v>4.9984088883822331E-2</v>
      </c>
    </row>
    <row r="82" spans="1:255" s="102" customFormat="1" ht="18" customHeight="1">
      <c r="B82" s="95">
        <v>20</v>
      </c>
      <c r="C82" s="102" t="s">
        <v>204</v>
      </c>
      <c r="D82" s="100">
        <v>195719</v>
      </c>
      <c r="E82" s="209">
        <v>1.9070203006329778E-2</v>
      </c>
      <c r="F82" s="210">
        <v>8.0190768533492385E-3</v>
      </c>
      <c r="G82" s="136">
        <v>1530.0110404201941</v>
      </c>
      <c r="H82" s="209">
        <v>1.2134027604883886</v>
      </c>
      <c r="I82" s="210">
        <v>5.0877812128254485E-2</v>
      </c>
    </row>
    <row r="83" spans="1:255" s="102" customFormat="1" ht="18" customHeight="1">
      <c r="B83" s="95">
        <v>48</v>
      </c>
      <c r="C83" s="102" t="s">
        <v>203</v>
      </c>
      <c r="D83" s="100">
        <v>302495</v>
      </c>
      <c r="E83" s="209">
        <v>2.947409836755617E-2</v>
      </c>
      <c r="F83" s="210">
        <v>1.2183206515556044E-2</v>
      </c>
      <c r="G83" s="136">
        <v>1570.9738407576981</v>
      </c>
      <c r="H83" s="209">
        <v>1.2458890456809526</v>
      </c>
      <c r="I83" s="210">
        <v>4.9884963522241588E-2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74158</v>
      </c>
      <c r="E85" s="208">
        <v>7.2257068273565853E-3</v>
      </c>
      <c r="F85" s="208">
        <v>1.7451911203797632E-2</v>
      </c>
      <c r="G85" s="135">
        <v>1249.075449176084</v>
      </c>
      <c r="H85" s="208">
        <v>0.99060173949613417</v>
      </c>
      <c r="I85" s="208">
        <v>5.4601716574725234E-2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9263</v>
      </c>
      <c r="E87" s="209">
        <v>9.0255565605604324E-4</v>
      </c>
      <c r="F87" s="210">
        <v>2.0716253443526123E-2</v>
      </c>
      <c r="G87" s="136">
        <v>1282.6124139047818</v>
      </c>
      <c r="H87" s="209">
        <v>1.0171988322654959</v>
      </c>
      <c r="I87" s="210">
        <v>5.7135195383875015E-2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8876</v>
      </c>
      <c r="E88" s="209">
        <v>8.648476738803238E-4</v>
      </c>
      <c r="F88" s="210">
        <v>3.2573289902280145E-2</v>
      </c>
      <c r="G88" s="136">
        <v>1229.9188801261828</v>
      </c>
      <c r="H88" s="209">
        <v>0.97540927803503719</v>
      </c>
      <c r="I88" s="210">
        <v>5.6276180266918052E-2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10263079</v>
      </c>
      <c r="E90" s="240">
        <v>1</v>
      </c>
      <c r="F90" s="240">
        <v>1.5949180560091314E-2</v>
      </c>
      <c r="G90" s="239">
        <v>1260.9259598225838</v>
      </c>
      <c r="H90" s="240">
        <v>1</v>
      </c>
      <c r="I90" s="240">
        <v>5.2643308030789537E-2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L70" sqref="L70"/>
    </sheetView>
  </sheetViews>
  <sheetFormatPr baseColWidth="10" defaultColWidth="10.26953125" defaultRowHeight="15.5"/>
  <cols>
    <col min="1" max="1" width="2.7265625" style="119" customWidth="1"/>
    <col min="2" max="2" width="7" style="132" customWidth="1"/>
    <col min="3" max="3" width="27.453125" style="115" customWidth="1"/>
    <col min="4" max="4" width="20.7265625" style="116" customWidth="1"/>
    <col min="5" max="5" width="20.7265625" style="117" customWidth="1"/>
    <col min="6" max="7" width="20.7265625" style="118" customWidth="1"/>
    <col min="8" max="16384" width="10.26953125" style="119"/>
  </cols>
  <sheetData>
    <row r="1" spans="1:10">
      <c r="B1" s="114"/>
    </row>
    <row r="2" spans="1:10" s="115" customFormat="1" ht="22.75" customHeight="1">
      <c r="B2" s="120"/>
      <c r="C2" s="528" t="s">
        <v>152</v>
      </c>
      <c r="D2" s="529"/>
      <c r="E2" s="529"/>
      <c r="F2" s="529"/>
      <c r="G2" s="529"/>
    </row>
    <row r="3" spans="1:10" s="115" customFormat="1" ht="19" customHeight="1">
      <c r="A3" s="224"/>
      <c r="B3" s="225"/>
      <c r="C3" s="530" t="s">
        <v>142</v>
      </c>
      <c r="D3" s="531"/>
      <c r="E3" s="531"/>
      <c r="F3" s="531"/>
      <c r="G3" s="531"/>
    </row>
    <row r="4" spans="1:10" ht="19.75" customHeight="1">
      <c r="A4" s="224"/>
      <c r="B4" s="536" t="s">
        <v>157</v>
      </c>
      <c r="C4" s="532" t="str">
        <f>'Pensiones - mínimos'!$B$3</f>
        <v xml:space="preserve">  1 de noviembre de 2024</v>
      </c>
      <c r="D4" s="534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5" customHeight="1">
      <c r="A5" s="224"/>
      <c r="B5" s="537"/>
      <c r="C5" s="533"/>
      <c r="D5" s="535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35247</v>
      </c>
      <c r="E6" s="211">
        <v>0.36795879817239541</v>
      </c>
      <c r="F6" s="211">
        <v>0.22684392642505918</v>
      </c>
      <c r="G6" s="211">
        <v>0.30164571369887633</v>
      </c>
    </row>
    <row r="7" spans="1:10">
      <c r="B7" s="122">
        <v>11</v>
      </c>
      <c r="C7" s="123" t="s">
        <v>54</v>
      </c>
      <c r="D7" s="124">
        <v>65148</v>
      </c>
      <c r="E7" s="211">
        <v>0.34887029816203952</v>
      </c>
      <c r="F7" s="211">
        <v>0.21622219128953812</v>
      </c>
      <c r="G7" s="211">
        <v>0.27939410573987034</v>
      </c>
      <c r="H7" s="115"/>
    </row>
    <row r="8" spans="1:10">
      <c r="B8" s="122">
        <v>14</v>
      </c>
      <c r="C8" s="123" t="s">
        <v>55</v>
      </c>
      <c r="D8" s="124">
        <v>54414</v>
      </c>
      <c r="E8" s="211">
        <v>0.36088966918106746</v>
      </c>
      <c r="F8" s="211">
        <v>0.22979344274155622</v>
      </c>
      <c r="G8" s="211">
        <v>0.30079435713456532</v>
      </c>
      <c r="H8" s="115"/>
    </row>
    <row r="9" spans="1:10">
      <c r="B9" s="122">
        <v>18</v>
      </c>
      <c r="C9" s="123" t="s">
        <v>56</v>
      </c>
      <c r="D9" s="124">
        <v>59012</v>
      </c>
      <c r="E9" s="211">
        <v>0.35519170794349658</v>
      </c>
      <c r="F9" s="211">
        <v>0.22227699993426675</v>
      </c>
      <c r="G9" s="211">
        <v>0.29461954378204586</v>
      </c>
      <c r="H9" s="115"/>
    </row>
    <row r="10" spans="1:10">
      <c r="B10" s="122">
        <v>21</v>
      </c>
      <c r="C10" s="123" t="s">
        <v>57</v>
      </c>
      <c r="D10" s="124">
        <v>29175</v>
      </c>
      <c r="E10" s="211">
        <v>0.35212064090480677</v>
      </c>
      <c r="F10" s="211">
        <v>0.20266486434295644</v>
      </c>
      <c r="G10" s="211">
        <v>0.27829446272714264</v>
      </c>
      <c r="H10" s="115"/>
    </row>
    <row r="11" spans="1:10">
      <c r="B11" s="122">
        <v>23</v>
      </c>
      <c r="C11" s="123" t="s">
        <v>58</v>
      </c>
      <c r="D11" s="124">
        <v>51132</v>
      </c>
      <c r="E11" s="211">
        <v>0.42134882336960039</v>
      </c>
      <c r="F11" s="211">
        <v>0.25742615448620165</v>
      </c>
      <c r="G11" s="211">
        <v>0.34223296097237749</v>
      </c>
      <c r="H11" s="115"/>
    </row>
    <row r="12" spans="1:10">
      <c r="B12" s="122">
        <v>29</v>
      </c>
      <c r="C12" s="123" t="s">
        <v>59</v>
      </c>
      <c r="D12" s="124">
        <v>76088</v>
      </c>
      <c r="E12" s="211">
        <v>0.32726459816820191</v>
      </c>
      <c r="F12" s="211">
        <v>0.18925761302665459</v>
      </c>
      <c r="G12" s="211">
        <v>0.26135493200608667</v>
      </c>
      <c r="H12" s="115"/>
    </row>
    <row r="13" spans="1:10">
      <c r="B13" s="122">
        <v>41</v>
      </c>
      <c r="C13" s="123" t="s">
        <v>60</v>
      </c>
      <c r="D13" s="124">
        <v>107865</v>
      </c>
      <c r="E13" s="211">
        <v>0.32391826357173126</v>
      </c>
      <c r="F13" s="211">
        <v>0.20471706517011723</v>
      </c>
      <c r="G13" s="211">
        <v>0.26750308137559553</v>
      </c>
      <c r="H13" s="115"/>
    </row>
    <row r="14" spans="1:10" s="129" customFormat="1">
      <c r="B14" s="125"/>
      <c r="C14" s="126" t="s">
        <v>52</v>
      </c>
      <c r="D14" s="127">
        <v>478081</v>
      </c>
      <c r="E14" s="212">
        <v>0.34914260696408222</v>
      </c>
      <c r="F14" s="212">
        <v>0.21446547911853123</v>
      </c>
      <c r="G14" s="212">
        <v>0.28460166981679641</v>
      </c>
      <c r="H14" s="128"/>
      <c r="J14" s="441"/>
    </row>
    <row r="15" spans="1:10">
      <c r="B15" s="122">
        <v>22</v>
      </c>
      <c r="C15" s="123" t="s">
        <v>62</v>
      </c>
      <c r="D15" s="124">
        <v>11879</v>
      </c>
      <c r="E15" s="211">
        <v>0.29600955102926813</v>
      </c>
      <c r="F15" s="211">
        <v>0.13631000663667872</v>
      </c>
      <c r="G15" s="211">
        <v>0.2169165312345927</v>
      </c>
      <c r="H15" s="115"/>
    </row>
    <row r="16" spans="1:10">
      <c r="B16" s="122">
        <v>44</v>
      </c>
      <c r="C16" s="123" t="s">
        <v>63</v>
      </c>
      <c r="D16" s="124">
        <v>7730</v>
      </c>
      <c r="E16" s="211">
        <v>0.27945747386267306</v>
      </c>
      <c r="F16" s="211">
        <v>0.15134224540810781</v>
      </c>
      <c r="G16" s="211">
        <v>0.21414521982436213</v>
      </c>
      <c r="H16" s="115"/>
    </row>
    <row r="17" spans="2:9">
      <c r="B17" s="122">
        <v>50</v>
      </c>
      <c r="C17" s="123" t="s">
        <v>64</v>
      </c>
      <c r="D17" s="124">
        <v>37656</v>
      </c>
      <c r="E17" s="211">
        <v>0.2353136239573502</v>
      </c>
      <c r="F17" s="211">
        <v>9.4181701517324676E-2</v>
      </c>
      <c r="G17" s="211">
        <v>0.16841916944338842</v>
      </c>
      <c r="H17" s="115"/>
    </row>
    <row r="18" spans="2:9" s="129" customFormat="1">
      <c r="B18" s="122"/>
      <c r="C18" s="126" t="s">
        <v>61</v>
      </c>
      <c r="D18" s="127">
        <v>57265</v>
      </c>
      <c r="E18" s="212">
        <v>0.25040351038694036</v>
      </c>
      <c r="F18" s="212">
        <v>0.10866666666666666</v>
      </c>
      <c r="G18" s="212">
        <v>0.18211451923229818</v>
      </c>
      <c r="H18" s="128"/>
      <c r="I18" s="441"/>
    </row>
    <row r="19" spans="2:9" s="129" customFormat="1">
      <c r="B19" s="122">
        <v>33</v>
      </c>
      <c r="C19" s="126" t="s">
        <v>65</v>
      </c>
      <c r="D19" s="127">
        <v>43178</v>
      </c>
      <c r="E19" s="212">
        <v>0.2035887443925869</v>
      </c>
      <c r="F19" s="212">
        <v>7.9878451758838481E-2</v>
      </c>
      <c r="G19" s="212">
        <v>0.14332375141903061</v>
      </c>
      <c r="H19" s="128"/>
    </row>
    <row r="20" spans="2:9" s="129" customFormat="1">
      <c r="B20" s="122">
        <v>7</v>
      </c>
      <c r="C20" s="126" t="s">
        <v>205</v>
      </c>
      <c r="D20" s="127">
        <v>33325</v>
      </c>
      <c r="E20" s="212">
        <v>0.20504451813363272</v>
      </c>
      <c r="F20" s="212">
        <v>0.10258942171332527</v>
      </c>
      <c r="G20" s="212">
        <v>0.15862098509224531</v>
      </c>
      <c r="H20" s="128"/>
    </row>
    <row r="21" spans="2:9">
      <c r="B21" s="122">
        <v>35</v>
      </c>
      <c r="C21" s="123" t="s">
        <v>67</v>
      </c>
      <c r="D21" s="124">
        <v>47305</v>
      </c>
      <c r="E21" s="211">
        <v>0.29917362175957846</v>
      </c>
      <c r="F21" s="211">
        <v>0.18913564367732633</v>
      </c>
      <c r="G21" s="211">
        <v>0.24437177778466562</v>
      </c>
      <c r="H21" s="115"/>
    </row>
    <row r="22" spans="2:9">
      <c r="B22" s="122">
        <v>38</v>
      </c>
      <c r="C22" s="123" t="s">
        <v>68</v>
      </c>
      <c r="D22" s="124">
        <v>49706</v>
      </c>
      <c r="E22" s="211">
        <v>0.33802974895115878</v>
      </c>
      <c r="F22" s="211">
        <v>0.23191600303375048</v>
      </c>
      <c r="G22" s="211">
        <v>0.28643708365027776</v>
      </c>
      <c r="H22" s="115"/>
    </row>
    <row r="23" spans="2:9" s="129" customFormat="1">
      <c r="B23" s="122"/>
      <c r="C23" s="126" t="s">
        <v>66</v>
      </c>
      <c r="D23" s="127">
        <v>97011</v>
      </c>
      <c r="E23" s="212">
        <v>0.31776488457843355</v>
      </c>
      <c r="F23" s="212">
        <v>0.20910332925864672</v>
      </c>
      <c r="G23" s="212">
        <v>0.26425594508457956</v>
      </c>
      <c r="H23" s="128"/>
    </row>
    <row r="24" spans="2:9" s="129" customFormat="1">
      <c r="B24" s="122">
        <v>39</v>
      </c>
      <c r="C24" s="126" t="s">
        <v>69</v>
      </c>
      <c r="D24" s="127">
        <v>23818</v>
      </c>
      <c r="E24" s="212">
        <v>0.21771604533840005</v>
      </c>
      <c r="F24" s="212">
        <v>0.1015579837856891</v>
      </c>
      <c r="G24" s="212">
        <v>0.16176200922297457</v>
      </c>
      <c r="H24" s="128"/>
    </row>
    <row r="25" spans="2:9">
      <c r="B25" s="122">
        <v>5</v>
      </c>
      <c r="C25" s="123" t="s">
        <v>71</v>
      </c>
      <c r="D25" s="124">
        <v>13266</v>
      </c>
      <c r="E25" s="211">
        <v>0.42044178210408084</v>
      </c>
      <c r="F25" s="211">
        <v>0.2581924142543231</v>
      </c>
      <c r="G25" s="211">
        <v>0.33473795765940806</v>
      </c>
      <c r="H25" s="115"/>
    </row>
    <row r="26" spans="2:9">
      <c r="B26" s="122">
        <v>9</v>
      </c>
      <c r="C26" s="123" t="s">
        <v>72</v>
      </c>
      <c r="D26" s="124">
        <v>16198</v>
      </c>
      <c r="E26" s="211">
        <v>0.24085198189432716</v>
      </c>
      <c r="F26" s="211">
        <v>0.10318941295068958</v>
      </c>
      <c r="G26" s="211">
        <v>0.17250082533732336</v>
      </c>
      <c r="H26" s="115"/>
    </row>
    <row r="27" spans="2:9">
      <c r="B27" s="122">
        <v>24</v>
      </c>
      <c r="C27" s="123" t="s">
        <v>73</v>
      </c>
      <c r="D27" s="124">
        <v>27688</v>
      </c>
      <c r="E27" s="211">
        <v>0.26316448998913983</v>
      </c>
      <c r="F27" s="211">
        <v>0.1278797316373903</v>
      </c>
      <c r="G27" s="211">
        <v>0.19701853630768135</v>
      </c>
      <c r="H27" s="115"/>
    </row>
    <row r="28" spans="2:9">
      <c r="B28" s="122">
        <v>34</v>
      </c>
      <c r="C28" s="123" t="s">
        <v>74</v>
      </c>
      <c r="D28" s="124">
        <v>9863</v>
      </c>
      <c r="E28" s="211">
        <v>0.30575607012280864</v>
      </c>
      <c r="F28" s="211">
        <v>0.1479840496233939</v>
      </c>
      <c r="G28" s="211">
        <v>0.22464923469387754</v>
      </c>
      <c r="H28" s="115"/>
    </row>
    <row r="29" spans="2:9">
      <c r="B29" s="122">
        <v>37</v>
      </c>
      <c r="C29" s="123" t="s">
        <v>75</v>
      </c>
      <c r="D29" s="124">
        <v>24833</v>
      </c>
      <c r="E29" s="211">
        <v>0.36533626266324909</v>
      </c>
      <c r="F29" s="211">
        <v>0.23777049496361272</v>
      </c>
      <c r="G29" s="211">
        <v>0.30114111783466524</v>
      </c>
      <c r="H29" s="115"/>
    </row>
    <row r="30" spans="2:9">
      <c r="B30" s="122">
        <v>40</v>
      </c>
      <c r="C30" s="123" t="s">
        <v>76</v>
      </c>
      <c r="D30" s="124">
        <v>8678</v>
      </c>
      <c r="E30" s="211">
        <v>0.33287788215200681</v>
      </c>
      <c r="F30" s="211">
        <v>0.15831562465048651</v>
      </c>
      <c r="G30" s="211">
        <v>0.24481620447428556</v>
      </c>
      <c r="H30" s="115"/>
    </row>
    <row r="31" spans="2:9">
      <c r="B31" s="122">
        <v>42</v>
      </c>
      <c r="C31" s="123" t="s">
        <v>77</v>
      </c>
      <c r="D31" s="124">
        <v>4874</v>
      </c>
      <c r="E31" s="211">
        <v>0.28731732776617952</v>
      </c>
      <c r="F31" s="211">
        <v>0.13907577903682719</v>
      </c>
      <c r="G31" s="211">
        <v>0.21384696384696383</v>
      </c>
      <c r="H31" s="115"/>
    </row>
    <row r="32" spans="2:9">
      <c r="B32" s="122">
        <v>47</v>
      </c>
      <c r="C32" s="123" t="s">
        <v>78</v>
      </c>
      <c r="D32" s="124">
        <v>23134</v>
      </c>
      <c r="E32" s="211">
        <v>0.26501952793343519</v>
      </c>
      <c r="F32" s="211">
        <v>0.11852983323622505</v>
      </c>
      <c r="G32" s="211">
        <v>0.18901407760247727</v>
      </c>
      <c r="H32" s="115"/>
    </row>
    <row r="33" spans="2:8">
      <c r="B33" s="122">
        <v>49</v>
      </c>
      <c r="C33" s="123" t="s">
        <v>79</v>
      </c>
      <c r="D33" s="124">
        <v>17452</v>
      </c>
      <c r="E33" s="211">
        <v>0.43245441314955912</v>
      </c>
      <c r="F33" s="211">
        <v>0.30115149776666805</v>
      </c>
      <c r="G33" s="211">
        <v>0.36537213440803934</v>
      </c>
      <c r="H33" s="115"/>
    </row>
    <row r="34" spans="2:8" s="129" customFormat="1">
      <c r="B34" s="122"/>
      <c r="C34" s="126" t="s">
        <v>70</v>
      </c>
      <c r="D34" s="127">
        <v>145986</v>
      </c>
      <c r="E34" s="212">
        <v>0.30345301516654943</v>
      </c>
      <c r="F34" s="212">
        <v>0.16220677835814784</v>
      </c>
      <c r="G34" s="212">
        <v>0.23215458525422569</v>
      </c>
      <c r="H34" s="128"/>
    </row>
    <row r="35" spans="2:8">
      <c r="B35" s="122">
        <v>2</v>
      </c>
      <c r="C35" s="123" t="s">
        <v>81</v>
      </c>
      <c r="D35" s="124">
        <v>25722</v>
      </c>
      <c r="E35" s="211">
        <v>0.42095061520310129</v>
      </c>
      <c r="F35" s="211">
        <v>0.26911797879539817</v>
      </c>
      <c r="G35" s="211">
        <v>0.34071130538446254</v>
      </c>
      <c r="H35" s="115"/>
    </row>
    <row r="36" spans="2:8">
      <c r="B36" s="122">
        <v>13</v>
      </c>
      <c r="C36" s="123" t="s">
        <v>82</v>
      </c>
      <c r="D36" s="124">
        <v>35380</v>
      </c>
      <c r="E36" s="211">
        <v>0.44028217495697258</v>
      </c>
      <c r="F36" s="211">
        <v>0.25866845476522382</v>
      </c>
      <c r="G36" s="211">
        <v>0.34106464611409953</v>
      </c>
      <c r="H36" s="115"/>
    </row>
    <row r="37" spans="2:8">
      <c r="B37" s="122">
        <v>16</v>
      </c>
      <c r="C37" s="123" t="s">
        <v>83</v>
      </c>
      <c r="D37" s="124">
        <v>17431</v>
      </c>
      <c r="E37" s="211">
        <v>0.46032649962034927</v>
      </c>
      <c r="F37" s="211">
        <v>0.31565409113179815</v>
      </c>
      <c r="G37" s="211">
        <v>0.38256079360898954</v>
      </c>
      <c r="H37" s="115"/>
    </row>
    <row r="38" spans="2:8">
      <c r="B38" s="122">
        <v>19</v>
      </c>
      <c r="C38" s="123" t="s">
        <v>84</v>
      </c>
      <c r="D38" s="124">
        <v>8522</v>
      </c>
      <c r="E38" s="211">
        <v>0.27051028390005982</v>
      </c>
      <c r="F38" s="211">
        <v>0.10980473618612381</v>
      </c>
      <c r="G38" s="211">
        <v>0.18605768181123508</v>
      </c>
      <c r="H38" s="115"/>
    </row>
    <row r="39" spans="2:8">
      <c r="B39" s="122">
        <v>45</v>
      </c>
      <c r="C39" s="123" t="s">
        <v>85</v>
      </c>
      <c r="D39" s="124">
        <v>37915</v>
      </c>
      <c r="E39" s="211">
        <v>0.40779189057156817</v>
      </c>
      <c r="F39" s="211">
        <v>0.21227027894959638</v>
      </c>
      <c r="G39" s="211">
        <v>0.30133600375130143</v>
      </c>
      <c r="H39" s="115"/>
    </row>
    <row r="40" spans="2:8" s="131" customFormat="1">
      <c r="B40" s="122"/>
      <c r="C40" s="126" t="s">
        <v>80</v>
      </c>
      <c r="D40" s="127">
        <v>124970</v>
      </c>
      <c r="E40" s="212">
        <v>0.40845378647788078</v>
      </c>
      <c r="F40" s="212">
        <v>0.23550227722725933</v>
      </c>
      <c r="G40" s="212">
        <v>0.31524725101470918</v>
      </c>
      <c r="H40" s="130"/>
    </row>
    <row r="41" spans="2:8">
      <c r="B41" s="122">
        <v>8</v>
      </c>
      <c r="C41" s="123" t="s">
        <v>87</v>
      </c>
      <c r="D41" s="124">
        <v>174667</v>
      </c>
      <c r="E41" s="211">
        <v>0.17510167283325656</v>
      </c>
      <c r="F41" s="211">
        <v>7.1882843899659682E-2</v>
      </c>
      <c r="G41" s="211">
        <v>0.13015094997593205</v>
      </c>
      <c r="H41" s="115"/>
    </row>
    <row r="42" spans="2:8">
      <c r="B42" s="122">
        <v>17</v>
      </c>
      <c r="C42" s="123" t="s">
        <v>209</v>
      </c>
      <c r="D42" s="124">
        <v>24823</v>
      </c>
      <c r="E42" s="211">
        <v>0.19153898827355986</v>
      </c>
      <c r="F42" s="211">
        <v>9.2066405938223322E-2</v>
      </c>
      <c r="G42" s="211">
        <v>0.14719695442308375</v>
      </c>
      <c r="H42" s="115"/>
    </row>
    <row r="43" spans="2:8">
      <c r="B43" s="122">
        <v>25</v>
      </c>
      <c r="C43" s="123" t="s">
        <v>206</v>
      </c>
      <c r="D43" s="124">
        <v>19630</v>
      </c>
      <c r="E43" s="211">
        <v>0.25163568573323536</v>
      </c>
      <c r="F43" s="211">
        <v>0.11780319787650888</v>
      </c>
      <c r="G43" s="211">
        <v>0.1901100178197877</v>
      </c>
      <c r="H43" s="115"/>
    </row>
    <row r="44" spans="2:8">
      <c r="B44" s="122">
        <v>43</v>
      </c>
      <c r="C44" s="123" t="s">
        <v>88</v>
      </c>
      <c r="D44" s="124">
        <v>30924</v>
      </c>
      <c r="E44" s="211">
        <v>0.2295598788733563</v>
      </c>
      <c r="F44" s="211">
        <v>0.1027043451838347</v>
      </c>
      <c r="G44" s="211">
        <v>0.16991675595483394</v>
      </c>
      <c r="H44" s="115"/>
    </row>
    <row r="45" spans="2:8" s="131" customFormat="1">
      <c r="B45" s="122"/>
      <c r="C45" s="126" t="s">
        <v>86</v>
      </c>
      <c r="D45" s="127">
        <v>250044</v>
      </c>
      <c r="E45" s="212">
        <v>0.18612298356551069</v>
      </c>
      <c r="F45" s="212">
        <v>7.9874094819973249E-2</v>
      </c>
      <c r="G45" s="212">
        <v>0.13922868630782054</v>
      </c>
      <c r="H45" s="130"/>
    </row>
    <row r="46" spans="2:8">
      <c r="B46" s="122">
        <v>3</v>
      </c>
      <c r="C46" s="123" t="s">
        <v>201</v>
      </c>
      <c r="D46" s="124">
        <v>89552</v>
      </c>
      <c r="E46" s="211">
        <v>0.31777688625584605</v>
      </c>
      <c r="F46" s="211">
        <v>0.19517731368990865</v>
      </c>
      <c r="G46" s="211">
        <v>0.25992813314524882</v>
      </c>
      <c r="H46" s="115"/>
    </row>
    <row r="47" spans="2:8">
      <c r="B47" s="122">
        <v>12</v>
      </c>
      <c r="C47" s="123" t="s">
        <v>208</v>
      </c>
      <c r="D47" s="124">
        <v>29904</v>
      </c>
      <c r="E47" s="211">
        <v>0.28393148340318863</v>
      </c>
      <c r="F47" s="211">
        <v>0.13522902924656802</v>
      </c>
      <c r="G47" s="211">
        <v>0.21429953491038606</v>
      </c>
      <c r="H47" s="115"/>
    </row>
    <row r="48" spans="2:8">
      <c r="B48" s="122">
        <v>46</v>
      </c>
      <c r="C48" s="123" t="s">
        <v>90</v>
      </c>
      <c r="D48" s="124">
        <v>126636</v>
      </c>
      <c r="E48" s="211">
        <v>0.2929327087249568</v>
      </c>
      <c r="F48" s="211">
        <v>0.14266333212822815</v>
      </c>
      <c r="G48" s="211">
        <v>0.22219336908003706</v>
      </c>
      <c r="H48" s="115"/>
    </row>
    <row r="49" spans="2:9" s="131" customFormat="1">
      <c r="B49" s="122"/>
      <c r="C49" s="126" t="s">
        <v>89</v>
      </c>
      <c r="D49" s="127">
        <v>246092</v>
      </c>
      <c r="E49" s="212">
        <v>0.29983990419350615</v>
      </c>
      <c r="F49" s="212">
        <v>0.1588886940785032</v>
      </c>
      <c r="G49" s="212">
        <v>0.23348276336450016</v>
      </c>
      <c r="H49" s="130"/>
    </row>
    <row r="50" spans="2:9">
      <c r="B50" s="122">
        <v>6</v>
      </c>
      <c r="C50" s="123" t="s">
        <v>92</v>
      </c>
      <c r="D50" s="124">
        <v>57243</v>
      </c>
      <c r="E50" s="211">
        <v>0.47014903129657226</v>
      </c>
      <c r="F50" s="211">
        <v>0.34403073998205941</v>
      </c>
      <c r="G50" s="211">
        <v>0.40371391696228959</v>
      </c>
      <c r="H50" s="115"/>
    </row>
    <row r="51" spans="2:9">
      <c r="B51" s="122">
        <v>10</v>
      </c>
      <c r="C51" s="123" t="s">
        <v>93</v>
      </c>
      <c r="D51" s="124">
        <v>35536</v>
      </c>
      <c r="E51" s="211">
        <v>0.4245872736015387</v>
      </c>
      <c r="F51" s="211">
        <v>0.29019988670389252</v>
      </c>
      <c r="G51" s="211">
        <v>0.35772095832494466</v>
      </c>
      <c r="H51" s="115"/>
    </row>
    <row r="52" spans="2:9" s="131" customFormat="1">
      <c r="B52" s="122"/>
      <c r="C52" s="126" t="s">
        <v>91</v>
      </c>
      <c r="D52" s="127">
        <v>92779</v>
      </c>
      <c r="E52" s="212">
        <v>0.45071445663692611</v>
      </c>
      <c r="F52" s="212">
        <v>0.32259363997454055</v>
      </c>
      <c r="G52" s="212">
        <v>0.38476595709386185</v>
      </c>
      <c r="H52" s="130"/>
    </row>
    <row r="53" spans="2:9">
      <c r="B53" s="122">
        <v>15</v>
      </c>
      <c r="C53" s="123" t="s">
        <v>200</v>
      </c>
      <c r="D53" s="124">
        <v>77016</v>
      </c>
      <c r="E53" s="211">
        <v>0.32500000000000001</v>
      </c>
      <c r="F53" s="211">
        <v>0.161</v>
      </c>
      <c r="G53" s="211">
        <v>0.25</v>
      </c>
      <c r="H53" s="115"/>
    </row>
    <row r="54" spans="2:9">
      <c r="B54" s="122">
        <v>27</v>
      </c>
      <c r="C54" s="123" t="s">
        <v>95</v>
      </c>
      <c r="D54" s="124">
        <v>32581</v>
      </c>
      <c r="E54" s="211">
        <v>0.33011694037957695</v>
      </c>
      <c r="F54" s="211">
        <v>0.23615322117194776</v>
      </c>
      <c r="G54" s="211">
        <v>0.28817696954687377</v>
      </c>
      <c r="H54" s="115"/>
    </row>
    <row r="55" spans="2:9">
      <c r="B55" s="122">
        <v>32</v>
      </c>
      <c r="C55" s="123" t="s">
        <v>207</v>
      </c>
      <c r="D55" s="124">
        <v>34268</v>
      </c>
      <c r="E55" s="211">
        <v>0.37889997321906804</v>
      </c>
      <c r="F55" s="211">
        <v>0.23750791284637846</v>
      </c>
      <c r="G55" s="211">
        <v>0.31520949271029758</v>
      </c>
      <c r="H55" s="115"/>
    </row>
    <row r="56" spans="2:9">
      <c r="B56" s="122">
        <v>36</v>
      </c>
      <c r="C56" s="123" t="s">
        <v>96</v>
      </c>
      <c r="D56" s="124">
        <v>59566</v>
      </c>
      <c r="E56" s="211">
        <v>0.31407658159250518</v>
      </c>
      <c r="F56" s="211">
        <v>0.14779227897098621</v>
      </c>
      <c r="G56" s="211">
        <v>0.23686366203007816</v>
      </c>
      <c r="H56" s="115"/>
    </row>
    <row r="57" spans="2:9" s="131" customFormat="1">
      <c r="B57" s="122"/>
      <c r="C57" s="126" t="s">
        <v>94</v>
      </c>
      <c r="D57" s="127">
        <v>203431</v>
      </c>
      <c r="E57" s="212">
        <v>0.33000705859578799</v>
      </c>
      <c r="F57" s="212">
        <v>0.17777163240622024</v>
      </c>
      <c r="G57" s="212">
        <v>0.26027774081618033</v>
      </c>
      <c r="H57" s="130"/>
      <c r="I57" s="442"/>
    </row>
    <row r="58" spans="2:9" s="131" customFormat="1">
      <c r="B58" s="122">
        <v>28</v>
      </c>
      <c r="C58" s="126" t="s">
        <v>97</v>
      </c>
      <c r="D58" s="127">
        <v>176092</v>
      </c>
      <c r="E58" s="212">
        <v>0.1939199290398945</v>
      </c>
      <c r="F58" s="212">
        <v>7.5906800052398249E-2</v>
      </c>
      <c r="G58" s="212">
        <v>0.13963044224659016</v>
      </c>
      <c r="H58" s="130"/>
    </row>
    <row r="59" spans="2:9" s="131" customFormat="1">
      <c r="B59" s="122">
        <v>30</v>
      </c>
      <c r="C59" s="126" t="s">
        <v>98</v>
      </c>
      <c r="D59" s="127">
        <v>69733</v>
      </c>
      <c r="E59" s="212">
        <v>0.33787381768435298</v>
      </c>
      <c r="F59" s="212">
        <v>0.18518518518518517</v>
      </c>
      <c r="G59" s="212">
        <v>0.26368569321812785</v>
      </c>
      <c r="H59" s="130"/>
    </row>
    <row r="60" spans="2:9" s="131" customFormat="1">
      <c r="B60" s="122">
        <v>31</v>
      </c>
      <c r="C60" s="126" t="s">
        <v>99</v>
      </c>
      <c r="D60" s="127">
        <v>20722</v>
      </c>
      <c r="E60" s="212">
        <v>0.20794959447684161</v>
      </c>
      <c r="F60" s="212">
        <v>7.3186492105411019E-2</v>
      </c>
      <c r="G60" s="212">
        <v>0.14214277384880267</v>
      </c>
      <c r="H60" s="130"/>
    </row>
    <row r="61" spans="2:9">
      <c r="B61" s="122">
        <v>1</v>
      </c>
      <c r="C61" s="123" t="s">
        <v>202</v>
      </c>
      <c r="D61" s="124">
        <v>8044</v>
      </c>
      <c r="E61" s="211">
        <v>0.14420798235528753</v>
      </c>
      <c r="F61" s="211">
        <v>4.66270328698472E-2</v>
      </c>
      <c r="G61" s="211">
        <v>9.6537653765376541E-2</v>
      </c>
      <c r="H61" s="115"/>
    </row>
    <row r="62" spans="2:9">
      <c r="B62" s="122">
        <v>20</v>
      </c>
      <c r="C62" s="123" t="s">
        <v>204</v>
      </c>
      <c r="D62" s="124">
        <v>17838</v>
      </c>
      <c r="E62" s="211">
        <v>0.13396251647784804</v>
      </c>
      <c r="F62" s="211">
        <v>4.189689453275186E-2</v>
      </c>
      <c r="G62" s="211">
        <v>9.1140870329400825E-2</v>
      </c>
      <c r="H62" s="115"/>
    </row>
    <row r="63" spans="2:9">
      <c r="B63" s="122">
        <v>48</v>
      </c>
      <c r="C63" s="123" t="s">
        <v>203</v>
      </c>
      <c r="D63" s="124">
        <v>32720</v>
      </c>
      <c r="E63" s="211">
        <v>0.15737293134835809</v>
      </c>
      <c r="F63" s="211">
        <v>5.4603950484317501E-2</v>
      </c>
      <c r="G63" s="211">
        <v>0.10816707714177094</v>
      </c>
      <c r="H63" s="115"/>
    </row>
    <row r="64" spans="2:9" s="131" customFormat="1">
      <c r="B64" s="122">
        <v>16</v>
      </c>
      <c r="C64" s="126" t="s">
        <v>155</v>
      </c>
      <c r="D64" s="127">
        <v>58602</v>
      </c>
      <c r="E64" s="212">
        <v>0.14749668804680019</v>
      </c>
      <c r="F64" s="212">
        <v>4.924760107309948E-2</v>
      </c>
      <c r="G64" s="212">
        <v>0.10077054161457787</v>
      </c>
      <c r="H64" s="130"/>
    </row>
    <row r="65" spans="2:10" s="131" customFormat="1">
      <c r="B65" s="122">
        <v>26</v>
      </c>
      <c r="C65" s="126" t="s">
        <v>151</v>
      </c>
      <c r="D65" s="127">
        <v>14432</v>
      </c>
      <c r="E65" s="212">
        <v>0.26282252167554582</v>
      </c>
      <c r="F65" s="212">
        <v>0.12176216366931548</v>
      </c>
      <c r="G65" s="212">
        <v>0.19461150516464845</v>
      </c>
      <c r="H65" s="130"/>
    </row>
    <row r="66" spans="2:10">
      <c r="B66" s="122">
        <v>51</v>
      </c>
      <c r="C66" s="123" t="s">
        <v>102</v>
      </c>
      <c r="D66" s="124">
        <v>2060</v>
      </c>
      <c r="E66" s="211">
        <v>0.27365356622998543</v>
      </c>
      <c r="F66" s="211">
        <v>0.16704086214638528</v>
      </c>
      <c r="G66" s="211">
        <v>0.22239015437763143</v>
      </c>
      <c r="H66" s="115"/>
    </row>
    <row r="67" spans="2:10">
      <c r="B67" s="122">
        <v>52</v>
      </c>
      <c r="C67" s="123" t="s">
        <v>103</v>
      </c>
      <c r="D67" s="124">
        <v>2329</v>
      </c>
      <c r="E67" s="211">
        <v>0.30671989354624085</v>
      </c>
      <c r="F67" s="211">
        <v>0.21662468513853905</v>
      </c>
      <c r="G67" s="211">
        <v>0.26239296980621901</v>
      </c>
      <c r="H67" s="115"/>
    </row>
    <row r="68" spans="2:10" ht="18.649999999999999" customHeight="1">
      <c r="B68" s="290"/>
      <c r="C68" s="291" t="s">
        <v>45</v>
      </c>
      <c r="D68" s="292">
        <f>'Pensiones - mínimos'!$C$14</f>
        <v>2139950</v>
      </c>
      <c r="E68" s="293">
        <f>'Pensiones - mínimos'!E14</f>
        <v>0.266923009806872</v>
      </c>
      <c r="F68" s="293">
        <f>'Pensiones - mínimos'!F14</f>
        <v>0.14339885831788873</v>
      </c>
      <c r="G68" s="293">
        <f>'Pensiones - mínimos'!G14</f>
        <v>0.20850955156829643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34" activePane="bottomLeft" state="frozen"/>
      <selection pane="bottomLeft" activeCell="P52" sqref="P52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9" width="13.7265625" style="85" customWidth="1"/>
    <col min="10" max="10" width="1.81640625" style="85" customWidth="1"/>
    <col min="11" max="11" width="11.453125" style="85"/>
    <col min="12" max="12" width="25.453125" style="85" bestFit="1" customWidth="1"/>
    <col min="13" max="16384" width="11.453125" style="85"/>
  </cols>
  <sheetData>
    <row r="1" spans="1:226" s="1" customFormat="1" ht="12.25" customHeight="1">
      <c r="B1" s="6"/>
    </row>
    <row r="2" spans="1:226" s="1" customFormat="1" ht="13" customHeight="1">
      <c r="B2" s="527" t="s">
        <v>181</v>
      </c>
      <c r="C2" s="527"/>
      <c r="D2" s="527"/>
      <c r="E2" s="527"/>
      <c r="F2" s="527"/>
      <c r="G2" s="527"/>
      <c r="H2" s="527"/>
      <c r="I2" s="527"/>
      <c r="K2" s="7" t="s">
        <v>168</v>
      </c>
    </row>
    <row r="3" spans="1:226" s="93" customFormat="1" ht="18.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5">
      <c r="A5" s="227"/>
      <c r="B5" s="540" t="s">
        <v>229</v>
      </c>
      <c r="C5" s="541"/>
      <c r="D5" s="541"/>
      <c r="E5" s="541"/>
      <c r="F5" s="541"/>
      <c r="G5" s="541"/>
      <c r="H5" s="541"/>
      <c r="I5" s="542"/>
    </row>
    <row r="6" spans="1:226" ht="2.5" customHeight="1">
      <c r="A6" s="228"/>
      <c r="B6" s="543"/>
      <c r="C6" s="544"/>
      <c r="D6" s="544"/>
      <c r="E6" s="544"/>
      <c r="F6" s="544"/>
      <c r="G6" s="544"/>
      <c r="H6" s="544"/>
      <c r="I6" s="545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11"/>
      <c r="C8" s="312"/>
      <c r="D8" s="312"/>
      <c r="E8" s="313"/>
      <c r="F8" s="312"/>
      <c r="G8" s="312"/>
      <c r="H8" s="312"/>
      <c r="I8" s="312"/>
    </row>
    <row r="9" spans="1:226" s="98" customFormat="1" ht="18" customHeight="1">
      <c r="A9" s="8"/>
      <c r="B9" s="95"/>
      <c r="C9" s="96" t="s">
        <v>52</v>
      </c>
      <c r="D9" s="97">
        <v>157195</v>
      </c>
      <c r="E9" s="97">
        <v>76.495278749212758</v>
      </c>
      <c r="F9" s="97">
        <v>30667</v>
      </c>
      <c r="G9" s="97">
        <v>68603</v>
      </c>
      <c r="H9" s="97">
        <v>36037</v>
      </c>
      <c r="I9" s="97">
        <v>21888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11564</v>
      </c>
      <c r="E10" s="100">
        <v>77.406308370805959</v>
      </c>
      <c r="F10" s="100">
        <v>2080</v>
      </c>
      <c r="G10" s="100">
        <v>4953</v>
      </c>
      <c r="H10" s="100">
        <v>2861</v>
      </c>
      <c r="I10" s="100">
        <v>1670</v>
      </c>
    </row>
    <row r="11" spans="1:226" s="102" customFormat="1" ht="18" customHeight="1">
      <c r="B11" s="95">
        <v>11</v>
      </c>
      <c r="C11" s="99" t="s">
        <v>54</v>
      </c>
      <c r="D11" s="100">
        <v>19489</v>
      </c>
      <c r="E11" s="100">
        <v>77.012933449638282</v>
      </c>
      <c r="F11" s="100">
        <v>4194</v>
      </c>
      <c r="G11" s="100">
        <v>7843</v>
      </c>
      <c r="H11" s="100">
        <v>4245</v>
      </c>
      <c r="I11" s="100">
        <v>3207</v>
      </c>
    </row>
    <row r="12" spans="1:226" s="102" customFormat="1" ht="18" customHeight="1">
      <c r="B12" s="95">
        <v>14</v>
      </c>
      <c r="C12" s="99" t="s">
        <v>55</v>
      </c>
      <c r="D12" s="100">
        <v>18308</v>
      </c>
      <c r="E12" s="100">
        <v>76.745634149005909</v>
      </c>
      <c r="F12" s="100">
        <v>3364</v>
      </c>
      <c r="G12" s="100">
        <v>8183</v>
      </c>
      <c r="H12" s="100">
        <v>4311</v>
      </c>
      <c r="I12" s="100">
        <v>2450</v>
      </c>
    </row>
    <row r="13" spans="1:226" s="102" customFormat="1" ht="18" customHeight="1">
      <c r="B13" s="95">
        <v>18</v>
      </c>
      <c r="C13" s="99" t="s">
        <v>56</v>
      </c>
      <c r="D13" s="100">
        <v>19526</v>
      </c>
      <c r="E13" s="100">
        <v>76.315047116664999</v>
      </c>
      <c r="F13" s="100">
        <v>3751</v>
      </c>
      <c r="G13" s="100">
        <v>8538</v>
      </c>
      <c r="H13" s="100">
        <v>4522</v>
      </c>
      <c r="I13" s="100">
        <v>2715</v>
      </c>
    </row>
    <row r="14" spans="1:226" s="102" customFormat="1" ht="18" customHeight="1">
      <c r="B14" s="95">
        <v>21</v>
      </c>
      <c r="C14" s="99" t="s">
        <v>57</v>
      </c>
      <c r="D14" s="100">
        <v>10296</v>
      </c>
      <c r="E14" s="100">
        <v>75.812981740481732</v>
      </c>
      <c r="F14" s="100">
        <v>2014</v>
      </c>
      <c r="G14" s="100">
        <v>4570</v>
      </c>
      <c r="H14" s="100">
        <v>2375</v>
      </c>
      <c r="I14" s="100">
        <v>1337</v>
      </c>
    </row>
    <row r="15" spans="1:226" s="102" customFormat="1" ht="18" customHeight="1">
      <c r="B15" s="95">
        <v>23</v>
      </c>
      <c r="C15" s="99" t="s">
        <v>58</v>
      </c>
      <c r="D15" s="100">
        <v>14806</v>
      </c>
      <c r="E15" s="100">
        <v>78.196936377144368</v>
      </c>
      <c r="F15" s="100">
        <v>2578</v>
      </c>
      <c r="G15" s="100">
        <v>6505</v>
      </c>
      <c r="H15" s="100">
        <v>3519</v>
      </c>
      <c r="I15" s="100">
        <v>2204</v>
      </c>
    </row>
    <row r="16" spans="1:226" s="102" customFormat="1" ht="18" customHeight="1">
      <c r="B16" s="95">
        <v>29</v>
      </c>
      <c r="C16" s="99" t="s">
        <v>59</v>
      </c>
      <c r="D16" s="100">
        <v>26781</v>
      </c>
      <c r="E16" s="100">
        <v>74.254251521601148</v>
      </c>
      <c r="F16" s="100">
        <v>5619</v>
      </c>
      <c r="G16" s="100">
        <v>11866</v>
      </c>
      <c r="H16" s="100">
        <v>5933</v>
      </c>
      <c r="I16" s="100">
        <v>3363</v>
      </c>
    </row>
    <row r="17" spans="1:428" s="102" customFormat="1" ht="18" customHeight="1">
      <c r="B17" s="95">
        <v>41</v>
      </c>
      <c r="C17" s="99" t="s">
        <v>60</v>
      </c>
      <c r="D17" s="100">
        <v>36425</v>
      </c>
      <c r="E17" s="100">
        <v>76.218137268359641</v>
      </c>
      <c r="F17" s="100">
        <v>7067</v>
      </c>
      <c r="G17" s="100">
        <v>16145</v>
      </c>
      <c r="H17" s="100">
        <v>8271</v>
      </c>
      <c r="I17" s="100">
        <v>4942</v>
      </c>
    </row>
    <row r="18" spans="1:428" s="103" customFormat="1" ht="18" customHeight="1">
      <c r="A18" s="8"/>
      <c r="B18" s="95"/>
      <c r="C18" s="96" t="s">
        <v>61</v>
      </c>
      <c r="D18" s="97">
        <v>26700</v>
      </c>
      <c r="E18" s="97">
        <v>67.441585330334433</v>
      </c>
      <c r="F18" s="97">
        <v>7065</v>
      </c>
      <c r="G18" s="97">
        <v>13717</v>
      </c>
      <c r="H18" s="97">
        <v>4141</v>
      </c>
      <c r="I18" s="97">
        <v>1777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4631</v>
      </c>
      <c r="E19" s="100">
        <v>66.835914489311151</v>
      </c>
      <c r="F19" s="100">
        <v>1206</v>
      </c>
      <c r="G19" s="100">
        <v>2369</v>
      </c>
      <c r="H19" s="100">
        <v>754</v>
      </c>
      <c r="I19" s="100">
        <v>302</v>
      </c>
    </row>
    <row r="20" spans="1:428" s="102" customFormat="1" ht="18" customHeight="1">
      <c r="B20" s="95">
        <v>40</v>
      </c>
      <c r="C20" s="99" t="s">
        <v>63</v>
      </c>
      <c r="D20" s="100">
        <v>3003</v>
      </c>
      <c r="E20" s="100">
        <v>69.32784548784548</v>
      </c>
      <c r="F20" s="100">
        <v>646</v>
      </c>
      <c r="G20" s="100">
        <v>1629</v>
      </c>
      <c r="H20" s="100">
        <v>512</v>
      </c>
      <c r="I20" s="100">
        <v>216</v>
      </c>
    </row>
    <row r="21" spans="1:428" s="102" customFormat="1" ht="18" customHeight="1">
      <c r="B21" s="95">
        <v>50</v>
      </c>
      <c r="C21" s="102" t="s">
        <v>64</v>
      </c>
      <c r="D21" s="104">
        <v>19066</v>
      </c>
      <c r="E21" s="104">
        <v>66.160996013846642</v>
      </c>
      <c r="F21" s="104">
        <v>5213</v>
      </c>
      <c r="G21" s="104">
        <v>9719</v>
      </c>
      <c r="H21" s="104">
        <v>2875</v>
      </c>
      <c r="I21" s="104">
        <v>1259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22864</v>
      </c>
      <c r="E22" s="97">
        <v>62.600076539538186</v>
      </c>
      <c r="F22" s="97">
        <v>8393</v>
      </c>
      <c r="G22" s="97">
        <v>9854</v>
      </c>
      <c r="H22" s="97">
        <v>3144</v>
      </c>
      <c r="I22" s="97">
        <v>1473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17775</v>
      </c>
      <c r="E23" s="97">
        <v>68.991823347398054</v>
      </c>
      <c r="F23" s="97">
        <v>4382</v>
      </c>
      <c r="G23" s="97">
        <v>8736</v>
      </c>
      <c r="H23" s="97">
        <v>3221</v>
      </c>
      <c r="I23" s="97">
        <v>1436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33745</v>
      </c>
      <c r="E24" s="97">
        <v>73.264215234331914</v>
      </c>
      <c r="F24" s="97">
        <v>8599</v>
      </c>
      <c r="G24" s="97">
        <v>13674</v>
      </c>
      <c r="H24" s="97">
        <v>6744</v>
      </c>
      <c r="I24" s="97">
        <v>4728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17324</v>
      </c>
      <c r="E25" s="100">
        <v>73.999328099745995</v>
      </c>
      <c r="F25" s="100">
        <v>4521</v>
      </c>
      <c r="G25" s="100">
        <v>6710</v>
      </c>
      <c r="H25" s="100">
        <v>3491</v>
      </c>
      <c r="I25" s="100">
        <v>2602</v>
      </c>
    </row>
    <row r="26" spans="1:428" s="102" customFormat="1" ht="18" customHeight="1">
      <c r="B26" s="95">
        <v>38</v>
      </c>
      <c r="C26" s="99" t="s">
        <v>68</v>
      </c>
      <c r="D26" s="100">
        <v>16421</v>
      </c>
      <c r="E26" s="100">
        <v>72.529102368917833</v>
      </c>
      <c r="F26" s="100">
        <v>4078</v>
      </c>
      <c r="G26" s="100">
        <v>6964</v>
      </c>
      <c r="H26" s="100">
        <v>3253</v>
      </c>
      <c r="I26" s="100">
        <v>2126</v>
      </c>
    </row>
    <row r="27" spans="1:428" s="102" customFormat="1" ht="18" customHeight="1">
      <c r="B27" s="95">
        <v>39</v>
      </c>
      <c r="C27" s="96" t="s">
        <v>69</v>
      </c>
      <c r="D27" s="97">
        <v>12535</v>
      </c>
      <c r="E27" s="97">
        <v>67.920461108895111</v>
      </c>
      <c r="F27" s="97">
        <v>3710</v>
      </c>
      <c r="G27" s="97">
        <v>5525</v>
      </c>
      <c r="H27" s="97">
        <v>2133</v>
      </c>
      <c r="I27" s="97">
        <v>1167</v>
      </c>
    </row>
    <row r="28" spans="1:428" s="98" customFormat="1" ht="18" customHeight="1">
      <c r="A28" s="8"/>
      <c r="B28" s="95"/>
      <c r="C28" s="96" t="s">
        <v>70</v>
      </c>
      <c r="D28" s="97">
        <v>52795</v>
      </c>
      <c r="E28" s="97">
        <v>71.380423548543916</v>
      </c>
      <c r="F28" s="97">
        <v>13210</v>
      </c>
      <c r="G28" s="97">
        <v>24564</v>
      </c>
      <c r="H28" s="97">
        <v>9373</v>
      </c>
      <c r="I28" s="97">
        <v>5648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3420</v>
      </c>
      <c r="E29" s="100">
        <v>73.349178362573113</v>
      </c>
      <c r="F29" s="100">
        <v>754</v>
      </c>
      <c r="G29" s="100">
        <v>1558</v>
      </c>
      <c r="H29" s="100">
        <v>687</v>
      </c>
      <c r="I29" s="100">
        <v>421</v>
      </c>
    </row>
    <row r="30" spans="1:428" s="102" customFormat="1" ht="18" customHeight="1">
      <c r="B30" s="95">
        <v>9</v>
      </c>
      <c r="C30" s="99" t="s">
        <v>72</v>
      </c>
      <c r="D30" s="100">
        <v>7902</v>
      </c>
      <c r="E30" s="100">
        <v>71.541133890154413</v>
      </c>
      <c r="F30" s="100">
        <v>1753</v>
      </c>
      <c r="G30" s="100">
        <v>3906</v>
      </c>
      <c r="H30" s="100">
        <v>1383</v>
      </c>
      <c r="I30" s="100">
        <v>860</v>
      </c>
    </row>
    <row r="31" spans="1:428" s="102" customFormat="1" ht="18" customHeight="1">
      <c r="B31" s="95">
        <v>24</v>
      </c>
      <c r="C31" s="99" t="s">
        <v>73</v>
      </c>
      <c r="D31" s="100">
        <v>10846</v>
      </c>
      <c r="E31" s="100">
        <v>67.818033376359963</v>
      </c>
      <c r="F31" s="100">
        <v>3135</v>
      </c>
      <c r="G31" s="100">
        <v>4880</v>
      </c>
      <c r="H31" s="100">
        <v>1804</v>
      </c>
      <c r="I31" s="100">
        <v>1027</v>
      </c>
    </row>
    <row r="32" spans="1:428" s="102" customFormat="1" ht="18" customHeight="1">
      <c r="B32" s="95">
        <v>34</v>
      </c>
      <c r="C32" s="102" t="s">
        <v>74</v>
      </c>
      <c r="D32" s="104">
        <v>3824</v>
      </c>
      <c r="E32" s="104">
        <v>70.953642782426769</v>
      </c>
      <c r="F32" s="104">
        <v>960</v>
      </c>
      <c r="G32" s="104">
        <v>1769</v>
      </c>
      <c r="H32" s="104">
        <v>670</v>
      </c>
      <c r="I32" s="104">
        <v>425</v>
      </c>
    </row>
    <row r="33" spans="1:226" s="102" customFormat="1" ht="18" customHeight="1">
      <c r="B33" s="95">
        <v>37</v>
      </c>
      <c r="C33" s="102" t="s">
        <v>75</v>
      </c>
      <c r="D33" s="104">
        <v>7211</v>
      </c>
      <c r="E33" s="104">
        <v>70.260185827208403</v>
      </c>
      <c r="F33" s="104">
        <v>1896</v>
      </c>
      <c r="G33" s="104">
        <v>3260</v>
      </c>
      <c r="H33" s="104">
        <v>1252</v>
      </c>
      <c r="I33" s="104">
        <v>803</v>
      </c>
    </row>
    <row r="34" spans="1:226" s="102" customFormat="1" ht="18" customHeight="1">
      <c r="B34" s="95">
        <v>40</v>
      </c>
      <c r="C34" s="99" t="s">
        <v>76</v>
      </c>
      <c r="D34" s="100">
        <v>3317</v>
      </c>
      <c r="E34" s="100">
        <v>74.691540548688593</v>
      </c>
      <c r="F34" s="100">
        <v>595</v>
      </c>
      <c r="G34" s="100">
        <v>1604</v>
      </c>
      <c r="H34" s="100">
        <v>719</v>
      </c>
      <c r="I34" s="100">
        <v>399</v>
      </c>
    </row>
    <row r="35" spans="1:226" s="102" customFormat="1" ht="18" customHeight="1">
      <c r="B35" s="95">
        <v>42</v>
      </c>
      <c r="C35" s="99" t="s">
        <v>77</v>
      </c>
      <c r="D35" s="100">
        <v>1875</v>
      </c>
      <c r="E35" s="100">
        <v>73.299983999999995</v>
      </c>
      <c r="F35" s="100">
        <v>352</v>
      </c>
      <c r="G35" s="100">
        <v>974</v>
      </c>
      <c r="H35" s="100">
        <v>337</v>
      </c>
      <c r="I35" s="100">
        <v>212</v>
      </c>
    </row>
    <row r="36" spans="1:226" s="102" customFormat="1" ht="18" customHeight="1">
      <c r="B36" s="95">
        <v>47</v>
      </c>
      <c r="C36" s="99" t="s">
        <v>78</v>
      </c>
      <c r="D36" s="100">
        <v>10334</v>
      </c>
      <c r="E36" s="100">
        <v>69.563401393458506</v>
      </c>
      <c r="F36" s="100">
        <v>2707</v>
      </c>
      <c r="G36" s="100">
        <v>4856</v>
      </c>
      <c r="H36" s="100">
        <v>1744</v>
      </c>
      <c r="I36" s="100">
        <v>1027</v>
      </c>
    </row>
    <row r="37" spans="1:226" s="102" customFormat="1" ht="18" customHeight="1">
      <c r="B37" s="95">
        <v>49</v>
      </c>
      <c r="C37" s="99" t="s">
        <v>79</v>
      </c>
      <c r="D37" s="100">
        <v>4066</v>
      </c>
      <c r="E37" s="100">
        <v>70.946711756025579</v>
      </c>
      <c r="F37" s="100">
        <v>1058</v>
      </c>
      <c r="G37" s="100">
        <v>1757</v>
      </c>
      <c r="H37" s="100">
        <v>777</v>
      </c>
      <c r="I37" s="100">
        <v>474</v>
      </c>
    </row>
    <row r="38" spans="1:226" s="98" customFormat="1" ht="18" customHeight="1">
      <c r="A38" s="8"/>
      <c r="B38" s="95"/>
      <c r="C38" s="96" t="s">
        <v>80</v>
      </c>
      <c r="D38" s="97">
        <v>35854</v>
      </c>
      <c r="E38" s="97">
        <v>74.383328634887619</v>
      </c>
      <c r="F38" s="97">
        <v>7377</v>
      </c>
      <c r="G38" s="97">
        <v>16155</v>
      </c>
      <c r="H38" s="97">
        <v>7869</v>
      </c>
      <c r="I38" s="97">
        <v>4453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7265</v>
      </c>
      <c r="E39" s="100">
        <v>76.145512732278036</v>
      </c>
      <c r="F39" s="100">
        <v>1438</v>
      </c>
      <c r="G39" s="100">
        <v>3164</v>
      </c>
      <c r="H39" s="100">
        <v>1625</v>
      </c>
      <c r="I39" s="100">
        <v>1038</v>
      </c>
    </row>
    <row r="40" spans="1:226" s="102" customFormat="1" ht="18" customHeight="1">
      <c r="B40" s="95">
        <v>13</v>
      </c>
      <c r="C40" s="99" t="s">
        <v>82</v>
      </c>
      <c r="D40" s="100">
        <v>9251</v>
      </c>
      <c r="E40" s="100">
        <v>75.715956112852666</v>
      </c>
      <c r="F40" s="100">
        <v>1886</v>
      </c>
      <c r="G40" s="100">
        <v>4047</v>
      </c>
      <c r="H40" s="100">
        <v>2082</v>
      </c>
      <c r="I40" s="100">
        <v>1236</v>
      </c>
    </row>
    <row r="41" spans="1:226" s="105" customFormat="1" ht="18" customHeight="1">
      <c r="B41" s="95">
        <v>16</v>
      </c>
      <c r="C41" s="102" t="s">
        <v>83</v>
      </c>
      <c r="D41" s="100">
        <v>3913</v>
      </c>
      <c r="E41" s="100">
        <v>74.873398926654744</v>
      </c>
      <c r="F41" s="100">
        <v>753</v>
      </c>
      <c r="G41" s="100">
        <v>1825</v>
      </c>
      <c r="H41" s="100">
        <v>874</v>
      </c>
      <c r="I41" s="100">
        <v>461</v>
      </c>
    </row>
    <row r="42" spans="1:226" s="102" customFormat="1" ht="18" customHeight="1">
      <c r="B42" s="95">
        <v>19</v>
      </c>
      <c r="C42" s="102" t="s">
        <v>84</v>
      </c>
      <c r="D42" s="104">
        <v>3956</v>
      </c>
      <c r="E42" s="104">
        <v>71.262325581395331</v>
      </c>
      <c r="F42" s="104">
        <v>859</v>
      </c>
      <c r="G42" s="104">
        <v>1961</v>
      </c>
      <c r="H42" s="104">
        <v>753</v>
      </c>
      <c r="I42" s="104">
        <v>383</v>
      </c>
    </row>
    <row r="43" spans="1:226" s="102" customFormat="1" ht="18" customHeight="1">
      <c r="B43" s="95">
        <v>45</v>
      </c>
      <c r="C43" s="99" t="s">
        <v>85</v>
      </c>
      <c r="D43" s="100">
        <v>11469</v>
      </c>
      <c r="E43" s="100">
        <v>73.919449821257331</v>
      </c>
      <c r="F43" s="100">
        <v>2441</v>
      </c>
      <c r="G43" s="100">
        <v>5158</v>
      </c>
      <c r="H43" s="100">
        <v>2535</v>
      </c>
      <c r="I43" s="100">
        <v>1335</v>
      </c>
    </row>
    <row r="44" spans="1:226" s="98" customFormat="1" ht="18" customHeight="1">
      <c r="A44" s="8"/>
      <c r="B44" s="95"/>
      <c r="C44" s="96" t="s">
        <v>86</v>
      </c>
      <c r="D44" s="97">
        <v>143489</v>
      </c>
      <c r="E44" s="97">
        <v>67.308558069519776</v>
      </c>
      <c r="F44" s="97">
        <v>36621</v>
      </c>
      <c r="G44" s="97">
        <v>73555</v>
      </c>
      <c r="H44" s="97">
        <v>23563</v>
      </c>
      <c r="I44" s="97">
        <v>9750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104390</v>
      </c>
      <c r="E45" s="104">
        <v>67.460851614139258</v>
      </c>
      <c r="F45" s="104">
        <v>26499</v>
      </c>
      <c r="G45" s="104">
        <v>53925</v>
      </c>
      <c r="H45" s="104">
        <v>16982</v>
      </c>
      <c r="I45" s="104">
        <v>6984</v>
      </c>
    </row>
    <row r="46" spans="1:226" s="102" customFormat="1" ht="18" customHeight="1">
      <c r="B46" s="95">
        <v>17</v>
      </c>
      <c r="C46" s="102" t="s">
        <v>209</v>
      </c>
      <c r="D46" s="104">
        <v>14446</v>
      </c>
      <c r="E46" s="104">
        <v>66.475000692233138</v>
      </c>
      <c r="F46" s="104">
        <v>3919</v>
      </c>
      <c r="G46" s="104">
        <v>7203</v>
      </c>
      <c r="H46" s="104">
        <v>2311</v>
      </c>
      <c r="I46" s="104">
        <v>1013</v>
      </c>
    </row>
    <row r="47" spans="1:226" s="105" customFormat="1" ht="18" customHeight="1">
      <c r="B47" s="95">
        <v>25</v>
      </c>
      <c r="C47" s="102" t="s">
        <v>206</v>
      </c>
      <c r="D47" s="100">
        <v>8635</v>
      </c>
      <c r="E47" s="100">
        <v>66.739823972206139</v>
      </c>
      <c r="F47" s="100">
        <v>2330</v>
      </c>
      <c r="G47" s="100">
        <v>4303</v>
      </c>
      <c r="H47" s="100">
        <v>1426</v>
      </c>
      <c r="I47" s="100">
        <v>576</v>
      </c>
      <c r="L47" s="295"/>
    </row>
    <row r="48" spans="1:226" s="102" customFormat="1" ht="18" customHeight="1">
      <c r="B48" s="95">
        <v>43</v>
      </c>
      <c r="C48" s="102" t="s">
        <v>88</v>
      </c>
      <c r="D48" s="104">
        <v>16018</v>
      </c>
      <c r="E48" s="104">
        <v>68.55855599950057</v>
      </c>
      <c r="F48" s="104">
        <v>3873</v>
      </c>
      <c r="G48" s="104">
        <v>8124</v>
      </c>
      <c r="H48" s="104">
        <v>2844</v>
      </c>
      <c r="I48" s="104">
        <v>1177</v>
      </c>
    </row>
    <row r="49" spans="1:226" s="98" customFormat="1" ht="18" customHeight="1">
      <c r="A49" s="8"/>
      <c r="B49" s="95"/>
      <c r="C49" s="96" t="s">
        <v>89</v>
      </c>
      <c r="D49" s="97">
        <v>94278</v>
      </c>
      <c r="E49" s="97">
        <v>68.60727715204014</v>
      </c>
      <c r="F49" s="97">
        <v>22468</v>
      </c>
      <c r="G49" s="97">
        <v>46805</v>
      </c>
      <c r="H49" s="97">
        <v>17089</v>
      </c>
      <c r="I49" s="97">
        <v>7916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33223</v>
      </c>
      <c r="E50" s="104">
        <v>70.298705715919681</v>
      </c>
      <c r="F50" s="104">
        <v>7442</v>
      </c>
      <c r="G50" s="104">
        <v>15763</v>
      </c>
      <c r="H50" s="104">
        <v>6713</v>
      </c>
      <c r="I50" s="104">
        <v>3305</v>
      </c>
    </row>
    <row r="51" spans="1:226" s="102" customFormat="1" ht="18" customHeight="1">
      <c r="B51" s="95">
        <v>12</v>
      </c>
      <c r="C51" s="102" t="s">
        <v>208</v>
      </c>
      <c r="D51" s="104">
        <v>11863</v>
      </c>
      <c r="E51" s="104">
        <v>67.19227092640989</v>
      </c>
      <c r="F51" s="104">
        <v>2882</v>
      </c>
      <c r="G51" s="104">
        <v>6212</v>
      </c>
      <c r="H51" s="104">
        <v>1919</v>
      </c>
      <c r="I51" s="104">
        <v>850</v>
      </c>
    </row>
    <row r="52" spans="1:226" s="102" customFormat="1" ht="18" customHeight="1">
      <c r="B52" s="95">
        <v>46</v>
      </c>
      <c r="C52" s="102" t="s">
        <v>90</v>
      </c>
      <c r="D52" s="104">
        <v>49192</v>
      </c>
      <c r="E52" s="104">
        <v>68.33085481379085</v>
      </c>
      <c r="F52" s="104">
        <v>12144</v>
      </c>
      <c r="G52" s="104">
        <v>24830</v>
      </c>
      <c r="H52" s="104">
        <v>8457</v>
      </c>
      <c r="I52" s="104">
        <v>3761</v>
      </c>
    </row>
    <row r="53" spans="1:226" s="98" customFormat="1" ht="18" customHeight="1">
      <c r="A53" s="8"/>
      <c r="B53" s="95"/>
      <c r="C53" s="96" t="s">
        <v>91</v>
      </c>
      <c r="D53" s="97">
        <v>23318</v>
      </c>
      <c r="E53" s="97">
        <v>74.453935792122977</v>
      </c>
      <c r="F53" s="97">
        <v>5044</v>
      </c>
      <c r="G53" s="97">
        <v>10247</v>
      </c>
      <c r="H53" s="97">
        <v>4991</v>
      </c>
      <c r="I53" s="97">
        <v>3036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13795</v>
      </c>
      <c r="E54" s="104">
        <v>74.941504893077237</v>
      </c>
      <c r="F54" s="104">
        <v>3002</v>
      </c>
      <c r="G54" s="104">
        <v>5902</v>
      </c>
      <c r="H54" s="104">
        <v>3087</v>
      </c>
      <c r="I54" s="104">
        <v>1804</v>
      </c>
    </row>
    <row r="55" spans="1:226" s="102" customFormat="1" ht="18" customHeight="1">
      <c r="B55" s="95">
        <v>10</v>
      </c>
      <c r="C55" s="99" t="s">
        <v>93</v>
      </c>
      <c r="D55" s="100">
        <v>9523</v>
      </c>
      <c r="E55" s="100">
        <v>73.966366691168716</v>
      </c>
      <c r="F55" s="100">
        <v>2042</v>
      </c>
      <c r="G55" s="100">
        <v>4345</v>
      </c>
      <c r="H55" s="100">
        <v>1904</v>
      </c>
      <c r="I55" s="100">
        <v>1232</v>
      </c>
    </row>
    <row r="56" spans="1:226" s="98" customFormat="1" ht="18" customHeight="1">
      <c r="A56" s="8"/>
      <c r="B56" s="95"/>
      <c r="C56" s="96" t="s">
        <v>94</v>
      </c>
      <c r="D56" s="97">
        <v>68805</v>
      </c>
      <c r="E56" s="97">
        <v>63.375414085260985</v>
      </c>
      <c r="F56" s="97">
        <v>22003</v>
      </c>
      <c r="G56" s="97">
        <v>30694</v>
      </c>
      <c r="H56" s="97">
        <v>10806</v>
      </c>
      <c r="I56" s="97">
        <v>5302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27069</v>
      </c>
      <c r="E57" s="104">
        <v>63.461305921903339</v>
      </c>
      <c r="F57" s="104">
        <v>8815</v>
      </c>
      <c r="G57" s="104">
        <v>12192</v>
      </c>
      <c r="H57" s="104">
        <v>4054</v>
      </c>
      <c r="I57" s="104">
        <v>2008</v>
      </c>
    </row>
    <row r="58" spans="1:226" s="102" customFormat="1" ht="18" customHeight="1">
      <c r="B58" s="95">
        <v>27</v>
      </c>
      <c r="C58" s="102" t="s">
        <v>95</v>
      </c>
      <c r="D58" s="104">
        <v>9389</v>
      </c>
      <c r="E58" s="104">
        <v>61.379681542230287</v>
      </c>
      <c r="F58" s="104">
        <v>3633</v>
      </c>
      <c r="G58" s="104">
        <v>3915</v>
      </c>
      <c r="H58" s="104">
        <v>1250</v>
      </c>
      <c r="I58" s="104">
        <v>591</v>
      </c>
    </row>
    <row r="59" spans="1:226" s="102" customFormat="1" ht="18" customHeight="1">
      <c r="B59" s="95">
        <v>32</v>
      </c>
      <c r="C59" s="102" t="s">
        <v>207</v>
      </c>
      <c r="D59" s="104">
        <v>9063</v>
      </c>
      <c r="E59" s="104">
        <v>60.976582809224311</v>
      </c>
      <c r="F59" s="104">
        <v>3156</v>
      </c>
      <c r="G59" s="104">
        <v>4066</v>
      </c>
      <c r="H59" s="104">
        <v>1278</v>
      </c>
      <c r="I59" s="104">
        <v>563</v>
      </c>
    </row>
    <row r="60" spans="1:226" s="102" customFormat="1" ht="18" customHeight="1">
      <c r="B60" s="95">
        <v>36</v>
      </c>
      <c r="C60" s="107" t="s">
        <v>96</v>
      </c>
      <c r="D60" s="104">
        <v>23284</v>
      </c>
      <c r="E60" s="104">
        <v>67.68408606768601</v>
      </c>
      <c r="F60" s="104">
        <v>6399</v>
      </c>
      <c r="G60" s="104">
        <v>10521</v>
      </c>
      <c r="H60" s="104">
        <v>4224</v>
      </c>
      <c r="I60" s="104">
        <v>2140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107519</v>
      </c>
      <c r="E61" s="97">
        <v>69.198844297286996</v>
      </c>
      <c r="F61" s="97">
        <v>26439</v>
      </c>
      <c r="G61" s="97">
        <v>52771</v>
      </c>
      <c r="H61" s="97">
        <v>19167</v>
      </c>
      <c r="I61" s="97">
        <v>9142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24659</v>
      </c>
      <c r="E62" s="97">
        <v>77.52322438055073</v>
      </c>
      <c r="F62" s="97">
        <v>4544</v>
      </c>
      <c r="G62" s="97">
        <v>10448</v>
      </c>
      <c r="H62" s="97">
        <v>6041</v>
      </c>
      <c r="I62" s="97">
        <v>3626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11920</v>
      </c>
      <c r="E63" s="97">
        <v>70.009709731543609</v>
      </c>
      <c r="F63" s="97">
        <v>2912</v>
      </c>
      <c r="G63" s="97">
        <v>5792</v>
      </c>
      <c r="H63" s="97">
        <v>2034</v>
      </c>
      <c r="I63" s="97">
        <v>1182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49069</v>
      </c>
      <c r="E64" s="97">
        <v>66.605109096999328</v>
      </c>
      <c r="F64" s="97">
        <v>14045</v>
      </c>
      <c r="G64" s="97">
        <v>24278</v>
      </c>
      <c r="H64" s="97">
        <v>7289</v>
      </c>
      <c r="I64" s="97">
        <v>3457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6823</v>
      </c>
      <c r="E65" s="100">
        <v>66.894505349552972</v>
      </c>
      <c r="F65" s="100">
        <v>1889</v>
      </c>
      <c r="G65" s="100">
        <v>3391</v>
      </c>
      <c r="H65" s="100">
        <v>1030</v>
      </c>
      <c r="I65" s="100">
        <v>513</v>
      </c>
    </row>
    <row r="66" spans="1:226" s="102" customFormat="1" ht="18" customHeight="1">
      <c r="B66" s="95">
        <v>20</v>
      </c>
      <c r="C66" s="102" t="s">
        <v>204</v>
      </c>
      <c r="D66" s="100">
        <v>15725</v>
      </c>
      <c r="E66" s="100">
        <v>68.069249602543749</v>
      </c>
      <c r="F66" s="100">
        <v>3868</v>
      </c>
      <c r="G66" s="100">
        <v>8154</v>
      </c>
      <c r="H66" s="100">
        <v>2511</v>
      </c>
      <c r="I66" s="100">
        <v>1192</v>
      </c>
    </row>
    <row r="67" spans="1:226" s="102" customFormat="1" ht="18" customHeight="1">
      <c r="B67" s="95">
        <v>48</v>
      </c>
      <c r="C67" s="102" t="s">
        <v>203</v>
      </c>
      <c r="D67" s="100">
        <v>26521</v>
      </c>
      <c r="E67" s="100">
        <v>64.851572338901263</v>
      </c>
      <c r="F67" s="100">
        <v>8288</v>
      </c>
      <c r="G67" s="100">
        <v>12733</v>
      </c>
      <c r="H67" s="100">
        <v>3748</v>
      </c>
      <c r="I67" s="100">
        <v>1752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6474</v>
      </c>
      <c r="E68" s="97">
        <v>67.644426938523296</v>
      </c>
      <c r="F68" s="97">
        <v>1701</v>
      </c>
      <c r="G68" s="97">
        <v>3204</v>
      </c>
      <c r="H68" s="97">
        <v>1074</v>
      </c>
      <c r="I68" s="97">
        <v>495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1038</v>
      </c>
      <c r="E69" s="100">
        <v>79.345472061657048</v>
      </c>
      <c r="F69" s="100">
        <v>218</v>
      </c>
      <c r="G69" s="100">
        <v>388</v>
      </c>
      <c r="H69" s="100">
        <v>238</v>
      </c>
      <c r="I69" s="100">
        <v>194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840</v>
      </c>
      <c r="E70" s="100">
        <v>80.076273809523798</v>
      </c>
      <c r="F70" s="100">
        <v>186</v>
      </c>
      <c r="G70" s="100">
        <v>286</v>
      </c>
      <c r="H70" s="100">
        <v>198</v>
      </c>
      <c r="I70" s="100">
        <v>170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8" t="s">
        <v>45</v>
      </c>
      <c r="D71" s="286">
        <v>890872</v>
      </c>
      <c r="E71" s="287">
        <v>70.163391328945124</v>
      </c>
      <c r="F71" s="286">
        <v>219584</v>
      </c>
      <c r="G71" s="286">
        <v>419296</v>
      </c>
      <c r="H71" s="286">
        <v>165152</v>
      </c>
      <c r="I71" s="286">
        <v>86840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38" t="s">
        <v>212</v>
      </c>
      <c r="D74" s="314" t="s">
        <v>4</v>
      </c>
      <c r="E74" s="314" t="s">
        <v>3</v>
      </c>
      <c r="F74" s="314" t="s">
        <v>182</v>
      </c>
      <c r="G74" s="228"/>
      <c r="I74" s="109"/>
    </row>
    <row r="75" spans="1:226" ht="18" customHeight="1">
      <c r="B75" s="229"/>
      <c r="C75" s="538"/>
      <c r="D75" s="289">
        <v>793139</v>
      </c>
      <c r="E75" s="289">
        <v>97733</v>
      </c>
      <c r="F75" s="289">
        <f>D75+E75</f>
        <v>890872</v>
      </c>
      <c r="G75" s="228"/>
    </row>
    <row r="76" spans="1:226" ht="18" customHeight="1">
      <c r="B76" s="229"/>
      <c r="C76" s="317"/>
      <c r="D76" s="318"/>
      <c r="E76" s="317"/>
      <c r="F76" s="317"/>
      <c r="G76" s="228"/>
    </row>
    <row r="77" spans="1:226" ht="18" customHeight="1">
      <c r="B77" s="316"/>
      <c r="D77" s="219"/>
      <c r="E77" s="319"/>
      <c r="F77" s="376"/>
      <c r="G77" s="376"/>
      <c r="H77" s="376"/>
      <c r="I77" s="376"/>
    </row>
    <row r="78" spans="1:226">
      <c r="C78" s="539"/>
      <c r="D78" s="539"/>
      <c r="E78" s="539"/>
      <c r="F78" s="220"/>
      <c r="G78" s="220"/>
      <c r="H78" s="220"/>
    </row>
    <row r="79" spans="1:226">
      <c r="B79" s="431"/>
      <c r="C79" s="377"/>
      <c r="D79" s="473"/>
      <c r="E79" s="473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U27" sqref="U27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2.54296875" style="27" customWidth="1"/>
    <col min="4" max="4" width="12.7265625" style="27" customWidth="1"/>
    <col min="5" max="5" width="11.5429687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1.54296875" style="27" customWidth="1"/>
    <col min="10" max="10" width="3.26953125" style="27" customWidth="1"/>
    <col min="11" max="11" width="8.81640625" style="27" customWidth="1"/>
    <col min="12" max="16" width="11.26953125" style="27" customWidth="1"/>
    <col min="17" max="19" width="11.54296875" style="27"/>
    <col min="20" max="20" width="11.54296875" style="352"/>
    <col min="21" max="16384" width="11.54296875" style="27"/>
  </cols>
  <sheetData>
    <row r="1" spans="2:21" ht="51.75" customHeight="1">
      <c r="B1" s="375" t="s">
        <v>230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P1" s="330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2"/>
      <c r="T2" s="362"/>
      <c r="U2" s="362"/>
    </row>
    <row r="3" spans="2:21" ht="28" customHeight="1">
      <c r="B3" s="345" t="s">
        <v>191</v>
      </c>
      <c r="C3" s="345"/>
      <c r="D3" s="346"/>
      <c r="E3" s="347" t="s">
        <v>192</v>
      </c>
      <c r="F3" s="366"/>
      <c r="G3" s="347" t="s">
        <v>184</v>
      </c>
      <c r="H3" s="366"/>
      <c r="I3" s="347" t="s">
        <v>185</v>
      </c>
      <c r="K3" s="370"/>
      <c r="S3" s="362"/>
      <c r="T3" s="362"/>
      <c r="U3" s="362"/>
    </row>
    <row r="4" spans="2:21" ht="19" customHeight="1">
      <c r="B4" s="315" t="s">
        <v>186</v>
      </c>
      <c r="C4" s="29"/>
      <c r="D4" s="31"/>
      <c r="E4" s="328">
        <v>9287290</v>
      </c>
      <c r="F4" s="369"/>
      <c r="G4" s="328">
        <v>4602944</v>
      </c>
      <c r="H4" s="369"/>
      <c r="I4" s="328">
        <v>4684309</v>
      </c>
      <c r="J4" s="32"/>
      <c r="K4" s="371"/>
      <c r="L4" s="359">
        <f>H4/E4</f>
        <v>0</v>
      </c>
      <c r="M4" s="353"/>
      <c r="N4" s="353"/>
      <c r="O4" s="353"/>
      <c r="P4" s="360"/>
      <c r="Q4" s="353"/>
      <c r="R4" s="353"/>
      <c r="S4" s="363"/>
      <c r="T4" s="363"/>
      <c r="U4" s="364"/>
    </row>
    <row r="5" spans="2:21" ht="19" customHeight="1">
      <c r="B5" s="27" t="s">
        <v>153</v>
      </c>
      <c r="C5" s="29"/>
      <c r="D5" s="31"/>
      <c r="E5" s="31">
        <v>10263079</v>
      </c>
      <c r="F5" s="367"/>
      <c r="G5" s="31">
        <v>5409676</v>
      </c>
      <c r="H5" s="367"/>
      <c r="I5" s="31">
        <v>4853365</v>
      </c>
      <c r="J5" s="32"/>
      <c r="K5" s="372"/>
      <c r="L5" s="199"/>
      <c r="M5" s="199"/>
      <c r="N5" s="199"/>
      <c r="O5" s="199"/>
      <c r="P5" s="200"/>
      <c r="Q5" s="199"/>
      <c r="R5" s="199"/>
      <c r="S5" s="363"/>
      <c r="T5" s="363"/>
      <c r="U5" s="364"/>
    </row>
    <row r="6" spans="2:21" ht="19" customHeight="1">
      <c r="B6" s="27" t="s">
        <v>187</v>
      </c>
      <c r="C6" s="29"/>
      <c r="D6" s="31"/>
      <c r="E6" s="329">
        <v>1.1000000000000001</v>
      </c>
      <c r="F6" s="367"/>
      <c r="G6" s="329">
        <v>1.17</v>
      </c>
      <c r="H6" s="368"/>
      <c r="I6" s="329">
        <v>1.04</v>
      </c>
      <c r="J6" s="32"/>
      <c r="K6" s="372"/>
      <c r="L6" s="199"/>
      <c r="M6" s="199"/>
      <c r="N6" s="199"/>
      <c r="O6" s="199"/>
      <c r="P6" s="200"/>
      <c r="Q6" s="199"/>
      <c r="R6" s="199"/>
      <c r="S6" s="363"/>
      <c r="T6" s="363"/>
      <c r="U6" s="363"/>
    </row>
    <row r="7" spans="2:21" ht="7.5" customHeight="1">
      <c r="B7" s="476"/>
      <c r="C7" s="476"/>
      <c r="F7" s="30"/>
      <c r="H7" s="30"/>
      <c r="K7" s="370"/>
      <c r="S7" s="362"/>
      <c r="T7" s="362"/>
      <c r="U7" s="362"/>
    </row>
    <row r="8" spans="2:21" ht="7.5" customHeight="1">
      <c r="B8" s="30"/>
      <c r="C8" s="30"/>
      <c r="F8" s="30"/>
      <c r="H8" s="30"/>
      <c r="K8" s="370"/>
      <c r="S8" s="362"/>
      <c r="T8" s="362"/>
      <c r="U8" s="362"/>
    </row>
    <row r="9" spans="2:21" ht="7.5" customHeight="1">
      <c r="B9" s="30"/>
      <c r="C9" s="30"/>
      <c r="F9" s="30"/>
      <c r="H9" s="30"/>
      <c r="S9" s="362"/>
      <c r="T9" s="362"/>
      <c r="U9" s="362"/>
    </row>
    <row r="10" spans="2:21" ht="7.5" customHeight="1">
      <c r="B10" s="30"/>
      <c r="C10" s="30"/>
      <c r="F10" s="30"/>
      <c r="H10" s="30"/>
      <c r="S10" s="362"/>
      <c r="T10" s="362"/>
      <c r="U10" s="362"/>
    </row>
    <row r="11" spans="2:21" ht="7.5" customHeight="1">
      <c r="B11" s="30"/>
      <c r="C11" s="30"/>
      <c r="F11" s="30"/>
      <c r="H11" s="30"/>
      <c r="S11" s="362"/>
      <c r="T11" s="362"/>
      <c r="U11" s="362"/>
    </row>
    <row r="12" spans="2:21" ht="7.5" customHeight="1">
      <c r="B12" s="30"/>
      <c r="C12" s="30"/>
      <c r="F12" s="30"/>
      <c r="H12" s="30"/>
      <c r="S12" s="362"/>
      <c r="T12" s="362"/>
      <c r="U12" s="362"/>
    </row>
    <row r="13" spans="2:21" ht="7.5" customHeight="1">
      <c r="B13" s="30"/>
      <c r="C13" s="30"/>
      <c r="F13" s="30"/>
      <c r="H13" s="30"/>
      <c r="S13" s="362"/>
      <c r="T13" s="362"/>
      <c r="U13" s="362"/>
    </row>
    <row r="14" spans="2:21" ht="7.5" customHeight="1">
      <c r="B14" s="30"/>
      <c r="C14" s="30"/>
      <c r="F14" s="30"/>
      <c r="H14" s="30"/>
      <c r="S14" s="362"/>
      <c r="T14" s="362"/>
      <c r="U14" s="362"/>
    </row>
    <row r="15" spans="2:21" ht="7.5" customHeight="1">
      <c r="B15" s="30"/>
      <c r="C15" s="30"/>
      <c r="F15" s="30"/>
      <c r="H15" s="30"/>
      <c r="S15" s="362"/>
      <c r="T15" s="362"/>
      <c r="U15" s="362"/>
    </row>
    <row r="16" spans="2:21" ht="7.5" customHeight="1">
      <c r="B16" s="30"/>
      <c r="C16" s="30"/>
      <c r="F16" s="30"/>
      <c r="H16" s="30"/>
      <c r="S16" s="362"/>
      <c r="T16" s="362"/>
      <c r="U16" s="362"/>
    </row>
    <row r="17" spans="1:21" s="331" customFormat="1" ht="18.75" customHeight="1">
      <c r="B17" s="349" t="s">
        <v>193</v>
      </c>
      <c r="C17" s="345"/>
      <c r="D17" s="346"/>
      <c r="E17" s="347" t="s">
        <v>192</v>
      </c>
      <c r="F17" s="348"/>
      <c r="G17" s="347" t="s">
        <v>184</v>
      </c>
      <c r="H17" s="348"/>
      <c r="I17" s="347" t="s">
        <v>185</v>
      </c>
      <c r="L17" s="337"/>
      <c r="M17" s="337"/>
      <c r="N17" s="337"/>
      <c r="O17" s="337"/>
      <c r="P17" s="338"/>
      <c r="Q17" s="337"/>
      <c r="R17" s="337"/>
      <c r="S17" s="365"/>
      <c r="T17" s="365"/>
      <c r="U17" s="365"/>
    </row>
    <row r="18" spans="1:21" ht="6.75" customHeight="1">
      <c r="B18" s="24"/>
      <c r="C18" s="25"/>
      <c r="D18" s="324"/>
      <c r="E18" s="324"/>
      <c r="F18" s="324"/>
      <c r="G18" s="324"/>
      <c r="H18" s="324"/>
      <c r="I18" s="324"/>
      <c r="S18" s="362"/>
      <c r="T18" s="362"/>
      <c r="U18" s="362"/>
    </row>
    <row r="19" spans="1:21" ht="20.149999999999999" customHeight="1">
      <c r="B19" s="27" t="s">
        <v>49</v>
      </c>
      <c r="C19" s="29"/>
      <c r="D19" s="31"/>
      <c r="E19" s="31">
        <v>6421153</v>
      </c>
      <c r="F19" s="30"/>
      <c r="G19" s="31">
        <v>2595716</v>
      </c>
      <c r="H19" s="30"/>
      <c r="I19" s="31">
        <v>3825416</v>
      </c>
      <c r="K19" s="35"/>
      <c r="S19" s="362"/>
      <c r="T19" s="362"/>
      <c r="U19" s="362"/>
    </row>
    <row r="20" spans="1:21" ht="20.149999999999999" customHeight="1">
      <c r="B20" s="27" t="s">
        <v>50</v>
      </c>
      <c r="C20" s="29"/>
      <c r="D20" s="31"/>
      <c r="E20" s="31">
        <v>1513701</v>
      </c>
      <c r="F20" s="30"/>
      <c r="G20" s="31">
        <v>1450421</v>
      </c>
      <c r="H20" s="30"/>
      <c r="I20" s="31">
        <v>63273</v>
      </c>
      <c r="K20" s="35"/>
      <c r="S20" s="362"/>
      <c r="T20" s="362"/>
      <c r="U20" s="362"/>
    </row>
    <row r="21" spans="1:21" ht="20.149999999999999" customHeight="1">
      <c r="B21" s="27" t="s">
        <v>48</v>
      </c>
      <c r="E21" s="31">
        <v>985333</v>
      </c>
      <c r="F21" s="31"/>
      <c r="G21" s="31">
        <v>374310</v>
      </c>
      <c r="I21" s="31">
        <v>611023</v>
      </c>
      <c r="K21" s="35"/>
    </row>
    <row r="22" spans="1:21" ht="20.149999999999999" customHeight="1">
      <c r="B22" s="27" t="s">
        <v>104</v>
      </c>
      <c r="C22" s="29"/>
      <c r="D22" s="31"/>
      <c r="E22" s="31">
        <v>321398</v>
      </c>
      <c r="F22" s="30"/>
      <c r="G22" s="31">
        <v>152826</v>
      </c>
      <c r="H22" s="30"/>
      <c r="I22" s="31">
        <v>168563</v>
      </c>
      <c r="K22" s="35"/>
    </row>
    <row r="23" spans="1:21" ht="20.149999999999999" customHeight="1">
      <c r="B23" s="27" t="s">
        <v>105</v>
      </c>
      <c r="C23" s="29"/>
      <c r="D23" s="31"/>
      <c r="E23" s="31">
        <v>45705</v>
      </c>
      <c r="F23" s="30"/>
      <c r="G23" s="31">
        <v>29671</v>
      </c>
      <c r="H23" s="30"/>
      <c r="I23" s="31">
        <v>16034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31" customFormat="1" ht="24" hidden="1" customHeight="1">
      <c r="B25" s="332" t="s">
        <v>45</v>
      </c>
      <c r="C25" s="333"/>
      <c r="D25" s="333"/>
      <c r="E25" s="333">
        <f>SUM(E19:E24)</f>
        <v>9287290</v>
      </c>
      <c r="F25" s="336"/>
      <c r="G25" s="333">
        <f>SUM(G19:G24)</f>
        <v>4602944</v>
      </c>
      <c r="H25" s="333">
        <f>SUM(H19:H24)</f>
        <v>0</v>
      </c>
      <c r="I25" s="333">
        <f>SUM(I19:I24)</f>
        <v>4684309</v>
      </c>
      <c r="K25" s="334"/>
      <c r="T25" s="355"/>
    </row>
    <row r="26" spans="1:21" ht="10" customHeight="1">
      <c r="B26" s="476"/>
      <c r="C26" s="476"/>
      <c r="F26" s="30"/>
      <c r="H26" s="30"/>
    </row>
    <row r="27" spans="1:21" ht="50.15" customHeight="1">
      <c r="B27" s="476"/>
      <c r="C27" s="476"/>
      <c r="D27" s="27" t="s">
        <v>124</v>
      </c>
      <c r="E27" s="31"/>
      <c r="F27" s="31"/>
      <c r="G27" s="31"/>
      <c r="H27" s="31"/>
      <c r="I27" s="31"/>
    </row>
    <row r="28" spans="1:21" s="331" customFormat="1" ht="18.75" customHeight="1">
      <c r="C28" s="336"/>
      <c r="D28" s="336"/>
      <c r="E28" s="336"/>
      <c r="F28" s="335"/>
      <c r="G28" s="336"/>
      <c r="H28" s="335"/>
      <c r="I28" s="336"/>
      <c r="L28" s="337"/>
      <c r="M28" s="337"/>
      <c r="N28" s="337"/>
      <c r="O28" s="337"/>
      <c r="P28" s="338"/>
      <c r="Q28" s="337"/>
      <c r="R28" s="337"/>
      <c r="S28" s="337"/>
      <c r="T28" s="354"/>
      <c r="U28" s="337"/>
    </row>
    <row r="29" spans="1:21">
      <c r="D29" s="32"/>
    </row>
    <row r="30" spans="1:21" s="119" customFormat="1" ht="34.5" customHeight="1">
      <c r="A30" s="224"/>
      <c r="B30" s="349" t="s">
        <v>188</v>
      </c>
      <c r="C30" s="345"/>
      <c r="D30" s="350"/>
      <c r="E30" s="347" t="s">
        <v>192</v>
      </c>
      <c r="F30" s="348"/>
      <c r="G30" s="347" t="s">
        <v>184</v>
      </c>
      <c r="H30" s="348"/>
      <c r="I30" s="347" t="s">
        <v>185</v>
      </c>
      <c r="T30" s="356"/>
    </row>
    <row r="31" spans="1:21" s="129" customFormat="1" ht="25" customHeight="1">
      <c r="C31" s="343" t="s">
        <v>52</v>
      </c>
      <c r="D31"/>
      <c r="E31" s="339">
        <v>1527417</v>
      </c>
      <c r="F31" s="339"/>
      <c r="G31" s="339">
        <v>751178</v>
      </c>
      <c r="H31" s="339"/>
      <c r="I31" s="339">
        <v>776237</v>
      </c>
      <c r="K31" s="351"/>
      <c r="L31" s="441"/>
      <c r="T31" s="356"/>
    </row>
    <row r="32" spans="1:21" s="129" customFormat="1" ht="25" customHeight="1">
      <c r="C32" s="342" t="s">
        <v>61</v>
      </c>
      <c r="D32"/>
      <c r="E32" s="339">
        <v>286110</v>
      </c>
      <c r="F32" s="339"/>
      <c r="G32" s="339">
        <v>139600</v>
      </c>
      <c r="H32" s="339"/>
      <c r="I32" s="339">
        <v>146510</v>
      </c>
      <c r="L32" s="441"/>
      <c r="T32" s="356"/>
    </row>
    <row r="33" spans="3:20" s="129" customFormat="1" ht="25" customHeight="1">
      <c r="C33" s="342" t="s">
        <v>65</v>
      </c>
      <c r="D33"/>
      <c r="E33" s="339">
        <v>272201</v>
      </c>
      <c r="F33" s="339"/>
      <c r="G33" s="339">
        <v>130647</v>
      </c>
      <c r="H33" s="339"/>
      <c r="I33" s="339">
        <v>141548</v>
      </c>
      <c r="L33" s="442"/>
      <c r="T33" s="357">
        <v>1467756</v>
      </c>
    </row>
    <row r="34" spans="3:20" s="129" customFormat="1" ht="25" customHeight="1">
      <c r="C34" s="342" t="s">
        <v>205</v>
      </c>
      <c r="D34"/>
      <c r="E34" s="339">
        <v>187013</v>
      </c>
      <c r="F34" s="339"/>
      <c r="G34" s="339">
        <v>95723</v>
      </c>
      <c r="H34" s="339"/>
      <c r="I34" s="339">
        <v>91290</v>
      </c>
      <c r="L34" s="441"/>
      <c r="T34" s="357">
        <v>280326</v>
      </c>
    </row>
    <row r="35" spans="3:20" s="129" customFormat="1" ht="25" customHeight="1">
      <c r="C35" s="342" t="s">
        <v>66</v>
      </c>
      <c r="D35"/>
      <c r="E35" s="339">
        <v>341701</v>
      </c>
      <c r="F35" s="339"/>
      <c r="G35" s="339">
        <v>165662</v>
      </c>
      <c r="H35" s="339"/>
      <c r="I35" s="339">
        <v>176037</v>
      </c>
      <c r="L35" s="442"/>
      <c r="T35" s="357">
        <v>270289</v>
      </c>
    </row>
    <row r="36" spans="3:20" s="129" customFormat="1" ht="25" customHeight="1">
      <c r="C36" s="342" t="s">
        <v>69</v>
      </c>
      <c r="D36"/>
      <c r="E36" s="339">
        <v>132981</v>
      </c>
      <c r="F36" s="339"/>
      <c r="G36" s="339">
        <v>64376</v>
      </c>
      <c r="H36" s="339"/>
      <c r="I36" s="339">
        <v>68604</v>
      </c>
      <c r="K36" s="131"/>
      <c r="L36" s="442"/>
      <c r="T36" s="357">
        <v>178292</v>
      </c>
    </row>
    <row r="37" spans="3:20" s="129" customFormat="1" ht="25" customHeight="1">
      <c r="C37" s="342" t="s">
        <v>70</v>
      </c>
      <c r="D37"/>
      <c r="E37" s="339">
        <v>576718</v>
      </c>
      <c r="F37" s="339"/>
      <c r="G37" s="339">
        <v>269281</v>
      </c>
      <c r="H37" s="339"/>
      <c r="I37" s="339">
        <v>307437</v>
      </c>
      <c r="K37" s="131"/>
      <c r="L37" s="442"/>
      <c r="T37" s="357">
        <v>322017</v>
      </c>
    </row>
    <row r="38" spans="3:20" s="131" customFormat="1" ht="25" customHeight="1">
      <c r="C38" s="342" t="s">
        <v>80</v>
      </c>
      <c r="D38"/>
      <c r="E38" s="339">
        <v>374614</v>
      </c>
      <c r="F38" s="339"/>
      <c r="G38" s="339">
        <v>165419</v>
      </c>
      <c r="H38" s="339"/>
      <c r="I38" s="339">
        <v>209195</v>
      </c>
      <c r="L38" s="442"/>
      <c r="T38" s="357">
        <v>129473</v>
      </c>
    </row>
    <row r="39" spans="3:20" s="131" customFormat="1" ht="25" customHeight="1">
      <c r="C39" s="342" t="s">
        <v>86</v>
      </c>
      <c r="D39"/>
      <c r="E39" s="339">
        <v>1581272</v>
      </c>
      <c r="F39" s="339"/>
      <c r="G39" s="339">
        <v>822367</v>
      </c>
      <c r="H39" s="339"/>
      <c r="I39" s="339">
        <v>758898</v>
      </c>
      <c r="L39" s="442"/>
      <c r="T39" s="357">
        <v>565026</v>
      </c>
    </row>
    <row r="40" spans="3:20" s="131" customFormat="1" ht="25" customHeight="1">
      <c r="C40" s="342" t="s">
        <v>89</v>
      </c>
      <c r="D40"/>
      <c r="E40" s="339">
        <v>950247</v>
      </c>
      <c r="F40" s="339"/>
      <c r="G40" s="339">
        <v>471307</v>
      </c>
      <c r="H40" s="339"/>
      <c r="I40" s="339">
        <v>478936</v>
      </c>
      <c r="L40" s="442"/>
      <c r="T40" s="357">
        <v>360756</v>
      </c>
    </row>
    <row r="41" spans="3:20" s="131" customFormat="1" ht="25" customHeight="1">
      <c r="C41" s="342" t="s">
        <v>91</v>
      </c>
      <c r="D41"/>
      <c r="E41" s="339">
        <v>224410</v>
      </c>
      <c r="F41" s="339"/>
      <c r="G41" s="339">
        <v>103786</v>
      </c>
      <c r="H41" s="339"/>
      <c r="I41" s="339">
        <v>120624</v>
      </c>
      <c r="L41" s="442"/>
      <c r="T41" s="357">
        <v>1542221</v>
      </c>
    </row>
    <row r="42" spans="3:20" s="131" customFormat="1" ht="25" customHeight="1">
      <c r="C42" s="342" t="s">
        <v>94</v>
      </c>
      <c r="D42"/>
      <c r="E42" s="339">
        <v>692521</v>
      </c>
      <c r="F42" s="339"/>
      <c r="G42" s="339">
        <v>351213</v>
      </c>
      <c r="H42" s="339"/>
      <c r="I42" s="339">
        <v>341306</v>
      </c>
      <c r="L42" s="441"/>
      <c r="T42" s="357">
        <v>917315</v>
      </c>
    </row>
    <row r="43" spans="3:20" s="131" customFormat="1" ht="25" customHeight="1">
      <c r="C43" s="342" t="s">
        <v>97</v>
      </c>
      <c r="D43"/>
      <c r="E43" s="339">
        <v>1157033</v>
      </c>
      <c r="F43" s="339"/>
      <c r="G43" s="339">
        <v>593230</v>
      </c>
      <c r="H43" s="339"/>
      <c r="I43" s="339">
        <v>563792</v>
      </c>
      <c r="L43" s="441"/>
      <c r="T43" s="357">
        <v>217095</v>
      </c>
    </row>
    <row r="44" spans="3:20" s="131" customFormat="1" ht="25" customHeight="1">
      <c r="C44" s="342" t="s">
        <v>98</v>
      </c>
      <c r="D44"/>
      <c r="E44" s="339">
        <v>239979</v>
      </c>
      <c r="F44" s="339"/>
      <c r="G44" s="339">
        <v>115828</v>
      </c>
      <c r="H44" s="339"/>
      <c r="I44" s="339">
        <v>124151</v>
      </c>
      <c r="L44" s="442"/>
      <c r="T44" s="357">
        <v>679402</v>
      </c>
    </row>
    <row r="45" spans="3:20" s="131" customFormat="1" ht="25" customHeight="1">
      <c r="C45" s="342" t="s">
        <v>99</v>
      </c>
      <c r="D45"/>
      <c r="E45" s="339">
        <v>133194</v>
      </c>
      <c r="F45" s="339"/>
      <c r="G45" s="339">
        <v>64314</v>
      </c>
      <c r="H45" s="339"/>
      <c r="I45" s="339">
        <v>68880</v>
      </c>
      <c r="L45" s="441"/>
      <c r="T45" s="357">
        <v>1105001</v>
      </c>
    </row>
    <row r="46" spans="3:20" s="131" customFormat="1" ht="25" customHeight="1">
      <c r="C46" s="342" t="s">
        <v>155</v>
      </c>
      <c r="D46"/>
      <c r="E46" s="339">
        <v>525366</v>
      </c>
      <c r="F46" s="339"/>
      <c r="G46" s="339">
        <v>257848</v>
      </c>
      <c r="H46" s="339"/>
      <c r="I46" s="339">
        <v>267517</v>
      </c>
      <c r="L46" s="441"/>
      <c r="T46" s="357">
        <v>230177</v>
      </c>
    </row>
    <row r="47" spans="3:20" s="131" customFormat="1" ht="25" customHeight="1">
      <c r="C47" s="342" t="s">
        <v>151</v>
      </c>
      <c r="D47"/>
      <c r="E47" s="339">
        <v>67276</v>
      </c>
      <c r="F47" s="339"/>
      <c r="G47" s="339">
        <v>32587</v>
      </c>
      <c r="H47" s="339"/>
      <c r="I47" s="339">
        <v>34688</v>
      </c>
      <c r="L47" s="442"/>
      <c r="T47" s="357">
        <v>129080</v>
      </c>
    </row>
    <row r="48" spans="3:20" s="131" customFormat="1" ht="25" customHeight="1">
      <c r="C48" s="342" t="s">
        <v>189</v>
      </c>
      <c r="D48"/>
      <c r="E48" s="339">
        <v>8789</v>
      </c>
      <c r="F48" s="339"/>
      <c r="G48" s="339">
        <v>4426</v>
      </c>
      <c r="H48" s="339"/>
      <c r="I48" s="339">
        <v>4363</v>
      </c>
      <c r="L48" s="442"/>
      <c r="T48" s="357">
        <v>514162</v>
      </c>
    </row>
    <row r="49" spans="2:20" s="131" customFormat="1" ht="25" customHeight="1">
      <c r="C49" s="342" t="s">
        <v>190</v>
      </c>
      <c r="D49"/>
      <c r="E49" s="339">
        <v>8448</v>
      </c>
      <c r="F49" s="339"/>
      <c r="G49" s="339">
        <v>4152</v>
      </c>
      <c r="H49" s="339"/>
      <c r="I49" s="339">
        <v>4296</v>
      </c>
      <c r="K49" s="119"/>
      <c r="L49" s="442"/>
      <c r="T49" s="357">
        <v>65074</v>
      </c>
    </row>
    <row r="50" spans="2:20" s="131" customFormat="1" ht="17.25" customHeight="1">
      <c r="B50" s="340"/>
      <c r="C50" s="340"/>
      <c r="D50"/>
      <c r="E50" s="339"/>
      <c r="F50" s="339"/>
      <c r="G50" s="339"/>
      <c r="H50" s="339"/>
      <c r="I50" s="339"/>
      <c r="T50" s="357">
        <v>8388</v>
      </c>
    </row>
    <row r="51" spans="2:20" s="119" customFormat="1" ht="18.649999999999999" customHeight="1">
      <c r="C51" s="344" t="s">
        <v>45</v>
      </c>
      <c r="E51" s="341">
        <f>$E$4</f>
        <v>9287290</v>
      </c>
      <c r="F51" s="373">
        <v>0.4922996311893304</v>
      </c>
      <c r="G51" s="341">
        <f>$G$4</f>
        <v>4602944</v>
      </c>
      <c r="H51" s="373">
        <v>0.50770502733165346</v>
      </c>
      <c r="I51" s="341">
        <f>$I$4</f>
        <v>4684309</v>
      </c>
      <c r="T51" s="357">
        <v>7802</v>
      </c>
    </row>
    <row r="52" spans="2:20">
      <c r="E52" s="31"/>
      <c r="F52" s="31"/>
      <c r="G52" s="31"/>
      <c r="H52" s="31"/>
      <c r="I52" s="31"/>
      <c r="T52" s="352">
        <f>SUM(T33:T51)</f>
        <v>8989652</v>
      </c>
    </row>
    <row r="53" spans="2:20">
      <c r="E53" s="31"/>
      <c r="F53" s="31"/>
      <c r="G53" s="31"/>
      <c r="H53" s="31"/>
      <c r="I53" s="31"/>
    </row>
    <row r="54" spans="2:20">
      <c r="E54" s="31"/>
      <c r="F54" s="31"/>
      <c r="G54" s="31"/>
      <c r="H54" s="31"/>
      <c r="I54" s="31"/>
    </row>
    <row r="55" spans="2:20" ht="17.5">
      <c r="B55" s="358" t="s">
        <v>194</v>
      </c>
    </row>
    <row r="56" spans="2:20" ht="17.5">
      <c r="B56" s="358" t="s">
        <v>195</v>
      </c>
    </row>
    <row r="61" spans="2:20">
      <c r="E61" s="31"/>
      <c r="F61" s="31"/>
      <c r="G61" s="31"/>
      <c r="H61" s="31"/>
      <c r="I61" s="31"/>
    </row>
    <row r="79" spans="3:4">
      <c r="C79" s="343"/>
      <c r="D79"/>
    </row>
    <row r="80" spans="3:4">
      <c r="C80" s="342"/>
      <c r="D80"/>
    </row>
    <row r="81" spans="3:4">
      <c r="C81" s="342"/>
      <c r="D81"/>
    </row>
    <row r="82" spans="3:4">
      <c r="C82" s="342"/>
      <c r="D82"/>
    </row>
    <row r="83" spans="3:4">
      <c r="C83" s="342"/>
      <c r="D83"/>
    </row>
    <row r="84" spans="3:4">
      <c r="C84" s="342"/>
      <c r="D84"/>
    </row>
    <row r="85" spans="3:4">
      <c r="C85" s="342"/>
      <c r="D85"/>
    </row>
    <row r="86" spans="3:4">
      <c r="C86" s="342"/>
      <c r="D86"/>
    </row>
    <row r="87" spans="3:4">
      <c r="C87" s="342"/>
      <c r="D87"/>
    </row>
    <row r="88" spans="3:4">
      <c r="C88" s="342"/>
      <c r="D88"/>
    </row>
    <row r="89" spans="3:4">
      <c r="C89" s="342"/>
      <c r="D89"/>
    </row>
    <row r="90" spans="3:4">
      <c r="C90" s="342"/>
      <c r="D90"/>
    </row>
    <row r="91" spans="3:4">
      <c r="C91" s="342"/>
      <c r="D91"/>
    </row>
    <row r="92" spans="3:4">
      <c r="C92" s="342"/>
      <c r="D92"/>
    </row>
    <row r="93" spans="3:4">
      <c r="C93" s="342"/>
      <c r="D93"/>
    </row>
    <row r="94" spans="3:4">
      <c r="C94" s="342"/>
      <c r="D94"/>
    </row>
    <row r="95" spans="3:4">
      <c r="C95" s="342"/>
      <c r="D95"/>
    </row>
    <row r="96" spans="3:4">
      <c r="C96" s="342"/>
      <c r="D96"/>
    </row>
    <row r="97" spans="3:4">
      <c r="C97" s="34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M22" sqref="M22"/>
    </sheetView>
  </sheetViews>
  <sheetFormatPr baseColWidth="10" defaultColWidth="11.453125" defaultRowHeight="13"/>
  <cols>
    <col min="1" max="1" width="3.26953125" style="16" customWidth="1"/>
    <col min="2" max="3" width="11.453125" style="16"/>
    <col min="4" max="4" width="11.453125" style="16" customWidth="1"/>
    <col min="5" max="16384" width="11.453125" style="16"/>
  </cols>
  <sheetData>
    <row r="3" spans="1:10">
      <c r="C3" s="17"/>
    </row>
    <row r="6" spans="1:10" ht="35.25" customHeight="1">
      <c r="J6" s="7"/>
    </row>
    <row r="7" spans="1:10" ht="18.5">
      <c r="B7" s="474" t="s">
        <v>156</v>
      </c>
      <c r="C7" s="474"/>
      <c r="D7" s="474"/>
      <c r="E7" s="474"/>
      <c r="F7" s="474"/>
      <c r="G7" s="474"/>
      <c r="H7" s="474"/>
      <c r="I7" s="474"/>
    </row>
    <row r="8" spans="1:10" ht="2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49999999999999" customHeight="1">
      <c r="B21" s="7" t="s">
        <v>174</v>
      </c>
      <c r="C21" s="7"/>
      <c r="D21" s="7"/>
      <c r="E21" s="7"/>
      <c r="F21" s="7"/>
      <c r="G21" s="7"/>
    </row>
    <row r="22" spans="2:9" ht="20.149999999999999" customHeight="1">
      <c r="B22" s="214" t="s">
        <v>183</v>
      </c>
      <c r="C22" s="7"/>
      <c r="D22" s="7"/>
      <c r="E22" s="7"/>
      <c r="F22" s="7"/>
      <c r="G22" s="7"/>
    </row>
    <row r="23" spans="2:9" ht="20.149999999999999" customHeight="1">
      <c r="B23" s="7"/>
      <c r="C23" s="23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topLeftCell="A10" zoomScaleNormal="100" workbookViewId="0">
      <selection activeCell="AA20" sqref="AA20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6" style="27" customWidth="1"/>
    <col min="4" max="4" width="2" style="27" customWidth="1"/>
    <col min="5" max="5" width="12.726562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0.453125" style="27" customWidth="1"/>
    <col min="10" max="10" width="1.1796875" style="27" customWidth="1"/>
    <col min="11" max="11" width="12.7265625" style="27" customWidth="1"/>
    <col min="12" max="12" width="1.1796875" style="27" customWidth="1"/>
    <col min="13" max="13" width="11.54296875" style="27" customWidth="1"/>
    <col min="14" max="14" width="1.1796875" style="27" customWidth="1"/>
    <col min="15" max="15" width="10.453125" style="27" customWidth="1"/>
    <col min="16" max="16" width="1.1796875" style="27" customWidth="1"/>
    <col min="17" max="17" width="12.7265625" style="27" customWidth="1"/>
    <col min="18" max="18" width="1.1796875" style="27" customWidth="1"/>
    <col min="19" max="19" width="11.54296875" style="27" customWidth="1"/>
    <col min="20" max="20" width="1.1796875" style="27" customWidth="1"/>
    <col min="21" max="21" width="10.453125" style="27" customWidth="1"/>
    <col min="22" max="22" width="3.26953125" style="27" customWidth="1"/>
    <col min="23" max="23" width="8.81640625" style="27" customWidth="1"/>
    <col min="24" max="28" width="11.26953125" style="27" customWidth="1"/>
    <col min="29" max="16384" width="11.54296875" style="27"/>
  </cols>
  <sheetData>
    <row r="1" spans="2:40" ht="65.900000000000006" customHeight="1">
      <c r="B1" s="24" t="s">
        <v>220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40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5"/>
      <c r="M3" s="28"/>
      <c r="N3" s="305"/>
      <c r="O3" s="28"/>
      <c r="P3" s="28"/>
      <c r="Q3" s="28"/>
      <c r="R3" s="305"/>
      <c r="S3" s="28"/>
      <c r="T3" s="305"/>
      <c r="U3" s="28"/>
    </row>
    <row r="4" spans="2:40" ht="28" customHeight="1">
      <c r="B4" s="483" t="s">
        <v>130</v>
      </c>
      <c r="C4" s="483"/>
      <c r="D4" s="296"/>
      <c r="E4" s="478" t="s">
        <v>131</v>
      </c>
      <c r="F4" s="478"/>
      <c r="G4" s="478"/>
      <c r="H4" s="478"/>
      <c r="I4" s="478"/>
      <c r="J4" s="296"/>
      <c r="K4" s="478" t="s">
        <v>49</v>
      </c>
      <c r="L4" s="478"/>
      <c r="M4" s="478"/>
      <c r="N4" s="478"/>
      <c r="O4" s="478"/>
      <c r="P4" s="296"/>
      <c r="Q4" s="478" t="s">
        <v>50</v>
      </c>
      <c r="R4" s="478"/>
      <c r="S4" s="478"/>
      <c r="T4" s="478"/>
      <c r="U4" s="478"/>
    </row>
    <row r="5" spans="2:40" ht="4.5" customHeight="1">
      <c r="B5" s="216"/>
      <c r="C5" s="216"/>
      <c r="D5" s="215"/>
      <c r="E5" s="216"/>
      <c r="F5" s="297"/>
      <c r="G5" s="297"/>
      <c r="H5" s="297"/>
      <c r="I5" s="297"/>
      <c r="J5" s="216"/>
      <c r="K5" s="216"/>
      <c r="L5" s="297"/>
      <c r="M5" s="297"/>
      <c r="N5" s="297"/>
      <c r="O5" s="297"/>
      <c r="P5" s="216"/>
      <c r="Q5" s="216"/>
      <c r="R5" s="297"/>
      <c r="S5" s="297"/>
      <c r="T5" s="297"/>
      <c r="U5" s="297"/>
    </row>
    <row r="6" spans="2:40" ht="28" customHeight="1">
      <c r="B6" s="298" t="s">
        <v>132</v>
      </c>
      <c r="C6" s="299"/>
      <c r="D6" s="181"/>
      <c r="E6" s="300" t="s">
        <v>7</v>
      </c>
      <c r="F6" s="301"/>
      <c r="G6" s="300" t="s">
        <v>133</v>
      </c>
      <c r="H6" s="301"/>
      <c r="I6" s="300" t="s">
        <v>134</v>
      </c>
      <c r="J6" s="302"/>
      <c r="K6" s="300" t="s">
        <v>7</v>
      </c>
      <c r="L6" s="301"/>
      <c r="M6" s="300" t="s">
        <v>133</v>
      </c>
      <c r="N6" s="301"/>
      <c r="O6" s="300" t="s">
        <v>134</v>
      </c>
      <c r="P6" s="302"/>
      <c r="Q6" s="300" t="s">
        <v>7</v>
      </c>
      <c r="R6" s="301"/>
      <c r="S6" s="300" t="s">
        <v>133</v>
      </c>
      <c r="T6" s="301"/>
      <c r="U6" s="300" t="s">
        <v>134</v>
      </c>
    </row>
    <row r="7" spans="2:40" ht="10" customHeight="1">
      <c r="L7" s="303"/>
      <c r="N7" s="303"/>
      <c r="R7" s="303"/>
      <c r="T7" s="303"/>
    </row>
    <row r="8" spans="2:40" ht="19" customHeight="1">
      <c r="B8" s="27" t="s">
        <v>135</v>
      </c>
      <c r="C8" s="29"/>
      <c r="D8" s="30"/>
      <c r="E8" s="31">
        <v>761915</v>
      </c>
      <c r="F8" s="31"/>
      <c r="G8" s="31">
        <v>903622.31780000066</v>
      </c>
      <c r="H8" s="31"/>
      <c r="I8" s="32">
        <v>1185.9883553939753</v>
      </c>
      <c r="J8" s="30"/>
      <c r="K8" s="31">
        <v>4840829</v>
      </c>
      <c r="L8" s="33"/>
      <c r="M8" s="31">
        <v>7777082.2579199886</v>
      </c>
      <c r="N8" s="33"/>
      <c r="O8" s="32">
        <v>1606.5600040654169</v>
      </c>
      <c r="P8" s="30"/>
      <c r="Q8" s="31">
        <v>1752450</v>
      </c>
      <c r="R8" s="33"/>
      <c r="S8" s="31">
        <v>1674911.4533499999</v>
      </c>
      <c r="T8" s="33"/>
      <c r="U8" s="32">
        <v>955.75420317270107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8" customHeight="1">
      <c r="B9" s="27" t="s">
        <v>136</v>
      </c>
      <c r="C9" s="29"/>
      <c r="D9" s="30"/>
      <c r="E9" s="31">
        <v>116759</v>
      </c>
      <c r="F9" s="31"/>
      <c r="G9" s="31">
        <v>103863.24657000003</v>
      </c>
      <c r="H9" s="31"/>
      <c r="I9" s="32">
        <v>889.55238200053134</v>
      </c>
      <c r="J9" s="30"/>
      <c r="K9" s="31">
        <v>1344178</v>
      </c>
      <c r="L9" s="33"/>
      <c r="M9" s="31">
        <v>1299503.3594999996</v>
      </c>
      <c r="N9" s="33"/>
      <c r="O9" s="32">
        <v>966.76434185055814</v>
      </c>
      <c r="P9" s="30"/>
      <c r="Q9" s="31">
        <v>466233</v>
      </c>
      <c r="R9" s="33"/>
      <c r="S9" s="31">
        <v>303322.22748999996</v>
      </c>
      <c r="T9" s="33"/>
      <c r="U9" s="32">
        <v>650.58077718651396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8" customHeight="1">
      <c r="B10" s="27" t="s">
        <v>137</v>
      </c>
      <c r="C10" s="29"/>
      <c r="D10" s="30"/>
      <c r="E10" s="31">
        <v>6677</v>
      </c>
      <c r="F10" s="31"/>
      <c r="G10" s="31">
        <v>7960.6778299999969</v>
      </c>
      <c r="H10" s="31"/>
      <c r="I10" s="32">
        <v>1192.2536812939938</v>
      </c>
      <c r="J10" s="30"/>
      <c r="K10" s="31">
        <v>64359</v>
      </c>
      <c r="L10" s="33"/>
      <c r="M10" s="31">
        <v>103246.98464000002</v>
      </c>
      <c r="N10" s="33"/>
      <c r="O10" s="32">
        <v>1604.2353771811252</v>
      </c>
      <c r="P10" s="30"/>
      <c r="Q10" s="31">
        <v>39455</v>
      </c>
      <c r="R10" s="33"/>
      <c r="S10" s="31">
        <v>35063.839370000009</v>
      </c>
      <c r="T10" s="33"/>
      <c r="U10" s="32">
        <v>888.7045842098596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8" customHeight="1">
      <c r="B11" s="27" t="s">
        <v>138</v>
      </c>
      <c r="C11" s="29"/>
      <c r="D11" s="30"/>
      <c r="E11" s="31">
        <v>1696</v>
      </c>
      <c r="F11" s="31"/>
      <c r="G11" s="31">
        <v>3308.8455500000009</v>
      </c>
      <c r="H11" s="31"/>
      <c r="I11" s="32">
        <v>1950.9702535377362</v>
      </c>
      <c r="J11" s="30"/>
      <c r="K11" s="31">
        <v>34252</v>
      </c>
      <c r="L11" s="33"/>
      <c r="M11" s="31">
        <v>96268.651099999988</v>
      </c>
      <c r="N11" s="33"/>
      <c r="O11" s="32">
        <v>2810.5994131729531</v>
      </c>
      <c r="P11" s="30"/>
      <c r="Q11" s="31">
        <v>19474</v>
      </c>
      <c r="R11" s="33"/>
      <c r="S11" s="31">
        <v>26267.884060000004</v>
      </c>
      <c r="T11" s="33"/>
      <c r="U11" s="32">
        <v>1348.8694700626477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8" customHeight="1">
      <c r="B12" s="27" t="s">
        <v>139</v>
      </c>
      <c r="C12" s="29"/>
      <c r="D12" s="30"/>
      <c r="E12" s="31">
        <v>88311</v>
      </c>
      <c r="F12" s="31"/>
      <c r="G12" s="31">
        <v>118384.06876999997</v>
      </c>
      <c r="H12" s="31"/>
      <c r="I12" s="32">
        <v>1340.5359328962413</v>
      </c>
      <c r="J12" s="30"/>
      <c r="K12" s="31">
        <v>54831</v>
      </c>
      <c r="L12" s="33"/>
      <c r="M12" s="31">
        <v>83371.009579999998</v>
      </c>
      <c r="N12" s="33"/>
      <c r="O12" s="32">
        <v>1520.5086462037898</v>
      </c>
      <c r="P12" s="30"/>
      <c r="Q12" s="31">
        <v>49777</v>
      </c>
      <c r="R12" s="33"/>
      <c r="S12" s="31">
        <v>54266.88094000001</v>
      </c>
      <c r="T12" s="33"/>
      <c r="U12" s="32">
        <v>1090.199910400386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8" customHeight="1">
      <c r="B13" s="27" t="s">
        <v>140</v>
      </c>
      <c r="C13" s="29"/>
      <c r="D13" s="30"/>
      <c r="E13" s="31">
        <v>11883</v>
      </c>
      <c r="F13" s="31"/>
      <c r="G13" s="31">
        <v>15281.500250000006</v>
      </c>
      <c r="H13" s="31"/>
      <c r="I13" s="32">
        <v>1285.9968231927969</v>
      </c>
      <c r="J13" s="30"/>
      <c r="K13" s="31">
        <v>10195</v>
      </c>
      <c r="L13" s="33"/>
      <c r="M13" s="31">
        <v>19513.65730000001</v>
      </c>
      <c r="N13" s="33"/>
      <c r="O13" s="32">
        <v>1914.0419127023058</v>
      </c>
      <c r="P13" s="30"/>
      <c r="Q13" s="31">
        <v>8650</v>
      </c>
      <c r="R13" s="33"/>
      <c r="S13" s="31">
        <v>12619.593219999999</v>
      </c>
      <c r="T13" s="33"/>
      <c r="U13" s="32">
        <v>1458.9125109826589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8" customHeight="1">
      <c r="B14" s="27" t="s">
        <v>141</v>
      </c>
      <c r="C14" s="29"/>
      <c r="D14" s="30"/>
      <c r="E14" s="31">
        <v>2526</v>
      </c>
      <c r="F14" s="31"/>
      <c r="G14" s="31">
        <v>1247.4788600000002</v>
      </c>
      <c r="H14" s="31"/>
      <c r="I14" s="32">
        <v>493.85544734758514</v>
      </c>
      <c r="J14" s="30"/>
      <c r="K14" s="31">
        <v>185948</v>
      </c>
      <c r="L14" s="33"/>
      <c r="M14" s="31">
        <v>88120.932649999973</v>
      </c>
      <c r="N14" s="33"/>
      <c r="O14" s="32">
        <v>473.90094354335611</v>
      </c>
      <c r="P14" s="30"/>
      <c r="Q14" s="31">
        <v>16918</v>
      </c>
      <c r="R14" s="33"/>
      <c r="S14" s="31">
        <v>8424.0667799999956</v>
      </c>
      <c r="T14" s="33"/>
      <c r="U14" s="32">
        <v>497.93514481617188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989767</v>
      </c>
      <c r="F16" s="241"/>
      <c r="G16" s="241">
        <v>1153668.1356300008</v>
      </c>
      <c r="H16" s="241"/>
      <c r="I16" s="243">
        <v>1165.5956761843956</v>
      </c>
      <c r="J16" s="242"/>
      <c r="K16" s="241">
        <v>6534592</v>
      </c>
      <c r="L16" s="244"/>
      <c r="M16" s="241">
        <v>9467106.8526899833</v>
      </c>
      <c r="N16" s="244"/>
      <c r="O16" s="243">
        <v>1448.7678576856802</v>
      </c>
      <c r="P16" s="242"/>
      <c r="Q16" s="241">
        <v>2352957</v>
      </c>
      <c r="R16" s="244"/>
      <c r="S16" s="241">
        <v>2114875.9452099996</v>
      </c>
      <c r="T16" s="244"/>
      <c r="U16" s="243">
        <v>898.81623217508854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4"/>
      <c r="F17" s="324"/>
      <c r="G17" s="324"/>
      <c r="H17" s="324"/>
      <c r="I17" s="324"/>
      <c r="J17" s="324"/>
      <c r="K17" s="324"/>
      <c r="L17" s="325"/>
      <c r="M17" s="324"/>
      <c r="N17" s="325"/>
      <c r="O17" s="324"/>
      <c r="P17" s="324"/>
      <c r="Q17" s="324"/>
      <c r="R17" s="325"/>
      <c r="S17" s="324"/>
      <c r="T17" s="325"/>
      <c r="U17" s="324"/>
    </row>
    <row r="18" spans="2:23" ht="50.25" customHeight="1">
      <c r="B18" s="484"/>
      <c r="C18" s="484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10" customHeight="1">
      <c r="B19" s="484"/>
      <c r="C19" s="484"/>
      <c r="D19" s="28"/>
    </row>
    <row r="20" spans="2:23" ht="28" customHeight="1">
      <c r="B20" s="483" t="s">
        <v>130</v>
      </c>
      <c r="C20" s="483"/>
      <c r="D20" s="296"/>
      <c r="E20" s="478" t="s">
        <v>104</v>
      </c>
      <c r="F20" s="478"/>
      <c r="G20" s="478"/>
      <c r="H20" s="478"/>
      <c r="I20" s="478"/>
      <c r="J20" s="326"/>
      <c r="K20" s="478" t="s">
        <v>105</v>
      </c>
      <c r="L20" s="478"/>
      <c r="M20" s="478"/>
      <c r="N20" s="478"/>
      <c r="O20" s="478"/>
      <c r="P20" s="326"/>
      <c r="Q20" s="478" t="s">
        <v>143</v>
      </c>
      <c r="R20" s="478"/>
      <c r="S20" s="478"/>
      <c r="T20" s="478"/>
      <c r="U20" s="478"/>
    </row>
    <row r="21" spans="2:23" ht="4.5" customHeight="1">
      <c r="B21" s="216"/>
      <c r="C21" s="216"/>
      <c r="D21" s="215"/>
      <c r="E21" s="216"/>
      <c r="F21" s="297"/>
      <c r="G21" s="297"/>
      <c r="H21" s="297"/>
      <c r="I21" s="297"/>
      <c r="J21" s="216"/>
      <c r="K21" s="216"/>
      <c r="L21" s="297"/>
      <c r="M21" s="297"/>
      <c r="N21" s="297"/>
      <c r="O21" s="297"/>
      <c r="P21" s="216"/>
      <c r="Q21" s="216"/>
      <c r="R21" s="297"/>
      <c r="S21" s="297"/>
      <c r="T21" s="297"/>
      <c r="U21" s="297"/>
    </row>
    <row r="22" spans="2:23" ht="28" customHeight="1">
      <c r="B22" s="298" t="s">
        <v>132</v>
      </c>
      <c r="C22" s="299"/>
      <c r="D22" s="181"/>
      <c r="E22" s="300" t="s">
        <v>7</v>
      </c>
      <c r="F22" s="301"/>
      <c r="G22" s="300" t="s">
        <v>133</v>
      </c>
      <c r="H22" s="301"/>
      <c r="I22" s="300" t="s">
        <v>134</v>
      </c>
      <c r="J22" s="302"/>
      <c r="K22" s="300" t="s">
        <v>7</v>
      </c>
      <c r="L22" s="301"/>
      <c r="M22" s="300" t="s">
        <v>133</v>
      </c>
      <c r="N22" s="301"/>
      <c r="O22" s="300" t="s">
        <v>134</v>
      </c>
      <c r="P22" s="302"/>
      <c r="Q22" s="300" t="s">
        <v>7</v>
      </c>
      <c r="R22" s="301"/>
      <c r="S22" s="300" t="s">
        <v>133</v>
      </c>
      <c r="T22" s="301"/>
      <c r="U22" s="300" t="s">
        <v>134</v>
      </c>
    </row>
    <row r="23" spans="2:23" ht="10" customHeight="1">
      <c r="B23" s="475"/>
      <c r="C23" s="475"/>
      <c r="L23" s="303"/>
      <c r="N23" s="303"/>
      <c r="R23" s="304"/>
      <c r="T23" s="304"/>
    </row>
    <row r="24" spans="2:23" ht="19.5" customHeight="1">
      <c r="B24" s="27" t="s">
        <v>135</v>
      </c>
      <c r="C24" s="29"/>
      <c r="D24" s="30"/>
      <c r="E24" s="31">
        <v>259820</v>
      </c>
      <c r="F24" s="31"/>
      <c r="G24" s="31">
        <v>134496.27705999991</v>
      </c>
      <c r="H24" s="31"/>
      <c r="I24" s="32">
        <v>517.65174759448814</v>
      </c>
      <c r="J24" s="30"/>
      <c r="K24" s="31">
        <v>33785</v>
      </c>
      <c r="L24" s="33"/>
      <c r="M24" s="31">
        <v>26214.663880000011</v>
      </c>
      <c r="N24" s="33"/>
      <c r="O24" s="32">
        <v>775.92611750777007</v>
      </c>
      <c r="P24" s="30"/>
      <c r="Q24" s="31">
        <v>7648799</v>
      </c>
      <c r="R24" s="33"/>
      <c r="S24" s="31">
        <v>10516326.970009984</v>
      </c>
      <c r="T24" s="33"/>
      <c r="U24" s="32">
        <v>1374.899114228258</v>
      </c>
      <c r="W24" s="35"/>
    </row>
    <row r="25" spans="2:23" ht="28" customHeight="1">
      <c r="B25" s="27" t="s">
        <v>136</v>
      </c>
      <c r="C25" s="29"/>
      <c r="D25" s="30"/>
      <c r="E25" s="31">
        <v>62139</v>
      </c>
      <c r="F25" s="31"/>
      <c r="G25" s="31">
        <v>25681.433749999993</v>
      </c>
      <c r="H25" s="31"/>
      <c r="I25" s="32">
        <v>413.29010363861653</v>
      </c>
      <c r="J25" s="30"/>
      <c r="K25" s="31">
        <v>9892</v>
      </c>
      <c r="L25" s="33"/>
      <c r="M25" s="31">
        <v>5623.3776900000003</v>
      </c>
      <c r="N25" s="33"/>
      <c r="O25" s="32">
        <v>568.47732410028311</v>
      </c>
      <c r="P25" s="30"/>
      <c r="Q25" s="31">
        <v>1999201</v>
      </c>
      <c r="R25" s="33"/>
      <c r="S25" s="31">
        <v>1737993.6449999982</v>
      </c>
      <c r="T25" s="33"/>
      <c r="U25" s="32">
        <v>869.34412547812758</v>
      </c>
      <c r="W25" s="35"/>
    </row>
    <row r="26" spans="2:23" ht="28" customHeight="1">
      <c r="B26" s="27" t="s">
        <v>137</v>
      </c>
      <c r="C26" s="29"/>
      <c r="D26" s="30"/>
      <c r="E26" s="31">
        <v>4733</v>
      </c>
      <c r="F26" s="31"/>
      <c r="G26" s="31">
        <v>2939.8751799999991</v>
      </c>
      <c r="H26" s="31"/>
      <c r="I26" s="32">
        <v>621.14413268540022</v>
      </c>
      <c r="J26" s="30"/>
      <c r="K26" s="31">
        <v>1289</v>
      </c>
      <c r="L26" s="33"/>
      <c r="M26" s="31">
        <v>1026.3045999999999</v>
      </c>
      <c r="N26" s="33"/>
      <c r="O26" s="32">
        <v>796.20217222653207</v>
      </c>
      <c r="P26" s="30"/>
      <c r="Q26" s="31">
        <v>116513</v>
      </c>
      <c r="R26" s="33"/>
      <c r="S26" s="31">
        <v>150237.68161999999</v>
      </c>
      <c r="T26" s="33"/>
      <c r="U26" s="32">
        <v>1289.4499465295717</v>
      </c>
      <c r="W26" s="35"/>
    </row>
    <row r="27" spans="2:23" ht="28" customHeight="1">
      <c r="B27" s="27" t="s">
        <v>138</v>
      </c>
      <c r="C27" s="29"/>
      <c r="D27" s="30"/>
      <c r="E27" s="31">
        <v>1819</v>
      </c>
      <c r="F27" s="31"/>
      <c r="G27" s="31">
        <v>1706.0554400000001</v>
      </c>
      <c r="H27" s="31"/>
      <c r="I27" s="32">
        <v>937.9084332050578</v>
      </c>
      <c r="J27" s="30"/>
      <c r="K27" s="31">
        <v>669</v>
      </c>
      <c r="L27" s="33"/>
      <c r="M27" s="31">
        <v>829.64959999999996</v>
      </c>
      <c r="N27" s="33"/>
      <c r="O27" s="32">
        <v>1240.1339312406576</v>
      </c>
      <c r="P27" s="30"/>
      <c r="Q27" s="31">
        <v>57910</v>
      </c>
      <c r="R27" s="33"/>
      <c r="S27" s="31">
        <v>128381.08574999994</v>
      </c>
      <c r="T27" s="33"/>
      <c r="U27" s="32">
        <v>2216.9070238300801</v>
      </c>
      <c r="W27" s="35"/>
    </row>
    <row r="28" spans="2:23" ht="28" customHeight="1">
      <c r="B28" s="27" t="s">
        <v>139</v>
      </c>
      <c r="C28" s="29"/>
      <c r="D28" s="30"/>
      <c r="E28" s="31">
        <v>9993</v>
      </c>
      <c r="F28" s="31"/>
      <c r="G28" s="31">
        <v>5084.71641</v>
      </c>
      <c r="H28" s="31"/>
      <c r="I28" s="32">
        <v>508.82782047433204</v>
      </c>
      <c r="J28" s="30"/>
      <c r="K28" s="31">
        <v>434</v>
      </c>
      <c r="L28" s="33"/>
      <c r="M28" s="31">
        <v>477.50309000000021</v>
      </c>
      <c r="N28" s="33"/>
      <c r="O28" s="32">
        <v>1100.2375345622124</v>
      </c>
      <c r="P28" s="30"/>
      <c r="Q28" s="31">
        <v>203346</v>
      </c>
      <c r="R28" s="33"/>
      <c r="S28" s="31">
        <v>261584.17879000009</v>
      </c>
      <c r="T28" s="33"/>
      <c r="U28" s="32">
        <v>1286.3994314616471</v>
      </c>
      <c r="W28" s="35"/>
    </row>
    <row r="29" spans="2:23" ht="28" customHeight="1">
      <c r="B29" s="27" t="s">
        <v>140</v>
      </c>
      <c r="C29" s="29"/>
      <c r="D29" s="30"/>
      <c r="E29" s="31">
        <v>993</v>
      </c>
      <c r="F29" s="31"/>
      <c r="G29" s="31">
        <v>959.97594000000004</v>
      </c>
      <c r="H29" s="31"/>
      <c r="I29" s="32">
        <v>966.74314199395781</v>
      </c>
      <c r="J29" s="30"/>
      <c r="K29" s="31">
        <v>197</v>
      </c>
      <c r="L29" s="33"/>
      <c r="M29" s="31">
        <v>291.97264000000001</v>
      </c>
      <c r="N29" s="33"/>
      <c r="O29" s="32">
        <v>1482.0946192893402</v>
      </c>
      <c r="P29" s="30"/>
      <c r="Q29" s="31">
        <v>31918</v>
      </c>
      <c r="R29" s="33"/>
      <c r="S29" s="31">
        <v>48666.699350000017</v>
      </c>
      <c r="T29" s="33"/>
      <c r="U29" s="32">
        <v>1524.741504793534</v>
      </c>
      <c r="W29" s="35"/>
    </row>
    <row r="30" spans="2:23" ht="28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205392</v>
      </c>
      <c r="R30" s="33"/>
      <c r="S30" s="31">
        <v>97792.478289999955</v>
      </c>
      <c r="T30" s="33"/>
      <c r="U30" s="32">
        <v>476.12603358456005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339497</v>
      </c>
      <c r="F32" s="241"/>
      <c r="G32" s="241">
        <v>170868.3337799999</v>
      </c>
      <c r="H32" s="241"/>
      <c r="I32" s="243">
        <v>503.29850861715983</v>
      </c>
      <c r="J32" s="242"/>
      <c r="K32" s="241">
        <v>46266</v>
      </c>
      <c r="L32" s="244"/>
      <c r="M32" s="241">
        <v>34463.471499999985</v>
      </c>
      <c r="N32" s="244"/>
      <c r="O32" s="243">
        <v>744.89844594302474</v>
      </c>
      <c r="P32" s="242"/>
      <c r="Q32" s="241">
        <v>10263079</v>
      </c>
      <c r="R32" s="244"/>
      <c r="S32" s="241">
        <v>12940982.738809982</v>
      </c>
      <c r="T32" s="244"/>
      <c r="U32" s="243">
        <v>1260.9259598225817</v>
      </c>
      <c r="W32" s="35"/>
    </row>
    <row r="33" spans="2:40" ht="10" customHeight="1">
      <c r="B33" s="476"/>
      <c r="C33" s="476"/>
      <c r="D33" s="30"/>
      <c r="J33" s="30"/>
      <c r="P33" s="30"/>
    </row>
    <row r="34" spans="2:40" ht="50.15" customHeight="1">
      <c r="B34" s="476"/>
      <c r="C34" s="476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150000000000006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8" customHeight="1">
      <c r="B36" s="37" t="s">
        <v>221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5" customHeight="1">
      <c r="B37" s="477"/>
      <c r="C37" s="477"/>
      <c r="D37" s="28"/>
      <c r="E37" s="28"/>
      <c r="F37" s="28"/>
      <c r="G37" s="28"/>
      <c r="H37" s="28"/>
      <c r="I37" s="28"/>
      <c r="J37" s="28"/>
      <c r="K37" s="28"/>
      <c r="L37" s="305"/>
      <c r="M37" s="28"/>
      <c r="N37" s="305"/>
      <c r="O37" s="28"/>
      <c r="P37" s="28"/>
      <c r="Q37" s="28"/>
      <c r="R37" s="305"/>
      <c r="S37" s="28"/>
      <c r="T37" s="305"/>
      <c r="U37" s="28"/>
    </row>
    <row r="38" spans="2:40" ht="28" customHeight="1">
      <c r="B38" s="478" t="s">
        <v>146</v>
      </c>
      <c r="C38" s="479"/>
      <c r="D38" s="306"/>
      <c r="E38" s="478" t="s">
        <v>145</v>
      </c>
      <c r="F38" s="480"/>
      <c r="G38" s="480"/>
      <c r="H38" s="480"/>
      <c r="I38" s="480"/>
      <c r="J38" s="306"/>
      <c r="K38" s="478" t="s">
        <v>142</v>
      </c>
      <c r="L38" s="480"/>
      <c r="M38" s="480"/>
      <c r="N38" s="480"/>
      <c r="O38" s="480"/>
      <c r="P38" s="306"/>
      <c r="Q38" s="481" t="s">
        <v>169</v>
      </c>
      <c r="R38" s="482"/>
      <c r="S38" s="482"/>
      <c r="T38" s="482"/>
      <c r="U38" s="482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78"/>
      <c r="C39" s="479"/>
      <c r="D39" s="308"/>
      <c r="E39" s="297"/>
      <c r="F39" s="309"/>
      <c r="G39" s="309"/>
      <c r="H39" s="309"/>
      <c r="I39" s="309"/>
      <c r="J39" s="308"/>
      <c r="K39" s="297"/>
      <c r="L39" s="309"/>
      <c r="M39" s="309"/>
      <c r="N39" s="309"/>
      <c r="O39" s="309"/>
      <c r="P39" s="308"/>
      <c r="Q39" s="297"/>
      <c r="R39" s="309"/>
      <c r="S39" s="309"/>
      <c r="T39" s="309"/>
      <c r="U39" s="309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8" customHeight="1">
      <c r="B40" s="479" t="s">
        <v>146</v>
      </c>
      <c r="C40" s="479"/>
      <c r="D40" s="181"/>
      <c r="E40" s="300" t="s">
        <v>7</v>
      </c>
      <c r="F40" s="307"/>
      <c r="G40" s="300"/>
      <c r="H40" s="307"/>
      <c r="I40" s="300" t="s">
        <v>134</v>
      </c>
      <c r="J40" s="302"/>
      <c r="K40" s="300" t="s">
        <v>7</v>
      </c>
      <c r="L40" s="301"/>
      <c r="M40" s="300"/>
      <c r="N40" s="301"/>
      <c r="O40" s="300" t="s">
        <v>134</v>
      </c>
      <c r="P40" s="302"/>
      <c r="Q40" s="300" t="s">
        <v>7</v>
      </c>
      <c r="R40" s="301"/>
      <c r="S40" s="300"/>
      <c r="T40" s="301"/>
      <c r="U40" s="300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10" customHeight="1">
      <c r="B41" s="475"/>
      <c r="C41" s="475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7192</v>
      </c>
      <c r="F42" s="432"/>
      <c r="G42" s="31"/>
      <c r="I42" s="32">
        <v>1113.5139488320358</v>
      </c>
      <c r="K42" s="31">
        <v>9120</v>
      </c>
      <c r="L42" s="31"/>
      <c r="M42" s="31"/>
      <c r="O42" s="32">
        <v>1089.4442138157895</v>
      </c>
      <c r="Q42" s="32">
        <v>78.859649122807014</v>
      </c>
      <c r="R42" s="32"/>
      <c r="S42" s="32"/>
      <c r="T42" s="32"/>
      <c r="U42" s="32">
        <v>102.20935911274813</v>
      </c>
    </row>
    <row r="43" spans="2:40" ht="10" customHeight="1">
      <c r="E43" s="31"/>
      <c r="F43" s="432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33212</v>
      </c>
      <c r="F44" s="432"/>
      <c r="G44" s="31"/>
      <c r="I44" s="32">
        <v>1664.5863540286637</v>
      </c>
      <c r="K44" s="31">
        <v>40017</v>
      </c>
      <c r="L44" s="31"/>
      <c r="M44" s="31"/>
      <c r="O44" s="32">
        <v>1567.4167009021162</v>
      </c>
      <c r="Q44" s="32">
        <v>82.9947272409226</v>
      </c>
      <c r="R44" s="32"/>
      <c r="S44" s="32"/>
      <c r="T44" s="32"/>
      <c r="U44" s="32">
        <v>106.19935037508674</v>
      </c>
    </row>
    <row r="45" spans="2:40" ht="10" customHeight="1">
      <c r="B45" s="476"/>
      <c r="C45" s="476"/>
      <c r="D45" s="310"/>
      <c r="E45" s="433"/>
      <c r="F45" s="433"/>
      <c r="G45" s="433"/>
      <c r="H45" s="433"/>
      <c r="I45" s="433"/>
      <c r="J45" s="310"/>
      <c r="K45" s="29"/>
      <c r="L45" s="315"/>
      <c r="M45" s="29"/>
      <c r="N45" s="315"/>
      <c r="O45" s="29"/>
      <c r="P45" s="310"/>
      <c r="R45" s="434"/>
      <c r="T45" s="434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V77" sqref="V77"/>
    </sheetView>
  </sheetViews>
  <sheetFormatPr baseColWidth="10" defaultColWidth="10.1796875" defaultRowHeight="13"/>
  <cols>
    <col min="1" max="1" width="2" style="39" customWidth="1"/>
    <col min="2" max="2" width="8.26953125" style="39" customWidth="1"/>
    <col min="3" max="6" width="10.7265625" style="39" customWidth="1"/>
    <col min="7" max="8" width="10.7265625" style="39" hidden="1" customWidth="1"/>
    <col min="9" max="14" width="10.7265625" style="39" customWidth="1"/>
    <col min="15" max="16" width="10.7265625" style="39" hidden="1" customWidth="1"/>
    <col min="17" max="18" width="10.7265625" style="39" customWidth="1"/>
    <col min="19" max="19" width="6.26953125" style="39" customWidth="1"/>
    <col min="20" max="22" width="7.7265625" style="39" customWidth="1"/>
    <col min="23" max="16384" width="10.1796875" style="39"/>
  </cols>
  <sheetData>
    <row r="1" spans="1:37" ht="19" customHeight="1">
      <c r="B1" s="485" t="s">
        <v>170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</row>
    <row r="2" spans="1:37" ht="19" customHeight="1">
      <c r="B2" s="487" t="s">
        <v>231</v>
      </c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T2" s="7" t="s">
        <v>168</v>
      </c>
      <c r="V2" s="197"/>
    </row>
    <row r="3" spans="1:37" ht="19" customHeight="1">
      <c r="B3" s="487" t="s">
        <v>173</v>
      </c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489" t="s">
        <v>0</v>
      </c>
      <c r="C5" s="490" t="s">
        <v>28</v>
      </c>
      <c r="D5" s="490"/>
      <c r="E5" s="490"/>
      <c r="F5" s="490"/>
      <c r="G5" s="490"/>
      <c r="H5" s="490"/>
      <c r="I5" s="490"/>
      <c r="J5" s="490"/>
      <c r="K5" s="490" t="s">
        <v>29</v>
      </c>
      <c r="L5" s="490"/>
      <c r="M5" s="490"/>
      <c r="N5" s="490"/>
      <c r="O5" s="490"/>
      <c r="P5" s="490"/>
      <c r="Q5" s="490"/>
      <c r="R5" s="490"/>
    </row>
    <row r="6" spans="1:37" ht="14.25" customHeight="1">
      <c r="A6" s="246"/>
      <c r="B6" s="489"/>
      <c r="C6" s="491" t="s">
        <v>3</v>
      </c>
      <c r="D6" s="491"/>
      <c r="E6" s="492" t="s">
        <v>4</v>
      </c>
      <c r="F6" s="492"/>
      <c r="G6" s="490" t="s">
        <v>5</v>
      </c>
      <c r="H6" s="490"/>
      <c r="I6" s="490" t="s">
        <v>6</v>
      </c>
      <c r="J6" s="490"/>
      <c r="K6" s="491" t="s">
        <v>3</v>
      </c>
      <c r="L6" s="491"/>
      <c r="M6" s="492" t="s">
        <v>4</v>
      </c>
      <c r="N6" s="492"/>
      <c r="O6" s="490" t="s">
        <v>5</v>
      </c>
      <c r="P6" s="490"/>
      <c r="Q6" s="490" t="s">
        <v>6</v>
      </c>
      <c r="R6" s="490"/>
    </row>
    <row r="7" spans="1:37" ht="14.25" customHeight="1">
      <c r="A7" s="246"/>
      <c r="B7" s="489"/>
      <c r="C7" s="248" t="s">
        <v>7</v>
      </c>
      <c r="D7" s="249" t="s">
        <v>8</v>
      </c>
      <c r="E7" s="250" t="s">
        <v>7</v>
      </c>
      <c r="F7" s="250" t="s">
        <v>8</v>
      </c>
      <c r="G7" s="248" t="s">
        <v>7</v>
      </c>
      <c r="H7" s="250" t="s">
        <v>8</v>
      </c>
      <c r="I7" s="248" t="s">
        <v>7</v>
      </c>
      <c r="J7" s="250" t="s">
        <v>8</v>
      </c>
      <c r="K7" s="248" t="s">
        <v>7</v>
      </c>
      <c r="L7" s="249" t="s">
        <v>8</v>
      </c>
      <c r="M7" s="250" t="s">
        <v>7</v>
      </c>
      <c r="N7" s="250" t="s">
        <v>8</v>
      </c>
      <c r="O7" s="248" t="s">
        <v>7</v>
      </c>
      <c r="P7" s="250" t="s">
        <v>8</v>
      </c>
      <c r="Q7" s="248" t="s">
        <v>7</v>
      </c>
      <c r="R7" s="250" t="s">
        <v>8</v>
      </c>
    </row>
    <row r="8" spans="1:37" ht="14.25" customHeight="1">
      <c r="A8" s="246"/>
      <c r="B8" s="251" t="s">
        <v>9</v>
      </c>
      <c r="C8" s="469">
        <v>0</v>
      </c>
      <c r="D8" s="470">
        <v>0</v>
      </c>
      <c r="E8" s="471">
        <v>0</v>
      </c>
      <c r="F8" s="472">
        <v>0</v>
      </c>
      <c r="G8" s="252">
        <v>0</v>
      </c>
      <c r="H8" s="253">
        <v>0</v>
      </c>
      <c r="I8" s="252">
        <v>0</v>
      </c>
      <c r="J8" s="253">
        <v>0</v>
      </c>
      <c r="K8" s="469">
        <v>0</v>
      </c>
      <c r="L8" s="470">
        <v>0</v>
      </c>
      <c r="M8" s="471">
        <v>0</v>
      </c>
      <c r="N8" s="472">
        <v>0</v>
      </c>
      <c r="O8" s="252">
        <v>0</v>
      </c>
      <c r="P8" s="253">
        <v>0</v>
      </c>
      <c r="Q8" s="252">
        <v>0</v>
      </c>
      <c r="R8" s="253">
        <v>0</v>
      </c>
      <c r="V8" s="205"/>
      <c r="W8" s="198"/>
      <c r="X8" s="205"/>
      <c r="Y8" s="198"/>
      <c r="Z8" s="205"/>
      <c r="AA8" s="198"/>
      <c r="AB8" s="205"/>
      <c r="AC8" s="198"/>
      <c r="AD8" s="205"/>
      <c r="AE8" s="198"/>
      <c r="AF8" s="205"/>
      <c r="AG8" s="198"/>
      <c r="AH8" s="205"/>
      <c r="AI8" s="198"/>
      <c r="AJ8" s="205"/>
      <c r="AK8" s="198"/>
    </row>
    <row r="9" spans="1:37" ht="14.25" customHeight="1">
      <c r="A9" s="246"/>
      <c r="B9" s="254" t="s">
        <v>10</v>
      </c>
      <c r="C9" s="469">
        <v>0</v>
      </c>
      <c r="D9" s="470">
        <v>0</v>
      </c>
      <c r="E9" s="471">
        <v>0</v>
      </c>
      <c r="F9" s="472">
        <v>0</v>
      </c>
      <c r="G9" s="252">
        <v>0</v>
      </c>
      <c r="H9" s="253">
        <v>0</v>
      </c>
      <c r="I9" s="252">
        <v>0</v>
      </c>
      <c r="J9" s="253">
        <v>0</v>
      </c>
      <c r="K9" s="469">
        <v>0</v>
      </c>
      <c r="L9" s="470">
        <v>0</v>
      </c>
      <c r="M9" s="471">
        <v>0</v>
      </c>
      <c r="N9" s="472">
        <v>0</v>
      </c>
      <c r="O9" s="252">
        <v>0</v>
      </c>
      <c r="P9" s="253">
        <v>0</v>
      </c>
      <c r="Q9" s="252">
        <v>0</v>
      </c>
      <c r="R9" s="253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1" t="s">
        <v>11</v>
      </c>
      <c r="C10" s="469">
        <v>0</v>
      </c>
      <c r="D10" s="470">
        <v>0</v>
      </c>
      <c r="E10" s="471">
        <v>0</v>
      </c>
      <c r="F10" s="472">
        <v>0</v>
      </c>
      <c r="G10" s="252">
        <v>0</v>
      </c>
      <c r="H10" s="253">
        <v>0</v>
      </c>
      <c r="I10" s="252">
        <v>0</v>
      </c>
      <c r="J10" s="253">
        <v>0</v>
      </c>
      <c r="K10" s="469">
        <v>0</v>
      </c>
      <c r="L10" s="470">
        <v>0</v>
      </c>
      <c r="M10" s="471">
        <v>0</v>
      </c>
      <c r="N10" s="472">
        <v>0</v>
      </c>
      <c r="O10" s="252">
        <v>0</v>
      </c>
      <c r="P10" s="253">
        <v>0</v>
      </c>
      <c r="Q10" s="252">
        <v>0</v>
      </c>
      <c r="R10" s="253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1" t="s">
        <v>12</v>
      </c>
      <c r="C11" s="469">
        <v>4</v>
      </c>
      <c r="D11" s="470">
        <v>1129.9625000000001</v>
      </c>
      <c r="E11" s="471">
        <v>0</v>
      </c>
      <c r="F11" s="472">
        <v>0</v>
      </c>
      <c r="G11" s="252">
        <v>0</v>
      </c>
      <c r="H11" s="253">
        <v>0</v>
      </c>
      <c r="I11" s="252">
        <v>4</v>
      </c>
      <c r="J11" s="253">
        <v>1129.9625000000001</v>
      </c>
      <c r="K11" s="469">
        <v>0</v>
      </c>
      <c r="L11" s="470">
        <v>0</v>
      </c>
      <c r="M11" s="471">
        <v>0</v>
      </c>
      <c r="N11" s="472">
        <v>0</v>
      </c>
      <c r="O11" s="252">
        <v>0</v>
      </c>
      <c r="P11" s="253">
        <v>0</v>
      </c>
      <c r="Q11" s="252">
        <v>0</v>
      </c>
      <c r="R11" s="253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1" t="s">
        <v>13</v>
      </c>
      <c r="C12" s="469">
        <v>347</v>
      </c>
      <c r="D12" s="470">
        <v>892.57023054755007</v>
      </c>
      <c r="E12" s="471">
        <v>139</v>
      </c>
      <c r="F12" s="472">
        <v>880.22798561151058</v>
      </c>
      <c r="G12" s="252">
        <v>0</v>
      </c>
      <c r="H12" s="253">
        <v>0</v>
      </c>
      <c r="I12" s="252">
        <v>486</v>
      </c>
      <c r="J12" s="253">
        <v>889.04024691357984</v>
      </c>
      <c r="K12" s="469">
        <v>0</v>
      </c>
      <c r="L12" s="470">
        <v>0</v>
      </c>
      <c r="M12" s="471">
        <v>0</v>
      </c>
      <c r="N12" s="472">
        <v>0</v>
      </c>
      <c r="O12" s="252">
        <v>0</v>
      </c>
      <c r="P12" s="253">
        <v>0</v>
      </c>
      <c r="Q12" s="252">
        <v>0</v>
      </c>
      <c r="R12" s="253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1" t="s">
        <v>14</v>
      </c>
      <c r="C13" s="469">
        <v>1711</v>
      </c>
      <c r="D13" s="470">
        <v>952.23534190531859</v>
      </c>
      <c r="E13" s="471">
        <v>922</v>
      </c>
      <c r="F13" s="472">
        <v>871.86005422993446</v>
      </c>
      <c r="G13" s="252">
        <v>0</v>
      </c>
      <c r="H13" s="253">
        <v>0</v>
      </c>
      <c r="I13" s="252">
        <v>2633</v>
      </c>
      <c r="J13" s="253">
        <v>924.09025446259011</v>
      </c>
      <c r="K13" s="469">
        <v>0</v>
      </c>
      <c r="L13" s="470">
        <v>0</v>
      </c>
      <c r="M13" s="471">
        <v>0</v>
      </c>
      <c r="N13" s="472">
        <v>0</v>
      </c>
      <c r="O13" s="252">
        <v>0</v>
      </c>
      <c r="P13" s="253">
        <v>0</v>
      </c>
      <c r="Q13" s="252">
        <v>0</v>
      </c>
      <c r="R13" s="253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1" t="s">
        <v>15</v>
      </c>
      <c r="C14" s="469">
        <v>5789</v>
      </c>
      <c r="D14" s="470">
        <v>966.56796856106257</v>
      </c>
      <c r="E14" s="471">
        <v>3179</v>
      </c>
      <c r="F14" s="472">
        <v>884.4327933312361</v>
      </c>
      <c r="G14" s="252">
        <v>0</v>
      </c>
      <c r="H14" s="253">
        <v>0</v>
      </c>
      <c r="I14" s="252">
        <v>8968</v>
      </c>
      <c r="J14" s="253">
        <v>937.45247769848254</v>
      </c>
      <c r="K14" s="469">
        <v>0</v>
      </c>
      <c r="L14" s="470">
        <v>0</v>
      </c>
      <c r="M14" s="471">
        <v>0</v>
      </c>
      <c r="N14" s="472">
        <v>0</v>
      </c>
      <c r="O14" s="252">
        <v>0</v>
      </c>
      <c r="P14" s="253">
        <v>0</v>
      </c>
      <c r="Q14" s="252">
        <v>0</v>
      </c>
      <c r="R14" s="253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1" t="s">
        <v>16</v>
      </c>
      <c r="C15" s="469">
        <v>16587</v>
      </c>
      <c r="D15" s="470">
        <v>1004.6479604509548</v>
      </c>
      <c r="E15" s="471">
        <v>9534</v>
      </c>
      <c r="F15" s="472">
        <v>938.22173274596105</v>
      </c>
      <c r="G15" s="252">
        <v>0</v>
      </c>
      <c r="H15" s="253">
        <v>0</v>
      </c>
      <c r="I15" s="252">
        <v>26121</v>
      </c>
      <c r="J15" s="253">
        <v>980.40280693694649</v>
      </c>
      <c r="K15" s="469">
        <v>0</v>
      </c>
      <c r="L15" s="470">
        <v>0</v>
      </c>
      <c r="M15" s="471">
        <v>0</v>
      </c>
      <c r="N15" s="472">
        <v>0</v>
      </c>
      <c r="O15" s="252">
        <v>0</v>
      </c>
      <c r="P15" s="253">
        <v>0</v>
      </c>
      <c r="Q15" s="252">
        <v>0</v>
      </c>
      <c r="R15" s="253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1" t="s">
        <v>17</v>
      </c>
      <c r="C16" s="469">
        <v>37735</v>
      </c>
      <c r="D16" s="470">
        <v>1059.4927173711403</v>
      </c>
      <c r="E16" s="471">
        <v>23268</v>
      </c>
      <c r="F16" s="472">
        <v>989.31264225545988</v>
      </c>
      <c r="G16" s="252">
        <v>0</v>
      </c>
      <c r="H16" s="253">
        <v>0</v>
      </c>
      <c r="I16" s="252">
        <v>61003</v>
      </c>
      <c r="J16" s="253">
        <v>1032.7243619166275</v>
      </c>
      <c r="K16" s="469">
        <v>0</v>
      </c>
      <c r="L16" s="470">
        <v>0</v>
      </c>
      <c r="M16" s="471">
        <v>0</v>
      </c>
      <c r="N16" s="472">
        <v>0</v>
      </c>
      <c r="O16" s="252">
        <v>0</v>
      </c>
      <c r="P16" s="253">
        <v>0</v>
      </c>
      <c r="Q16" s="252">
        <v>0</v>
      </c>
      <c r="R16" s="253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1" t="s">
        <v>18</v>
      </c>
      <c r="C17" s="469">
        <v>69558</v>
      </c>
      <c r="D17" s="470">
        <v>1103.5087406193395</v>
      </c>
      <c r="E17" s="471">
        <v>43626</v>
      </c>
      <c r="F17" s="472">
        <v>1016.5943987530363</v>
      </c>
      <c r="G17" s="252">
        <v>0</v>
      </c>
      <c r="H17" s="253">
        <v>0</v>
      </c>
      <c r="I17" s="252">
        <v>113184</v>
      </c>
      <c r="J17" s="253">
        <v>1070.008200982471</v>
      </c>
      <c r="K17" s="469">
        <v>36</v>
      </c>
      <c r="L17" s="470">
        <v>2376.6733333333336</v>
      </c>
      <c r="M17" s="471">
        <v>7</v>
      </c>
      <c r="N17" s="472">
        <v>2256.6371428571429</v>
      </c>
      <c r="O17" s="252">
        <v>0</v>
      </c>
      <c r="P17" s="253">
        <v>0</v>
      </c>
      <c r="Q17" s="252">
        <v>43</v>
      </c>
      <c r="R17" s="253">
        <v>2357.1325581395354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1" t="s">
        <v>19</v>
      </c>
      <c r="C18" s="469">
        <v>101952</v>
      </c>
      <c r="D18" s="470">
        <v>1110.8265354284363</v>
      </c>
      <c r="E18" s="471">
        <v>63500</v>
      </c>
      <c r="F18" s="472">
        <v>1012.8061532283471</v>
      </c>
      <c r="G18" s="252">
        <v>0</v>
      </c>
      <c r="H18" s="253">
        <v>0</v>
      </c>
      <c r="I18" s="252">
        <v>165452</v>
      </c>
      <c r="J18" s="253">
        <v>1073.2065956893841</v>
      </c>
      <c r="K18" s="469">
        <v>313</v>
      </c>
      <c r="L18" s="470">
        <v>2622.9726198083067</v>
      </c>
      <c r="M18" s="471">
        <v>102</v>
      </c>
      <c r="N18" s="472">
        <v>2356.9905882352932</v>
      </c>
      <c r="O18" s="252">
        <v>0</v>
      </c>
      <c r="P18" s="253">
        <v>0</v>
      </c>
      <c r="Q18" s="252">
        <v>415</v>
      </c>
      <c r="R18" s="253">
        <v>2557.598722891566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1" t="s">
        <v>20</v>
      </c>
      <c r="C19" s="469">
        <v>149560</v>
      </c>
      <c r="D19" s="470">
        <v>1255.9446494383492</v>
      </c>
      <c r="E19" s="471">
        <v>89037</v>
      </c>
      <c r="F19" s="472">
        <v>1085.0395024540364</v>
      </c>
      <c r="G19" s="252">
        <v>0</v>
      </c>
      <c r="H19" s="253">
        <v>0</v>
      </c>
      <c r="I19" s="252">
        <v>238597</v>
      </c>
      <c r="J19" s="253">
        <v>1192.1681494318855</v>
      </c>
      <c r="K19" s="469">
        <v>8480</v>
      </c>
      <c r="L19" s="470">
        <v>2722.2090082547152</v>
      </c>
      <c r="M19" s="471">
        <v>890</v>
      </c>
      <c r="N19" s="472">
        <v>2269.2738089887648</v>
      </c>
      <c r="O19" s="252">
        <v>0</v>
      </c>
      <c r="P19" s="253">
        <v>0</v>
      </c>
      <c r="Q19" s="252">
        <v>9370</v>
      </c>
      <c r="R19" s="253">
        <v>2679.1874151547477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1" t="s">
        <v>21</v>
      </c>
      <c r="C20" s="469">
        <v>204715</v>
      </c>
      <c r="D20" s="470">
        <v>1338.7194441052172</v>
      </c>
      <c r="E20" s="471">
        <v>123666</v>
      </c>
      <c r="F20" s="472">
        <v>1131.3669770187446</v>
      </c>
      <c r="G20" s="252">
        <v>0</v>
      </c>
      <c r="H20" s="253">
        <v>0</v>
      </c>
      <c r="I20" s="252">
        <v>328381</v>
      </c>
      <c r="J20" s="253">
        <v>1260.6319475852731</v>
      </c>
      <c r="K20" s="469">
        <v>153656</v>
      </c>
      <c r="L20" s="470">
        <v>2093.4167019836527</v>
      </c>
      <c r="M20" s="471">
        <v>58497</v>
      </c>
      <c r="N20" s="472">
        <v>1738.7318559926157</v>
      </c>
      <c r="O20" s="252">
        <v>0</v>
      </c>
      <c r="P20" s="253">
        <v>0</v>
      </c>
      <c r="Q20" s="252">
        <v>212153</v>
      </c>
      <c r="R20" s="253">
        <v>1995.6193602730116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1" t="s">
        <v>22</v>
      </c>
      <c r="C21" s="469">
        <v>24909</v>
      </c>
      <c r="D21" s="470">
        <v>1421.6313432895743</v>
      </c>
      <c r="E21" s="471">
        <v>17472</v>
      </c>
      <c r="F21" s="472">
        <v>1145.1402672847987</v>
      </c>
      <c r="G21" s="252">
        <v>0</v>
      </c>
      <c r="H21" s="253">
        <v>0</v>
      </c>
      <c r="I21" s="252">
        <v>42381</v>
      </c>
      <c r="J21" s="253">
        <v>1307.6450739718273</v>
      </c>
      <c r="K21" s="469">
        <v>961639</v>
      </c>
      <c r="L21" s="470">
        <v>1724.8117060352167</v>
      </c>
      <c r="M21" s="471">
        <v>698226</v>
      </c>
      <c r="N21" s="472">
        <v>1412.3347502814274</v>
      </c>
      <c r="O21" s="252">
        <v>0</v>
      </c>
      <c r="P21" s="253">
        <v>0</v>
      </c>
      <c r="Q21" s="252">
        <v>1659865</v>
      </c>
      <c r="R21" s="253">
        <v>1593.3675615366308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1" t="s">
        <v>23</v>
      </c>
      <c r="C22" s="469">
        <v>13</v>
      </c>
      <c r="D22" s="470">
        <v>924.74384615384611</v>
      </c>
      <c r="E22" s="471">
        <v>7</v>
      </c>
      <c r="F22" s="472">
        <v>805.64285714285722</v>
      </c>
      <c r="G22" s="252">
        <v>0</v>
      </c>
      <c r="H22" s="253">
        <v>0</v>
      </c>
      <c r="I22" s="252">
        <v>20</v>
      </c>
      <c r="J22" s="253">
        <v>883.05850000000009</v>
      </c>
      <c r="K22" s="469">
        <v>899405</v>
      </c>
      <c r="L22" s="470">
        <v>1734.1915029825254</v>
      </c>
      <c r="M22" s="471">
        <v>648777</v>
      </c>
      <c r="N22" s="472">
        <v>1280.0592322939926</v>
      </c>
      <c r="O22" s="252">
        <v>0</v>
      </c>
      <c r="P22" s="253">
        <v>0</v>
      </c>
      <c r="Q22" s="252">
        <v>1548182</v>
      </c>
      <c r="R22" s="253">
        <v>1543.8840506413317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1" t="s">
        <v>24</v>
      </c>
      <c r="C23" s="469">
        <v>12</v>
      </c>
      <c r="D23" s="470">
        <v>592.61833333333334</v>
      </c>
      <c r="E23" s="471">
        <v>44</v>
      </c>
      <c r="F23" s="472">
        <v>580.29318181818167</v>
      </c>
      <c r="G23" s="252">
        <v>0</v>
      </c>
      <c r="H23" s="253">
        <v>0</v>
      </c>
      <c r="I23" s="252">
        <v>56</v>
      </c>
      <c r="J23" s="253">
        <v>582.93428571428558</v>
      </c>
      <c r="K23" s="469">
        <v>778321</v>
      </c>
      <c r="L23" s="470">
        <v>1691.0079855869258</v>
      </c>
      <c r="M23" s="471">
        <v>516802</v>
      </c>
      <c r="N23" s="472">
        <v>1067.7741375033368</v>
      </c>
      <c r="O23" s="252">
        <v>2</v>
      </c>
      <c r="P23" s="253">
        <v>1303.53</v>
      </c>
      <c r="Q23" s="252">
        <v>1295125</v>
      </c>
      <c r="R23" s="253">
        <v>1442.314404570988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1" t="s">
        <v>25</v>
      </c>
      <c r="C24" s="469">
        <v>32</v>
      </c>
      <c r="D24" s="470">
        <v>478.14218750000003</v>
      </c>
      <c r="E24" s="471">
        <v>140</v>
      </c>
      <c r="F24" s="472">
        <v>484.66385714285718</v>
      </c>
      <c r="G24" s="252">
        <v>0</v>
      </c>
      <c r="H24" s="253">
        <v>0</v>
      </c>
      <c r="I24" s="252">
        <v>172</v>
      </c>
      <c r="J24" s="253">
        <v>483.45052325581401</v>
      </c>
      <c r="K24" s="469">
        <v>542274</v>
      </c>
      <c r="L24" s="470">
        <v>1541.3523731176513</v>
      </c>
      <c r="M24" s="471">
        <v>369333</v>
      </c>
      <c r="N24" s="472">
        <v>868.34530705352529</v>
      </c>
      <c r="O24" s="252">
        <v>3</v>
      </c>
      <c r="P24" s="253">
        <v>1208.6133333333332</v>
      </c>
      <c r="Q24" s="252">
        <v>911610</v>
      </c>
      <c r="R24" s="253">
        <v>1268.686740941851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1" t="s">
        <v>26</v>
      </c>
      <c r="C25" s="469">
        <v>72</v>
      </c>
      <c r="D25" s="470">
        <v>512.4976388888889</v>
      </c>
      <c r="E25" s="471">
        <v>2234</v>
      </c>
      <c r="F25" s="472">
        <v>493.49982542524612</v>
      </c>
      <c r="G25" s="252">
        <v>0</v>
      </c>
      <c r="H25" s="253">
        <v>0</v>
      </c>
      <c r="I25" s="252">
        <v>2306</v>
      </c>
      <c r="J25" s="253">
        <v>494.09299219427578</v>
      </c>
      <c r="K25" s="469">
        <v>492649</v>
      </c>
      <c r="L25" s="470">
        <v>1329.9038240410525</v>
      </c>
      <c r="M25" s="471">
        <v>405086</v>
      </c>
      <c r="N25" s="472">
        <v>746.97647455108438</v>
      </c>
      <c r="O25" s="252">
        <v>16</v>
      </c>
      <c r="P25" s="253">
        <v>923.57187499999986</v>
      </c>
      <c r="Q25" s="252">
        <v>897751</v>
      </c>
      <c r="R25" s="253">
        <v>1066.8662895724995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1" t="s">
        <v>5</v>
      </c>
      <c r="C26" s="469">
        <v>3</v>
      </c>
      <c r="D26" s="470">
        <v>1166.69</v>
      </c>
      <c r="E26" s="471">
        <v>0</v>
      </c>
      <c r="F26" s="472">
        <v>0</v>
      </c>
      <c r="G26" s="252">
        <v>0</v>
      </c>
      <c r="H26" s="253">
        <v>0</v>
      </c>
      <c r="I26" s="252">
        <v>3</v>
      </c>
      <c r="J26" s="253">
        <v>1166.69</v>
      </c>
      <c r="K26" s="469">
        <v>59</v>
      </c>
      <c r="L26" s="470">
        <v>2365.6227118644065</v>
      </c>
      <c r="M26" s="471">
        <v>19</v>
      </c>
      <c r="N26" s="472">
        <v>1584.9621052631583</v>
      </c>
      <c r="O26" s="252">
        <v>0</v>
      </c>
      <c r="P26" s="253">
        <v>0</v>
      </c>
      <c r="Q26" s="252">
        <v>78</v>
      </c>
      <c r="R26" s="253">
        <v>2175.4617948717946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5" t="s">
        <v>6</v>
      </c>
      <c r="C27" s="256">
        <v>612999</v>
      </c>
      <c r="D27" s="257">
        <v>1226.0593591996055</v>
      </c>
      <c r="E27" s="256">
        <v>376768</v>
      </c>
      <c r="F27" s="257">
        <v>1067.221670895618</v>
      </c>
      <c r="G27" s="256">
        <v>0</v>
      </c>
      <c r="H27" s="257">
        <v>0</v>
      </c>
      <c r="I27" s="256">
        <v>989767</v>
      </c>
      <c r="J27" s="257">
        <v>1165.5956761843941</v>
      </c>
      <c r="K27" s="256">
        <v>3836832</v>
      </c>
      <c r="L27" s="257">
        <v>1660.5734461712168</v>
      </c>
      <c r="M27" s="256">
        <v>2697739</v>
      </c>
      <c r="N27" s="257">
        <v>1147.532991894323</v>
      </c>
      <c r="O27" s="256">
        <v>21</v>
      </c>
      <c r="P27" s="257">
        <v>1000.4785714285712</v>
      </c>
      <c r="Q27" s="256">
        <v>6534592</v>
      </c>
      <c r="R27" s="257">
        <v>1448.7678576856827</v>
      </c>
      <c r="V27" s="196"/>
      <c r="W27" s="195"/>
      <c r="X27" s="196"/>
      <c r="Y27" s="195"/>
      <c r="Z27" s="196"/>
      <c r="AA27" s="195"/>
      <c r="AB27" s="196"/>
      <c r="AC27" s="195"/>
      <c r="AD27" s="196"/>
      <c r="AE27" s="195"/>
      <c r="AF27" s="196"/>
      <c r="AG27" s="195"/>
      <c r="AH27" s="196"/>
      <c r="AI27" s="195"/>
      <c r="AJ27" s="196"/>
      <c r="AK27" s="195"/>
    </row>
    <row r="28" spans="1:37" ht="14.25" customHeight="1">
      <c r="A28" s="246"/>
      <c r="B28" s="258" t="s">
        <v>27</v>
      </c>
      <c r="C28" s="252">
        <v>55.374526098049579</v>
      </c>
      <c r="D28" s="252" t="s">
        <v>218</v>
      </c>
      <c r="E28" s="252">
        <v>55.666943583319181</v>
      </c>
      <c r="F28" s="252" t="s">
        <v>218</v>
      </c>
      <c r="G28" s="252">
        <v>0</v>
      </c>
      <c r="H28" s="252">
        <v>0</v>
      </c>
      <c r="I28" s="252">
        <v>55.485839048500452</v>
      </c>
      <c r="J28" s="252" t="s">
        <v>218</v>
      </c>
      <c r="K28" s="252">
        <v>74.944409533740981</v>
      </c>
      <c r="L28" s="252" t="s">
        <v>218</v>
      </c>
      <c r="M28" s="252">
        <v>75.484359755645514</v>
      </c>
      <c r="N28" s="252" t="s">
        <v>218</v>
      </c>
      <c r="O28" s="252">
        <v>88.904761904761898</v>
      </c>
      <c r="P28" s="252" t="s">
        <v>218</v>
      </c>
      <c r="Q28" s="252">
        <v>75.16736837659235</v>
      </c>
      <c r="R28" s="252" t="s">
        <v>218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9"/>
      <c r="D29" s="260"/>
      <c r="E29" s="261"/>
      <c r="F29" s="261"/>
      <c r="G29" s="259"/>
      <c r="H29" s="261"/>
      <c r="I29" s="259"/>
      <c r="J29" s="261"/>
      <c r="K29" s="259"/>
      <c r="L29" s="260"/>
      <c r="M29" s="259"/>
      <c r="N29" s="260"/>
      <c r="O29" s="259"/>
      <c r="P29" s="260"/>
      <c r="Q29" s="259"/>
      <c r="R29" s="260"/>
    </row>
    <row r="30" spans="1:37" ht="14.25" customHeight="1">
      <c r="B30" s="489" t="s">
        <v>0</v>
      </c>
      <c r="C30" s="490" t="s">
        <v>30</v>
      </c>
      <c r="D30" s="490"/>
      <c r="E30" s="490"/>
      <c r="F30" s="490"/>
      <c r="G30" s="490"/>
      <c r="H30" s="490"/>
      <c r="I30" s="490"/>
      <c r="J30" s="490"/>
      <c r="K30" s="490" t="s">
        <v>31</v>
      </c>
      <c r="L30" s="490"/>
      <c r="M30" s="490"/>
      <c r="N30" s="490"/>
      <c r="O30" s="490"/>
      <c r="P30" s="490"/>
      <c r="Q30" s="490"/>
      <c r="R30" s="490"/>
    </row>
    <row r="31" spans="1:37" ht="14.25" customHeight="1">
      <c r="B31" s="489"/>
      <c r="C31" s="491" t="s">
        <v>3</v>
      </c>
      <c r="D31" s="491"/>
      <c r="E31" s="492" t="s">
        <v>4</v>
      </c>
      <c r="F31" s="492"/>
      <c r="G31" s="490" t="s">
        <v>5</v>
      </c>
      <c r="H31" s="490"/>
      <c r="I31" s="490" t="s">
        <v>6</v>
      </c>
      <c r="J31" s="490"/>
      <c r="K31" s="491" t="s">
        <v>3</v>
      </c>
      <c r="L31" s="491"/>
      <c r="M31" s="492" t="s">
        <v>4</v>
      </c>
      <c r="N31" s="492"/>
      <c r="O31" s="490" t="s">
        <v>5</v>
      </c>
      <c r="P31" s="490"/>
      <c r="Q31" s="490" t="s">
        <v>6</v>
      </c>
      <c r="R31" s="490"/>
    </row>
    <row r="32" spans="1:37" ht="14.25" customHeight="1">
      <c r="B32" s="489"/>
      <c r="C32" s="248" t="s">
        <v>7</v>
      </c>
      <c r="D32" s="249" t="s">
        <v>8</v>
      </c>
      <c r="E32" s="250" t="s">
        <v>7</v>
      </c>
      <c r="F32" s="250" t="s">
        <v>8</v>
      </c>
      <c r="G32" s="248" t="s">
        <v>7</v>
      </c>
      <c r="H32" s="250" t="s">
        <v>8</v>
      </c>
      <c r="I32" s="248" t="s">
        <v>7</v>
      </c>
      <c r="J32" s="250" t="s">
        <v>8</v>
      </c>
      <c r="K32" s="248" t="s">
        <v>7</v>
      </c>
      <c r="L32" s="249" t="s">
        <v>8</v>
      </c>
      <c r="M32" s="250" t="s">
        <v>7</v>
      </c>
      <c r="N32" s="250" t="s">
        <v>8</v>
      </c>
      <c r="O32" s="248" t="s">
        <v>7</v>
      </c>
      <c r="P32" s="250" t="s">
        <v>8</v>
      </c>
      <c r="Q32" s="248" t="s">
        <v>7</v>
      </c>
      <c r="R32" s="250" t="s">
        <v>8</v>
      </c>
    </row>
    <row r="33" spans="2:37" ht="14.25" customHeight="1">
      <c r="B33" s="251" t="s">
        <v>9</v>
      </c>
      <c r="C33" s="469">
        <v>0</v>
      </c>
      <c r="D33" s="470">
        <v>0</v>
      </c>
      <c r="E33" s="471">
        <v>0</v>
      </c>
      <c r="F33" s="472">
        <v>0</v>
      </c>
      <c r="G33" s="252">
        <v>0</v>
      </c>
      <c r="H33" s="253">
        <v>0</v>
      </c>
      <c r="I33" s="252">
        <v>0</v>
      </c>
      <c r="J33" s="253">
        <v>0</v>
      </c>
      <c r="K33" s="469">
        <v>1135</v>
      </c>
      <c r="L33" s="470">
        <v>357.84450220264335</v>
      </c>
      <c r="M33" s="471">
        <v>1123</v>
      </c>
      <c r="N33" s="472">
        <v>353.644185218166</v>
      </c>
      <c r="O33" s="252">
        <v>0</v>
      </c>
      <c r="P33" s="253">
        <v>0</v>
      </c>
      <c r="Q33" s="252">
        <v>2258</v>
      </c>
      <c r="R33" s="253">
        <v>355.75550487156806</v>
      </c>
    </row>
    <row r="34" spans="2:37" ht="14.25" customHeight="1">
      <c r="B34" s="254" t="s">
        <v>10</v>
      </c>
      <c r="C34" s="469">
        <v>0</v>
      </c>
      <c r="D34" s="470">
        <v>0</v>
      </c>
      <c r="E34" s="471">
        <v>0</v>
      </c>
      <c r="F34" s="472">
        <v>0</v>
      </c>
      <c r="G34" s="252">
        <v>0</v>
      </c>
      <c r="H34" s="253">
        <v>0</v>
      </c>
      <c r="I34" s="252">
        <v>0</v>
      </c>
      <c r="J34" s="253">
        <v>0</v>
      </c>
      <c r="K34" s="469">
        <v>5510</v>
      </c>
      <c r="L34" s="470">
        <v>357.64212522685938</v>
      </c>
      <c r="M34" s="471">
        <v>5218</v>
      </c>
      <c r="N34" s="472">
        <v>356.60903219624316</v>
      </c>
      <c r="O34" s="252">
        <v>0</v>
      </c>
      <c r="P34" s="253">
        <v>0</v>
      </c>
      <c r="Q34" s="252">
        <v>10728</v>
      </c>
      <c r="R34" s="253">
        <v>357.13963832960405</v>
      </c>
    </row>
    <row r="35" spans="2:37" ht="14.25" customHeight="1">
      <c r="B35" s="251" t="s">
        <v>11</v>
      </c>
      <c r="C35" s="469">
        <v>0</v>
      </c>
      <c r="D35" s="470">
        <v>0</v>
      </c>
      <c r="E35" s="471">
        <v>0</v>
      </c>
      <c r="F35" s="472">
        <v>0</v>
      </c>
      <c r="G35" s="252">
        <v>0</v>
      </c>
      <c r="H35" s="253">
        <v>0</v>
      </c>
      <c r="I35" s="252">
        <v>0</v>
      </c>
      <c r="J35" s="253">
        <v>0</v>
      </c>
      <c r="K35" s="469">
        <v>14102</v>
      </c>
      <c r="L35" s="470">
        <v>361.75633172599652</v>
      </c>
      <c r="M35" s="471">
        <v>13524</v>
      </c>
      <c r="N35" s="472">
        <v>360.41279429162984</v>
      </c>
      <c r="O35" s="252">
        <v>0</v>
      </c>
      <c r="P35" s="253">
        <v>0</v>
      </c>
      <c r="Q35" s="252">
        <v>27626</v>
      </c>
      <c r="R35" s="253">
        <v>361.09861796858053</v>
      </c>
      <c r="V35" s="205"/>
      <c r="W35" s="198"/>
      <c r="X35" s="205"/>
      <c r="Y35" s="198"/>
      <c r="Z35" s="205"/>
      <c r="AA35" s="198"/>
      <c r="AB35" s="205"/>
      <c r="AC35" s="198"/>
      <c r="AD35" s="205"/>
      <c r="AE35" s="198"/>
      <c r="AF35" s="205"/>
      <c r="AG35" s="198"/>
      <c r="AH35" s="205"/>
      <c r="AI35" s="198"/>
      <c r="AJ35" s="205"/>
      <c r="AK35" s="198"/>
    </row>
    <row r="36" spans="2:37" ht="14.25" customHeight="1">
      <c r="B36" s="251" t="s">
        <v>12</v>
      </c>
      <c r="C36" s="469">
        <v>0</v>
      </c>
      <c r="D36" s="470">
        <v>0</v>
      </c>
      <c r="E36" s="471">
        <v>0</v>
      </c>
      <c r="F36" s="472">
        <v>0</v>
      </c>
      <c r="G36" s="252">
        <v>0</v>
      </c>
      <c r="H36" s="253">
        <v>0</v>
      </c>
      <c r="I36" s="252">
        <v>0</v>
      </c>
      <c r="J36" s="253">
        <v>0</v>
      </c>
      <c r="K36" s="469">
        <v>30510</v>
      </c>
      <c r="L36" s="470">
        <v>366.48314716486607</v>
      </c>
      <c r="M36" s="471">
        <v>29057</v>
      </c>
      <c r="N36" s="472">
        <v>363.5328788243811</v>
      </c>
      <c r="O36" s="252">
        <v>7</v>
      </c>
      <c r="P36" s="253">
        <v>274.35428571428571</v>
      </c>
      <c r="Q36" s="252">
        <v>59574</v>
      </c>
      <c r="R36" s="253">
        <v>365.03333937623972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1" t="s">
        <v>13</v>
      </c>
      <c r="C37" s="469">
        <v>2</v>
      </c>
      <c r="D37" s="470">
        <v>1030.3050000000001</v>
      </c>
      <c r="E37" s="471">
        <v>20</v>
      </c>
      <c r="F37" s="472">
        <v>852.83350000000007</v>
      </c>
      <c r="G37" s="252">
        <v>0</v>
      </c>
      <c r="H37" s="253">
        <v>0</v>
      </c>
      <c r="I37" s="252">
        <v>22</v>
      </c>
      <c r="J37" s="253">
        <v>868.96727272727287</v>
      </c>
      <c r="K37" s="469">
        <v>45093</v>
      </c>
      <c r="L37" s="470">
        <v>373.61892821502363</v>
      </c>
      <c r="M37" s="471">
        <v>45583</v>
      </c>
      <c r="N37" s="472">
        <v>372.94844656999442</v>
      </c>
      <c r="O37" s="252">
        <v>1</v>
      </c>
      <c r="P37" s="253">
        <v>252.4</v>
      </c>
      <c r="Q37" s="252">
        <v>90677</v>
      </c>
      <c r="R37" s="253">
        <v>373.2805426955029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1" t="s">
        <v>14</v>
      </c>
      <c r="C38" s="469">
        <v>15</v>
      </c>
      <c r="D38" s="470">
        <v>824.61000000000013</v>
      </c>
      <c r="E38" s="471">
        <v>166</v>
      </c>
      <c r="F38" s="472">
        <v>872.24415662650586</v>
      </c>
      <c r="G38" s="252">
        <v>0</v>
      </c>
      <c r="H38" s="253">
        <v>0</v>
      </c>
      <c r="I38" s="252">
        <v>181</v>
      </c>
      <c r="J38" s="253">
        <v>868.2965745856352</v>
      </c>
      <c r="K38" s="469">
        <v>1759</v>
      </c>
      <c r="L38" s="470">
        <v>401.52578169414505</v>
      </c>
      <c r="M38" s="471">
        <v>1408</v>
      </c>
      <c r="N38" s="472">
        <v>404.69092329545515</v>
      </c>
      <c r="O38" s="252">
        <v>0</v>
      </c>
      <c r="P38" s="253">
        <v>0</v>
      </c>
      <c r="Q38" s="252">
        <v>3167</v>
      </c>
      <c r="R38" s="253">
        <v>402.93295547837135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1" t="s">
        <v>15</v>
      </c>
      <c r="C39" s="469">
        <v>108</v>
      </c>
      <c r="D39" s="470">
        <v>903.52888888888867</v>
      </c>
      <c r="E39" s="471">
        <v>762</v>
      </c>
      <c r="F39" s="472">
        <v>942.14339895013131</v>
      </c>
      <c r="G39" s="252">
        <v>0</v>
      </c>
      <c r="H39" s="253">
        <v>0</v>
      </c>
      <c r="I39" s="252">
        <v>870</v>
      </c>
      <c r="J39" s="253">
        <v>937.34987356321835</v>
      </c>
      <c r="K39" s="469">
        <v>2043</v>
      </c>
      <c r="L39" s="470">
        <v>417.53006363191497</v>
      </c>
      <c r="M39" s="471">
        <v>1339</v>
      </c>
      <c r="N39" s="472">
        <v>415.20840926064301</v>
      </c>
      <c r="O39" s="252">
        <v>0</v>
      </c>
      <c r="P39" s="253">
        <v>0</v>
      </c>
      <c r="Q39" s="252">
        <v>3382</v>
      </c>
      <c r="R39" s="253">
        <v>416.61087522176325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1" t="s">
        <v>16</v>
      </c>
      <c r="C40" s="469">
        <v>479</v>
      </c>
      <c r="D40" s="470">
        <v>842.66231732776566</v>
      </c>
      <c r="E40" s="471">
        <v>2871</v>
      </c>
      <c r="F40" s="472">
        <v>959.49720654824091</v>
      </c>
      <c r="G40" s="252">
        <v>0</v>
      </c>
      <c r="H40" s="253">
        <v>0</v>
      </c>
      <c r="I40" s="252">
        <v>3350</v>
      </c>
      <c r="J40" s="253">
        <v>942.79156119402967</v>
      </c>
      <c r="K40" s="469">
        <v>3200</v>
      </c>
      <c r="L40" s="470">
        <v>462.06306562499935</v>
      </c>
      <c r="M40" s="471">
        <v>1991</v>
      </c>
      <c r="N40" s="472">
        <v>461.04667001506886</v>
      </c>
      <c r="O40" s="252">
        <v>0</v>
      </c>
      <c r="P40" s="253">
        <v>0</v>
      </c>
      <c r="Q40" s="252">
        <v>5191</v>
      </c>
      <c r="R40" s="253">
        <v>461.67322866499711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1" t="s">
        <v>17</v>
      </c>
      <c r="C41" s="469">
        <v>1681</v>
      </c>
      <c r="D41" s="470">
        <v>844.27600237953652</v>
      </c>
      <c r="E41" s="471">
        <v>7969</v>
      </c>
      <c r="F41" s="472">
        <v>980.9894804868884</v>
      </c>
      <c r="G41" s="252">
        <v>0</v>
      </c>
      <c r="H41" s="253">
        <v>0</v>
      </c>
      <c r="I41" s="252">
        <v>9650</v>
      </c>
      <c r="J41" s="253">
        <v>957.17441761658176</v>
      </c>
      <c r="K41" s="469">
        <v>5158</v>
      </c>
      <c r="L41" s="470">
        <v>502.20396665373988</v>
      </c>
      <c r="M41" s="471">
        <v>3546</v>
      </c>
      <c r="N41" s="472">
        <v>512.88007050197325</v>
      </c>
      <c r="O41" s="252">
        <v>0</v>
      </c>
      <c r="P41" s="253">
        <v>0</v>
      </c>
      <c r="Q41" s="252">
        <v>8704</v>
      </c>
      <c r="R41" s="253">
        <v>506.5533995863957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1" t="s">
        <v>18</v>
      </c>
      <c r="C42" s="469">
        <v>4180</v>
      </c>
      <c r="D42" s="470">
        <v>846.09011004784679</v>
      </c>
      <c r="E42" s="471">
        <v>18405</v>
      </c>
      <c r="F42" s="472">
        <v>969.55658679706664</v>
      </c>
      <c r="G42" s="252">
        <v>0</v>
      </c>
      <c r="H42" s="253">
        <v>0</v>
      </c>
      <c r="I42" s="252">
        <v>22585</v>
      </c>
      <c r="J42" s="253">
        <v>946.70558512286971</v>
      </c>
      <c r="K42" s="469">
        <v>9114</v>
      </c>
      <c r="L42" s="470">
        <v>567.42795150318136</v>
      </c>
      <c r="M42" s="471">
        <v>6298</v>
      </c>
      <c r="N42" s="472">
        <v>566.1103366147978</v>
      </c>
      <c r="O42" s="252">
        <v>0</v>
      </c>
      <c r="P42" s="253">
        <v>0</v>
      </c>
      <c r="Q42" s="252">
        <v>15412</v>
      </c>
      <c r="R42" s="253">
        <v>566.88951790812303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1" t="s">
        <v>19</v>
      </c>
      <c r="C43" s="469">
        <v>7967</v>
      </c>
      <c r="D43" s="470">
        <v>829.46004393121598</v>
      </c>
      <c r="E43" s="471">
        <v>37305</v>
      </c>
      <c r="F43" s="472">
        <v>942.3623959254802</v>
      </c>
      <c r="G43" s="252">
        <v>0</v>
      </c>
      <c r="H43" s="253">
        <v>0</v>
      </c>
      <c r="I43" s="252">
        <v>45272</v>
      </c>
      <c r="J43" s="253">
        <v>922.49375662661328</v>
      </c>
      <c r="K43" s="469">
        <v>12571</v>
      </c>
      <c r="L43" s="470">
        <v>643.28267759128221</v>
      </c>
      <c r="M43" s="471">
        <v>8845</v>
      </c>
      <c r="N43" s="472">
        <v>646.3724737139629</v>
      </c>
      <c r="O43" s="252">
        <v>0</v>
      </c>
      <c r="P43" s="253">
        <v>0</v>
      </c>
      <c r="Q43" s="252">
        <v>21416</v>
      </c>
      <c r="R43" s="253">
        <v>644.55879109077375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1" t="s">
        <v>20</v>
      </c>
      <c r="C44" s="469">
        <v>13610</v>
      </c>
      <c r="D44" s="470">
        <v>792.73920573107989</v>
      </c>
      <c r="E44" s="471">
        <v>72731</v>
      </c>
      <c r="F44" s="472">
        <v>911.64564986044559</v>
      </c>
      <c r="G44" s="252">
        <v>0</v>
      </c>
      <c r="H44" s="253">
        <v>0</v>
      </c>
      <c r="I44" s="252">
        <v>86341</v>
      </c>
      <c r="J44" s="253">
        <v>892.90233319048968</v>
      </c>
      <c r="K44" s="469">
        <v>14771</v>
      </c>
      <c r="L44" s="470">
        <v>711.24010628934991</v>
      </c>
      <c r="M44" s="471">
        <v>10623</v>
      </c>
      <c r="N44" s="472">
        <v>723.41685399604603</v>
      </c>
      <c r="O44" s="252">
        <v>1</v>
      </c>
      <c r="P44" s="253">
        <v>454.26</v>
      </c>
      <c r="Q44" s="252">
        <v>25395</v>
      </c>
      <c r="R44" s="253">
        <v>716.3236507186449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1" t="s">
        <v>21</v>
      </c>
      <c r="C45" s="469">
        <v>20414</v>
      </c>
      <c r="D45" s="470">
        <v>769.44968648966437</v>
      </c>
      <c r="E45" s="471">
        <v>121660</v>
      </c>
      <c r="F45" s="472">
        <v>938.66575275357638</v>
      </c>
      <c r="G45" s="252">
        <v>0</v>
      </c>
      <c r="H45" s="253">
        <v>0</v>
      </c>
      <c r="I45" s="252">
        <v>142074</v>
      </c>
      <c r="J45" s="253">
        <v>914.35182637217304</v>
      </c>
      <c r="K45" s="469">
        <v>13452</v>
      </c>
      <c r="L45" s="470">
        <v>755.18982976508914</v>
      </c>
      <c r="M45" s="471">
        <v>10246</v>
      </c>
      <c r="N45" s="472">
        <v>772.32625219597878</v>
      </c>
      <c r="O45" s="252">
        <v>0</v>
      </c>
      <c r="P45" s="253">
        <v>0</v>
      </c>
      <c r="Q45" s="252">
        <v>23698</v>
      </c>
      <c r="R45" s="253">
        <v>762.59888471600891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1" t="s">
        <v>22</v>
      </c>
      <c r="C46" s="469">
        <v>26544</v>
      </c>
      <c r="D46" s="470">
        <v>699.0043474984933</v>
      </c>
      <c r="E46" s="471">
        <v>179234</v>
      </c>
      <c r="F46" s="472">
        <v>957.37324982982852</v>
      </c>
      <c r="G46" s="252">
        <v>1</v>
      </c>
      <c r="H46" s="253">
        <v>1056.5899999999999</v>
      </c>
      <c r="I46" s="252">
        <v>205779</v>
      </c>
      <c r="J46" s="253">
        <v>924.04601562841447</v>
      </c>
      <c r="K46" s="469">
        <v>9414</v>
      </c>
      <c r="L46" s="470">
        <v>778.90744104525015</v>
      </c>
      <c r="M46" s="471">
        <v>8318</v>
      </c>
      <c r="N46" s="472">
        <v>784.15187064198028</v>
      </c>
      <c r="O46" s="252">
        <v>0</v>
      </c>
      <c r="P46" s="253">
        <v>0</v>
      </c>
      <c r="Q46" s="252">
        <v>17732</v>
      </c>
      <c r="R46" s="253">
        <v>781.36757895330356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1" t="s">
        <v>23</v>
      </c>
      <c r="C47" s="469">
        <v>28481</v>
      </c>
      <c r="D47" s="470">
        <v>630.42277272567628</v>
      </c>
      <c r="E47" s="471">
        <v>239544</v>
      </c>
      <c r="F47" s="472">
        <v>962.89533313295385</v>
      </c>
      <c r="G47" s="252">
        <v>0</v>
      </c>
      <c r="H47" s="253">
        <v>0</v>
      </c>
      <c r="I47" s="252">
        <v>268025</v>
      </c>
      <c r="J47" s="253">
        <v>927.56597582315192</v>
      </c>
      <c r="K47" s="469">
        <v>5651</v>
      </c>
      <c r="L47" s="470">
        <v>757.0094142629647</v>
      </c>
      <c r="M47" s="471">
        <v>5829</v>
      </c>
      <c r="N47" s="472">
        <v>784.75904614856699</v>
      </c>
      <c r="O47" s="252">
        <v>0</v>
      </c>
      <c r="P47" s="253">
        <v>0</v>
      </c>
      <c r="Q47" s="252">
        <v>11480</v>
      </c>
      <c r="R47" s="253">
        <v>771.09936236933891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1" t="s">
        <v>24</v>
      </c>
      <c r="C48" s="469">
        <v>30432</v>
      </c>
      <c r="D48" s="470">
        <v>565.58021227655024</v>
      </c>
      <c r="E48" s="471">
        <v>344651</v>
      </c>
      <c r="F48" s="472">
        <v>961.54887915601341</v>
      </c>
      <c r="G48" s="252">
        <v>1</v>
      </c>
      <c r="H48" s="253">
        <v>770.21</v>
      </c>
      <c r="I48" s="252">
        <v>375084</v>
      </c>
      <c r="J48" s="253">
        <v>929.42191610412362</v>
      </c>
      <c r="K48" s="469">
        <v>2968</v>
      </c>
      <c r="L48" s="470">
        <v>737.11379043126965</v>
      </c>
      <c r="M48" s="471">
        <v>4179</v>
      </c>
      <c r="N48" s="472">
        <v>744.13367073462848</v>
      </c>
      <c r="O48" s="252">
        <v>0</v>
      </c>
      <c r="P48" s="253">
        <v>0</v>
      </c>
      <c r="Q48" s="252">
        <v>7147</v>
      </c>
      <c r="R48" s="253">
        <v>741.21846089268513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1" t="s">
        <v>25</v>
      </c>
      <c r="C49" s="469">
        <v>28063</v>
      </c>
      <c r="D49" s="470">
        <v>524.10896411645172</v>
      </c>
      <c r="E49" s="471">
        <v>394416</v>
      </c>
      <c r="F49" s="472">
        <v>931.62928015090336</v>
      </c>
      <c r="G49" s="252">
        <v>1</v>
      </c>
      <c r="H49" s="253">
        <v>869.97</v>
      </c>
      <c r="I49" s="252">
        <v>422480</v>
      </c>
      <c r="J49" s="253">
        <v>904.55982292652595</v>
      </c>
      <c r="K49" s="469">
        <v>1341</v>
      </c>
      <c r="L49" s="470">
        <v>729.31491424309854</v>
      </c>
      <c r="M49" s="471">
        <v>2270</v>
      </c>
      <c r="N49" s="472">
        <v>729.99391189427513</v>
      </c>
      <c r="O49" s="252">
        <v>0</v>
      </c>
      <c r="P49" s="253">
        <v>0</v>
      </c>
      <c r="Q49" s="252">
        <v>3611</v>
      </c>
      <c r="R49" s="253">
        <v>729.74175574633057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1" t="s">
        <v>26</v>
      </c>
      <c r="C50" s="469">
        <v>47026</v>
      </c>
      <c r="D50" s="470">
        <v>483.24067898609405</v>
      </c>
      <c r="E50" s="471">
        <v>724212</v>
      </c>
      <c r="F50" s="472">
        <v>882.45513168795867</v>
      </c>
      <c r="G50" s="252">
        <v>5</v>
      </c>
      <c r="H50" s="253">
        <v>905.47800000000007</v>
      </c>
      <c r="I50" s="252">
        <v>771243</v>
      </c>
      <c r="J50" s="253">
        <v>858.11346020644589</v>
      </c>
      <c r="K50" s="469">
        <v>635</v>
      </c>
      <c r="L50" s="470">
        <v>755.2766614173197</v>
      </c>
      <c r="M50" s="471">
        <v>1664</v>
      </c>
      <c r="N50" s="472">
        <v>750.79771634615327</v>
      </c>
      <c r="O50" s="252">
        <v>0</v>
      </c>
      <c r="P50" s="253">
        <v>0</v>
      </c>
      <c r="Q50" s="252">
        <v>2299</v>
      </c>
      <c r="R50" s="253">
        <v>752.03483253588388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1" t="s">
        <v>5</v>
      </c>
      <c r="C51" s="469">
        <v>0</v>
      </c>
      <c r="D51" s="470">
        <v>0</v>
      </c>
      <c r="E51" s="471">
        <v>1</v>
      </c>
      <c r="F51" s="472">
        <v>1043.2</v>
      </c>
      <c r="G51" s="252">
        <v>0</v>
      </c>
      <c r="H51" s="253">
        <v>0</v>
      </c>
      <c r="I51" s="252">
        <v>1</v>
      </c>
      <c r="J51" s="253">
        <v>1043.2</v>
      </c>
      <c r="K51" s="469">
        <v>0</v>
      </c>
      <c r="L51" s="470">
        <v>0</v>
      </c>
      <c r="M51" s="471">
        <v>0</v>
      </c>
      <c r="N51" s="472">
        <v>0</v>
      </c>
      <c r="O51" s="252">
        <v>0</v>
      </c>
      <c r="P51" s="253">
        <v>0</v>
      </c>
      <c r="Q51" s="252">
        <v>0</v>
      </c>
      <c r="R51" s="253">
        <v>0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5" t="s">
        <v>6</v>
      </c>
      <c r="C52" s="256">
        <v>209002</v>
      </c>
      <c r="D52" s="257">
        <v>620.71506899455517</v>
      </c>
      <c r="E52" s="256">
        <v>2143947</v>
      </c>
      <c r="F52" s="257">
        <v>925.92682104548192</v>
      </c>
      <c r="G52" s="256">
        <v>8</v>
      </c>
      <c r="H52" s="257">
        <v>903.02</v>
      </c>
      <c r="I52" s="256">
        <v>2352957</v>
      </c>
      <c r="J52" s="257">
        <v>898.81623217508775</v>
      </c>
      <c r="K52" s="256">
        <v>178427</v>
      </c>
      <c r="L52" s="257">
        <v>506.1687012055354</v>
      </c>
      <c r="M52" s="256">
        <v>161061</v>
      </c>
      <c r="N52" s="257">
        <v>500.13065726650223</v>
      </c>
      <c r="O52" s="256">
        <v>9</v>
      </c>
      <c r="P52" s="257">
        <v>291.90444444444449</v>
      </c>
      <c r="Q52" s="256">
        <v>339497</v>
      </c>
      <c r="R52" s="257">
        <v>503.29850861716051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258" t="s">
        <v>27</v>
      </c>
      <c r="C53" s="252">
        <v>73.973392599113879</v>
      </c>
      <c r="D53" s="252" t="s">
        <v>218</v>
      </c>
      <c r="E53" s="252">
        <v>78.580371893695087</v>
      </c>
      <c r="F53" s="252" t="s">
        <v>218</v>
      </c>
      <c r="G53" s="252">
        <v>83.375</v>
      </c>
      <c r="H53" s="252" t="s">
        <v>218</v>
      </c>
      <c r="I53" s="252">
        <v>78.171171921616889</v>
      </c>
      <c r="J53" s="252" t="s">
        <v>218</v>
      </c>
      <c r="K53" s="252">
        <v>35.735998475567037</v>
      </c>
      <c r="L53" s="252" t="s">
        <v>218</v>
      </c>
      <c r="M53" s="252">
        <v>35.083074114776387</v>
      </c>
      <c r="N53" s="252" t="s">
        <v>218</v>
      </c>
      <c r="O53" s="252">
        <v>22.111111111111111</v>
      </c>
      <c r="P53" s="252" t="s">
        <v>218</v>
      </c>
      <c r="Q53" s="252">
        <v>35.425882997493353</v>
      </c>
      <c r="R53" s="252" t="s">
        <v>218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9"/>
      <c r="D54" s="260"/>
      <c r="E54" s="261"/>
      <c r="F54" s="261"/>
      <c r="G54" s="259"/>
      <c r="H54" s="261"/>
      <c r="I54" s="259"/>
      <c r="J54" s="261"/>
      <c r="K54" s="259"/>
      <c r="L54" s="260"/>
      <c r="M54" s="259"/>
      <c r="N54" s="260"/>
      <c r="O54" s="259"/>
      <c r="P54" s="260"/>
      <c r="Q54" s="259"/>
      <c r="R54" s="260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489" t="s">
        <v>0</v>
      </c>
      <c r="C55" s="490" t="s">
        <v>1</v>
      </c>
      <c r="D55" s="490"/>
      <c r="E55" s="490"/>
      <c r="F55" s="490"/>
      <c r="G55" s="490"/>
      <c r="H55" s="490"/>
      <c r="I55" s="490"/>
      <c r="J55" s="490"/>
      <c r="K55" s="490" t="s">
        <v>2</v>
      </c>
      <c r="L55" s="490"/>
      <c r="M55" s="490"/>
      <c r="N55" s="490"/>
      <c r="O55" s="490"/>
      <c r="P55" s="490"/>
      <c r="Q55" s="490"/>
      <c r="R55" s="490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489"/>
      <c r="C56" s="491" t="s">
        <v>3</v>
      </c>
      <c r="D56" s="491"/>
      <c r="E56" s="492" t="s">
        <v>4</v>
      </c>
      <c r="F56" s="492"/>
      <c r="G56" s="490" t="s">
        <v>5</v>
      </c>
      <c r="H56" s="490"/>
      <c r="I56" s="490" t="s">
        <v>6</v>
      </c>
      <c r="J56" s="490"/>
      <c r="K56" s="491" t="s">
        <v>3</v>
      </c>
      <c r="L56" s="491"/>
      <c r="M56" s="492" t="s">
        <v>4</v>
      </c>
      <c r="N56" s="492"/>
      <c r="O56" s="490" t="s">
        <v>5</v>
      </c>
      <c r="P56" s="490"/>
      <c r="Q56" s="490" t="s">
        <v>6</v>
      </c>
      <c r="R56" s="490"/>
    </row>
    <row r="57" spans="2:37" ht="14.25" customHeight="1">
      <c r="B57" s="489"/>
      <c r="C57" s="248" t="s">
        <v>7</v>
      </c>
      <c r="D57" s="249" t="s">
        <v>8</v>
      </c>
      <c r="E57" s="250" t="s">
        <v>7</v>
      </c>
      <c r="F57" s="250" t="s">
        <v>8</v>
      </c>
      <c r="G57" s="248" t="s">
        <v>7</v>
      </c>
      <c r="H57" s="250" t="s">
        <v>8</v>
      </c>
      <c r="I57" s="248" t="s">
        <v>7</v>
      </c>
      <c r="J57" s="250" t="s">
        <v>8</v>
      </c>
      <c r="K57" s="248" t="s">
        <v>7</v>
      </c>
      <c r="L57" s="249" t="s">
        <v>8</v>
      </c>
      <c r="M57" s="250" t="s">
        <v>7</v>
      </c>
      <c r="N57" s="250" t="s">
        <v>8</v>
      </c>
      <c r="O57" s="248" t="s">
        <v>7</v>
      </c>
      <c r="P57" s="250" t="s">
        <v>8</v>
      </c>
      <c r="Q57" s="248" t="s">
        <v>7</v>
      </c>
      <c r="R57" s="250" t="s">
        <v>8</v>
      </c>
    </row>
    <row r="58" spans="2:37" ht="14.25" customHeight="1">
      <c r="B58" s="251" t="s">
        <v>9</v>
      </c>
      <c r="C58" s="469">
        <v>1</v>
      </c>
      <c r="D58" s="470">
        <v>357.05</v>
      </c>
      <c r="E58" s="471">
        <v>0</v>
      </c>
      <c r="F58" s="472">
        <v>0</v>
      </c>
      <c r="G58" s="252">
        <v>0</v>
      </c>
      <c r="H58" s="253">
        <v>0</v>
      </c>
      <c r="I58" s="252">
        <v>1</v>
      </c>
      <c r="J58" s="253">
        <v>357.05</v>
      </c>
      <c r="K58" s="469">
        <v>1136</v>
      </c>
      <c r="L58" s="470">
        <v>357.84380281690159</v>
      </c>
      <c r="M58" s="471">
        <v>1123</v>
      </c>
      <c r="N58" s="472">
        <v>353.644185218166</v>
      </c>
      <c r="O58" s="252">
        <v>0</v>
      </c>
      <c r="P58" s="253">
        <v>0</v>
      </c>
      <c r="Q58" s="252">
        <v>2259</v>
      </c>
      <c r="R58" s="253">
        <v>355.75607791058019</v>
      </c>
    </row>
    <row r="59" spans="2:37" ht="14.25" customHeight="1">
      <c r="B59" s="254" t="s">
        <v>10</v>
      </c>
      <c r="C59" s="469">
        <v>0</v>
      </c>
      <c r="D59" s="470">
        <v>0</v>
      </c>
      <c r="E59" s="471">
        <v>0</v>
      </c>
      <c r="F59" s="472">
        <v>0</v>
      </c>
      <c r="G59" s="252">
        <v>0</v>
      </c>
      <c r="H59" s="253">
        <v>0</v>
      </c>
      <c r="I59" s="252">
        <v>0</v>
      </c>
      <c r="J59" s="253">
        <v>0</v>
      </c>
      <c r="K59" s="469">
        <v>5510</v>
      </c>
      <c r="L59" s="470">
        <v>357.64212522685938</v>
      </c>
      <c r="M59" s="471">
        <v>5218</v>
      </c>
      <c r="N59" s="472">
        <v>356.60903219624316</v>
      </c>
      <c r="O59" s="252">
        <v>0</v>
      </c>
      <c r="P59" s="253">
        <v>0</v>
      </c>
      <c r="Q59" s="252">
        <v>10728</v>
      </c>
      <c r="R59" s="253">
        <v>357.13963832960405</v>
      </c>
    </row>
    <row r="60" spans="2:37" ht="14.25" customHeight="1">
      <c r="B60" s="251" t="s">
        <v>11</v>
      </c>
      <c r="C60" s="469">
        <v>7</v>
      </c>
      <c r="D60" s="470">
        <v>406.8314285714286</v>
      </c>
      <c r="E60" s="471">
        <v>4</v>
      </c>
      <c r="F60" s="472">
        <v>385.8</v>
      </c>
      <c r="G60" s="252">
        <v>0</v>
      </c>
      <c r="H60" s="253">
        <v>0</v>
      </c>
      <c r="I60" s="252">
        <v>11</v>
      </c>
      <c r="J60" s="253">
        <v>399.18363636363642</v>
      </c>
      <c r="K60" s="469">
        <v>14109</v>
      </c>
      <c r="L60" s="470">
        <v>361.77869515911851</v>
      </c>
      <c r="M60" s="471">
        <v>13528</v>
      </c>
      <c r="N60" s="472">
        <v>360.42030085748092</v>
      </c>
      <c r="O60" s="252">
        <v>0</v>
      </c>
      <c r="P60" s="253">
        <v>0</v>
      </c>
      <c r="Q60" s="252">
        <v>27637</v>
      </c>
      <c r="R60" s="253">
        <v>361.11377645909488</v>
      </c>
      <c r="V60" s="205"/>
      <c r="W60" s="198"/>
      <c r="X60" s="205"/>
      <c r="Y60" s="198"/>
      <c r="Z60" s="205"/>
      <c r="AA60" s="198"/>
      <c r="AB60" s="205"/>
      <c r="AC60" s="198"/>
      <c r="AD60" s="205"/>
      <c r="AE60" s="198"/>
      <c r="AF60" s="205"/>
      <c r="AG60" s="198"/>
      <c r="AH60" s="205"/>
      <c r="AI60" s="198"/>
      <c r="AJ60" s="205"/>
      <c r="AK60" s="198"/>
    </row>
    <row r="61" spans="2:37" ht="14.25" customHeight="1">
      <c r="B61" s="251" t="s">
        <v>12</v>
      </c>
      <c r="C61" s="469">
        <v>17</v>
      </c>
      <c r="D61" s="470">
        <v>303.2535294117647</v>
      </c>
      <c r="E61" s="471">
        <v>20</v>
      </c>
      <c r="F61" s="472">
        <v>369.48199999999997</v>
      </c>
      <c r="G61" s="252">
        <v>0</v>
      </c>
      <c r="H61" s="253">
        <v>0</v>
      </c>
      <c r="I61" s="252">
        <v>37</v>
      </c>
      <c r="J61" s="253">
        <v>339.05270270270267</v>
      </c>
      <c r="K61" s="469">
        <v>30531</v>
      </c>
      <c r="L61" s="470">
        <v>366.5479669843786</v>
      </c>
      <c r="M61" s="471">
        <v>29077</v>
      </c>
      <c r="N61" s="472">
        <v>363.53697080166603</v>
      </c>
      <c r="O61" s="252">
        <v>7</v>
      </c>
      <c r="P61" s="253">
        <v>274.35428571428571</v>
      </c>
      <c r="Q61" s="252">
        <v>59615</v>
      </c>
      <c r="R61" s="253">
        <v>365.06853912606073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1" t="s">
        <v>13</v>
      </c>
      <c r="C62" s="469">
        <v>12</v>
      </c>
      <c r="D62" s="470">
        <v>579.46750000000009</v>
      </c>
      <c r="E62" s="471">
        <v>12</v>
      </c>
      <c r="F62" s="472">
        <v>334.05916666666667</v>
      </c>
      <c r="G62" s="252">
        <v>0</v>
      </c>
      <c r="H62" s="253">
        <v>0</v>
      </c>
      <c r="I62" s="252">
        <v>24</v>
      </c>
      <c r="J62" s="253">
        <v>456.76333333333332</v>
      </c>
      <c r="K62" s="469">
        <v>45454</v>
      </c>
      <c r="L62" s="470">
        <v>377.66388920667185</v>
      </c>
      <c r="M62" s="471">
        <v>45754</v>
      </c>
      <c r="N62" s="472">
        <v>374.68912248109575</v>
      </c>
      <c r="O62" s="252">
        <v>1</v>
      </c>
      <c r="P62" s="253">
        <v>252.4</v>
      </c>
      <c r="Q62" s="252">
        <v>91209</v>
      </c>
      <c r="R62" s="253">
        <v>376.17025655363091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1" t="s">
        <v>14</v>
      </c>
      <c r="C63" s="469">
        <v>94</v>
      </c>
      <c r="D63" s="470">
        <v>327.42287234042578</v>
      </c>
      <c r="E63" s="471">
        <v>88</v>
      </c>
      <c r="F63" s="472">
        <v>351.29943181818203</v>
      </c>
      <c r="G63" s="252">
        <v>0</v>
      </c>
      <c r="H63" s="253">
        <v>0</v>
      </c>
      <c r="I63" s="252">
        <v>182</v>
      </c>
      <c r="J63" s="253">
        <v>338.96758241758266</v>
      </c>
      <c r="K63" s="469">
        <v>3579</v>
      </c>
      <c r="L63" s="470">
        <v>664.628505169042</v>
      </c>
      <c r="M63" s="471">
        <v>2584</v>
      </c>
      <c r="N63" s="472">
        <v>599.60010448916421</v>
      </c>
      <c r="O63" s="252">
        <v>0</v>
      </c>
      <c r="P63" s="253">
        <v>0</v>
      </c>
      <c r="Q63" s="252">
        <v>6163</v>
      </c>
      <c r="R63" s="253">
        <v>637.36363621612884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1" t="s">
        <v>15</v>
      </c>
      <c r="C64" s="469">
        <v>79</v>
      </c>
      <c r="D64" s="470">
        <v>322.38658227848106</v>
      </c>
      <c r="E64" s="471">
        <v>68</v>
      </c>
      <c r="F64" s="472">
        <v>323.96073529411768</v>
      </c>
      <c r="G64" s="252">
        <v>0</v>
      </c>
      <c r="H64" s="253">
        <v>0</v>
      </c>
      <c r="I64" s="252">
        <v>147</v>
      </c>
      <c r="J64" s="253">
        <v>323.11476190476196</v>
      </c>
      <c r="K64" s="469">
        <v>8019</v>
      </c>
      <c r="L64" s="470">
        <v>819.49439456291236</v>
      </c>
      <c r="M64" s="471">
        <v>5348</v>
      </c>
      <c r="N64" s="472">
        <v>768.04758975317884</v>
      </c>
      <c r="O64" s="252">
        <v>0</v>
      </c>
      <c r="P64" s="253">
        <v>0</v>
      </c>
      <c r="Q64" s="252">
        <v>13367</v>
      </c>
      <c r="R64" s="253">
        <v>798.91105408842634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1" t="s">
        <v>16</v>
      </c>
      <c r="C65" s="469">
        <v>71</v>
      </c>
      <c r="D65" s="470">
        <v>357.79647887323955</v>
      </c>
      <c r="E65" s="471">
        <v>65</v>
      </c>
      <c r="F65" s="472">
        <v>329.24030769230768</v>
      </c>
      <c r="G65" s="252">
        <v>0</v>
      </c>
      <c r="H65" s="253">
        <v>0</v>
      </c>
      <c r="I65" s="252">
        <v>136</v>
      </c>
      <c r="J65" s="253">
        <v>344.14830882352948</v>
      </c>
      <c r="K65" s="469">
        <v>20337</v>
      </c>
      <c r="L65" s="470">
        <v>913.19940650046647</v>
      </c>
      <c r="M65" s="471">
        <v>14461</v>
      </c>
      <c r="N65" s="472">
        <v>874.01058156420675</v>
      </c>
      <c r="O65" s="252">
        <v>0</v>
      </c>
      <c r="P65" s="253">
        <v>0</v>
      </c>
      <c r="Q65" s="252">
        <v>34798</v>
      </c>
      <c r="R65" s="253">
        <v>896.91371199494165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1" t="s">
        <v>17</v>
      </c>
      <c r="C66" s="469">
        <v>119</v>
      </c>
      <c r="D66" s="470">
        <v>343.91705882352949</v>
      </c>
      <c r="E66" s="471">
        <v>115</v>
      </c>
      <c r="F66" s="472">
        <v>362.63347826086959</v>
      </c>
      <c r="G66" s="252">
        <v>0</v>
      </c>
      <c r="H66" s="253">
        <v>0</v>
      </c>
      <c r="I66" s="252">
        <v>234</v>
      </c>
      <c r="J66" s="253">
        <v>353.11529914529922</v>
      </c>
      <c r="K66" s="469">
        <v>44693</v>
      </c>
      <c r="L66" s="470">
        <v>985.17619850983317</v>
      </c>
      <c r="M66" s="471">
        <v>34898</v>
      </c>
      <c r="N66" s="472">
        <v>936.93642357728379</v>
      </c>
      <c r="O66" s="252">
        <v>0</v>
      </c>
      <c r="P66" s="253">
        <v>0</v>
      </c>
      <c r="Q66" s="252">
        <v>79591</v>
      </c>
      <c r="R66" s="253">
        <v>964.02466547725271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1" t="s">
        <v>18</v>
      </c>
      <c r="C67" s="469">
        <v>502</v>
      </c>
      <c r="D67" s="470">
        <v>636.08374501992046</v>
      </c>
      <c r="E67" s="471">
        <v>542</v>
      </c>
      <c r="F67" s="472">
        <v>641.52271217712246</v>
      </c>
      <c r="G67" s="252">
        <v>0</v>
      </c>
      <c r="H67" s="253">
        <v>0</v>
      </c>
      <c r="I67" s="252">
        <v>1044</v>
      </c>
      <c r="J67" s="253">
        <v>638.90742337164795</v>
      </c>
      <c r="K67" s="469">
        <v>83390</v>
      </c>
      <c r="L67" s="470">
        <v>1029.7509326058282</v>
      </c>
      <c r="M67" s="471">
        <v>68878</v>
      </c>
      <c r="N67" s="472">
        <v>960.00901434420246</v>
      </c>
      <c r="O67" s="252">
        <v>0</v>
      </c>
      <c r="P67" s="253">
        <v>0</v>
      </c>
      <c r="Q67" s="252">
        <v>152268</v>
      </c>
      <c r="R67" s="253">
        <v>998.20337273754171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1" t="s">
        <v>19</v>
      </c>
      <c r="C68" s="469">
        <v>2196</v>
      </c>
      <c r="D68" s="470">
        <v>690.6129234972675</v>
      </c>
      <c r="E68" s="471">
        <v>2227</v>
      </c>
      <c r="F68" s="472">
        <v>717.07350696003584</v>
      </c>
      <c r="G68" s="252">
        <v>0</v>
      </c>
      <c r="H68" s="253">
        <v>0</v>
      </c>
      <c r="I68" s="252">
        <v>4423</v>
      </c>
      <c r="J68" s="253">
        <v>703.93594392945943</v>
      </c>
      <c r="K68" s="469">
        <v>124999</v>
      </c>
      <c r="L68" s="470">
        <v>1042.2769626957013</v>
      </c>
      <c r="M68" s="471">
        <v>111979</v>
      </c>
      <c r="N68" s="472">
        <v>955.73741665848138</v>
      </c>
      <c r="O68" s="252">
        <v>0</v>
      </c>
      <c r="P68" s="253">
        <v>0</v>
      </c>
      <c r="Q68" s="252">
        <v>236978</v>
      </c>
      <c r="R68" s="253">
        <v>1001.3845092793425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1" t="s">
        <v>20</v>
      </c>
      <c r="C69" s="469">
        <v>4172</v>
      </c>
      <c r="D69" s="470">
        <v>721.28257909875299</v>
      </c>
      <c r="E69" s="471">
        <v>4728</v>
      </c>
      <c r="F69" s="472">
        <v>745.32852368866179</v>
      </c>
      <c r="G69" s="252">
        <v>0</v>
      </c>
      <c r="H69" s="253">
        <v>0</v>
      </c>
      <c r="I69" s="252">
        <v>8900</v>
      </c>
      <c r="J69" s="253">
        <v>734.05664943820113</v>
      </c>
      <c r="K69" s="469">
        <v>190593</v>
      </c>
      <c r="L69" s="470">
        <v>1234.1875791870607</v>
      </c>
      <c r="M69" s="471">
        <v>178009</v>
      </c>
      <c r="N69" s="472">
        <v>989.51168834160137</v>
      </c>
      <c r="O69" s="252">
        <v>1</v>
      </c>
      <c r="P69" s="253">
        <v>454.26</v>
      </c>
      <c r="Q69" s="252">
        <v>368603</v>
      </c>
      <c r="R69" s="253">
        <v>1116.0244318955613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1" t="s">
        <v>21</v>
      </c>
      <c r="C70" s="469">
        <v>4208</v>
      </c>
      <c r="D70" s="470">
        <v>727.77960076045554</v>
      </c>
      <c r="E70" s="471">
        <v>5677</v>
      </c>
      <c r="F70" s="472">
        <v>783.04976395983704</v>
      </c>
      <c r="G70" s="252">
        <v>0</v>
      </c>
      <c r="H70" s="253">
        <v>0</v>
      </c>
      <c r="I70" s="252">
        <v>9885</v>
      </c>
      <c r="J70" s="253">
        <v>759.52150429944277</v>
      </c>
      <c r="K70" s="469">
        <v>396445</v>
      </c>
      <c r="L70" s="470">
        <v>1575.6305258232535</v>
      </c>
      <c r="M70" s="471">
        <v>319746</v>
      </c>
      <c r="N70" s="472">
        <v>1151.47313720891</v>
      </c>
      <c r="O70" s="252">
        <v>0</v>
      </c>
      <c r="P70" s="253">
        <v>0</v>
      </c>
      <c r="Q70" s="252">
        <v>716191</v>
      </c>
      <c r="R70" s="253">
        <v>1386.2639624625272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1" t="s">
        <v>22</v>
      </c>
      <c r="C71" s="469">
        <v>2099</v>
      </c>
      <c r="D71" s="470">
        <v>797.97486898523312</v>
      </c>
      <c r="E71" s="471">
        <v>4237</v>
      </c>
      <c r="F71" s="472">
        <v>852.79590748171199</v>
      </c>
      <c r="G71" s="252">
        <v>0</v>
      </c>
      <c r="H71" s="253">
        <v>0</v>
      </c>
      <c r="I71" s="252">
        <v>6336</v>
      </c>
      <c r="J71" s="253">
        <v>834.63470801767971</v>
      </c>
      <c r="K71" s="469">
        <v>1024605</v>
      </c>
      <c r="L71" s="470">
        <v>1680.2763744174586</v>
      </c>
      <c r="M71" s="471">
        <v>907487</v>
      </c>
      <c r="N71" s="472">
        <v>1308.9624894681681</v>
      </c>
      <c r="O71" s="252">
        <v>1</v>
      </c>
      <c r="P71" s="253">
        <v>1056.5899999999999</v>
      </c>
      <c r="Q71" s="252">
        <v>1932093</v>
      </c>
      <c r="R71" s="253">
        <v>1505.873202728854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1" t="s">
        <v>23</v>
      </c>
      <c r="C72" s="469">
        <v>1220</v>
      </c>
      <c r="D72" s="470">
        <v>761.34629508196463</v>
      </c>
      <c r="E72" s="471">
        <v>3444</v>
      </c>
      <c r="F72" s="472">
        <v>809.2721747967513</v>
      </c>
      <c r="G72" s="252">
        <v>0</v>
      </c>
      <c r="H72" s="253">
        <v>0</v>
      </c>
      <c r="I72" s="252">
        <v>4664</v>
      </c>
      <c r="J72" s="253">
        <v>796.73581689537048</v>
      </c>
      <c r="K72" s="469">
        <v>934770</v>
      </c>
      <c r="L72" s="470">
        <v>1693.3730266054736</v>
      </c>
      <c r="M72" s="471">
        <v>897601</v>
      </c>
      <c r="N72" s="472">
        <v>1190.3907433035392</v>
      </c>
      <c r="O72" s="252">
        <v>0</v>
      </c>
      <c r="P72" s="253">
        <v>0</v>
      </c>
      <c r="Q72" s="252">
        <v>1832371</v>
      </c>
      <c r="R72" s="253">
        <v>1446.9832941363943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1" t="s">
        <v>24</v>
      </c>
      <c r="C73" s="469">
        <v>689</v>
      </c>
      <c r="D73" s="470">
        <v>718.16004354136226</v>
      </c>
      <c r="E73" s="471">
        <v>3124</v>
      </c>
      <c r="F73" s="472">
        <v>757.03880921895325</v>
      </c>
      <c r="G73" s="252">
        <v>0</v>
      </c>
      <c r="H73" s="253">
        <v>0</v>
      </c>
      <c r="I73" s="252">
        <v>3813</v>
      </c>
      <c r="J73" s="253">
        <v>750.01350904799597</v>
      </c>
      <c r="K73" s="469">
        <v>812422</v>
      </c>
      <c r="L73" s="470">
        <v>1644.5251861594118</v>
      </c>
      <c r="M73" s="471">
        <v>868800</v>
      </c>
      <c r="N73" s="472">
        <v>1022.9360604396853</v>
      </c>
      <c r="O73" s="252">
        <v>3</v>
      </c>
      <c r="P73" s="253">
        <v>1125.7566666666667</v>
      </c>
      <c r="Q73" s="252">
        <v>1681225</v>
      </c>
      <c r="R73" s="253">
        <v>1323.3081041324037</v>
      </c>
      <c r="S73" s="40"/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1" t="s">
        <v>25</v>
      </c>
      <c r="C74" s="469">
        <v>317</v>
      </c>
      <c r="D74" s="470">
        <v>663.41694006309251</v>
      </c>
      <c r="E74" s="471">
        <v>2347</v>
      </c>
      <c r="F74" s="472">
        <v>735.72930549638113</v>
      </c>
      <c r="G74" s="252">
        <v>0</v>
      </c>
      <c r="H74" s="253">
        <v>0</v>
      </c>
      <c r="I74" s="252">
        <v>2664</v>
      </c>
      <c r="J74" s="253">
        <v>727.12456831832094</v>
      </c>
      <c r="K74" s="469">
        <v>572027</v>
      </c>
      <c r="L74" s="470">
        <v>1488.9978998543795</v>
      </c>
      <c r="M74" s="471">
        <v>768506</v>
      </c>
      <c r="N74" s="472">
        <v>899.94062147855493</v>
      </c>
      <c r="O74" s="252">
        <v>4</v>
      </c>
      <c r="P74" s="253">
        <v>1123.9524999999999</v>
      </c>
      <c r="Q74" s="252">
        <v>1340537</v>
      </c>
      <c r="R74" s="253">
        <v>1151.3007583677283</v>
      </c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1" t="s">
        <v>26</v>
      </c>
      <c r="C75" s="469">
        <v>302</v>
      </c>
      <c r="D75" s="470">
        <v>592.69788079470334</v>
      </c>
      <c r="E75" s="471">
        <v>3463</v>
      </c>
      <c r="F75" s="472">
        <v>691.60071614208118</v>
      </c>
      <c r="G75" s="252">
        <v>0</v>
      </c>
      <c r="H75" s="253">
        <v>0</v>
      </c>
      <c r="I75" s="252">
        <v>3765</v>
      </c>
      <c r="J75" s="253">
        <v>683.66747410359301</v>
      </c>
      <c r="K75" s="469">
        <v>540684</v>
      </c>
      <c r="L75" s="470">
        <v>1255.069801307234</v>
      </c>
      <c r="M75" s="471">
        <v>1136659</v>
      </c>
      <c r="N75" s="472">
        <v>832.63417374076164</v>
      </c>
      <c r="O75" s="252">
        <v>21</v>
      </c>
      <c r="P75" s="253">
        <v>919.26380952380941</v>
      </c>
      <c r="Q75" s="252">
        <v>1677364</v>
      </c>
      <c r="R75" s="253">
        <v>968.80378515337213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1" t="s">
        <v>5</v>
      </c>
      <c r="C76" s="469">
        <v>0</v>
      </c>
      <c r="D76" s="470">
        <v>0</v>
      </c>
      <c r="E76" s="471">
        <v>0</v>
      </c>
      <c r="F76" s="472">
        <v>0</v>
      </c>
      <c r="G76" s="252">
        <v>0</v>
      </c>
      <c r="H76" s="253">
        <v>0</v>
      </c>
      <c r="I76" s="252">
        <v>0</v>
      </c>
      <c r="J76" s="253">
        <v>0</v>
      </c>
      <c r="K76" s="469">
        <v>62</v>
      </c>
      <c r="L76" s="470">
        <v>2307.6098387096772</v>
      </c>
      <c r="M76" s="471">
        <v>20</v>
      </c>
      <c r="N76" s="472">
        <v>1557.8740000000003</v>
      </c>
      <c r="O76" s="252">
        <v>0</v>
      </c>
      <c r="P76" s="253">
        <v>0</v>
      </c>
      <c r="Q76" s="252">
        <v>82</v>
      </c>
      <c r="R76" s="253">
        <v>2124.7474390243901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5" t="s">
        <v>6</v>
      </c>
      <c r="C77" s="256">
        <v>16105</v>
      </c>
      <c r="D77" s="257">
        <v>716.13655324433364</v>
      </c>
      <c r="E77" s="256">
        <v>30161</v>
      </c>
      <c r="F77" s="257">
        <v>760.25636782600236</v>
      </c>
      <c r="G77" s="256">
        <v>0</v>
      </c>
      <c r="H77" s="257">
        <v>0</v>
      </c>
      <c r="I77" s="256">
        <v>46266</v>
      </c>
      <c r="J77" s="257">
        <v>744.89844594302622</v>
      </c>
      <c r="K77" s="256">
        <v>4853365</v>
      </c>
      <c r="L77" s="257">
        <v>1515.3388897476291</v>
      </c>
      <c r="M77" s="256">
        <v>5409676</v>
      </c>
      <c r="N77" s="257">
        <v>1032.6790637406004</v>
      </c>
      <c r="O77" s="256">
        <v>38</v>
      </c>
      <c r="P77" s="257">
        <v>812.14078947368421</v>
      </c>
      <c r="Q77" s="256">
        <v>10263079</v>
      </c>
      <c r="R77" s="257">
        <v>1260.9259598225833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258" t="s">
        <v>27</v>
      </c>
      <c r="C78" s="252">
        <v>61.161626823967715</v>
      </c>
      <c r="D78" s="252" t="s">
        <v>218</v>
      </c>
      <c r="E78" s="252">
        <v>68.101986008421477</v>
      </c>
      <c r="F78" s="252" t="s">
        <v>218</v>
      </c>
      <c r="G78" s="252">
        <v>0</v>
      </c>
      <c r="H78" s="252">
        <v>0</v>
      </c>
      <c r="I78" s="252">
        <v>65.686076168244497</v>
      </c>
      <c r="J78" s="252" t="s">
        <v>218</v>
      </c>
      <c r="K78" s="252">
        <v>70.943664827133503</v>
      </c>
      <c r="L78" s="252" t="s">
        <v>218</v>
      </c>
      <c r="M78" s="252">
        <v>74.087120149747847</v>
      </c>
      <c r="N78" s="252" t="s">
        <v>218</v>
      </c>
      <c r="O78" s="252">
        <v>71.921052631578945</v>
      </c>
      <c r="P78" s="252" t="s">
        <v>218</v>
      </c>
      <c r="Q78" s="252">
        <v>72.600571548447306</v>
      </c>
      <c r="R78" s="252" t="s">
        <v>218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99999999999999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4.5">
      <c r="B80" s="39" t="s">
        <v>219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35" activePane="bottomLeft" state="frozen"/>
      <selection activeCell="Q29" sqref="Q29"/>
      <selection pane="bottomLeft" activeCell="N76" sqref="N76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0" width="11.54296875" style="27"/>
    <col min="11" max="11" width="11.81640625" style="27" bestFit="1" customWidth="1"/>
    <col min="12" max="12" width="11.81640625" style="27" customWidth="1"/>
    <col min="13" max="16384" width="11.54296875" style="27"/>
  </cols>
  <sheetData>
    <row r="1" spans="1:11" ht="18.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2"/>
      <c r="B3" s="262"/>
      <c r="C3" s="262"/>
      <c r="D3" s="262"/>
      <c r="E3" s="262"/>
      <c r="F3" s="262"/>
      <c r="G3" s="262"/>
      <c r="H3" s="262"/>
      <c r="I3" s="262"/>
    </row>
    <row r="4" spans="1:11" ht="32.15" customHeight="1">
      <c r="A4" s="262"/>
      <c r="B4" s="263" t="s">
        <v>214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5" t="s">
        <v>116</v>
      </c>
      <c r="D36" s="46">
        <v>953936</v>
      </c>
      <c r="E36" s="46">
        <v>6460808</v>
      </c>
      <c r="F36" s="46">
        <v>2349184</v>
      </c>
      <c r="G36" s="46">
        <v>340503</v>
      </c>
      <c r="H36" s="46">
        <v>46097</v>
      </c>
      <c r="I36" s="46">
        <v>10150528</v>
      </c>
      <c r="J36" s="31"/>
    </row>
    <row r="37" spans="2:42">
      <c r="B37" s="45"/>
      <c r="C37" s="45" t="s">
        <v>117</v>
      </c>
      <c r="D37" s="46">
        <v>961167</v>
      </c>
      <c r="E37" s="46">
        <v>6465738</v>
      </c>
      <c r="F37" s="46">
        <v>2349364</v>
      </c>
      <c r="G37" s="46">
        <v>341262</v>
      </c>
      <c r="H37" s="46">
        <v>46088</v>
      </c>
      <c r="I37" s="46">
        <v>10163619</v>
      </c>
      <c r="J37" s="31"/>
    </row>
    <row r="38" spans="2:42">
      <c r="B38" s="45"/>
      <c r="C38" s="45" t="s">
        <v>118</v>
      </c>
      <c r="D38" s="46">
        <v>968204</v>
      </c>
      <c r="E38" s="46">
        <v>6481224</v>
      </c>
      <c r="F38" s="46">
        <v>2351454</v>
      </c>
      <c r="G38" s="46">
        <v>341739</v>
      </c>
      <c r="H38" s="46">
        <v>46171</v>
      </c>
      <c r="I38" s="46">
        <v>10188792</v>
      </c>
      <c r="J38" s="31"/>
    </row>
    <row r="39" spans="2:42">
      <c r="B39" s="45"/>
      <c r="C39" s="45" t="s">
        <v>119</v>
      </c>
      <c r="D39" s="46">
        <v>974169</v>
      </c>
      <c r="E39" s="46">
        <v>6493622</v>
      </c>
      <c r="F39" s="46">
        <v>2352326</v>
      </c>
      <c r="G39" s="46">
        <v>341987</v>
      </c>
      <c r="H39" s="46">
        <v>46196</v>
      </c>
      <c r="I39" s="46">
        <v>10208300</v>
      </c>
      <c r="J39" s="31"/>
    </row>
    <row r="40" spans="2:42">
      <c r="B40" s="45"/>
      <c r="C40" s="45" t="s">
        <v>120</v>
      </c>
      <c r="D40" s="46">
        <v>978165</v>
      </c>
      <c r="E40" s="46">
        <v>6501862</v>
      </c>
      <c r="F40" s="46">
        <v>2350561</v>
      </c>
      <c r="G40" s="46">
        <v>341610</v>
      </c>
      <c r="H40" s="46">
        <v>46236</v>
      </c>
      <c r="I40" s="46">
        <v>10218434</v>
      </c>
      <c r="J40" s="31"/>
    </row>
    <row r="41" spans="2:42">
      <c r="B41" s="45"/>
      <c r="C41" s="45" t="s">
        <v>121</v>
      </c>
      <c r="D41" s="46">
        <v>983310</v>
      </c>
      <c r="E41" s="46">
        <v>6516642</v>
      </c>
      <c r="F41" s="46">
        <v>2352244</v>
      </c>
      <c r="G41" s="46">
        <v>340010</v>
      </c>
      <c r="H41" s="46">
        <v>46228</v>
      </c>
      <c r="I41" s="46">
        <v>10238434</v>
      </c>
      <c r="J41" s="31"/>
      <c r="K41" s="206"/>
      <c r="L41" s="206"/>
      <c r="M41" s="206"/>
      <c r="N41" s="206"/>
      <c r="O41" s="206"/>
      <c r="P41" s="206"/>
    </row>
    <row r="42" spans="2:42">
      <c r="B42" s="51"/>
      <c r="C42" s="48" t="s">
        <v>122</v>
      </c>
      <c r="D42" s="49">
        <v>989767</v>
      </c>
      <c r="E42" s="49">
        <v>6534592</v>
      </c>
      <c r="F42" s="49">
        <v>2352957</v>
      </c>
      <c r="G42" s="49">
        <v>339497</v>
      </c>
      <c r="H42" s="49">
        <v>46266</v>
      </c>
      <c r="I42" s="50">
        <v>10263079</v>
      </c>
    </row>
    <row r="43" spans="2:42" ht="15.75" customHeight="1">
      <c r="B43" s="51"/>
      <c r="C43" s="45" t="s">
        <v>123</v>
      </c>
      <c r="D43" s="46"/>
      <c r="E43" s="46"/>
      <c r="F43" s="46"/>
      <c r="G43" s="46"/>
      <c r="H43" s="46"/>
      <c r="I43" s="46"/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4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4" t="s">
        <v>116</v>
      </c>
      <c r="D76" s="52">
        <v>0.94026771070314652</v>
      </c>
      <c r="E76" s="52">
        <v>1.8570506297084233</v>
      </c>
      <c r="F76" s="52">
        <v>0.11293252090103234</v>
      </c>
      <c r="G76" s="52">
        <v>8.3769818175394306E-2</v>
      </c>
      <c r="H76" s="52">
        <v>2.7299875200570423</v>
      </c>
      <c r="I76" s="52">
        <v>1.3058189730240199</v>
      </c>
    </row>
    <row r="77" spans="2:12">
      <c r="B77" s="45"/>
      <c r="C77" s="54" t="s">
        <v>117</v>
      </c>
      <c r="D77" s="52">
        <v>1.5432741118091897</v>
      </c>
      <c r="E77" s="52">
        <v>1.7088598833682855</v>
      </c>
      <c r="F77" s="52">
        <v>-5.2114597660413153E-2</v>
      </c>
      <c r="G77" s="52">
        <v>-5.3010312116519298E-2</v>
      </c>
      <c r="H77" s="52">
        <v>2.3336367875302466</v>
      </c>
      <c r="I77" s="52">
        <v>1.2238848721388029</v>
      </c>
    </row>
    <row r="78" spans="2:12">
      <c r="B78" s="45"/>
      <c r="C78" s="54" t="s">
        <v>118</v>
      </c>
      <c r="D78" s="52">
        <v>2.2217999070906602</v>
      </c>
      <c r="E78" s="52">
        <v>1.7616673703329422</v>
      </c>
      <c r="F78" s="52">
        <v>-4.0469204720616769E-2</v>
      </c>
      <c r="G78" s="52">
        <v>-0.11807928263912748</v>
      </c>
      <c r="H78" s="52">
        <v>2.1301539550522053</v>
      </c>
      <c r="I78" s="52">
        <v>1.3211296010119389</v>
      </c>
    </row>
    <row r="79" spans="2:12">
      <c r="B79" s="45"/>
      <c r="C79" s="54" t="s">
        <v>119</v>
      </c>
      <c r="D79" s="52">
        <v>2.879492408409301</v>
      </c>
      <c r="E79" s="52">
        <v>1.7662821816989638</v>
      </c>
      <c r="F79" s="52">
        <v>-5.3450397351439971E-2</v>
      </c>
      <c r="G79" s="52">
        <v>-0.14395001167951671</v>
      </c>
      <c r="H79" s="52">
        <v>2.0590314598798232</v>
      </c>
      <c r="I79" s="52">
        <v>1.3819639953648544</v>
      </c>
    </row>
    <row r="80" spans="2:12">
      <c r="B80" s="45"/>
      <c r="C80" s="54" t="s">
        <v>120</v>
      </c>
      <c r="D80" s="52">
        <v>3.450518698858529</v>
      </c>
      <c r="E80" s="52">
        <v>1.7788509327708368</v>
      </c>
      <c r="F80" s="52">
        <v>-6.322149888097206E-2</v>
      </c>
      <c r="G80" s="52">
        <v>-0.19982821784781946</v>
      </c>
      <c r="H80" s="52">
        <v>2.0031768443346198</v>
      </c>
      <c r="I80" s="52">
        <v>1.4394296919997718</v>
      </c>
    </row>
    <row r="81" spans="2:17">
      <c r="B81" s="45"/>
      <c r="C81" s="54" t="s">
        <v>121</v>
      </c>
      <c r="D81" s="52">
        <v>4.0742324431423782</v>
      </c>
      <c r="E81" s="52">
        <v>1.8019958786438472</v>
      </c>
      <c r="F81" s="52">
        <v>-4.5340373626778785E-2</v>
      </c>
      <c r="G81" s="52">
        <v>-0.2651695148923161</v>
      </c>
      <c r="H81" s="52">
        <v>1.9585355094839052</v>
      </c>
      <c r="I81" s="52">
        <v>1.514643744115407</v>
      </c>
      <c r="L81" s="207"/>
      <c r="M81" s="207"/>
      <c r="N81" s="207"/>
      <c r="O81" s="207"/>
      <c r="P81" s="207"/>
      <c r="Q81" s="207"/>
    </row>
    <row r="82" spans="2:17">
      <c r="B82" s="45"/>
      <c r="C82" s="55" t="s">
        <v>122</v>
      </c>
      <c r="D82" s="56">
        <v>4.7216235461164047</v>
      </c>
      <c r="E82" s="56">
        <v>1.8554911564897303</v>
      </c>
      <c r="F82" s="56">
        <v>-0.10206503376765097</v>
      </c>
      <c r="G82" s="56">
        <v>-0.29193135795072545</v>
      </c>
      <c r="H82" s="56">
        <v>1.8715871058657685</v>
      </c>
      <c r="I82" s="56">
        <v>1.5949180560091314</v>
      </c>
    </row>
    <row r="83" spans="2:17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7.5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5">
      <c r="B87" s="42"/>
      <c r="C87" s="43"/>
      <c r="D87" s="43"/>
      <c r="E87" s="43"/>
      <c r="F87" s="43"/>
      <c r="G87" s="43"/>
      <c r="H87" s="43"/>
      <c r="I87" s="43"/>
    </row>
    <row r="88" spans="2:17" ht="18.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32" activePane="bottomLeft" state="frozen"/>
      <selection activeCell="Q29" sqref="Q29"/>
      <selection pane="bottomLeft" activeCell="G17" sqref="G17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6384" width="11.54296875" style="27"/>
  </cols>
  <sheetData>
    <row r="1" spans="2:11" ht="18.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5" customHeight="1">
      <c r="B4" s="495" t="s">
        <v>215</v>
      </c>
      <c r="C4" s="496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3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5" t="s">
        <v>116</v>
      </c>
      <c r="D36" s="46">
        <v>1108400.3700500003</v>
      </c>
      <c r="E36" s="46">
        <v>9313285.4009300042</v>
      </c>
      <c r="F36" s="46">
        <v>2105361.5563599998</v>
      </c>
      <c r="G36" s="46">
        <v>171074.28285000011</v>
      </c>
      <c r="H36" s="46">
        <v>34112.786760000003</v>
      </c>
      <c r="I36" s="46">
        <v>12732234.396950005</v>
      </c>
    </row>
    <row r="37" spans="2:43">
      <c r="B37" s="45"/>
      <c r="C37" s="45" t="s">
        <v>117</v>
      </c>
      <c r="D37" s="46">
        <v>1117361.1823400008</v>
      </c>
      <c r="E37" s="46">
        <v>9322297.5514000095</v>
      </c>
      <c r="F37" s="46">
        <v>2106242.2278699968</v>
      </c>
      <c r="G37" s="46">
        <v>171469.9048499999</v>
      </c>
      <c r="H37" s="46">
        <v>34147.940729999988</v>
      </c>
      <c r="I37" s="46">
        <v>12751518.807190007</v>
      </c>
    </row>
    <row r="38" spans="2:43">
      <c r="B38" s="45"/>
      <c r="C38" s="45" t="s">
        <v>118</v>
      </c>
      <c r="D38" s="46">
        <v>1125869.8790300007</v>
      </c>
      <c r="E38" s="46">
        <v>9353149.4120100029</v>
      </c>
      <c r="F38" s="46">
        <v>2108888.5758800004</v>
      </c>
      <c r="G38" s="46">
        <v>171686.3159299999</v>
      </c>
      <c r="H38" s="46">
        <v>34230.404229999993</v>
      </c>
      <c r="I38" s="46">
        <v>12793824.587080006</v>
      </c>
    </row>
    <row r="39" spans="2:43">
      <c r="B39" s="45"/>
      <c r="C39" s="45" t="s">
        <v>119</v>
      </c>
      <c r="D39" s="46">
        <v>1133224.5676699993</v>
      </c>
      <c r="E39" s="46">
        <v>9378565.0525200181</v>
      </c>
      <c r="F39" s="46">
        <v>2110866.4388800012</v>
      </c>
      <c r="G39" s="46">
        <v>171833.65999999995</v>
      </c>
      <c r="H39" s="46">
        <v>34280.072489999984</v>
      </c>
      <c r="I39" s="46">
        <v>12828769.791560018</v>
      </c>
      <c r="J39" s="46"/>
    </row>
    <row r="40" spans="2:43">
      <c r="B40" s="45"/>
      <c r="C40" s="45" t="s">
        <v>120</v>
      </c>
      <c r="D40" s="46">
        <v>1138631.2798899994</v>
      </c>
      <c r="E40" s="46">
        <v>9400069.2593600154</v>
      </c>
      <c r="F40" s="46">
        <v>2110446.8519000006</v>
      </c>
      <c r="G40" s="46">
        <v>171695.40903999979</v>
      </c>
      <c r="H40" s="46">
        <v>34361.822829999983</v>
      </c>
      <c r="I40" s="46">
        <v>12855204.623020014</v>
      </c>
    </row>
    <row r="41" spans="2:43">
      <c r="B41" s="45"/>
      <c r="C41" s="45" t="s">
        <v>121</v>
      </c>
      <c r="D41" s="46">
        <v>1145340.22297</v>
      </c>
      <c r="E41" s="46">
        <v>9431898.5059699975</v>
      </c>
      <c r="F41" s="46">
        <v>2113106.1256900006</v>
      </c>
      <c r="G41" s="46">
        <v>171026.61897000004</v>
      </c>
      <c r="H41" s="46">
        <v>34396.92415999998</v>
      </c>
      <c r="I41" s="46">
        <v>12895768.39776</v>
      </c>
    </row>
    <row r="42" spans="2:43">
      <c r="B42" s="51"/>
      <c r="C42" s="48" t="s">
        <v>122</v>
      </c>
      <c r="D42" s="49">
        <v>1153668.1356300008</v>
      </c>
      <c r="E42" s="49">
        <v>9467106.8526899833</v>
      </c>
      <c r="F42" s="49">
        <v>2114875.9452099996</v>
      </c>
      <c r="G42" s="49">
        <v>170868.3337799999</v>
      </c>
      <c r="H42" s="49">
        <v>34463.471499999985</v>
      </c>
      <c r="I42" s="50">
        <v>12940982.738809982</v>
      </c>
    </row>
    <row r="43" spans="2:43">
      <c r="B43" s="51"/>
      <c r="C43" s="45" t="s">
        <v>123</v>
      </c>
      <c r="D43" s="46"/>
      <c r="E43" s="46"/>
      <c r="F43" s="46"/>
      <c r="G43" s="46"/>
      <c r="H43" s="46"/>
      <c r="I43" s="46"/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47" t="s">
        <v>125</v>
      </c>
      <c r="E45" s="447"/>
      <c r="F45" s="447"/>
      <c r="G45" s="447"/>
      <c r="H45" s="447"/>
      <c r="I45" s="447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45" t="s">
        <v>116</v>
      </c>
      <c r="D76" s="52">
        <v>4.7251707986846636</v>
      </c>
      <c r="E76" s="52">
        <v>6.7656902173462763</v>
      </c>
      <c r="F76" s="52">
        <v>5.3441046952290572</v>
      </c>
      <c r="G76" s="52">
        <v>5.0566075644505659</v>
      </c>
      <c r="H76" s="52">
        <v>8.4782271444868726</v>
      </c>
      <c r="I76" s="52">
        <v>6.3293206668876056</v>
      </c>
    </row>
    <row r="77" spans="2:20">
      <c r="B77" s="45"/>
      <c r="C77" s="45" t="s">
        <v>117</v>
      </c>
      <c r="D77" s="52">
        <v>5.4363440804291674</v>
      </c>
      <c r="E77" s="52">
        <v>6.6592621663233098</v>
      </c>
      <c r="F77" s="52">
        <v>5.1966941630321006</v>
      </c>
      <c r="G77" s="52">
        <v>4.9437628732068584</v>
      </c>
      <c r="H77" s="52">
        <v>8.0591569888077927</v>
      </c>
      <c r="I77" s="52">
        <v>6.2874759244754053</v>
      </c>
    </row>
    <row r="78" spans="2:20">
      <c r="B78" s="45"/>
      <c r="C78" s="45" t="s">
        <v>118</v>
      </c>
      <c r="D78" s="52">
        <v>6.2299428897184317</v>
      </c>
      <c r="E78" s="52">
        <v>6.7950749556406009</v>
      </c>
      <c r="F78" s="52">
        <v>5.212136095152653</v>
      </c>
      <c r="G78" s="52">
        <v>4.8577039406360045</v>
      </c>
      <c r="H78" s="52">
        <v>7.8576314730913976</v>
      </c>
      <c r="I78" s="52">
        <v>6.4576321437257</v>
      </c>
    </row>
    <row r="79" spans="2:20">
      <c r="B79" s="45"/>
      <c r="C79" s="45" t="s">
        <v>119</v>
      </c>
      <c r="D79" s="52">
        <v>7.0074227542169965</v>
      </c>
      <c r="E79" s="52">
        <v>6.8402774853381532</v>
      </c>
      <c r="F79" s="52">
        <v>5.2121753494375644</v>
      </c>
      <c r="G79" s="52">
        <v>4.8217833555773026</v>
      </c>
      <c r="H79" s="52">
        <v>7.7855857006032592</v>
      </c>
      <c r="I79" s="52">
        <v>6.5586740087041351</v>
      </c>
    </row>
    <row r="80" spans="2:20">
      <c r="B80" s="45"/>
      <c r="C80" s="45" t="s">
        <v>120</v>
      </c>
      <c r="D80" s="52">
        <v>7.7249905547511766</v>
      </c>
      <c r="E80" s="52">
        <v>6.9067646832745355</v>
      </c>
      <c r="F80" s="52">
        <v>5.213516131064222</v>
      </c>
      <c r="G80" s="52">
        <v>4.7634416246053579</v>
      </c>
      <c r="H80" s="52">
        <v>7.789723379684399</v>
      </c>
      <c r="I80" s="52">
        <v>6.6698867866857192</v>
      </c>
    </row>
    <row r="81" spans="2:9">
      <c r="B81" s="45"/>
      <c r="C81" s="45" t="s">
        <v>121</v>
      </c>
      <c r="D81" s="52">
        <v>8.4580769795796549</v>
      </c>
      <c r="E81" s="52">
        <v>6.9864985323848439</v>
      </c>
      <c r="F81" s="52">
        <v>5.2303512391779439</v>
      </c>
      <c r="G81" s="52">
        <v>4.7164030116110256</v>
      </c>
      <c r="H81" s="52">
        <v>7.7343532509444257</v>
      </c>
      <c r="I81" s="52">
        <v>6.7944254824403361</v>
      </c>
    </row>
    <row r="82" spans="2:9">
      <c r="B82" s="45"/>
      <c r="C82" s="55" t="s">
        <v>122</v>
      </c>
      <c r="D82" s="56">
        <v>9.2778661108444673</v>
      </c>
      <c r="E82" s="56">
        <v>7.1070360017911671</v>
      </c>
      <c r="F82" s="56">
        <v>5.1685543007800483</v>
      </c>
      <c r="G82" s="56">
        <v>4.7080680485760862</v>
      </c>
      <c r="H82" s="56">
        <v>7.5890327688630688</v>
      </c>
      <c r="I82" s="56">
        <v>6.9432106215938649</v>
      </c>
    </row>
    <row r="83" spans="2:9">
      <c r="B83" s="45"/>
      <c r="C83" s="54" t="s">
        <v>123</v>
      </c>
      <c r="D83" s="52"/>
      <c r="E83" s="52"/>
      <c r="F83" s="52"/>
      <c r="G83" s="52"/>
      <c r="H83" s="52"/>
      <c r="I83" s="52"/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7.5">
      <c r="B85" s="27" t="s">
        <v>213</v>
      </c>
    </row>
    <row r="86" spans="2:9" ht="21">
      <c r="B86" s="59"/>
      <c r="C86" s="493"/>
      <c r="D86" s="494"/>
      <c r="E86" s="494"/>
      <c r="F86" s="494"/>
      <c r="G86" s="494"/>
      <c r="H86" s="494"/>
      <c r="I86" s="494"/>
    </row>
    <row r="87" spans="2:9">
      <c r="C87" s="493"/>
      <c r="D87" s="493"/>
      <c r="E87" s="493"/>
      <c r="F87" s="493"/>
      <c r="G87" s="493"/>
      <c r="H87" s="493"/>
      <c r="I87" s="493"/>
    </row>
    <row r="88" spans="2:9" ht="18.5">
      <c r="B88" s="42"/>
      <c r="C88" s="43"/>
      <c r="D88" s="43"/>
      <c r="E88" s="43"/>
      <c r="F88" s="43"/>
      <c r="G88" s="43"/>
      <c r="H88" s="43"/>
      <c r="I88" s="43"/>
    </row>
    <row r="89" spans="2:9" ht="18.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3">
    <mergeCell ref="C86:I86"/>
    <mergeCell ref="C87:I87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29" activePane="bottomLeft" state="frozen"/>
      <selection activeCell="H25" sqref="H25"/>
      <selection pane="bottomLeft" activeCell="I30" sqref="I30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2" width="12" style="27" customWidth="1"/>
    <col min="13" max="16384" width="11.54296875" style="27"/>
  </cols>
  <sheetData>
    <row r="1" spans="2:16" ht="18.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5" customHeight="1">
      <c r="B4" s="263" t="s">
        <v>215</v>
      </c>
      <c r="C4" s="263"/>
      <c r="D4" s="263" t="s">
        <v>110</v>
      </c>
      <c r="E4" s="263" t="s">
        <v>49</v>
      </c>
      <c r="F4" s="263" t="s">
        <v>50</v>
      </c>
      <c r="G4" s="263" t="s">
        <v>104</v>
      </c>
      <c r="H4" s="263" t="s">
        <v>111</v>
      </c>
      <c r="I4" s="264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>
        <v>1161.9232003509671</v>
      </c>
      <c r="E36" s="52">
        <v>1441.5047469186522</v>
      </c>
      <c r="F36" s="52">
        <v>896.20972914850415</v>
      </c>
      <c r="G36" s="52">
        <v>502.4163747455973</v>
      </c>
      <c r="H36" s="52">
        <v>740.02184003297407</v>
      </c>
      <c r="I36" s="52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>
        <v>1162.5047284602997</v>
      </c>
      <c r="E37" s="52">
        <v>1441.7994591491349</v>
      </c>
      <c r="F37" s="52">
        <v>896.51591999792151</v>
      </c>
      <c r="G37" s="52">
        <v>502.45824278706652</v>
      </c>
      <c r="H37" s="52">
        <v>740.92910801076175</v>
      </c>
      <c r="I37" s="52">
        <v>1254.6238507356491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>
        <v>1162.8436559134238</v>
      </c>
      <c r="E38" s="52">
        <v>1443.1146666138991</v>
      </c>
      <c r="F38" s="52">
        <v>896.84449531226221</v>
      </c>
      <c r="G38" s="52">
        <v>502.39017475324704</v>
      </c>
      <c r="H38" s="52">
        <v>741.38321088995235</v>
      </c>
      <c r="I38" s="52">
        <v>1255.6762948031528</v>
      </c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>
        <v>1163.2730744562796</v>
      </c>
      <c r="E39" s="52">
        <v>1444.2733273541357</v>
      </c>
      <c r="F39" s="52">
        <v>897.35284942648309</v>
      </c>
      <c r="G39" s="52">
        <v>502.45670157052734</v>
      </c>
      <c r="H39" s="52">
        <v>742.05715841198344</v>
      </c>
      <c r="I39" s="52">
        <v>1256.6999198260257</v>
      </c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>
        <v>1164.0482739517356</v>
      </c>
      <c r="E40" s="52">
        <v>1445.750349570633</v>
      </c>
      <c r="F40" s="52">
        <v>897.84815280267173</v>
      </c>
      <c r="G40" s="52">
        <v>502.60650753783489</v>
      </c>
      <c r="H40" s="52">
        <v>743.18329505147472</v>
      </c>
      <c r="I40" s="52">
        <v>1258.0405787246866</v>
      </c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>
        <v>1164.7804079791724</v>
      </c>
      <c r="E41" s="52">
        <v>1447.3556328504769</v>
      </c>
      <c r="F41" s="52">
        <v>898.33628045814999</v>
      </c>
      <c r="G41" s="52">
        <v>503.00467330372646</v>
      </c>
      <c r="H41" s="52">
        <v>744.07121571342009</v>
      </c>
      <c r="I41" s="52">
        <v>1259.5450044176678</v>
      </c>
      <c r="K41" s="32"/>
      <c r="L41" s="32"/>
      <c r="M41" s="32"/>
      <c r="N41" s="32"/>
      <c r="O41" s="32"/>
      <c r="P41" s="32"/>
    </row>
    <row r="42" spans="2:42">
      <c r="B42" s="51"/>
      <c r="C42" s="48" t="s">
        <v>122</v>
      </c>
      <c r="D42" s="56">
        <v>1165.5956761843956</v>
      </c>
      <c r="E42" s="56">
        <v>1448.7678576856802</v>
      </c>
      <c r="F42" s="56">
        <v>898.81623217508854</v>
      </c>
      <c r="G42" s="56">
        <v>503.29850861715983</v>
      </c>
      <c r="H42" s="56">
        <v>744.89844594302474</v>
      </c>
      <c r="I42" s="56">
        <v>1260.9259598225817</v>
      </c>
      <c r="K42" s="32"/>
      <c r="L42" s="32"/>
      <c r="M42" s="32"/>
      <c r="N42" s="32"/>
      <c r="O42" s="32"/>
      <c r="P42" s="32"/>
    </row>
    <row r="43" spans="2:42">
      <c r="B43" s="51"/>
      <c r="C43" s="45" t="s">
        <v>123</v>
      </c>
      <c r="D43" s="52"/>
      <c r="E43" s="52"/>
      <c r="F43" s="52"/>
      <c r="G43" s="52"/>
      <c r="H43" s="52"/>
      <c r="I43" s="52"/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47" t="s">
        <v>125</v>
      </c>
      <c r="E45" s="447"/>
      <c r="F45" s="447"/>
      <c r="G45" s="447"/>
      <c r="H45" s="447"/>
      <c r="I45" s="447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>
        <v>3.7496463738625474</v>
      </c>
      <c r="E76" s="52">
        <v>4.8191456136725819</v>
      </c>
      <c r="F76" s="52">
        <v>5.2252711439012778</v>
      </c>
      <c r="G76" s="52">
        <v>4.968675495846564</v>
      </c>
      <c r="H76" s="52">
        <v>5.5954836199191949</v>
      </c>
      <c r="I76" s="52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>
        <v>3.8339023462384381</v>
      </c>
      <c r="E77" s="52">
        <v>4.8672281732700107</v>
      </c>
      <c r="F77" s="52">
        <v>5.2515455825438151</v>
      </c>
      <c r="G77" s="52">
        <v>4.9994233952692202</v>
      </c>
      <c r="H77" s="52">
        <v>5.5949542897269611</v>
      </c>
      <c r="I77" s="52">
        <v>5.0023678292259621</v>
      </c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>
        <v>3.9210256386316367</v>
      </c>
      <c r="E78" s="52">
        <v>4.9462707475005807</v>
      </c>
      <c r="F78" s="52">
        <v>5.2547318480623773</v>
      </c>
      <c r="G78" s="52">
        <v>4.981665538206137</v>
      </c>
      <c r="H78" s="52">
        <v>5.6080180987094774</v>
      </c>
      <c r="I78" s="52">
        <v>5.0695275140936191</v>
      </c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>
        <v>4.0123937717545299</v>
      </c>
      <c r="E79" s="52">
        <v>4.9859297154825954</v>
      </c>
      <c r="F79" s="52">
        <v>5.2684417498385372</v>
      </c>
      <c r="G79" s="52">
        <v>4.9728918456494187</v>
      </c>
      <c r="H79" s="52">
        <v>5.6110215419539866</v>
      </c>
      <c r="I79" s="52">
        <v>5.1061449288711369</v>
      </c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>
        <v>4.1318998779846572</v>
      </c>
      <c r="E80" s="52">
        <v>5.0382900804125663</v>
      </c>
      <c r="F80" s="52">
        <v>5.2800757729909664</v>
      </c>
      <c r="G80" s="52">
        <v>4.9732077147995213</v>
      </c>
      <c r="H80" s="52">
        <v>5.6729081528318792</v>
      </c>
      <c r="I80" s="52">
        <v>5.1562366927408343</v>
      </c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>
        <v>4.2122285541065674</v>
      </c>
      <c r="E81" s="52">
        <v>5.0927318359468288</v>
      </c>
      <c r="F81" s="52">
        <v>5.2780847161353561</v>
      </c>
      <c r="G81" s="52">
        <v>4.9948172591993023</v>
      </c>
      <c r="H81" s="52">
        <v>5.6648692653331612</v>
      </c>
      <c r="I81" s="52">
        <v>5.2010050408426656</v>
      </c>
      <c r="K81" s="32"/>
      <c r="L81" s="32"/>
      <c r="M81" s="32"/>
      <c r="N81" s="32"/>
      <c r="O81" s="32"/>
      <c r="P81" s="32"/>
    </row>
    <row r="82" spans="2:16">
      <c r="B82" s="45"/>
      <c r="C82" s="48" t="s">
        <v>122</v>
      </c>
      <c r="D82" s="56">
        <v>4.3508135287089189</v>
      </c>
      <c r="E82" s="56">
        <v>5.1558779852458159</v>
      </c>
      <c r="F82" s="56">
        <v>5.276004290107994</v>
      </c>
      <c r="G82" s="56">
        <v>5.014638709407504</v>
      </c>
      <c r="H82" s="56">
        <v>5.6124046217672863</v>
      </c>
      <c r="I82" s="56">
        <v>5.2643308030783986</v>
      </c>
      <c r="K82" s="32"/>
      <c r="L82" s="32"/>
      <c r="M82" s="32"/>
      <c r="N82" s="32"/>
      <c r="O82" s="32"/>
      <c r="P82" s="32"/>
    </row>
    <row r="83" spans="2:16">
      <c r="B83" s="45"/>
      <c r="C83" s="45" t="s">
        <v>123</v>
      </c>
      <c r="D83" s="52"/>
      <c r="E83" s="52"/>
      <c r="F83" s="52"/>
      <c r="G83" s="52"/>
      <c r="H83" s="52"/>
      <c r="I83" s="52"/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7.5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493"/>
      <c r="D86" s="475"/>
      <c r="E86" s="475"/>
      <c r="F86" s="475"/>
      <c r="G86" s="475"/>
      <c r="H86" s="475"/>
      <c r="I86" s="475"/>
    </row>
    <row r="87" spans="2:16" ht="18.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J17" sqref="J17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500" t="s">
        <v>33</v>
      </c>
      <c r="C1" s="501"/>
      <c r="D1" s="501"/>
      <c r="E1" s="501"/>
      <c r="F1" s="501"/>
      <c r="G1" s="501"/>
    </row>
    <row r="3" spans="1:138" ht="18.5">
      <c r="B3" s="265" t="s">
        <v>222</v>
      </c>
      <c r="C3" s="266"/>
      <c r="D3" s="266"/>
      <c r="E3" s="266"/>
      <c r="F3" s="266"/>
      <c r="G3" s="266"/>
      <c r="K3" s="7" t="s">
        <v>168</v>
      </c>
    </row>
    <row r="4" spans="1:138" ht="23.65" customHeight="1">
      <c r="A4" s="267"/>
      <c r="B4" s="502" t="s">
        <v>41</v>
      </c>
      <c r="C4" s="504" t="s">
        <v>40</v>
      </c>
      <c r="D4" s="505"/>
      <c r="E4" s="268" t="s">
        <v>34</v>
      </c>
      <c r="F4" s="268"/>
      <c r="G4" s="268"/>
    </row>
    <row r="5" spans="1:138" ht="18.649999999999999" customHeight="1">
      <c r="A5" s="267"/>
      <c r="B5" s="503"/>
      <c r="C5" s="269" t="s">
        <v>7</v>
      </c>
      <c r="D5" s="269" t="s">
        <v>32</v>
      </c>
      <c r="E5" s="270" t="s">
        <v>4</v>
      </c>
      <c r="F5" s="270" t="s">
        <v>3</v>
      </c>
      <c r="G5" s="270" t="s">
        <v>6</v>
      </c>
      <c r="J5" s="60"/>
      <c r="K5" s="61"/>
      <c r="L5" s="60"/>
      <c r="M5" s="62"/>
      <c r="N5" s="60"/>
    </row>
    <row r="6" spans="1:138" s="65" customFormat="1" ht="27.65" customHeight="1">
      <c r="A6" s="271"/>
      <c r="B6" s="272" t="s">
        <v>29</v>
      </c>
      <c r="C6" s="273">
        <v>985389</v>
      </c>
      <c r="D6" s="274">
        <f>C6/$C$14</f>
        <v>0.46047290824551973</v>
      </c>
      <c r="E6" s="275">
        <v>0.27396216170578785</v>
      </c>
      <c r="F6" s="275">
        <v>0.12003742923967861</v>
      </c>
      <c r="G6" s="275">
        <v>0.18047589464222002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5" customHeight="1">
      <c r="A7" s="271"/>
      <c r="B7" s="276" t="s">
        <v>28</v>
      </c>
      <c r="C7" s="273">
        <v>147631</v>
      </c>
      <c r="D7" s="274">
        <f t="shared" ref="D7:D11" si="0">C7/$C$14</f>
        <v>6.8988060468702539E-2</v>
      </c>
      <c r="E7" s="275">
        <v>0.19446996976140357</v>
      </c>
      <c r="F7" s="275">
        <v>0.12209468334189938</v>
      </c>
      <c r="G7" s="275">
        <v>0.14953896768874064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5" customHeight="1">
      <c r="A8" s="271"/>
      <c r="B8" s="272" t="s">
        <v>35</v>
      </c>
      <c r="C8" s="273">
        <v>258546</v>
      </c>
      <c r="D8" s="274">
        <f t="shared" si="0"/>
        <v>0.12081871071754013</v>
      </c>
      <c r="E8" s="275">
        <v>0.34604779171310324</v>
      </c>
      <c r="F8" s="275">
        <v>0.24932520618973997</v>
      </c>
      <c r="G8" s="275">
        <v>0.29092738124172945</v>
      </c>
      <c r="H8" s="3"/>
      <c r="I8" s="3"/>
      <c r="J8" s="498"/>
      <c r="K8" s="498"/>
      <c r="L8" s="498"/>
      <c r="M8" s="498"/>
      <c r="N8" s="49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5" customHeight="1">
      <c r="A9" s="271"/>
      <c r="B9" s="272" t="s">
        <v>30</v>
      </c>
      <c r="C9" s="273">
        <v>580558</v>
      </c>
      <c r="D9" s="274">
        <f t="shared" si="0"/>
        <v>0.27129512371784387</v>
      </c>
      <c r="E9" s="275">
        <v>0.26655364804648085</v>
      </c>
      <c r="F9" s="275">
        <v>6.4393975753270813E-2</v>
      </c>
      <c r="G9" s="275">
        <v>0.24852239196349032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5" customHeight="1">
      <c r="A10" s="271"/>
      <c r="B10" s="272" t="s">
        <v>31</v>
      </c>
      <c r="C10" s="273">
        <v>144503</v>
      </c>
      <c r="D10" s="274">
        <f t="shared" si="0"/>
        <v>6.7526344073459657E-2</v>
      </c>
      <c r="E10" s="275">
        <v>0.42958878934068456</v>
      </c>
      <c r="F10" s="275">
        <v>0.4220661671159634</v>
      </c>
      <c r="G10" s="275">
        <v>0.42563851816069065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5" customHeight="1">
      <c r="A11" s="271"/>
      <c r="B11" s="272" t="s">
        <v>37</v>
      </c>
      <c r="C11" s="273">
        <v>22764</v>
      </c>
      <c r="D11" s="274">
        <f t="shared" si="0"/>
        <v>1.0637631720367299E-2</v>
      </c>
      <c r="E11" s="275">
        <v>0.48884320811644177</v>
      </c>
      <c r="F11" s="275">
        <v>0.49798199316982306</v>
      </c>
      <c r="G11" s="275">
        <v>0.4920243807547659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5" customHeight="1">
      <c r="A12" s="271"/>
      <c r="B12" s="277" t="s">
        <v>36</v>
      </c>
      <c r="C12" s="278">
        <f>SUM(C6:C11)</f>
        <v>2139391</v>
      </c>
      <c r="D12" s="279">
        <f>SUM(D6:D11)</f>
        <v>0.99973877894343322</v>
      </c>
      <c r="E12" s="280">
        <v>0.27656390703734218</v>
      </c>
      <c r="F12" s="280">
        <v>0.14383105810865274</v>
      </c>
      <c r="G12" s="280">
        <v>0.21271202812336473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5" customHeight="1">
      <c r="A13" s="271"/>
      <c r="B13" s="272" t="s">
        <v>38</v>
      </c>
      <c r="C13" s="273">
        <v>559</v>
      </c>
      <c r="D13" s="274">
        <f>C13/C14</f>
        <v>2.6122105656674219E-4</v>
      </c>
      <c r="E13" s="275">
        <v>2.610623187796781E-3</v>
      </c>
      <c r="F13" s="275">
        <v>4.1292041292041292E-3</v>
      </c>
      <c r="G13" s="275">
        <v>2.7216249902625223E-3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5" customHeight="1">
      <c r="A14" s="271"/>
      <c r="B14" s="281" t="s">
        <v>39</v>
      </c>
      <c r="C14" s="282">
        <f>SUM(C12:C13)</f>
        <v>2139950</v>
      </c>
      <c r="D14" s="283">
        <v>1</v>
      </c>
      <c r="E14" s="283">
        <v>0.266923009806872</v>
      </c>
      <c r="F14" s="283">
        <v>0.14339885831788873</v>
      </c>
      <c r="G14" s="283">
        <v>0.20850955156829643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0.46047290824551973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1" t="s">
        <v>35</v>
      </c>
      <c r="C42" s="72">
        <f>D8</f>
        <v>0.12081871071754013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0.27129512371784387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0.14741325731909621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6.7526344073459657E-2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1.0637631720367299E-2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6.8988060468702539E-2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2.6122105656674219E-4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0.29482651463819243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9"/>
      <c r="M54" s="499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9"/>
      <c r="M56" s="499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9"/>
      <c r="M62" s="499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97"/>
      <c r="M63" s="497"/>
      <c r="N63" s="497"/>
      <c r="O63" s="497"/>
      <c r="P63" s="497"/>
      <c r="Q63" s="497"/>
      <c r="R63" s="497"/>
      <c r="S63" s="497"/>
      <c r="T63" s="497"/>
      <c r="U63" s="497"/>
      <c r="V63" s="497"/>
      <c r="W63" s="497"/>
      <c r="X63" s="497"/>
      <c r="Y63" s="497"/>
      <c r="Z63" s="497"/>
      <c r="AA63" s="497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7" activePane="bottomLeft" state="frozen"/>
      <selection pane="bottomLeft" activeCell="I37" sqref="I37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6" t="s">
        <v>147</v>
      </c>
      <c r="C2" s="9"/>
      <c r="D2" s="9"/>
      <c r="E2" s="9"/>
      <c r="F2" s="9"/>
    </row>
    <row r="3" spans="1:8">
      <c r="A3" s="267"/>
      <c r="B3" s="267"/>
      <c r="C3" s="267"/>
      <c r="D3" s="267"/>
      <c r="E3" s="267"/>
      <c r="F3" s="267"/>
    </row>
    <row r="4" spans="1:8" ht="26.15" customHeight="1">
      <c r="A4" s="267"/>
      <c r="B4" s="506" t="s">
        <v>148</v>
      </c>
      <c r="C4" s="284" t="s">
        <v>145</v>
      </c>
      <c r="D4" s="284"/>
      <c r="E4" s="284" t="s">
        <v>142</v>
      </c>
      <c r="F4" s="284"/>
      <c r="H4" s="7" t="s">
        <v>168</v>
      </c>
    </row>
    <row r="5" spans="1:8" ht="38.65" customHeight="1">
      <c r="A5" s="267"/>
      <c r="B5" s="507"/>
      <c r="C5" s="285" t="s">
        <v>28</v>
      </c>
      <c r="D5" s="285" t="s">
        <v>29</v>
      </c>
      <c r="E5" s="285" t="s">
        <v>28</v>
      </c>
      <c r="F5" s="285" t="s">
        <v>29</v>
      </c>
    </row>
    <row r="6" spans="1:8" ht="20.9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224</v>
      </c>
      <c r="C23" s="78">
        <f>'Distrib - regím. Altas nuevas'!$I$42</f>
        <v>1113.5139488320358</v>
      </c>
      <c r="D23" s="78">
        <f>'Distrib - regím. Altas nuevas'!$I$44</f>
        <v>1664.5863540286637</v>
      </c>
      <c r="E23" s="78">
        <f>'Distrib - regím. Altas nuevas'!$O$42</f>
        <v>1089.4442138157895</v>
      </c>
      <c r="F23" s="78">
        <f>'Distrib - regím. Altas nuevas'!$O$44</f>
        <v>1567.4167009021162</v>
      </c>
    </row>
    <row r="25" spans="2:13">
      <c r="B25" s="448" t="s">
        <v>125</v>
      </c>
      <c r="C25" s="449"/>
      <c r="D25" s="449"/>
      <c r="E25" s="449"/>
      <c r="F25" s="449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99999999999999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99999999999999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99999999999999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99999999999999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99999999999999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99999999999999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99999999999999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99999999999999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99999999999999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99999999999999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99999999999999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99999999999999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99999999999999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99999999999999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99999999999999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5" customHeight="1">
      <c r="B42" s="79" t="s">
        <v>223</v>
      </c>
      <c r="C42" s="81">
        <f>C23/C49-1</f>
        <v>7.858922957829062E-2</v>
      </c>
      <c r="D42" s="81">
        <f>D23/D49-1</f>
        <v>0.10077857546251701</v>
      </c>
      <c r="E42" s="81">
        <f>E23/E49-1</f>
        <v>8.2150519315602244E-2</v>
      </c>
      <c r="F42" s="81">
        <f>F23/F49-1</f>
        <v>0.11192694652685509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9" customHeight="1">
      <c r="B45" t="s">
        <v>217</v>
      </c>
    </row>
    <row r="46" spans="1:15" ht="23.9" customHeight="1">
      <c r="B46" t="s">
        <v>225</v>
      </c>
      <c r="K46" s="217"/>
      <c r="L46" s="217"/>
      <c r="M46" s="217"/>
      <c r="N46" s="217"/>
      <c r="O46" s="217"/>
    </row>
    <row r="47" spans="1:15" ht="35.65" customHeight="1">
      <c r="A47" s="374"/>
      <c r="B47" s="438"/>
      <c r="C47" s="320" t="s">
        <v>149</v>
      </c>
      <c r="D47" s="320"/>
      <c r="E47" s="320" t="s">
        <v>150</v>
      </c>
      <c r="F47" s="321"/>
      <c r="G47" s="321"/>
      <c r="H47" s="450"/>
      <c r="I47" s="450"/>
      <c r="K47" s="217"/>
      <c r="L47" s="217"/>
      <c r="M47" s="217"/>
      <c r="N47" s="217"/>
      <c r="O47" s="217"/>
    </row>
    <row r="48" spans="1:15">
      <c r="A48" s="374"/>
      <c r="B48" s="438"/>
      <c r="C48" s="320" t="s">
        <v>28</v>
      </c>
      <c r="D48" s="320" t="s">
        <v>29</v>
      </c>
      <c r="E48" s="320" t="s">
        <v>28</v>
      </c>
      <c r="F48" s="321" t="s">
        <v>29</v>
      </c>
      <c r="G48" s="321"/>
      <c r="H48" s="450"/>
      <c r="I48" s="450"/>
      <c r="K48" s="217"/>
      <c r="L48" s="222"/>
      <c r="M48" s="222"/>
      <c r="N48" s="217"/>
      <c r="O48" s="221"/>
    </row>
    <row r="49" spans="1:15" ht="21.4" customHeight="1">
      <c r="A49" s="374"/>
      <c r="B49" s="438"/>
      <c r="C49" s="322">
        <v>1032.3800000000001</v>
      </c>
      <c r="D49" s="322">
        <v>1512.19</v>
      </c>
      <c r="E49" s="320">
        <v>1006.74</v>
      </c>
      <c r="F49" s="323">
        <v>1409.64</v>
      </c>
      <c r="G49" s="321"/>
      <c r="H49" s="450"/>
      <c r="I49" s="450"/>
      <c r="K49" s="217"/>
      <c r="L49" s="217"/>
      <c r="M49" s="217"/>
      <c r="N49" s="217"/>
      <c r="O49" s="217"/>
    </row>
    <row r="50" spans="1:15" ht="19.75" customHeight="1">
      <c r="A50" s="374"/>
      <c r="B50" s="438"/>
      <c r="C50" s="320"/>
      <c r="D50" s="320"/>
      <c r="E50" s="320"/>
      <c r="F50" s="321"/>
      <c r="G50" s="321"/>
      <c r="H50" s="450"/>
      <c r="I50" s="450"/>
      <c r="K50" s="217"/>
      <c r="L50" s="217"/>
      <c r="M50" s="217"/>
      <c r="N50" s="217"/>
      <c r="O50" s="217"/>
    </row>
    <row r="51" spans="1:15">
      <c r="A51" s="374"/>
      <c r="B51" s="438"/>
      <c r="C51" s="438"/>
      <c r="D51" s="438"/>
      <c r="E51" s="438"/>
      <c r="F51" s="439"/>
      <c r="G51" s="321"/>
      <c r="H51" s="450"/>
      <c r="I51" s="450"/>
      <c r="K51" s="217"/>
      <c r="L51" s="217"/>
      <c r="M51" s="217"/>
      <c r="N51" s="217"/>
      <c r="O51" s="217"/>
    </row>
    <row r="52" spans="1:15">
      <c r="A52" s="374"/>
      <c r="B52" s="439"/>
      <c r="C52" s="439"/>
      <c r="D52" s="439"/>
      <c r="E52" s="439"/>
      <c r="F52" s="439"/>
      <c r="G52" s="321"/>
      <c r="H52" s="451"/>
      <c r="I52" s="450"/>
      <c r="K52" s="217"/>
      <c r="L52" s="217"/>
      <c r="M52" s="217"/>
      <c r="N52" s="217"/>
      <c r="O52" s="217"/>
    </row>
    <row r="53" spans="1:15">
      <c r="A53" s="374"/>
      <c r="B53" s="439"/>
      <c r="C53" s="439"/>
      <c r="D53" s="439"/>
      <c r="E53" s="439"/>
      <c r="F53" s="439"/>
      <c r="G53" s="439"/>
      <c r="H53" s="440"/>
      <c r="I53" s="440"/>
      <c r="K53" s="217"/>
      <c r="L53" s="217"/>
      <c r="M53" s="217"/>
      <c r="N53" s="217"/>
      <c r="O53" s="217"/>
    </row>
    <row r="54" spans="1:15">
      <c r="A54" s="374"/>
      <c r="B54" s="439"/>
      <c r="C54" s="439"/>
      <c r="D54" s="439"/>
      <c r="E54" s="439"/>
      <c r="F54" s="439"/>
      <c r="G54" s="439"/>
      <c r="H54" s="440"/>
      <c r="I54" s="440"/>
      <c r="K54" s="217"/>
      <c r="L54" s="217"/>
      <c r="M54" s="217"/>
      <c r="N54" s="217"/>
      <c r="O54" s="217"/>
    </row>
    <row r="55" spans="1:15">
      <c r="A55" s="374"/>
      <c r="B55" s="439"/>
      <c r="C55" s="439"/>
      <c r="D55" s="439"/>
      <c r="E55" s="439"/>
      <c r="F55" s="439"/>
      <c r="G55" s="440"/>
      <c r="H55" s="440"/>
      <c r="I55" s="440"/>
      <c r="K55" s="217"/>
      <c r="L55" s="217"/>
      <c r="M55" s="217"/>
      <c r="N55" s="217"/>
      <c r="O55" s="217"/>
    </row>
    <row r="56" spans="1:15">
      <c r="A56" s="374"/>
      <c r="B56" s="439"/>
      <c r="C56" s="439"/>
      <c r="D56" s="439"/>
      <c r="E56" s="439"/>
      <c r="F56" s="439"/>
      <c r="G56" s="440"/>
      <c r="H56" s="440"/>
      <c r="I56" s="440"/>
      <c r="K56" s="217"/>
      <c r="L56" s="217"/>
      <c r="M56" s="217"/>
      <c r="N56" s="217"/>
      <c r="O56" s="217"/>
    </row>
    <row r="57" spans="1:15">
      <c r="A57" s="374"/>
      <c r="B57" s="439"/>
      <c r="C57" s="439"/>
      <c r="D57" s="439"/>
      <c r="E57" s="439"/>
      <c r="F57" s="439"/>
      <c r="G57" s="440"/>
      <c r="H57" s="440"/>
      <c r="I57" s="440"/>
      <c r="K57" s="217"/>
      <c r="L57" s="217"/>
      <c r="M57" s="217"/>
      <c r="N57" s="217"/>
      <c r="O57" s="217"/>
    </row>
    <row r="58" spans="1:15">
      <c r="A58" s="361"/>
      <c r="B58" s="436"/>
      <c r="C58" s="437"/>
      <c r="D58" s="437"/>
      <c r="E58" s="437"/>
      <c r="F58" s="437"/>
      <c r="G58" s="435"/>
      <c r="H58" s="218"/>
      <c r="I58" s="218"/>
      <c r="K58" s="217"/>
      <c r="L58" s="217"/>
      <c r="M58" s="217"/>
      <c r="N58" s="217"/>
      <c r="O58" s="217"/>
    </row>
    <row r="59" spans="1:15">
      <c r="B59" s="436"/>
      <c r="C59" s="436"/>
      <c r="D59" s="436"/>
      <c r="E59" s="436"/>
      <c r="F59" s="436"/>
      <c r="G59" s="218"/>
      <c r="H59" s="218"/>
      <c r="I59" s="218"/>
    </row>
    <row r="60" spans="1:15">
      <c r="B60" s="436"/>
      <c r="C60" s="436"/>
      <c r="D60" s="436"/>
      <c r="E60" s="436"/>
      <c r="F60" s="436"/>
      <c r="G60" s="218"/>
    </row>
    <row r="61" spans="1:15">
      <c r="B61" s="361"/>
      <c r="C61" s="361"/>
      <c r="D61" s="361"/>
      <c r="E61" s="361"/>
      <c r="F61" s="361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MENDUIÑA GARCIA, PATRICIA</cp:lastModifiedBy>
  <cp:lastPrinted>2024-06-21T09:21:13Z</cp:lastPrinted>
  <dcterms:created xsi:type="dcterms:W3CDTF">2016-11-17T11:36:14Z</dcterms:created>
  <dcterms:modified xsi:type="dcterms:W3CDTF">2024-11-26T08:15:46Z</dcterms:modified>
</cp:coreProperties>
</file>