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AFILIACIÓN\"/>
    </mc:Choice>
  </mc:AlternateContent>
  <xr:revisionPtr revIDLastSave="0" documentId="8_{6DFB06F6-2806-4A13-B66F-CEC7E2115DDE}" xr6:coauthVersionLast="47" xr6:coauthVersionMax="47" xr10:uidLastSave="{00000000-0000-0000-0000-000000000000}"/>
  <bookViews>
    <workbookView xWindow="-110" yWindow="-110" windowWidth="19420" windowHeight="1042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0" r:id="rId10"/>
    <sheet name="Número pensiones (O-FM)" sheetId="41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edad'!$B$1:$S$80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€'!$B$1:$I$85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Pensionistas!$B$1:$S$56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30" l="1"/>
  <c r="G51" i="30"/>
  <c r="I51" i="30"/>
  <c r="B5" i="41"/>
  <c r="F41" i="25" l="1"/>
  <c r="E41" i="25"/>
  <c r="D41" i="25"/>
  <c r="C41" i="25"/>
  <c r="E68" i="23"/>
  <c r="F68" i="23"/>
  <c r="G68" i="23"/>
  <c r="C4" i="23"/>
  <c r="B5" i="16"/>
  <c r="C12" i="27" l="1"/>
  <c r="F75" i="29" l="1"/>
  <c r="L4" i="30"/>
  <c r="C40" i="25"/>
  <c r="D40" i="25"/>
  <c r="E40" i="25"/>
  <c r="F40" i="25"/>
  <c r="C23" i="25" l="1"/>
  <c r="C42" i="25" s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<sst xmlns="http://schemas.openxmlformats.org/spreadsheetml/2006/main" count="908" uniqueCount="230">
  <si>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</si>
  <si>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</si>
  <si>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</si>
  <si>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</si>
  <si>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</si>
  <si>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</si>
  <si>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</si>
  <si>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</si>
  <si>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</si>
  <si>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</si>
  <si>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</si>
  <si>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</si>
  <si>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</si>
  <si>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</si>
  <si>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</si>
  <si>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</si>
  <si>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</si>
  <si>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</si>
  <si>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</si>
  <si>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</si>
  <si>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</si>
  <si>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</si>
  <si>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</si>
  <si>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</si>
  <si>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</si>
  <si>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</si>
  <si>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</si>
  <si>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</si>
  <si>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</si>
  <si>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</si>
  <si>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</si>
  <si>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</si>
  <si>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</si>
  <si>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</si>
  <si>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</si>
  <si>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</si>
  <si>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</si>
  <si>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</si>
  <si>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</si>
  <si>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</si>
  <si>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</si>
  <si>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</si>
  <si>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</si>
  <si>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</si>
  <si>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</si>
  <si>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</si>
  <si>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</si>
  <si>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</si>
  <si>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</si>
  <si>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</si>
  <si>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</si>
  <si>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</si>
  <si>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</si>
  <si>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</si>
  <si>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</si>
  <si>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</si>
  <si>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</si>
  <si>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</si>
  <si>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</si>
  <si>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</si>
  <si>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</si>
  <si>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</si>
  <si>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</si>
  <si>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</si>
  <si>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</si>
  <si>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</si>
  <si>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</si>
  <si>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</si>
  <si>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</si>
  <si>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</si>
  <si>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</si>
  <si>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</si>
  <si>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</si>
  <si>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</si>
  <si>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</si>
  <si>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</si>
  <si>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</si>
  <si>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</si>
  <si>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</si>
  <si>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</si>
  <si>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</si>
  <si>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</si>
  <si>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</si>
  <si>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</si>
  <si>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</si>
  <si>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</si>
  <si>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</si>
  <si>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</si>
  <si>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</si>
  <si>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</si>
  <si>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</si>
  <si>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</si>
  <si>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</si>
  <si>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</si>
  <si>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</si>
  <si>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</si>
  <si>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</si>
  <si>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</si>
  <si>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</si>
  <si>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</si>
  <si>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</si>
  <si>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</si>
  <si>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</si>
  <si>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</si>
  <si>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</si>
  <si>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</si>
  <si>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</si>
  <si>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</si>
  <si>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</si>
  <si>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</si>
  <si>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</si>
  <si>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</si>
  <si>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</si>
  <si>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</si>
  <si>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</si>
  <si>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</si>
  <si>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</si>
  <si>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</si>
  <si>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</si>
  <si>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</si>
  <si>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</si>
  <si>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</si>
  <si>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</si>
  <si>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</si>
  <si>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</si>
  <si>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</si>
  <si>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</si>
  <si>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</si>
  <si>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</si>
  <si>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</si>
  <si>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</si>
  <si>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</si>
  <si>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</si>
  <si>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</si>
  <si>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</si>
  <si>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</si>
  <si>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</si>
  <si>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</si>
  <si>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</si>
  <si>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</si>
  <si>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</si>
  <si>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</si>
  <si>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</si>
  <si>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</si>
  <si>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</si>
  <si>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</si>
  <si>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</si>
  <si>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</si>
  <si>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</si>
  <si>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</si>
  <si>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</si>
  <si>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</si>
  <si>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</si>
  <si>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</si>
  <si>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</si>
  <si>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</si>
  <si>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</si>
  <si>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</si>
  <si>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</si>
  <si>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</si>
  <si>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</si>
  <si>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</si>
  <si>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</si>
  <si>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</si>
  <si>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</si>
  <si>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</si>
  <si>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</si>
  <si>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</si>
  <si>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</si>
  <si>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</si>
  <si>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</si>
  <si>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</si>
  <si>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</si>
  <si>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</si>
  <si>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</si>
  <si>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</si>
  <si>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</si>
  <si>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</si>
  <si>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</si>
  <si>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</si>
  <si>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</si>
  <si>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</si>
  <si>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</si>
  <si>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</si>
  <si>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</si>
  <si>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</si>
  <si>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</si>
  <si>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</si>
  <si>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</si>
  <si>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</si>
  <si>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</si>
  <si>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</si>
  <si>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</si>
  <si>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</si>
  <si>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</si>
  <si>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</si>
  <si>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</si>
  <si>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</si>
  <si>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</si>
  <si>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</si>
  <si>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</si>
  <si>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</si>
  <si>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</si>
  <si>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</si>
  <si>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</si>
  <si>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</si>
  <si>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</si>
  <si>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</si>
  <si>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</si>
  <si>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</si>
  <si>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</si>
  <si>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</si>
  <si>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</si>
  <si>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</si>
  <si>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</si>
  <si>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</si>
  <si>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</si>
  <si>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</si>
  <si>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36 pensiones de las que no consta el género</t>
    </r>
  </si>
  <si>
    <t>años</t>
  </si>
  <si>
    <t>PENSIONES CONTRIBUTIVAS EN VIGOR A 1 DE AGOSTO DE 2024</t>
  </si>
  <si>
    <t>JULIO 2024</t>
  </si>
  <si>
    <t>Datos a 1 de Agosto de 2024</t>
  </si>
  <si>
    <t xml:space="preserve">  1 de Agosto de 2024</t>
  </si>
  <si>
    <t>Julio 2024</t>
  </si>
  <si>
    <t>Julio 2024 (2)</t>
  </si>
  <si>
    <t>(2) Incremento sobre Julio 2023</t>
  </si>
  <si>
    <t>1 de Agosto de 2024</t>
  </si>
  <si>
    <t>Datos a 01 de Agosto de 2024</t>
  </si>
  <si>
    <t>PENSIONISTAS DEL SISTEMA DE SEGURIDAD SOCIAL  A 1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</si>
</sst>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1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3" tint="0.59996337778862885"/>
      </bottom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46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3" fillId="119" borderId="18" xfId="1" applyNumberFormat="1" applyFont="1" applyFill="1" applyBorder="1"/>
    <xf numFmtId="4" fontId="53" fillId="119" borderId="18" xfId="1" applyNumberFormat="1" applyFont="1" applyFill="1" applyBorder="1"/>
    <xf numFmtId="0" fontId="55" fillId="0" borderId="0" xfId="242" applyFont="1" applyAlignment="1">
      <alignment horizontal="centerContinuous"/>
    </xf>
    <xf numFmtId="0" fontId="68" fillId="120" borderId="18" xfId="242" applyFont="1" applyFill="1" applyBorder="1" applyAlignment="1">
      <alignment horizontal="centerContinuous" vertical="center" wrapText="1"/>
    </xf>
    <xf numFmtId="4" fontId="68" fillId="120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1" borderId="0" xfId="242" applyNumberFormat="1" applyFont="1" applyFill="1" applyAlignment="1">
      <alignment horizontal="right" indent="1"/>
    </xf>
    <xf numFmtId="4" fontId="68" fillId="121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22" borderId="18" xfId="242" applyNumberFormat="1" applyFont="1" applyFill="1" applyBorder="1" applyAlignment="1">
      <alignment horizontal="right" vertical="center" indent="1"/>
    </xf>
    <xf numFmtId="4" fontId="68" fillId="122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3" fontId="69" fillId="111" borderId="31" xfId="7" applyNumberFormat="1" applyFont="1" applyFill="1" applyBorder="1" applyAlignment="1">
      <alignment vertical="top"/>
    </xf>
    <xf numFmtId="43" fontId="138" fillId="0" borderId="0" xfId="239" applyFont="1" applyAlignment="1">
      <alignment horizontal="right" indent="2"/>
    </xf>
    <xf numFmtId="3" fontId="64" fillId="0" borderId="18" xfId="1" applyNumberFormat="1" applyFont="1" applyBorder="1" applyAlignment="1">
      <alignment horizontal="center" vertical="center"/>
    </xf>
    <xf numFmtId="0" fontId="53" fillId="0" borderId="18" xfId="1" applyFont="1" applyBorder="1" applyAlignment="1">
      <alignment horizontal="center" vertical="center"/>
    </xf>
    <xf numFmtId="4" fontId="64" fillId="0" borderId="18" xfId="1" applyNumberFormat="1" applyFont="1" applyBorder="1" applyAlignment="1">
      <alignment vertical="center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121" borderId="18" xfId="1" applyNumberFormat="1" applyFont="1" applyFill="1" applyBorder="1" applyAlignment="1">
      <alignment horizontal="center" vertical="center"/>
    </xf>
    <xf numFmtId="3" fontId="64" fillId="123" borderId="18" xfId="1" applyNumberFormat="1" applyFont="1" applyFill="1" applyBorder="1" applyAlignment="1">
      <alignment horizontal="center" vertical="center"/>
    </xf>
    <xf numFmtId="3" fontId="64" fillId="116" borderId="18" xfId="1" applyNumberFormat="1" applyFont="1" applyFill="1" applyBorder="1" applyAlignment="1">
      <alignment horizontal="center" vertical="center"/>
    </xf>
    <xf numFmtId="0" fontId="64" fillId="117" borderId="18" xfId="1" applyFont="1" applyFill="1" applyBorder="1" applyAlignment="1">
      <alignment horizontal="center" vertical="center"/>
    </xf>
    <xf numFmtId="3" fontId="64" fillId="31" borderId="18" xfId="1" applyNumberFormat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0.45901063585834362</c:v>
                </c:pt>
                <c:pt idx="1">
                  <c:v>0.12265167412137293</c:v>
                </c:pt>
                <c:pt idx="2">
                  <c:v>0.27271007723408835</c:v>
                </c:pt>
                <c:pt idx="3">
                  <c:v>0.1456276127861951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733239</c:v>
                </c:pt>
                <c:pt idx="1">
                  <c:v>86980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6379101</c:v>
                </c:pt>
                <c:pt idx="1">
                  <c:v>1519640</c:v>
                </c:pt>
                <c:pt idx="2">
                  <c:v>969706</c:v>
                </c:pt>
                <c:pt idx="3">
                  <c:v>323891</c:v>
                </c:pt>
                <c:pt idx="4">
                  <c:v>45619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4576346</c:v>
                </c:pt>
                <c:pt idx="1" formatCode="#,##0">
                  <c:v>4661576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1518651</c:v>
                </c:pt>
                <c:pt idx="1">
                  <c:v>284753</c:v>
                </c:pt>
                <c:pt idx="2">
                  <c:v>271579</c:v>
                </c:pt>
                <c:pt idx="3">
                  <c:v>185881</c:v>
                </c:pt>
                <c:pt idx="4">
                  <c:v>339006</c:v>
                </c:pt>
                <c:pt idx="5">
                  <c:v>132316</c:v>
                </c:pt>
                <c:pt idx="6">
                  <c:v>574441</c:v>
                </c:pt>
                <c:pt idx="7">
                  <c:v>372282</c:v>
                </c:pt>
                <c:pt idx="8">
                  <c:v>1574327</c:v>
                </c:pt>
                <c:pt idx="9">
                  <c:v>944832</c:v>
                </c:pt>
                <c:pt idx="10">
                  <c:v>223135</c:v>
                </c:pt>
                <c:pt idx="11">
                  <c:v>689894</c:v>
                </c:pt>
                <c:pt idx="12">
                  <c:v>1149558</c:v>
                </c:pt>
                <c:pt idx="13">
                  <c:v>238233</c:v>
                </c:pt>
                <c:pt idx="14">
                  <c:v>132391</c:v>
                </c:pt>
                <c:pt idx="15">
                  <c:v>522764</c:v>
                </c:pt>
                <c:pt idx="16">
                  <c:v>66853</c:v>
                </c:pt>
                <c:pt idx="17">
                  <c:v>8699</c:v>
                </c:pt>
                <c:pt idx="18">
                  <c:v>8362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Agosto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357109"/>
          <a:ext cx="4823610" cy="1094923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10.208.300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+ 1,38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07485"/>
          <a:ext cx="4823610" cy="1094923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12.828.770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+ 6,56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846109"/>
          <a:ext cx="4823610" cy="1096603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1.256,70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+ 5,11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098166"/>
          <a:ext cx="4823610" cy="1094922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1.444,27 €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+ 4,99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327092"/>
          <a:ext cx="4823610" cy="1091373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9.237.957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+ 1,31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AGOSTO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133349</xdr:rowOff>
    </xdr:from>
    <xdr:to>
      <xdr:col>11</xdr:col>
      <xdr:colOff>1552574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topLeftCell="A6" zoomScale="85" zoomScaleNormal="85" workbookViewId="0">
      <selection activeCell="K29" sqref="K29"/>
    </sheetView>
  </sheetViews>
  <sheetFormatPr baseColWidth="10" defaultRowHeight="14.5"/>
  <cols>
    <col min="1" max="1" width="13.81640625" customWidth="1"/>
    <col min="3" max="3" width="26.26953125" customWidth="1"/>
    <col min="4" max="4" width="13.726562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4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5">
      <c r="A32" s="13"/>
      <c r="B32" s="13"/>
      <c r="C32" s="13"/>
      <c r="D32" s="13"/>
      <c r="E32" s="13"/>
      <c r="I32" s="14"/>
    </row>
    <row r="33" spans="1:10" ht="15.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7"/>
    </row>
    <row r="55" spans="1:14" ht="16.5">
      <c r="B55" s="446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7030-4665-4B58-AF66-6A3399619E74}">
  <sheetPr codeName="Hoja10">
    <pageSetUpPr autoPageBreaks="0" fitToPage="1"/>
  </sheetPr>
  <dimension ref="A1:HV129"/>
  <sheetViews>
    <sheetView showGridLines="0" showRowColHeaders="0" showOutlineSymbols="0" zoomScaleNormal="100" workbookViewId="0">
      <pane ySplit="9" topLeftCell="A78" activePane="bottomLeft" state="frozen"/>
      <selection activeCell="K51" sqref="K51"/>
      <selection pane="bottomLeft" activeCell="G96" sqref="G96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9" width="15.7265625" style="389" customWidth="1"/>
    <col min="10" max="16384" width="11.453125" style="389"/>
  </cols>
  <sheetData>
    <row r="1" spans="1:230" s="378" customFormat="1" ht="15.75" customHeight="1">
      <c r="B1" s="379"/>
      <c r="E1" s="380"/>
      <c r="G1" s="380"/>
      <c r="I1" s="380"/>
    </row>
    <row r="2" spans="1:230" s="378" customFormat="1">
      <c r="B2" s="379"/>
      <c r="E2" s="380"/>
      <c r="G2" s="380"/>
      <c r="I2" s="380"/>
    </row>
    <row r="3" spans="1:230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</row>
    <row r="4" spans="1:230" s="378" customFormat="1">
      <c r="B4" s="379"/>
      <c r="C4" s="385"/>
      <c r="D4" s="383"/>
      <c r="E4" s="384"/>
      <c r="F4" s="383"/>
      <c r="G4" s="384"/>
      <c r="H4" s="383"/>
      <c r="I4" s="384"/>
    </row>
    <row r="5" spans="1:230" s="378" customFormat="1" ht="18.5">
      <c r="B5" s="455" t="s">
        <v>227</v>
      </c>
      <c r="C5" s="386"/>
      <c r="D5" s="383"/>
      <c r="E5" s="384"/>
      <c r="F5" s="383"/>
      <c r="G5" s="384"/>
      <c r="H5" s="383"/>
      <c r="I5" s="384"/>
      <c r="K5" s="7" t="s">
        <v>168</v>
      </c>
    </row>
    <row r="6" spans="1:230" ht="9" customHeight="1">
      <c r="A6" s="387"/>
      <c r="B6" s="388"/>
      <c r="C6" s="443"/>
      <c r="D6" s="444"/>
      <c r="E6" s="445"/>
      <c r="F6" s="444"/>
      <c r="G6" s="445"/>
      <c r="H6" s="444"/>
      <c r="I6" s="445"/>
    </row>
    <row r="7" spans="1:230" ht="38.15" customHeight="1">
      <c r="A7" s="387"/>
      <c r="B7" s="516" t="s">
        <v>157</v>
      </c>
      <c r="C7" s="518" t="s">
        <v>47</v>
      </c>
      <c r="D7" s="427" t="s">
        <v>48</v>
      </c>
      <c r="E7" s="428"/>
      <c r="F7" s="429" t="s">
        <v>49</v>
      </c>
      <c r="G7" s="430"/>
      <c r="H7" s="456" t="s">
        <v>50</v>
      </c>
      <c r="I7" s="457"/>
    </row>
    <row r="8" spans="1:230" ht="36.75" customHeight="1">
      <c r="A8" s="387"/>
      <c r="B8" s="517"/>
      <c r="C8" s="519"/>
      <c r="D8" s="458" t="s">
        <v>7</v>
      </c>
      <c r="E8" s="459" t="s">
        <v>51</v>
      </c>
      <c r="F8" s="460" t="s">
        <v>7</v>
      </c>
      <c r="G8" s="461" t="s">
        <v>51</v>
      </c>
      <c r="H8" s="462" t="s">
        <v>7</v>
      </c>
      <c r="I8" s="463" t="s">
        <v>51</v>
      </c>
    </row>
    <row r="9" spans="1:230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30" s="399" customFormat="1" ht="18" customHeight="1">
      <c r="A10" s="394"/>
      <c r="B10" s="395"/>
      <c r="C10" s="396" t="s">
        <v>52</v>
      </c>
      <c r="D10" s="464">
        <v>207673</v>
      </c>
      <c r="E10" s="465">
        <v>1073.845747497267</v>
      </c>
      <c r="F10" s="466">
        <v>985494</v>
      </c>
      <c r="G10" s="467">
        <v>1306.0093141409279</v>
      </c>
      <c r="H10" s="468">
        <v>394481</v>
      </c>
      <c r="I10" s="469">
        <v>830.11697602672848</v>
      </c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  <c r="HJ10" s="394"/>
      <c r="HK10" s="394"/>
      <c r="HL10" s="394"/>
      <c r="HM10" s="394"/>
      <c r="HN10" s="394"/>
      <c r="HO10" s="394"/>
      <c r="HP10" s="394"/>
      <c r="HQ10" s="394"/>
      <c r="HR10" s="394"/>
      <c r="HS10" s="394"/>
      <c r="HT10" s="394"/>
      <c r="HU10" s="394"/>
      <c r="HV10" s="394"/>
    </row>
    <row r="11" spans="1:230" s="400" customFormat="1" ht="18" customHeight="1">
      <c r="B11" s="395">
        <v>4</v>
      </c>
      <c r="C11" s="401" t="s">
        <v>53</v>
      </c>
      <c r="D11" s="402">
        <v>10666</v>
      </c>
      <c r="E11" s="403">
        <v>1065.8569651228202</v>
      </c>
      <c r="F11" s="402">
        <v>70217</v>
      </c>
      <c r="G11" s="403">
        <v>1186.3359931355653</v>
      </c>
      <c r="H11" s="402">
        <v>28909</v>
      </c>
      <c r="I11" s="403">
        <v>758.30893285827949</v>
      </c>
    </row>
    <row r="12" spans="1:230" s="400" customFormat="1" ht="18" customHeight="1">
      <c r="B12" s="395">
        <v>11</v>
      </c>
      <c r="C12" s="401" t="s">
        <v>54</v>
      </c>
      <c r="D12" s="402">
        <v>34675</v>
      </c>
      <c r="E12" s="403">
        <v>1156.5507241528478</v>
      </c>
      <c r="F12" s="402">
        <v>126851</v>
      </c>
      <c r="G12" s="403">
        <v>1483.350589116365</v>
      </c>
      <c r="H12" s="402">
        <v>57007</v>
      </c>
      <c r="I12" s="403">
        <v>930.68970705351978</v>
      </c>
    </row>
    <row r="13" spans="1:230" s="400" customFormat="1" ht="18" customHeight="1">
      <c r="B13" s="395">
        <v>14</v>
      </c>
      <c r="C13" s="401" t="s">
        <v>55</v>
      </c>
      <c r="D13" s="402">
        <v>16005</v>
      </c>
      <c r="E13" s="403">
        <v>1011.0863167760075</v>
      </c>
      <c r="F13" s="402">
        <v>112572</v>
      </c>
      <c r="G13" s="403">
        <v>1203.7896158014426</v>
      </c>
      <c r="H13" s="402">
        <v>42884</v>
      </c>
      <c r="I13" s="403">
        <v>770.29772642477371</v>
      </c>
    </row>
    <row r="14" spans="1:230" s="400" customFormat="1" ht="18" customHeight="1">
      <c r="B14" s="395">
        <v>18</v>
      </c>
      <c r="C14" s="401" t="s">
        <v>56</v>
      </c>
      <c r="D14" s="402">
        <v>22694</v>
      </c>
      <c r="E14" s="403">
        <v>1078.1065770688285</v>
      </c>
      <c r="F14" s="402">
        <v>121913</v>
      </c>
      <c r="G14" s="403">
        <v>1233.3566012648362</v>
      </c>
      <c r="H14" s="402">
        <v>45104</v>
      </c>
      <c r="I14" s="403">
        <v>753.93602252571827</v>
      </c>
    </row>
    <row r="15" spans="1:230" s="400" customFormat="1" ht="18" customHeight="1">
      <c r="B15" s="395">
        <v>21</v>
      </c>
      <c r="C15" s="401" t="s">
        <v>57</v>
      </c>
      <c r="D15" s="402">
        <v>12511</v>
      </c>
      <c r="E15" s="403">
        <v>1014.1658516505476</v>
      </c>
      <c r="F15" s="402">
        <v>61263</v>
      </c>
      <c r="G15" s="403">
        <v>1332.4627519057181</v>
      </c>
      <c r="H15" s="402">
        <v>25073</v>
      </c>
      <c r="I15" s="403">
        <v>852.35705140988318</v>
      </c>
    </row>
    <row r="16" spans="1:230" s="400" customFormat="1" ht="18" customHeight="1">
      <c r="B16" s="395">
        <v>23</v>
      </c>
      <c r="C16" s="401" t="s">
        <v>58</v>
      </c>
      <c r="D16" s="402">
        <v>21585</v>
      </c>
      <c r="E16" s="403">
        <v>1002.9962983553393</v>
      </c>
      <c r="F16" s="402">
        <v>84753</v>
      </c>
      <c r="G16" s="403">
        <v>1193.9932663150564</v>
      </c>
      <c r="H16" s="402">
        <v>35858</v>
      </c>
      <c r="I16" s="403">
        <v>794.23750125495008</v>
      </c>
    </row>
    <row r="17" spans="1:230" s="400" customFormat="1" ht="18" customHeight="1">
      <c r="B17" s="395">
        <v>29</v>
      </c>
      <c r="C17" s="401" t="s">
        <v>59</v>
      </c>
      <c r="D17" s="402">
        <v>30221</v>
      </c>
      <c r="E17" s="403">
        <v>1137.8638139042384</v>
      </c>
      <c r="F17" s="402">
        <v>176929</v>
      </c>
      <c r="G17" s="403">
        <v>1317.4659110716725</v>
      </c>
      <c r="H17" s="402">
        <v>67661</v>
      </c>
      <c r="I17" s="403">
        <v>826.15922702886462</v>
      </c>
    </row>
    <row r="18" spans="1:230" s="400" customFormat="1" ht="18" customHeight="1">
      <c r="B18" s="395">
        <v>41</v>
      </c>
      <c r="C18" s="401" t="s">
        <v>60</v>
      </c>
      <c r="D18" s="402">
        <v>59316</v>
      </c>
      <c r="E18" s="403">
        <v>1047.9915641648122</v>
      </c>
      <c r="F18" s="402">
        <v>230996</v>
      </c>
      <c r="G18" s="403">
        <v>1358.4675579230807</v>
      </c>
      <c r="H18" s="402">
        <v>91985</v>
      </c>
      <c r="I18" s="403">
        <v>866.43408773169529</v>
      </c>
    </row>
    <row r="19" spans="1:230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</row>
    <row r="20" spans="1:230" s="399" customFormat="1" ht="18" customHeight="1">
      <c r="A20" s="394"/>
      <c r="B20" s="395"/>
      <c r="C20" s="396" t="s">
        <v>61</v>
      </c>
      <c r="D20" s="464">
        <v>21661</v>
      </c>
      <c r="E20" s="465">
        <v>1219.8106851022576</v>
      </c>
      <c r="F20" s="466">
        <v>207957</v>
      </c>
      <c r="G20" s="467">
        <v>1516.5128629476289</v>
      </c>
      <c r="H20" s="468">
        <v>72972</v>
      </c>
      <c r="I20" s="469">
        <v>944.75782395987517</v>
      </c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  <c r="HJ20" s="394"/>
      <c r="HK20" s="394"/>
      <c r="HL20" s="394"/>
      <c r="HM20" s="394"/>
      <c r="HN20" s="394"/>
      <c r="HO20" s="394"/>
      <c r="HP20" s="394"/>
      <c r="HQ20" s="394"/>
      <c r="HR20" s="394"/>
      <c r="HS20" s="394"/>
      <c r="HT20" s="394"/>
      <c r="HU20" s="394"/>
      <c r="HV20" s="394"/>
    </row>
    <row r="21" spans="1:230" s="400" customFormat="1" ht="18" customHeight="1">
      <c r="B21" s="395">
        <v>22</v>
      </c>
      <c r="C21" s="401" t="s">
        <v>62</v>
      </c>
      <c r="D21" s="402">
        <v>4968</v>
      </c>
      <c r="E21" s="403">
        <v>1114.7297202093398</v>
      </c>
      <c r="F21" s="402">
        <v>34960</v>
      </c>
      <c r="G21" s="403">
        <v>1380.5593681350115</v>
      </c>
      <c r="H21" s="402">
        <v>12872</v>
      </c>
      <c r="I21" s="403">
        <v>871.72803449347418</v>
      </c>
    </row>
    <row r="22" spans="1:230" s="400" customFormat="1" ht="18" customHeight="1">
      <c r="B22" s="395">
        <v>40</v>
      </c>
      <c r="C22" s="401" t="s">
        <v>63</v>
      </c>
      <c r="D22" s="402">
        <v>3432</v>
      </c>
      <c r="E22" s="403">
        <v>1105.9968065268065</v>
      </c>
      <c r="F22" s="402">
        <v>23317</v>
      </c>
      <c r="G22" s="403">
        <v>1395.7457125702274</v>
      </c>
      <c r="H22" s="402">
        <v>8131</v>
      </c>
      <c r="I22" s="403">
        <v>858.08564752183008</v>
      </c>
    </row>
    <row r="23" spans="1:230" s="400" customFormat="1" ht="18" customHeight="1">
      <c r="B23" s="395">
        <v>50</v>
      </c>
      <c r="C23" s="401" t="s">
        <v>64</v>
      </c>
      <c r="D23" s="402">
        <v>13261</v>
      </c>
      <c r="E23" s="403">
        <v>1288.6329055124049</v>
      </c>
      <c r="F23" s="402">
        <v>149680</v>
      </c>
      <c r="G23" s="403">
        <v>1567.0798179449494</v>
      </c>
      <c r="H23" s="402">
        <v>51969</v>
      </c>
      <c r="I23" s="403">
        <v>976.40690161442387</v>
      </c>
    </row>
    <row r="24" spans="1:230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</row>
    <row r="25" spans="1:230" s="399" customFormat="1" ht="18" customHeight="1">
      <c r="A25" s="394"/>
      <c r="B25" s="395">
        <v>33</v>
      </c>
      <c r="C25" s="396" t="s">
        <v>65</v>
      </c>
      <c r="D25" s="464">
        <v>26560</v>
      </c>
      <c r="E25" s="465">
        <v>1316.8891844879515</v>
      </c>
      <c r="F25" s="466">
        <v>186195</v>
      </c>
      <c r="G25" s="467">
        <v>1714.535273933242</v>
      </c>
      <c r="H25" s="468">
        <v>77094</v>
      </c>
      <c r="I25" s="469">
        <v>1029.8668670713673</v>
      </c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  <c r="HJ25" s="394"/>
      <c r="HK25" s="394"/>
      <c r="HL25" s="394"/>
      <c r="HM25" s="394"/>
      <c r="HN25" s="394"/>
      <c r="HO25" s="394"/>
      <c r="HP25" s="394"/>
      <c r="HQ25" s="394"/>
      <c r="HR25" s="394"/>
      <c r="HS25" s="394"/>
      <c r="HT25" s="394"/>
      <c r="HU25" s="394"/>
      <c r="HV25" s="394"/>
    </row>
    <row r="26" spans="1:230" s="399" customFormat="1" ht="18" hidden="1" customHeight="1">
      <c r="A26" s="394"/>
      <c r="B26" s="395"/>
      <c r="C26" s="396"/>
      <c r="D26" s="464"/>
      <c r="E26" s="465"/>
      <c r="F26" s="466"/>
      <c r="G26" s="467"/>
      <c r="H26" s="468"/>
      <c r="I26" s="469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  <c r="HP26" s="394"/>
      <c r="HQ26" s="394"/>
      <c r="HR26" s="394"/>
      <c r="HS26" s="394"/>
      <c r="HT26" s="394"/>
      <c r="HU26" s="394"/>
      <c r="HV26" s="394"/>
    </row>
    <row r="27" spans="1:230" s="399" customFormat="1" ht="18" customHeight="1">
      <c r="A27" s="394"/>
      <c r="B27" s="395">
        <v>7</v>
      </c>
      <c r="C27" s="396" t="s">
        <v>205</v>
      </c>
      <c r="D27" s="464">
        <v>17970</v>
      </c>
      <c r="E27" s="465">
        <v>1090.515324986088</v>
      </c>
      <c r="F27" s="466">
        <v>139275</v>
      </c>
      <c r="G27" s="467">
        <v>1332.5656684257765</v>
      </c>
      <c r="H27" s="468">
        <v>45440</v>
      </c>
      <c r="I27" s="469">
        <v>809.46310519366193</v>
      </c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  <c r="HP27" s="394"/>
      <c r="HQ27" s="394"/>
      <c r="HR27" s="394"/>
      <c r="HS27" s="394"/>
      <c r="HT27" s="394"/>
      <c r="HU27" s="394"/>
      <c r="HV27" s="394"/>
    </row>
    <row r="28" spans="1:230" s="399" customFormat="1" ht="18" hidden="1" customHeight="1">
      <c r="A28" s="394"/>
      <c r="B28" s="395"/>
      <c r="C28" s="396"/>
      <c r="D28" s="464"/>
      <c r="E28" s="465"/>
      <c r="F28" s="466"/>
      <c r="G28" s="467"/>
      <c r="H28" s="468"/>
      <c r="I28" s="469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  <c r="HP28" s="394"/>
      <c r="HQ28" s="394"/>
      <c r="HR28" s="394"/>
      <c r="HS28" s="394"/>
      <c r="HT28" s="394"/>
      <c r="HU28" s="394"/>
      <c r="HV28" s="394"/>
    </row>
    <row r="29" spans="1:230" s="399" customFormat="1" ht="18" customHeight="1">
      <c r="A29" s="394"/>
      <c r="B29" s="395"/>
      <c r="C29" s="396" t="s">
        <v>66</v>
      </c>
      <c r="D29" s="464">
        <v>54422</v>
      </c>
      <c r="E29" s="465">
        <v>1108.5976086876633</v>
      </c>
      <c r="F29" s="466">
        <v>207533</v>
      </c>
      <c r="G29" s="467">
        <v>1331.0087854461706</v>
      </c>
      <c r="H29" s="468">
        <v>83155</v>
      </c>
      <c r="I29" s="469">
        <v>842.78168095724857</v>
      </c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</row>
    <row r="30" spans="1:230" s="400" customFormat="1" ht="18" customHeight="1">
      <c r="B30" s="395">
        <v>35</v>
      </c>
      <c r="C30" s="401" t="s">
        <v>67</v>
      </c>
      <c r="D30" s="402">
        <v>30557</v>
      </c>
      <c r="E30" s="403">
        <v>1160.9781153254573</v>
      </c>
      <c r="F30" s="402">
        <v>107585</v>
      </c>
      <c r="G30" s="403">
        <v>1352.6544487614444</v>
      </c>
      <c r="H30" s="402">
        <v>42822</v>
      </c>
      <c r="I30" s="403">
        <v>851.24438139274218</v>
      </c>
    </row>
    <row r="31" spans="1:230" s="400" customFormat="1" ht="18" customHeight="1">
      <c r="B31" s="395">
        <v>38</v>
      </c>
      <c r="C31" s="401" t="s">
        <v>68</v>
      </c>
      <c r="D31" s="402">
        <v>23865</v>
      </c>
      <c r="E31" s="403">
        <v>1041.5290504923528</v>
      </c>
      <c r="F31" s="402">
        <v>99948</v>
      </c>
      <c r="G31" s="403">
        <v>1307.709182775043</v>
      </c>
      <c r="H31" s="402">
        <v>40333</v>
      </c>
      <c r="I31" s="403">
        <v>833.796736667245</v>
      </c>
    </row>
    <row r="32" spans="1:230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</row>
    <row r="33" spans="1:230" s="399" customFormat="1" ht="18" customHeight="1">
      <c r="A33" s="394"/>
      <c r="B33" s="395">
        <v>39</v>
      </c>
      <c r="C33" s="396" t="s">
        <v>69</v>
      </c>
      <c r="D33" s="464">
        <v>13119</v>
      </c>
      <c r="E33" s="465">
        <v>1219.0383725893739</v>
      </c>
      <c r="F33" s="466">
        <v>92476</v>
      </c>
      <c r="G33" s="467">
        <v>1533.6484220770797</v>
      </c>
      <c r="H33" s="468">
        <v>34979</v>
      </c>
      <c r="I33" s="469">
        <v>948.45591411990063</v>
      </c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  <c r="HJ33" s="394"/>
      <c r="HK33" s="394"/>
      <c r="HL33" s="394"/>
      <c r="HM33" s="394"/>
      <c r="HN33" s="394"/>
      <c r="HO33" s="394"/>
      <c r="HP33" s="394"/>
      <c r="HQ33" s="394"/>
      <c r="HR33" s="394"/>
      <c r="HS33" s="394"/>
      <c r="HT33" s="394"/>
      <c r="HU33" s="394"/>
      <c r="HV33" s="394"/>
    </row>
    <row r="34" spans="1:230" s="399" customFormat="1" ht="18" hidden="1" customHeight="1">
      <c r="A34" s="394"/>
      <c r="B34" s="395"/>
      <c r="C34" s="396"/>
      <c r="D34" s="464"/>
      <c r="E34" s="465"/>
      <c r="F34" s="466"/>
      <c r="G34" s="467"/>
      <c r="H34" s="468"/>
      <c r="I34" s="469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</row>
    <row r="35" spans="1:230" s="399" customFormat="1" ht="18" customHeight="1">
      <c r="A35" s="394"/>
      <c r="B35" s="395"/>
      <c r="C35" s="396" t="s">
        <v>70</v>
      </c>
      <c r="D35" s="464">
        <v>46906</v>
      </c>
      <c r="E35" s="465">
        <v>1159.3805221080461</v>
      </c>
      <c r="F35" s="466">
        <v>407275</v>
      </c>
      <c r="G35" s="467">
        <v>1438.2351710269472</v>
      </c>
      <c r="H35" s="468">
        <v>149129</v>
      </c>
      <c r="I35" s="469">
        <v>893.92935995011078</v>
      </c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  <c r="HP35" s="394"/>
      <c r="HQ35" s="394"/>
      <c r="HR35" s="394"/>
      <c r="HS35" s="394"/>
      <c r="HT35" s="394"/>
      <c r="HU35" s="394"/>
      <c r="HV35" s="394"/>
    </row>
    <row r="36" spans="1:230" s="400" customFormat="1" ht="18" customHeight="1">
      <c r="B36" s="395">
        <v>5</v>
      </c>
      <c r="C36" s="401" t="s">
        <v>71</v>
      </c>
      <c r="D36" s="402">
        <v>3140</v>
      </c>
      <c r="E36" s="403">
        <v>1038.1286496815287</v>
      </c>
      <c r="F36" s="402">
        <v>25181</v>
      </c>
      <c r="G36" s="403">
        <v>1252.903972042413</v>
      </c>
      <c r="H36" s="402">
        <v>9625</v>
      </c>
      <c r="I36" s="403">
        <v>823.90700467532452</v>
      </c>
    </row>
    <row r="37" spans="1:230" s="400" customFormat="1" ht="18" customHeight="1">
      <c r="B37" s="395">
        <v>9</v>
      </c>
      <c r="C37" s="401" t="s">
        <v>72</v>
      </c>
      <c r="D37" s="402">
        <v>5073</v>
      </c>
      <c r="E37" s="403">
        <v>1294.5031243839935</v>
      </c>
      <c r="F37" s="402">
        <v>64503</v>
      </c>
      <c r="G37" s="403">
        <v>1530.3676956110571</v>
      </c>
      <c r="H37" s="402">
        <v>20702</v>
      </c>
      <c r="I37" s="403">
        <v>924.15704907738382</v>
      </c>
    </row>
    <row r="38" spans="1:230" s="400" customFormat="1" ht="18" customHeight="1">
      <c r="B38" s="395">
        <v>24</v>
      </c>
      <c r="C38" s="401" t="s">
        <v>73</v>
      </c>
      <c r="D38" s="402">
        <v>13531</v>
      </c>
      <c r="E38" s="403">
        <v>1226.6181775182915</v>
      </c>
      <c r="F38" s="402">
        <v>87479</v>
      </c>
      <c r="G38" s="403">
        <v>1443.6166051280882</v>
      </c>
      <c r="H38" s="402">
        <v>34119</v>
      </c>
      <c r="I38" s="403">
        <v>873.44935021542267</v>
      </c>
    </row>
    <row r="39" spans="1:230" s="400" customFormat="1" ht="18" customHeight="1">
      <c r="B39" s="395">
        <v>34</v>
      </c>
      <c r="C39" s="401" t="s">
        <v>74</v>
      </c>
      <c r="D39" s="402">
        <v>3926</v>
      </c>
      <c r="E39" s="403">
        <v>1126.9176439123789</v>
      </c>
      <c r="F39" s="402">
        <v>27925</v>
      </c>
      <c r="G39" s="403">
        <v>1482.8048404655328</v>
      </c>
      <c r="H39" s="402">
        <v>10238</v>
      </c>
      <c r="I39" s="403">
        <v>925.37001465129902</v>
      </c>
    </row>
    <row r="40" spans="1:230" s="400" customFormat="1" ht="18" customHeight="1">
      <c r="B40" s="395">
        <v>37</v>
      </c>
      <c r="C40" s="401" t="s">
        <v>75</v>
      </c>
      <c r="D40" s="402">
        <v>5365</v>
      </c>
      <c r="E40" s="403">
        <v>1092.5408779123952</v>
      </c>
      <c r="F40" s="402">
        <v>53485</v>
      </c>
      <c r="G40" s="403">
        <v>1331.3391829484904</v>
      </c>
      <c r="H40" s="402">
        <v>20007</v>
      </c>
      <c r="I40" s="403">
        <v>852.65913880141954</v>
      </c>
    </row>
    <row r="41" spans="1:230" s="400" customFormat="1" ht="18" customHeight="1">
      <c r="B41" s="395">
        <v>40</v>
      </c>
      <c r="C41" s="401" t="s">
        <v>76</v>
      </c>
      <c r="D41" s="402">
        <v>2574</v>
      </c>
      <c r="E41" s="403">
        <v>1064.0415151515153</v>
      </c>
      <c r="F41" s="402">
        <v>23088</v>
      </c>
      <c r="G41" s="403">
        <v>1374.2408575883574</v>
      </c>
      <c r="H41" s="402">
        <v>8379</v>
      </c>
      <c r="I41" s="403">
        <v>856.44584795321646</v>
      </c>
    </row>
    <row r="42" spans="1:230" s="400" customFormat="1" ht="18" customHeight="1">
      <c r="B42" s="395">
        <v>42</v>
      </c>
      <c r="C42" s="401" t="s">
        <v>77</v>
      </c>
      <c r="D42" s="402">
        <v>1229</v>
      </c>
      <c r="E42" s="403">
        <v>1147.5687469487391</v>
      </c>
      <c r="F42" s="402">
        <v>15593</v>
      </c>
      <c r="G42" s="403">
        <v>1370.4699647277623</v>
      </c>
      <c r="H42" s="402">
        <v>5142</v>
      </c>
      <c r="I42" s="403">
        <v>833.48040256709464</v>
      </c>
    </row>
    <row r="43" spans="1:230" s="400" customFormat="1" ht="18" customHeight="1">
      <c r="B43" s="395">
        <v>47</v>
      </c>
      <c r="C43" s="401" t="s">
        <v>78</v>
      </c>
      <c r="D43" s="402">
        <v>9927</v>
      </c>
      <c r="E43" s="403">
        <v>1133.7755303717136</v>
      </c>
      <c r="F43" s="402">
        <v>78998</v>
      </c>
      <c r="G43" s="403">
        <v>1592.6513385148992</v>
      </c>
      <c r="H43" s="402">
        <v>28416</v>
      </c>
      <c r="I43" s="403">
        <v>998.05859023085577</v>
      </c>
    </row>
    <row r="44" spans="1:230" s="400" customFormat="1" ht="18" customHeight="1">
      <c r="B44" s="395">
        <v>49</v>
      </c>
      <c r="C44" s="401" t="s">
        <v>79</v>
      </c>
      <c r="D44" s="402">
        <v>2141</v>
      </c>
      <c r="E44" s="403">
        <v>1059.2428211116301</v>
      </c>
      <c r="F44" s="402">
        <v>31023</v>
      </c>
      <c r="G44" s="403">
        <v>1214.5803758501754</v>
      </c>
      <c r="H44" s="402">
        <v>12501</v>
      </c>
      <c r="I44" s="403">
        <v>807.27385809135274</v>
      </c>
    </row>
    <row r="45" spans="1:230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</row>
    <row r="46" spans="1:230" s="399" customFormat="1" ht="18" customHeight="1">
      <c r="A46" s="394"/>
      <c r="B46" s="395"/>
      <c r="C46" s="396" t="s">
        <v>80</v>
      </c>
      <c r="D46" s="464">
        <v>45549</v>
      </c>
      <c r="E46" s="465">
        <v>1068.8666875233266</v>
      </c>
      <c r="F46" s="466">
        <v>235719</v>
      </c>
      <c r="G46" s="467">
        <v>1349.8439932292263</v>
      </c>
      <c r="H46" s="468">
        <v>95180</v>
      </c>
      <c r="I46" s="469">
        <v>884.52233788611022</v>
      </c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  <c r="HJ46" s="394"/>
      <c r="HK46" s="394"/>
      <c r="HL46" s="394"/>
      <c r="HM46" s="394"/>
      <c r="HN46" s="394"/>
      <c r="HO46" s="394"/>
      <c r="HP46" s="394"/>
      <c r="HQ46" s="394"/>
      <c r="HR46" s="394"/>
      <c r="HS46" s="394"/>
      <c r="HT46" s="394"/>
      <c r="HU46" s="394"/>
      <c r="HV46" s="394"/>
    </row>
    <row r="47" spans="1:230" s="400" customFormat="1" ht="18" customHeight="1">
      <c r="B47" s="395">
        <v>2</v>
      </c>
      <c r="C47" s="401" t="s">
        <v>81</v>
      </c>
      <c r="D47" s="402">
        <v>6774</v>
      </c>
      <c r="E47" s="403">
        <v>1087.1871863005611</v>
      </c>
      <c r="F47" s="402">
        <v>46145</v>
      </c>
      <c r="G47" s="403">
        <v>1302.1331411853942</v>
      </c>
      <c r="H47" s="402">
        <v>18503</v>
      </c>
      <c r="I47" s="403">
        <v>851.21397773334047</v>
      </c>
    </row>
    <row r="48" spans="1:230" s="400" customFormat="1" ht="18" customHeight="1">
      <c r="B48" s="395">
        <v>13</v>
      </c>
      <c r="C48" s="401" t="s">
        <v>82</v>
      </c>
      <c r="D48" s="402">
        <v>15385</v>
      </c>
      <c r="E48" s="403">
        <v>1051.2835066623334</v>
      </c>
      <c r="F48" s="402">
        <v>56452</v>
      </c>
      <c r="G48" s="403">
        <v>1378.9663875504855</v>
      </c>
      <c r="H48" s="402">
        <v>26413</v>
      </c>
      <c r="I48" s="403">
        <v>912.6472464316812</v>
      </c>
    </row>
    <row r="49" spans="1:230" s="400" customFormat="1" ht="18" customHeight="1">
      <c r="B49" s="395">
        <v>16</v>
      </c>
      <c r="C49" s="401" t="s">
        <v>83</v>
      </c>
      <c r="D49" s="402">
        <v>6421</v>
      </c>
      <c r="E49" s="403">
        <v>1007.763790686809</v>
      </c>
      <c r="F49" s="402">
        <v>26138</v>
      </c>
      <c r="G49" s="403">
        <v>1227.5245144999617</v>
      </c>
      <c r="H49" s="402">
        <v>10872</v>
      </c>
      <c r="I49" s="403">
        <v>838.88255242825596</v>
      </c>
    </row>
    <row r="50" spans="1:230" s="400" customFormat="1" ht="18" customHeight="1">
      <c r="B50" s="395">
        <v>19</v>
      </c>
      <c r="C50" s="401" t="s">
        <v>84</v>
      </c>
      <c r="D50" s="402">
        <v>5732</v>
      </c>
      <c r="E50" s="403">
        <v>1180.6135676901606</v>
      </c>
      <c r="F50" s="402">
        <v>28517</v>
      </c>
      <c r="G50" s="403">
        <v>1536.7579391240311</v>
      </c>
      <c r="H50" s="402">
        <v>9471</v>
      </c>
      <c r="I50" s="403">
        <v>956.28035054376528</v>
      </c>
    </row>
    <row r="51" spans="1:230" s="400" customFormat="1" ht="18" customHeight="1">
      <c r="B51" s="395">
        <v>45</v>
      </c>
      <c r="C51" s="401" t="s">
        <v>85</v>
      </c>
      <c r="D51" s="402">
        <v>11237</v>
      </c>
      <c r="E51" s="403">
        <v>1059.8093556999199</v>
      </c>
      <c r="F51" s="402">
        <v>78467</v>
      </c>
      <c r="G51" s="403">
        <v>1329.7662714262046</v>
      </c>
      <c r="H51" s="402">
        <v>29921</v>
      </c>
      <c r="I51" s="403">
        <v>874.16228936198638</v>
      </c>
    </row>
    <row r="52" spans="1:230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</row>
    <row r="53" spans="1:230" s="399" customFormat="1" ht="18" customHeight="1">
      <c r="A53" s="394"/>
      <c r="B53" s="395"/>
      <c r="C53" s="396" t="s">
        <v>86</v>
      </c>
      <c r="D53" s="464">
        <v>160602</v>
      </c>
      <c r="E53" s="465">
        <v>1280.2620899490666</v>
      </c>
      <c r="F53" s="466">
        <v>1184530</v>
      </c>
      <c r="G53" s="467">
        <v>1476.132136864411</v>
      </c>
      <c r="H53" s="468">
        <v>390844</v>
      </c>
      <c r="I53" s="469">
        <v>913.78042390314306</v>
      </c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  <c r="HJ53" s="394"/>
      <c r="HK53" s="394"/>
      <c r="HL53" s="394"/>
      <c r="HM53" s="394"/>
      <c r="HN53" s="394"/>
      <c r="HO53" s="394"/>
      <c r="HP53" s="394"/>
      <c r="HQ53" s="394"/>
      <c r="HR53" s="394"/>
      <c r="HS53" s="394"/>
      <c r="HT53" s="394"/>
      <c r="HU53" s="394"/>
      <c r="HV53" s="394"/>
    </row>
    <row r="54" spans="1:230" s="400" customFormat="1" ht="18" customHeight="1">
      <c r="B54" s="395">
        <v>8</v>
      </c>
      <c r="C54" s="401" t="s">
        <v>87</v>
      </c>
      <c r="D54" s="402">
        <v>118763</v>
      </c>
      <c r="E54" s="403">
        <v>1322.0574503843791</v>
      </c>
      <c r="F54" s="402">
        <v>889343</v>
      </c>
      <c r="G54" s="403">
        <v>1517.4413024895905</v>
      </c>
      <c r="H54" s="402">
        <v>290362</v>
      </c>
      <c r="I54" s="403">
        <v>944.6038173727967</v>
      </c>
    </row>
    <row r="55" spans="1:230" s="400" customFormat="1" ht="18" customHeight="1">
      <c r="B55" s="395">
        <v>17</v>
      </c>
      <c r="C55" s="401" t="s">
        <v>209</v>
      </c>
      <c r="D55" s="402">
        <v>13183</v>
      </c>
      <c r="E55" s="403">
        <v>1152.7075498748391</v>
      </c>
      <c r="F55" s="402">
        <v>113518</v>
      </c>
      <c r="G55" s="403">
        <v>1333.3480464772108</v>
      </c>
      <c r="H55" s="402">
        <v>36241</v>
      </c>
      <c r="I55" s="403">
        <v>805.14218316271626</v>
      </c>
    </row>
    <row r="56" spans="1:230" s="400" customFormat="1" ht="18" customHeight="1">
      <c r="B56" s="395">
        <v>25</v>
      </c>
      <c r="C56" s="401" t="s">
        <v>206</v>
      </c>
      <c r="D56" s="402">
        <v>10886</v>
      </c>
      <c r="E56" s="403">
        <v>1134.916297078817</v>
      </c>
      <c r="F56" s="402">
        <v>64633</v>
      </c>
      <c r="G56" s="403">
        <v>1292.6006139278695</v>
      </c>
      <c r="H56" s="402">
        <v>23901</v>
      </c>
      <c r="I56" s="403">
        <v>785.15051085728624</v>
      </c>
    </row>
    <row r="57" spans="1:230" s="400" customFormat="1" ht="18" customHeight="1">
      <c r="B57" s="395">
        <v>43</v>
      </c>
      <c r="C57" s="401" t="s">
        <v>88</v>
      </c>
      <c r="D57" s="402">
        <v>17770</v>
      </c>
      <c r="E57" s="403">
        <v>1184.5976786719189</v>
      </c>
      <c r="F57" s="402">
        <v>117036</v>
      </c>
      <c r="G57" s="403">
        <v>1402.0757782220855</v>
      </c>
      <c r="H57" s="402">
        <v>40340</v>
      </c>
      <c r="I57" s="403">
        <v>865.72885870104119</v>
      </c>
    </row>
    <row r="58" spans="1:230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</row>
    <row r="59" spans="1:230" s="399" customFormat="1" ht="18" customHeight="1">
      <c r="A59" s="394"/>
      <c r="B59" s="395"/>
      <c r="C59" s="396" t="s">
        <v>89</v>
      </c>
      <c r="D59" s="464">
        <v>96641</v>
      </c>
      <c r="E59" s="465">
        <v>1111.3632715928022</v>
      </c>
      <c r="F59" s="466">
        <v>665491</v>
      </c>
      <c r="G59" s="467">
        <v>1325.1497200713457</v>
      </c>
      <c r="H59" s="468">
        <v>245438</v>
      </c>
      <c r="I59" s="469">
        <v>840.13545266014239</v>
      </c>
      <c r="J59" s="394"/>
      <c r="K59" s="394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  <c r="HJ59" s="394"/>
      <c r="HK59" s="394"/>
      <c r="HL59" s="394"/>
      <c r="HM59" s="394"/>
      <c r="HN59" s="394"/>
      <c r="HO59" s="394"/>
      <c r="HP59" s="394"/>
      <c r="HQ59" s="394"/>
      <c r="HR59" s="394"/>
      <c r="HS59" s="394"/>
      <c r="HT59" s="394"/>
      <c r="HU59" s="394"/>
      <c r="HV59" s="394"/>
    </row>
    <row r="60" spans="1:230" s="400" customFormat="1" ht="18" customHeight="1">
      <c r="B60" s="395">
        <v>3</v>
      </c>
      <c r="C60" s="401" t="s">
        <v>210</v>
      </c>
      <c r="D60" s="402">
        <v>24052</v>
      </c>
      <c r="E60" s="403">
        <v>1062.5662527024779</v>
      </c>
      <c r="F60" s="402">
        <v>222379</v>
      </c>
      <c r="G60" s="403">
        <v>1232.3603667612499</v>
      </c>
      <c r="H60" s="402">
        <v>82147</v>
      </c>
      <c r="I60" s="403">
        <v>808.48056191948581</v>
      </c>
    </row>
    <row r="61" spans="1:230" s="400" customFormat="1" ht="18" customHeight="1">
      <c r="B61" s="395">
        <v>12</v>
      </c>
      <c r="C61" s="401" t="s">
        <v>208</v>
      </c>
      <c r="D61" s="402">
        <v>13815</v>
      </c>
      <c r="E61" s="403">
        <v>1124.4484002895404</v>
      </c>
      <c r="F61" s="402">
        <v>89640</v>
      </c>
      <c r="G61" s="403">
        <v>1274.8233205042393</v>
      </c>
      <c r="H61" s="402">
        <v>30527</v>
      </c>
      <c r="I61" s="403">
        <v>816.70137353817927</v>
      </c>
    </row>
    <row r="62" spans="1:230" s="400" customFormat="1" ht="18" customHeight="1">
      <c r="B62" s="395">
        <v>46</v>
      </c>
      <c r="C62" s="401" t="s">
        <v>90</v>
      </c>
      <c r="D62" s="402">
        <v>58774</v>
      </c>
      <c r="E62" s="403">
        <v>1128.2567082383366</v>
      </c>
      <c r="F62" s="402">
        <v>353472</v>
      </c>
      <c r="G62" s="403">
        <v>1396.2887694357685</v>
      </c>
      <c r="H62" s="402">
        <v>132764</v>
      </c>
      <c r="I62" s="403">
        <v>865.11004248139557</v>
      </c>
    </row>
    <row r="63" spans="1:230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</row>
    <row r="64" spans="1:230" s="399" customFormat="1" ht="18" customHeight="1">
      <c r="A64" s="394"/>
      <c r="B64" s="395"/>
      <c r="C64" s="396" t="s">
        <v>91</v>
      </c>
      <c r="D64" s="464">
        <v>28487</v>
      </c>
      <c r="E64" s="465">
        <v>991.82033488959837</v>
      </c>
      <c r="F64" s="466">
        <v>140416</v>
      </c>
      <c r="G64" s="467">
        <v>1213.6938729204649</v>
      </c>
      <c r="H64" s="468">
        <v>59313</v>
      </c>
      <c r="I64" s="469">
        <v>816.7347234164514</v>
      </c>
      <c r="J64" s="394"/>
      <c r="K64" s="394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  <c r="HJ64" s="394"/>
      <c r="HK64" s="394"/>
      <c r="HL64" s="394"/>
      <c r="HM64" s="394"/>
      <c r="HN64" s="394"/>
      <c r="HO64" s="394"/>
      <c r="HP64" s="394"/>
      <c r="HQ64" s="394"/>
      <c r="HR64" s="394"/>
      <c r="HS64" s="394"/>
      <c r="HT64" s="394"/>
      <c r="HU64" s="394"/>
      <c r="HV64" s="394"/>
    </row>
    <row r="65" spans="1:230" s="400" customFormat="1" ht="18" customHeight="1">
      <c r="B65" s="395">
        <v>6</v>
      </c>
      <c r="C65" s="401" t="s">
        <v>92</v>
      </c>
      <c r="D65" s="402">
        <v>18308</v>
      </c>
      <c r="E65" s="403">
        <v>984.90253222634931</v>
      </c>
      <c r="F65" s="402">
        <v>79651</v>
      </c>
      <c r="G65" s="403">
        <v>1231.4978715898105</v>
      </c>
      <c r="H65" s="402">
        <v>35467</v>
      </c>
      <c r="I65" s="403">
        <v>835.78279019934018</v>
      </c>
    </row>
    <row r="66" spans="1:230" s="400" customFormat="1" ht="18" customHeight="1">
      <c r="B66" s="395">
        <v>10</v>
      </c>
      <c r="C66" s="401" t="s">
        <v>93</v>
      </c>
      <c r="D66" s="402">
        <v>10179</v>
      </c>
      <c r="E66" s="403">
        <v>1004.2627291482464</v>
      </c>
      <c r="F66" s="402">
        <v>60765</v>
      </c>
      <c r="G66" s="403">
        <v>1190.3563217312599</v>
      </c>
      <c r="H66" s="402">
        <v>23846</v>
      </c>
      <c r="I66" s="403">
        <v>788.40385934747962</v>
      </c>
    </row>
    <row r="67" spans="1:230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</row>
    <row r="68" spans="1:230" s="399" customFormat="1" ht="18" customHeight="1">
      <c r="A68" s="394"/>
      <c r="B68" s="395"/>
      <c r="C68" s="396" t="s">
        <v>94</v>
      </c>
      <c r="D68" s="464">
        <v>76401</v>
      </c>
      <c r="E68" s="465">
        <v>1053.981243439222</v>
      </c>
      <c r="F68" s="466">
        <v>487961</v>
      </c>
      <c r="G68" s="467">
        <v>1232.6224996874753</v>
      </c>
      <c r="H68" s="468">
        <v>184056</v>
      </c>
      <c r="I68" s="469">
        <v>762.13138887077844</v>
      </c>
      <c r="J68" s="394"/>
      <c r="K68" s="394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  <c r="HJ68" s="394"/>
      <c r="HK68" s="394"/>
      <c r="HL68" s="394"/>
      <c r="HM68" s="394"/>
      <c r="HN68" s="394"/>
      <c r="HO68" s="394"/>
      <c r="HP68" s="394"/>
      <c r="HQ68" s="394"/>
      <c r="HR68" s="394"/>
      <c r="HS68" s="394"/>
      <c r="HT68" s="394"/>
      <c r="HU68" s="394"/>
      <c r="HV68" s="394"/>
    </row>
    <row r="69" spans="1:230" s="400" customFormat="1" ht="18" customHeight="1">
      <c r="B69" s="395">
        <v>15</v>
      </c>
      <c r="C69" s="401" t="s">
        <v>200</v>
      </c>
      <c r="D69" s="402">
        <v>28929</v>
      </c>
      <c r="E69" s="403">
        <v>1052.9313432887416</v>
      </c>
      <c r="F69" s="402">
        <v>192636</v>
      </c>
      <c r="G69" s="403">
        <v>1298.2745119292347</v>
      </c>
      <c r="H69" s="402">
        <v>74025</v>
      </c>
      <c r="I69" s="403">
        <v>807.01882161431956</v>
      </c>
    </row>
    <row r="70" spans="1:230" s="400" customFormat="1" ht="18" customHeight="1">
      <c r="B70" s="395">
        <v>27</v>
      </c>
      <c r="C70" s="401" t="s">
        <v>95</v>
      </c>
      <c r="D70" s="402">
        <v>11330</v>
      </c>
      <c r="E70" s="403">
        <v>1044.0110988526037</v>
      </c>
      <c r="F70" s="402">
        <v>70749</v>
      </c>
      <c r="G70" s="403">
        <v>1110.3066389630949</v>
      </c>
      <c r="H70" s="402">
        <v>26829</v>
      </c>
      <c r="I70" s="403">
        <v>663.94376495583151</v>
      </c>
    </row>
    <row r="71" spans="1:230" s="400" customFormat="1" ht="18" customHeight="1">
      <c r="B71" s="395">
        <v>32</v>
      </c>
      <c r="C71" s="401" t="s">
        <v>207</v>
      </c>
      <c r="D71" s="402">
        <v>12195</v>
      </c>
      <c r="E71" s="403">
        <v>1067.7501410414104</v>
      </c>
      <c r="F71" s="402">
        <v>67311</v>
      </c>
      <c r="G71" s="403">
        <v>1032.1767837351995</v>
      </c>
      <c r="H71" s="402">
        <v>24686</v>
      </c>
      <c r="I71" s="403">
        <v>658.43044519160662</v>
      </c>
    </row>
    <row r="72" spans="1:230" s="400" customFormat="1" ht="18" customHeight="1">
      <c r="B72" s="395">
        <v>36</v>
      </c>
      <c r="C72" s="401" t="s">
        <v>96</v>
      </c>
      <c r="D72" s="402">
        <v>23947</v>
      </c>
      <c r="E72" s="403">
        <v>1052.9549183613813</v>
      </c>
      <c r="F72" s="402">
        <v>157265</v>
      </c>
      <c r="G72" s="403">
        <v>1293.0236403522717</v>
      </c>
      <c r="H72" s="402">
        <v>58516</v>
      </c>
      <c r="I72" s="403">
        <v>794.1131553763073</v>
      </c>
    </row>
    <row r="73" spans="1:230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</row>
    <row r="74" spans="1:230" s="399" customFormat="1" ht="18" customHeight="1">
      <c r="A74" s="394"/>
      <c r="B74" s="395">
        <v>28</v>
      </c>
      <c r="C74" s="396" t="s">
        <v>97</v>
      </c>
      <c r="D74" s="464">
        <v>90654</v>
      </c>
      <c r="E74" s="465">
        <v>1258.418042336797</v>
      </c>
      <c r="F74" s="466">
        <v>850251</v>
      </c>
      <c r="G74" s="467">
        <v>1663.7515170696654</v>
      </c>
      <c r="H74" s="468">
        <v>273351</v>
      </c>
      <c r="I74" s="469">
        <v>1023.9193904174485</v>
      </c>
      <c r="J74" s="394"/>
      <c r="K74" s="394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  <c r="HJ74" s="394"/>
      <c r="HK74" s="394"/>
      <c r="HL74" s="394"/>
      <c r="HM74" s="394"/>
      <c r="HN74" s="394"/>
      <c r="HO74" s="394"/>
      <c r="HP74" s="394"/>
      <c r="HQ74" s="394"/>
      <c r="HR74" s="394"/>
      <c r="HS74" s="394"/>
      <c r="HT74" s="394"/>
      <c r="HU74" s="394"/>
      <c r="HV74" s="394"/>
    </row>
    <row r="75" spans="1:230" s="399" customFormat="1" ht="18" hidden="1" customHeight="1">
      <c r="A75" s="394"/>
      <c r="B75" s="395"/>
      <c r="C75" s="396"/>
      <c r="D75" s="464"/>
      <c r="E75" s="465"/>
      <c r="F75" s="466"/>
      <c r="G75" s="467"/>
      <c r="H75" s="468"/>
      <c r="I75" s="469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  <c r="HP75" s="394"/>
      <c r="HQ75" s="394"/>
      <c r="HR75" s="394"/>
      <c r="HS75" s="394"/>
      <c r="HT75" s="394"/>
      <c r="HU75" s="394"/>
      <c r="HV75" s="394"/>
    </row>
    <row r="76" spans="1:230" s="399" customFormat="1" ht="18" customHeight="1">
      <c r="A76" s="394"/>
      <c r="B76" s="395">
        <v>30</v>
      </c>
      <c r="C76" s="396" t="s">
        <v>98</v>
      </c>
      <c r="D76" s="464">
        <v>29920</v>
      </c>
      <c r="E76" s="465">
        <v>1050.8179321524062</v>
      </c>
      <c r="F76" s="466">
        <v>156822</v>
      </c>
      <c r="G76" s="467">
        <v>1295.7572622463686</v>
      </c>
      <c r="H76" s="468">
        <v>62298</v>
      </c>
      <c r="I76" s="469">
        <v>826.03734036405672</v>
      </c>
      <c r="J76" s="394"/>
      <c r="K76" s="394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  <c r="HP76" s="394"/>
      <c r="HQ76" s="394"/>
      <c r="HR76" s="394"/>
      <c r="HS76" s="394"/>
      <c r="HT76" s="394"/>
      <c r="HU76" s="394"/>
      <c r="HV76" s="394"/>
    </row>
    <row r="77" spans="1:230" s="399" customFormat="1" ht="18" hidden="1" customHeight="1">
      <c r="A77" s="394"/>
      <c r="B77" s="395"/>
      <c r="C77" s="396"/>
      <c r="D77" s="464"/>
      <c r="E77" s="465"/>
      <c r="F77" s="466"/>
      <c r="G77" s="467"/>
      <c r="H77" s="468"/>
      <c r="I77" s="469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  <c r="HP77" s="394"/>
      <c r="HQ77" s="394"/>
      <c r="HR77" s="394"/>
      <c r="HS77" s="394"/>
      <c r="HT77" s="394"/>
      <c r="HU77" s="394"/>
      <c r="HV77" s="394"/>
    </row>
    <row r="78" spans="1:230" s="399" customFormat="1" ht="18" customHeight="1">
      <c r="A78" s="394"/>
      <c r="B78" s="395">
        <v>31</v>
      </c>
      <c r="C78" s="396" t="s">
        <v>99</v>
      </c>
      <c r="D78" s="464">
        <v>10142</v>
      </c>
      <c r="E78" s="465">
        <v>1384.6576030368765</v>
      </c>
      <c r="F78" s="466">
        <v>100089</v>
      </c>
      <c r="G78" s="467">
        <v>1622.7392116016745</v>
      </c>
      <c r="H78" s="468">
        <v>29970</v>
      </c>
      <c r="I78" s="469">
        <v>992.25955555555561</v>
      </c>
      <c r="J78" s="394"/>
      <c r="K78" s="394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  <c r="HP78" s="394"/>
      <c r="HQ78" s="394"/>
      <c r="HR78" s="394"/>
      <c r="HS78" s="394"/>
      <c r="HT78" s="394"/>
      <c r="HU78" s="394"/>
      <c r="HV78" s="394"/>
    </row>
    <row r="79" spans="1:230" s="399" customFormat="1" ht="18" hidden="1" customHeight="1">
      <c r="A79" s="394"/>
      <c r="B79" s="395"/>
      <c r="C79" s="396"/>
      <c r="D79" s="464"/>
      <c r="E79" s="465"/>
      <c r="F79" s="466"/>
      <c r="G79" s="467"/>
      <c r="H79" s="468"/>
      <c r="I79" s="469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</row>
    <row r="80" spans="1:230" s="399" customFormat="1" ht="18" customHeight="1">
      <c r="A80" s="394"/>
      <c r="B80" s="395"/>
      <c r="C80" s="396" t="s">
        <v>100</v>
      </c>
      <c r="D80" s="464">
        <v>40407</v>
      </c>
      <c r="E80" s="465">
        <v>1479.0871366347417</v>
      </c>
      <c r="F80" s="466">
        <v>386248</v>
      </c>
      <c r="G80" s="467">
        <v>1765.385670424183</v>
      </c>
      <c r="H80" s="468">
        <v>133747</v>
      </c>
      <c r="I80" s="469">
        <v>1088.8953927938567</v>
      </c>
      <c r="J80" s="394"/>
      <c r="K80" s="394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  <c r="HP80" s="394"/>
      <c r="HQ80" s="394"/>
      <c r="HR80" s="394"/>
      <c r="HS80" s="394"/>
      <c r="HT80" s="394"/>
      <c r="HU80" s="394"/>
      <c r="HV80" s="394"/>
    </row>
    <row r="81" spans="1:230" s="400" customFormat="1" ht="18" customHeight="1">
      <c r="B81" s="395">
        <v>1</v>
      </c>
      <c r="C81" s="401" t="s">
        <v>202</v>
      </c>
      <c r="D81" s="402">
        <v>6351</v>
      </c>
      <c r="E81" s="403">
        <v>1467.0990253503385</v>
      </c>
      <c r="F81" s="402">
        <v>56867</v>
      </c>
      <c r="G81" s="403">
        <v>1780.3088100304217</v>
      </c>
      <c r="H81" s="402">
        <v>17293</v>
      </c>
      <c r="I81" s="403">
        <v>1079.5871734227721</v>
      </c>
    </row>
    <row r="82" spans="1:230" s="400" customFormat="1" ht="18" customHeight="1">
      <c r="B82" s="395">
        <v>20</v>
      </c>
      <c r="C82" s="401" t="s">
        <v>204</v>
      </c>
      <c r="D82" s="402">
        <v>12321</v>
      </c>
      <c r="E82" s="403">
        <v>1521.1176568460351</v>
      </c>
      <c r="F82" s="402">
        <v>133780</v>
      </c>
      <c r="G82" s="403">
        <v>1711.070012184183</v>
      </c>
      <c r="H82" s="402">
        <v>43379</v>
      </c>
      <c r="I82" s="403">
        <v>1062.4432891491276</v>
      </c>
    </row>
    <row r="83" spans="1:230" s="400" customFormat="1" ht="18" customHeight="1">
      <c r="B83" s="395">
        <v>48</v>
      </c>
      <c r="C83" s="401" t="s">
        <v>211</v>
      </c>
      <c r="D83" s="402">
        <v>21735</v>
      </c>
      <c r="E83" s="403">
        <v>1458.7640841959974</v>
      </c>
      <c r="F83" s="402">
        <v>195601</v>
      </c>
      <c r="G83" s="403">
        <v>1798.1959044176667</v>
      </c>
      <c r="H83" s="402">
        <v>73075</v>
      </c>
      <c r="I83" s="403">
        <v>1106.8007344509065</v>
      </c>
    </row>
    <row r="84" spans="1:230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</row>
    <row r="85" spans="1:230" s="399" customFormat="1" ht="18" customHeight="1">
      <c r="A85" s="394"/>
      <c r="B85" s="395">
        <v>26</v>
      </c>
      <c r="C85" s="396" t="s">
        <v>101</v>
      </c>
      <c r="D85" s="464">
        <v>4762</v>
      </c>
      <c r="E85" s="465">
        <v>1198.9857244855102</v>
      </c>
      <c r="F85" s="466">
        <v>50745</v>
      </c>
      <c r="G85" s="467">
        <v>1392.2088481623805</v>
      </c>
      <c r="H85" s="468">
        <v>15997</v>
      </c>
      <c r="I85" s="469">
        <v>887.5639001062699</v>
      </c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  <c r="HJ85" s="394"/>
      <c r="HK85" s="394"/>
      <c r="HL85" s="394"/>
      <c r="HM85" s="394"/>
      <c r="HN85" s="394"/>
      <c r="HO85" s="394"/>
      <c r="HP85" s="394"/>
      <c r="HQ85" s="394"/>
      <c r="HR85" s="394"/>
      <c r="HS85" s="394"/>
      <c r="HT85" s="394"/>
      <c r="HU85" s="394"/>
      <c r="HV85" s="394"/>
    </row>
    <row r="86" spans="1:230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394"/>
      <c r="K86" s="394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  <c r="HP86" s="394"/>
      <c r="HQ86" s="394"/>
      <c r="HR86" s="394"/>
      <c r="HS86" s="394"/>
      <c r="HT86" s="394"/>
      <c r="HU86" s="394"/>
      <c r="HV86" s="394"/>
    </row>
    <row r="87" spans="1:230" s="399" customFormat="1" ht="18" customHeight="1">
      <c r="A87" s="394"/>
      <c r="B87" s="395">
        <v>51</v>
      </c>
      <c r="C87" s="401" t="s">
        <v>102</v>
      </c>
      <c r="D87" s="402">
        <v>1001</v>
      </c>
      <c r="E87" s="403">
        <v>1322.6551948051949</v>
      </c>
      <c r="F87" s="402">
        <v>4728</v>
      </c>
      <c r="G87" s="403">
        <v>1592.4668189509307</v>
      </c>
      <c r="H87" s="402">
        <v>2627</v>
      </c>
      <c r="I87" s="403">
        <v>959.34280928816156</v>
      </c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  <c r="HP87" s="394"/>
      <c r="HQ87" s="394"/>
      <c r="HR87" s="394"/>
      <c r="HS87" s="394"/>
      <c r="HT87" s="394"/>
      <c r="HU87" s="394"/>
      <c r="HV87" s="394"/>
    </row>
    <row r="88" spans="1:230" s="399" customFormat="1" ht="18" customHeight="1">
      <c r="A88" s="394"/>
      <c r="B88" s="395">
        <v>52</v>
      </c>
      <c r="C88" s="401" t="s">
        <v>103</v>
      </c>
      <c r="D88" s="404">
        <v>1292</v>
      </c>
      <c r="E88" s="405">
        <v>1292.2062461300311</v>
      </c>
      <c r="F88" s="404">
        <v>4417</v>
      </c>
      <c r="G88" s="405">
        <v>1524.1105026035771</v>
      </c>
      <c r="H88" s="404">
        <v>2255</v>
      </c>
      <c r="I88" s="405">
        <v>894.42486917960082</v>
      </c>
      <c r="J88" s="394"/>
      <c r="K88" s="394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  <c r="HP88" s="394"/>
      <c r="HQ88" s="394"/>
      <c r="HR88" s="394"/>
      <c r="HS88" s="394"/>
      <c r="HT88" s="394"/>
      <c r="HU88" s="394"/>
      <c r="HV88" s="394"/>
    </row>
    <row r="89" spans="1:230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</row>
    <row r="90" spans="1:230" s="399" customFormat="1" ht="18" customHeight="1">
      <c r="A90" s="408"/>
      <c r="B90" s="409"/>
      <c r="C90" s="410" t="s">
        <v>45</v>
      </c>
      <c r="D90" s="411">
        <v>974169</v>
      </c>
      <c r="E90" s="412">
        <v>1163.2730744562805</v>
      </c>
      <c r="F90" s="470">
        <v>6493622</v>
      </c>
      <c r="G90" s="471">
        <v>1444.2733273541314</v>
      </c>
      <c r="H90" s="472">
        <v>2352326</v>
      </c>
      <c r="I90" s="473">
        <v>897.35284942648377</v>
      </c>
      <c r="J90" s="394"/>
      <c r="K90" s="394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  <c r="HP90" s="394"/>
      <c r="HQ90" s="394"/>
      <c r="HR90" s="394"/>
      <c r="HS90" s="394"/>
      <c r="HT90" s="394"/>
      <c r="HU90" s="394"/>
      <c r="HV90" s="394"/>
    </row>
    <row r="91" spans="1:230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30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30" ht="18" customHeight="1">
      <c r="B93" s="416"/>
      <c r="D93" s="417"/>
      <c r="E93" s="418"/>
      <c r="F93" s="417"/>
      <c r="G93" s="418"/>
      <c r="H93" s="417"/>
      <c r="I93" s="418"/>
    </row>
    <row r="94" spans="1:230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30" ht="18" customHeight="1">
      <c r="B95" s="416"/>
      <c r="E95" s="418"/>
      <c r="G95" s="418"/>
      <c r="I95" s="418"/>
    </row>
    <row r="96" spans="1:230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29AD0E74-CEEB-40AA-9278-87C96970139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29A1-1A40-409D-9A10-702B57161473}">
  <sheetPr codeName="Hoja11">
    <pageSetUpPr autoPageBreaks="0" fitToPage="1"/>
  </sheetPr>
  <dimension ref="A1:HI129"/>
  <sheetViews>
    <sheetView showGridLines="0" showRowColHeaders="0" showOutlineSymbols="0" zoomScaleNormal="100" workbookViewId="0">
      <pane ySplit="9" topLeftCell="A68" activePane="bottomLeft" state="frozen"/>
      <selection activeCell="K51" sqref="K51"/>
      <selection pane="bottomLeft" activeCell="K91" sqref="K91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9" width="15.7265625" style="389" customWidth="1"/>
    <col min="10" max="10" width="11.453125" style="420"/>
    <col min="11" max="11" width="28" style="389" customWidth="1"/>
    <col min="12" max="16384" width="11.453125" style="389"/>
  </cols>
  <sheetData>
    <row r="1" spans="1:217" s="378" customFormat="1" ht="15.75" customHeight="1">
      <c r="B1" s="379"/>
      <c r="E1" s="380"/>
      <c r="G1" s="380"/>
      <c r="I1" s="380"/>
      <c r="J1" s="420"/>
      <c r="K1" s="389"/>
    </row>
    <row r="2" spans="1:217" s="378" customFormat="1">
      <c r="B2" s="379"/>
      <c r="E2" s="380"/>
      <c r="G2" s="380"/>
      <c r="I2" s="380"/>
      <c r="J2" s="420"/>
      <c r="K2" s="389"/>
    </row>
    <row r="3" spans="1:217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  <c r="J3" s="420"/>
      <c r="K3" s="389"/>
    </row>
    <row r="4" spans="1:217" s="378" customFormat="1">
      <c r="B4" s="379"/>
      <c r="C4" s="385"/>
      <c r="D4" s="383"/>
      <c r="E4" s="384"/>
      <c r="F4" s="383"/>
      <c r="G4" s="384"/>
      <c r="H4" s="383"/>
      <c r="I4" s="384"/>
      <c r="J4" s="420"/>
      <c r="K4" s="389"/>
    </row>
    <row r="5" spans="1:217" s="378" customFormat="1" ht="18.5">
      <c r="B5" s="455" t="str">
        <f>'Número pensiones (IP-J-V)'!$B$5</f>
        <v>1 de Agosto de 2024</v>
      </c>
      <c r="C5" s="474"/>
      <c r="D5" s="475"/>
      <c r="E5" s="476"/>
      <c r="F5" s="475"/>
      <c r="G5" s="476"/>
      <c r="H5" s="475"/>
      <c r="I5" s="476"/>
      <c r="J5" s="420"/>
      <c r="K5" s="421" t="s">
        <v>168</v>
      </c>
    </row>
    <row r="6" spans="1:217" s="424" customFormat="1" ht="9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</row>
    <row r="7" spans="1:217" ht="38.15" customHeight="1">
      <c r="A7" s="387"/>
      <c r="B7" s="516" t="s">
        <v>157</v>
      </c>
      <c r="C7" s="518" t="s">
        <v>47</v>
      </c>
      <c r="D7" s="427" t="s">
        <v>104</v>
      </c>
      <c r="E7" s="428"/>
      <c r="F7" s="429" t="s">
        <v>105</v>
      </c>
      <c r="G7" s="430"/>
      <c r="H7" s="457" t="s">
        <v>45</v>
      </c>
      <c r="I7" s="457"/>
    </row>
    <row r="8" spans="1:217" ht="36.75" customHeight="1">
      <c r="A8" s="387"/>
      <c r="B8" s="517"/>
      <c r="C8" s="519"/>
      <c r="D8" s="458" t="s">
        <v>7</v>
      </c>
      <c r="E8" s="459" t="s">
        <v>51</v>
      </c>
      <c r="F8" s="460" t="s">
        <v>7</v>
      </c>
      <c r="G8" s="461" t="s">
        <v>51</v>
      </c>
      <c r="H8" s="462" t="s">
        <v>7</v>
      </c>
      <c r="I8" s="463" t="s">
        <v>51</v>
      </c>
    </row>
    <row r="9" spans="1:217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17" s="399" customFormat="1" ht="18" customHeight="1">
      <c r="A10" s="394"/>
      <c r="B10" s="395"/>
      <c r="C10" s="396" t="s">
        <v>52</v>
      </c>
      <c r="D10" s="464">
        <v>69864</v>
      </c>
      <c r="E10" s="465">
        <v>474.3158762739036</v>
      </c>
      <c r="F10" s="466">
        <v>12442</v>
      </c>
      <c r="G10" s="467">
        <v>704.51420028934217</v>
      </c>
      <c r="H10" s="468">
        <v>1669954</v>
      </c>
      <c r="I10" s="469">
        <v>1125.4451654536588</v>
      </c>
      <c r="J10" s="425"/>
      <c r="K10" s="400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</row>
    <row r="11" spans="1:217" s="400" customFormat="1" ht="18" customHeight="1">
      <c r="B11" s="395">
        <v>4</v>
      </c>
      <c r="C11" s="401" t="s">
        <v>53</v>
      </c>
      <c r="D11" s="402">
        <v>5510</v>
      </c>
      <c r="E11" s="403">
        <v>422.07802903811262</v>
      </c>
      <c r="F11" s="402">
        <v>527</v>
      </c>
      <c r="G11" s="403">
        <v>683.54679316888041</v>
      </c>
      <c r="H11" s="402">
        <v>115829</v>
      </c>
      <c r="I11" s="403">
        <v>1029.7698923412954</v>
      </c>
      <c r="J11" s="425"/>
      <c r="K11" s="425"/>
    </row>
    <row r="12" spans="1:217" s="400" customFormat="1" ht="18" customHeight="1">
      <c r="B12" s="395">
        <v>11</v>
      </c>
      <c r="C12" s="401" t="s">
        <v>54</v>
      </c>
      <c r="D12" s="402">
        <v>10555</v>
      </c>
      <c r="E12" s="403">
        <v>508.66936049265757</v>
      </c>
      <c r="F12" s="402">
        <v>2877</v>
      </c>
      <c r="G12" s="403">
        <v>724.87542231491136</v>
      </c>
      <c r="H12" s="402">
        <v>231965</v>
      </c>
      <c r="I12" s="403">
        <v>1244.9214396999535</v>
      </c>
      <c r="J12" s="425"/>
    </row>
    <row r="13" spans="1:217" s="400" customFormat="1" ht="18" customHeight="1">
      <c r="B13" s="395">
        <v>14</v>
      </c>
      <c r="C13" s="401" t="s">
        <v>55</v>
      </c>
      <c r="D13" s="402">
        <v>6939</v>
      </c>
      <c r="E13" s="403">
        <v>477.24202334630348</v>
      </c>
      <c r="F13" s="402">
        <v>1406</v>
      </c>
      <c r="G13" s="403">
        <v>685.57447368421049</v>
      </c>
      <c r="H13" s="402">
        <v>179806</v>
      </c>
      <c r="I13" s="403">
        <v>1051.1572969756294</v>
      </c>
      <c r="J13" s="425"/>
    </row>
    <row r="14" spans="1:217" s="400" customFormat="1" ht="18" customHeight="1">
      <c r="B14" s="395">
        <v>18</v>
      </c>
      <c r="C14" s="401" t="s">
        <v>56</v>
      </c>
      <c r="D14" s="402">
        <v>7908</v>
      </c>
      <c r="E14" s="403">
        <v>454.32912873039965</v>
      </c>
      <c r="F14" s="402">
        <v>1427</v>
      </c>
      <c r="G14" s="403">
        <v>707.85199719691661</v>
      </c>
      <c r="H14" s="402">
        <v>199046</v>
      </c>
      <c r="I14" s="403">
        <v>1072.3009952473294</v>
      </c>
      <c r="J14" s="425"/>
    </row>
    <row r="15" spans="1:217" s="400" customFormat="1" ht="18" customHeight="1">
      <c r="B15" s="395">
        <v>21</v>
      </c>
      <c r="C15" s="401" t="s">
        <v>57</v>
      </c>
      <c r="D15" s="402">
        <v>4352</v>
      </c>
      <c r="E15" s="403">
        <v>478.37365579044115</v>
      </c>
      <c r="F15" s="402">
        <v>806</v>
      </c>
      <c r="G15" s="403">
        <v>730.59517369727052</v>
      </c>
      <c r="H15" s="402">
        <v>104005</v>
      </c>
      <c r="I15" s="403">
        <v>1138.029755780972</v>
      </c>
      <c r="J15" s="425"/>
    </row>
    <row r="16" spans="1:217" s="400" customFormat="1" ht="18" customHeight="1">
      <c r="B16" s="395">
        <v>23</v>
      </c>
      <c r="C16" s="401" t="s">
        <v>58</v>
      </c>
      <c r="D16" s="402">
        <v>5469</v>
      </c>
      <c r="E16" s="403">
        <v>464.37092155787161</v>
      </c>
      <c r="F16" s="402">
        <v>838</v>
      </c>
      <c r="G16" s="403">
        <v>645.39584725537009</v>
      </c>
      <c r="H16" s="402">
        <v>148503</v>
      </c>
      <c r="I16" s="403">
        <v>1039.7395406826793</v>
      </c>
      <c r="J16" s="425"/>
    </row>
    <row r="17" spans="1:217" s="400" customFormat="1" ht="18" customHeight="1">
      <c r="B17" s="395">
        <v>29</v>
      </c>
      <c r="C17" s="401" t="s">
        <v>59</v>
      </c>
      <c r="D17" s="402">
        <v>12964</v>
      </c>
      <c r="E17" s="403">
        <v>459.26142780006171</v>
      </c>
      <c r="F17" s="402">
        <v>1696</v>
      </c>
      <c r="G17" s="403">
        <v>699.70943985849055</v>
      </c>
      <c r="H17" s="402">
        <v>289471</v>
      </c>
      <c r="I17" s="403">
        <v>1141.8229816458295</v>
      </c>
      <c r="J17" s="425"/>
    </row>
    <row r="18" spans="1:217" s="400" customFormat="1" ht="18" customHeight="1">
      <c r="B18" s="395">
        <v>41</v>
      </c>
      <c r="C18" s="401" t="s">
        <v>60</v>
      </c>
      <c r="D18" s="402">
        <v>16167</v>
      </c>
      <c r="E18" s="403">
        <v>492.55522484072497</v>
      </c>
      <c r="F18" s="402">
        <v>2865</v>
      </c>
      <c r="G18" s="403">
        <v>708.35559511343808</v>
      </c>
      <c r="H18" s="402">
        <v>401329</v>
      </c>
      <c r="I18" s="403">
        <v>1160.2818592476492</v>
      </c>
      <c r="J18" s="425"/>
    </row>
    <row r="19" spans="1:217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  <c r="J19" s="425"/>
    </row>
    <row r="20" spans="1:217" s="399" customFormat="1" ht="18" customHeight="1">
      <c r="A20" s="394"/>
      <c r="B20" s="395"/>
      <c r="C20" s="396" t="s">
        <v>61</v>
      </c>
      <c r="D20" s="464">
        <v>9453</v>
      </c>
      <c r="E20" s="465">
        <v>516.19105998095847</v>
      </c>
      <c r="F20" s="466">
        <v>845</v>
      </c>
      <c r="G20" s="467">
        <v>787.77595266272181</v>
      </c>
      <c r="H20" s="468">
        <v>312888</v>
      </c>
      <c r="I20" s="469">
        <v>1330.4373366508144</v>
      </c>
      <c r="J20" s="425"/>
      <c r="K20" s="400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</row>
    <row r="21" spans="1:217" s="400" customFormat="1" ht="18" customHeight="1">
      <c r="B21" s="395">
        <v>22</v>
      </c>
      <c r="C21" s="401" t="s">
        <v>62</v>
      </c>
      <c r="D21" s="402">
        <v>1655</v>
      </c>
      <c r="E21" s="403">
        <v>491.61952265861032</v>
      </c>
      <c r="F21" s="402">
        <v>86</v>
      </c>
      <c r="G21" s="403">
        <v>717.83197674418602</v>
      </c>
      <c r="H21" s="402">
        <v>54541</v>
      </c>
      <c r="I21" s="403">
        <v>1208.2393040098277</v>
      </c>
      <c r="J21" s="425"/>
    </row>
    <row r="22" spans="1:217" s="400" customFormat="1" ht="18" customHeight="1">
      <c r="B22" s="395">
        <v>40</v>
      </c>
      <c r="C22" s="401" t="s">
        <v>63</v>
      </c>
      <c r="D22" s="402">
        <v>1030</v>
      </c>
      <c r="E22" s="403">
        <v>500.34963106796118</v>
      </c>
      <c r="F22" s="402">
        <v>102</v>
      </c>
      <c r="G22" s="403">
        <v>779.25980392156862</v>
      </c>
      <c r="H22" s="402">
        <v>36012</v>
      </c>
      <c r="I22" s="403">
        <v>1219.3802854604035</v>
      </c>
      <c r="J22" s="425"/>
    </row>
    <row r="23" spans="1:217" s="400" customFormat="1" ht="18" customHeight="1">
      <c r="B23" s="395">
        <v>50</v>
      </c>
      <c r="C23" s="401" t="s">
        <v>64</v>
      </c>
      <c r="D23" s="402">
        <v>6768</v>
      </c>
      <c r="E23" s="403">
        <v>524.61046985815608</v>
      </c>
      <c r="F23" s="402">
        <v>657</v>
      </c>
      <c r="G23" s="403">
        <v>798.25362252663638</v>
      </c>
      <c r="H23" s="402">
        <v>222335</v>
      </c>
      <c r="I23" s="403">
        <v>1378.401847077608</v>
      </c>
      <c r="J23" s="425"/>
    </row>
    <row r="24" spans="1:217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  <c r="J24" s="425"/>
    </row>
    <row r="25" spans="1:217" s="399" customFormat="1" ht="18" customHeight="1">
      <c r="A25" s="394"/>
      <c r="B25" s="395">
        <v>33</v>
      </c>
      <c r="C25" s="396" t="s">
        <v>65</v>
      </c>
      <c r="D25" s="464">
        <v>8739</v>
      </c>
      <c r="E25" s="465">
        <v>612.42025746652939</v>
      </c>
      <c r="F25" s="466">
        <v>2008</v>
      </c>
      <c r="G25" s="467">
        <v>998.28731075697215</v>
      </c>
      <c r="H25" s="468">
        <v>300596</v>
      </c>
      <c r="I25" s="469">
        <v>1466.9773711892374</v>
      </c>
      <c r="J25" s="425"/>
      <c r="K25" s="400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</row>
    <row r="26" spans="1:217" s="399" customFormat="1" ht="18" hidden="1" customHeight="1">
      <c r="A26" s="394"/>
      <c r="B26" s="395"/>
      <c r="C26" s="396"/>
      <c r="D26" s="464"/>
      <c r="E26" s="465"/>
      <c r="F26" s="466"/>
      <c r="G26" s="467"/>
      <c r="H26" s="468"/>
      <c r="I26" s="469"/>
      <c r="J26" s="425"/>
      <c r="K26" s="400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</row>
    <row r="27" spans="1:217" s="399" customFormat="1" ht="18" customHeight="1">
      <c r="A27" s="394"/>
      <c r="B27" s="395">
        <v>7</v>
      </c>
      <c r="C27" s="396" t="s">
        <v>205</v>
      </c>
      <c r="D27" s="464">
        <v>6044</v>
      </c>
      <c r="E27" s="465">
        <v>433.39651555261412</v>
      </c>
      <c r="F27" s="466">
        <v>114</v>
      </c>
      <c r="G27" s="467">
        <v>723.02122807017543</v>
      </c>
      <c r="H27" s="468">
        <v>208843</v>
      </c>
      <c r="I27" s="469">
        <v>1171.5667765737894</v>
      </c>
      <c r="J27" s="425"/>
      <c r="K27" s="400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</row>
    <row r="28" spans="1:217" s="399" customFormat="1" ht="18" hidden="1" customHeight="1">
      <c r="A28" s="394"/>
      <c r="B28" s="395"/>
      <c r="C28" s="396"/>
      <c r="D28" s="464"/>
      <c r="E28" s="465"/>
      <c r="F28" s="466"/>
      <c r="G28" s="467"/>
      <c r="H28" s="468"/>
      <c r="I28" s="469"/>
      <c r="J28" s="425"/>
      <c r="K28" s="400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</row>
    <row r="29" spans="1:217" s="399" customFormat="1" ht="18" customHeight="1">
      <c r="A29" s="394"/>
      <c r="B29" s="395"/>
      <c r="C29" s="396" t="s">
        <v>66</v>
      </c>
      <c r="D29" s="464">
        <v>16468</v>
      </c>
      <c r="E29" s="465">
        <v>474.60800886567898</v>
      </c>
      <c r="F29" s="466">
        <v>2578</v>
      </c>
      <c r="G29" s="467">
        <v>720.38179208688916</v>
      </c>
      <c r="H29" s="468">
        <v>364156</v>
      </c>
      <c r="I29" s="469">
        <v>1143.2321449049314</v>
      </c>
      <c r="J29" s="425"/>
      <c r="K29" s="426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</row>
    <row r="30" spans="1:217" s="400" customFormat="1" ht="18" customHeight="1">
      <c r="B30" s="395">
        <v>35</v>
      </c>
      <c r="C30" s="401" t="s">
        <v>67</v>
      </c>
      <c r="D30" s="402">
        <v>9163</v>
      </c>
      <c r="E30" s="403">
        <v>480.91212921532247</v>
      </c>
      <c r="F30" s="402">
        <v>1729</v>
      </c>
      <c r="G30" s="403">
        <v>710.79569693464441</v>
      </c>
      <c r="H30" s="402">
        <v>191856</v>
      </c>
      <c r="I30" s="403">
        <v>1162.7933848302898</v>
      </c>
      <c r="J30" s="425"/>
    </row>
    <row r="31" spans="1:217" s="400" customFormat="1" ht="18" customHeight="1">
      <c r="B31" s="395">
        <v>38</v>
      </c>
      <c r="C31" s="401" t="s">
        <v>68</v>
      </c>
      <c r="D31" s="402">
        <v>7305</v>
      </c>
      <c r="E31" s="403">
        <v>466.70045859000686</v>
      </c>
      <c r="F31" s="402">
        <v>849</v>
      </c>
      <c r="G31" s="403">
        <v>739.90400471142505</v>
      </c>
      <c r="H31" s="402">
        <v>172300</v>
      </c>
      <c r="I31" s="403">
        <v>1121.4507099245504</v>
      </c>
      <c r="J31" s="425"/>
    </row>
    <row r="32" spans="1:217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  <c r="J32" s="425"/>
    </row>
    <row r="33" spans="1:217" s="399" customFormat="1" ht="18" customHeight="1">
      <c r="A33" s="394"/>
      <c r="B33" s="395">
        <v>39</v>
      </c>
      <c r="C33" s="396" t="s">
        <v>69</v>
      </c>
      <c r="D33" s="464">
        <v>4574</v>
      </c>
      <c r="E33" s="465">
        <v>552.99881504153916</v>
      </c>
      <c r="F33" s="466">
        <v>1375</v>
      </c>
      <c r="G33" s="467">
        <v>822.01436363636367</v>
      </c>
      <c r="H33" s="468">
        <v>146523</v>
      </c>
      <c r="I33" s="469">
        <v>1328.4874159005753</v>
      </c>
      <c r="J33" s="425"/>
      <c r="K33" s="400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</row>
    <row r="34" spans="1:217" s="399" customFormat="1" ht="18" hidden="1" customHeight="1">
      <c r="A34" s="394"/>
      <c r="B34" s="395"/>
      <c r="C34" s="396"/>
      <c r="D34" s="464"/>
      <c r="E34" s="465"/>
      <c r="F34" s="466"/>
      <c r="G34" s="467"/>
      <c r="H34" s="468"/>
      <c r="I34" s="469"/>
      <c r="J34" s="425"/>
      <c r="K34" s="400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</row>
    <row r="35" spans="1:217" s="399" customFormat="1" ht="18" customHeight="1">
      <c r="A35" s="394"/>
      <c r="B35" s="395"/>
      <c r="C35" s="396" t="s">
        <v>70</v>
      </c>
      <c r="D35" s="464">
        <v>19112</v>
      </c>
      <c r="E35" s="465">
        <v>542.08336542486393</v>
      </c>
      <c r="F35" s="466">
        <v>3903</v>
      </c>
      <c r="G35" s="467">
        <v>760.18590058929055</v>
      </c>
      <c r="H35" s="468">
        <v>626325</v>
      </c>
      <c r="I35" s="469">
        <v>1256.1804596974416</v>
      </c>
      <c r="J35" s="425"/>
      <c r="K35" s="400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</row>
    <row r="36" spans="1:217" s="400" customFormat="1" ht="18" customHeight="1">
      <c r="B36" s="395">
        <v>5</v>
      </c>
      <c r="C36" s="401" t="s">
        <v>71</v>
      </c>
      <c r="D36" s="402">
        <v>1283</v>
      </c>
      <c r="E36" s="403">
        <v>535.9043803585347</v>
      </c>
      <c r="F36" s="402">
        <v>236</v>
      </c>
      <c r="G36" s="403">
        <v>686.10915254237295</v>
      </c>
      <c r="H36" s="402">
        <v>39465</v>
      </c>
      <c r="I36" s="403">
        <v>1104.489823387813</v>
      </c>
      <c r="J36" s="425"/>
    </row>
    <row r="37" spans="1:217" s="400" customFormat="1" ht="18" customHeight="1">
      <c r="B37" s="395">
        <v>9</v>
      </c>
      <c r="C37" s="401" t="s">
        <v>72</v>
      </c>
      <c r="D37" s="402">
        <v>2845</v>
      </c>
      <c r="E37" s="403">
        <v>536.33773637961326</v>
      </c>
      <c r="F37" s="402">
        <v>320</v>
      </c>
      <c r="G37" s="403">
        <v>790.32653125000002</v>
      </c>
      <c r="H37" s="402">
        <v>93443</v>
      </c>
      <c r="I37" s="403">
        <v>1350.4597069871472</v>
      </c>
      <c r="J37" s="425"/>
    </row>
    <row r="38" spans="1:217" s="400" customFormat="1" ht="18" customHeight="1">
      <c r="B38" s="395">
        <v>24</v>
      </c>
      <c r="C38" s="401" t="s">
        <v>73</v>
      </c>
      <c r="D38" s="402">
        <v>4105</v>
      </c>
      <c r="E38" s="403">
        <v>550.31886236297203</v>
      </c>
      <c r="F38" s="402">
        <v>1095</v>
      </c>
      <c r="G38" s="403">
        <v>837.31018264840179</v>
      </c>
      <c r="H38" s="402">
        <v>140329</v>
      </c>
      <c r="I38" s="403">
        <v>1253.2023995040227</v>
      </c>
      <c r="J38" s="420"/>
    </row>
    <row r="39" spans="1:217" s="400" customFormat="1" ht="18" customHeight="1">
      <c r="B39" s="395">
        <v>34</v>
      </c>
      <c r="C39" s="401" t="s">
        <v>74</v>
      </c>
      <c r="D39" s="402">
        <v>1357</v>
      </c>
      <c r="E39" s="403">
        <v>568.19694178334566</v>
      </c>
      <c r="F39" s="402">
        <v>291</v>
      </c>
      <c r="G39" s="403">
        <v>789.29491408934723</v>
      </c>
      <c r="H39" s="402">
        <v>43737</v>
      </c>
      <c r="I39" s="403">
        <v>1287.3829965475456</v>
      </c>
      <c r="J39" s="420"/>
    </row>
    <row r="40" spans="1:217" s="400" customFormat="1" ht="18" customHeight="1">
      <c r="B40" s="395">
        <v>37</v>
      </c>
      <c r="C40" s="401" t="s">
        <v>75</v>
      </c>
      <c r="D40" s="402">
        <v>2549</v>
      </c>
      <c r="E40" s="403">
        <v>549.67495880737545</v>
      </c>
      <c r="F40" s="402">
        <v>649</v>
      </c>
      <c r="G40" s="403">
        <v>707.15745762711879</v>
      </c>
      <c r="H40" s="402">
        <v>82055</v>
      </c>
      <c r="I40" s="403">
        <v>1169.7931394796176</v>
      </c>
      <c r="J40" s="420"/>
    </row>
    <row r="41" spans="1:217" s="400" customFormat="1" ht="18" customHeight="1">
      <c r="B41" s="395">
        <v>40</v>
      </c>
      <c r="C41" s="401" t="s">
        <v>76</v>
      </c>
      <c r="D41" s="402">
        <v>1127</v>
      </c>
      <c r="E41" s="403">
        <v>501.69912156166805</v>
      </c>
      <c r="F41" s="402">
        <v>138</v>
      </c>
      <c r="G41" s="403">
        <v>714.85166666666669</v>
      </c>
      <c r="H41" s="402">
        <v>35306</v>
      </c>
      <c r="I41" s="403">
        <v>1198.3102016654393</v>
      </c>
      <c r="J41" s="420"/>
    </row>
    <row r="42" spans="1:217" s="400" customFormat="1" ht="18" customHeight="1">
      <c r="B42" s="395">
        <v>42</v>
      </c>
      <c r="C42" s="401" t="s">
        <v>77</v>
      </c>
      <c r="D42" s="402">
        <v>693</v>
      </c>
      <c r="E42" s="403">
        <v>534.37401154401152</v>
      </c>
      <c r="F42" s="402">
        <v>76</v>
      </c>
      <c r="G42" s="403">
        <v>730.33486842105265</v>
      </c>
      <c r="H42" s="402">
        <v>22733</v>
      </c>
      <c r="I42" s="403">
        <v>1209.3293018959228</v>
      </c>
      <c r="J42" s="420"/>
    </row>
    <row r="43" spans="1:217" s="400" customFormat="1" ht="18" customHeight="1">
      <c r="B43" s="395">
        <v>47</v>
      </c>
      <c r="C43" s="401" t="s">
        <v>78</v>
      </c>
      <c r="D43" s="402">
        <v>3591</v>
      </c>
      <c r="E43" s="403">
        <v>545.49884154831534</v>
      </c>
      <c r="F43" s="402">
        <v>678</v>
      </c>
      <c r="G43" s="403">
        <v>775.40501474926248</v>
      </c>
      <c r="H43" s="402">
        <v>121610</v>
      </c>
      <c r="I43" s="403">
        <v>1380.7803961022946</v>
      </c>
      <c r="J43" s="420"/>
    </row>
    <row r="44" spans="1:217" s="400" customFormat="1" ht="18" customHeight="1">
      <c r="B44" s="395">
        <v>49</v>
      </c>
      <c r="C44" s="401" t="s">
        <v>79</v>
      </c>
      <c r="D44" s="402">
        <v>1562</v>
      </c>
      <c r="E44" s="403">
        <v>525.61140204865558</v>
      </c>
      <c r="F44" s="402">
        <v>420</v>
      </c>
      <c r="G44" s="403">
        <v>635.27400000000023</v>
      </c>
      <c r="H44" s="402">
        <v>47647</v>
      </c>
      <c r="I44" s="403">
        <v>1073.0437691774928</v>
      </c>
      <c r="J44" s="420"/>
    </row>
    <row r="45" spans="1:217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  <c r="J45" s="420"/>
    </row>
    <row r="46" spans="1:217" s="399" customFormat="1" ht="18" customHeight="1">
      <c r="A46" s="394"/>
      <c r="B46" s="395"/>
      <c r="C46" s="396" t="s">
        <v>80</v>
      </c>
      <c r="D46" s="464">
        <v>14719</v>
      </c>
      <c r="E46" s="465">
        <v>499.34401250084926</v>
      </c>
      <c r="F46" s="466">
        <v>2649</v>
      </c>
      <c r="G46" s="467">
        <v>672.17662514156314</v>
      </c>
      <c r="H46" s="468">
        <v>393816</v>
      </c>
      <c r="I46" s="469">
        <v>1168.5380012747069</v>
      </c>
      <c r="J46" s="420"/>
      <c r="K46" s="400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</row>
    <row r="47" spans="1:217" s="400" customFormat="1" ht="18" customHeight="1">
      <c r="B47" s="395">
        <v>2</v>
      </c>
      <c r="C47" s="401" t="s">
        <v>81</v>
      </c>
      <c r="D47" s="402">
        <v>2932</v>
      </c>
      <c r="E47" s="403">
        <v>502.9109276944065</v>
      </c>
      <c r="F47" s="402">
        <v>753</v>
      </c>
      <c r="G47" s="403">
        <v>636.12656042496678</v>
      </c>
      <c r="H47" s="402">
        <v>75107</v>
      </c>
      <c r="I47" s="403">
        <v>1133.7836708961872</v>
      </c>
      <c r="J47" s="420"/>
    </row>
    <row r="48" spans="1:217" s="400" customFormat="1" ht="18" customHeight="1">
      <c r="B48" s="395">
        <v>13</v>
      </c>
      <c r="C48" s="401" t="s">
        <v>82</v>
      </c>
      <c r="D48" s="402">
        <v>4010</v>
      </c>
      <c r="E48" s="403">
        <v>525.26885536159602</v>
      </c>
      <c r="F48" s="402">
        <v>885</v>
      </c>
      <c r="G48" s="403">
        <v>712.24586440677967</v>
      </c>
      <c r="H48" s="402">
        <v>103145</v>
      </c>
      <c r="I48" s="403">
        <v>1171.7661998157932</v>
      </c>
      <c r="J48" s="420"/>
    </row>
    <row r="49" spans="1:217" s="400" customFormat="1" ht="18" customHeight="1">
      <c r="B49" s="395">
        <v>16</v>
      </c>
      <c r="C49" s="401" t="s">
        <v>83</v>
      </c>
      <c r="D49" s="402">
        <v>1608</v>
      </c>
      <c r="E49" s="403">
        <v>515.90056592039809</v>
      </c>
      <c r="F49" s="402">
        <v>326</v>
      </c>
      <c r="G49" s="403">
        <v>643.24622699386509</v>
      </c>
      <c r="H49" s="402">
        <v>45365</v>
      </c>
      <c r="I49" s="403">
        <v>1073.8561567287556</v>
      </c>
      <c r="J49" s="420"/>
    </row>
    <row r="50" spans="1:217" s="400" customFormat="1" ht="18" customHeight="1">
      <c r="B50" s="395">
        <v>19</v>
      </c>
      <c r="C50" s="401" t="s">
        <v>84</v>
      </c>
      <c r="D50" s="402">
        <v>1576</v>
      </c>
      <c r="E50" s="403">
        <v>495.07059644670051</v>
      </c>
      <c r="F50" s="402">
        <v>114</v>
      </c>
      <c r="G50" s="403">
        <v>752.45508771929826</v>
      </c>
      <c r="H50" s="402">
        <v>45410</v>
      </c>
      <c r="I50" s="403">
        <v>1332.6127606254126</v>
      </c>
      <c r="J50" s="420"/>
    </row>
    <row r="51" spans="1:217" s="400" customFormat="1" ht="18" customHeight="1">
      <c r="B51" s="395">
        <v>45</v>
      </c>
      <c r="C51" s="401" t="s">
        <v>85</v>
      </c>
      <c r="D51" s="402">
        <v>4593</v>
      </c>
      <c r="E51" s="403">
        <v>470.10280862181594</v>
      </c>
      <c r="F51" s="402">
        <v>571</v>
      </c>
      <c r="G51" s="403">
        <v>658.10304728546419</v>
      </c>
      <c r="H51" s="402">
        <v>124789</v>
      </c>
      <c r="I51" s="403">
        <v>1161.5015478127082</v>
      </c>
      <c r="J51" s="420"/>
    </row>
    <row r="52" spans="1:217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  <c r="J52" s="420"/>
    </row>
    <row r="53" spans="1:217" s="399" customFormat="1" ht="18" customHeight="1">
      <c r="A53" s="394"/>
      <c r="B53" s="395"/>
      <c r="C53" s="396" t="s">
        <v>86</v>
      </c>
      <c r="D53" s="464">
        <v>50914</v>
      </c>
      <c r="E53" s="465">
        <v>496.81430529913206</v>
      </c>
      <c r="F53" s="466">
        <v>1405</v>
      </c>
      <c r="G53" s="467">
        <v>817.29872597864778</v>
      </c>
      <c r="H53" s="468">
        <v>1788295</v>
      </c>
      <c r="I53" s="469">
        <v>1307.2363097251855</v>
      </c>
      <c r="J53" s="420"/>
      <c r="K53" s="400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</row>
    <row r="54" spans="1:217" s="400" customFormat="1" ht="18" customHeight="1">
      <c r="B54" s="395">
        <v>8</v>
      </c>
      <c r="C54" s="401" t="s">
        <v>87</v>
      </c>
      <c r="D54" s="402">
        <v>37456</v>
      </c>
      <c r="E54" s="403">
        <v>515.27605777445547</v>
      </c>
      <c r="F54" s="402">
        <v>1097</v>
      </c>
      <c r="G54" s="403">
        <v>840.09803099361886</v>
      </c>
      <c r="H54" s="402">
        <v>1337021</v>
      </c>
      <c r="I54" s="403">
        <v>1347.0514901710599</v>
      </c>
      <c r="J54" s="420"/>
    </row>
    <row r="55" spans="1:217" s="400" customFormat="1" ht="18" customHeight="1">
      <c r="B55" s="395">
        <v>17</v>
      </c>
      <c r="C55" s="401" t="s">
        <v>209</v>
      </c>
      <c r="D55" s="402">
        <v>4719</v>
      </c>
      <c r="E55" s="403">
        <v>426.62160203432927</v>
      </c>
      <c r="F55" s="402">
        <v>59</v>
      </c>
      <c r="G55" s="403">
        <v>793.16576271186443</v>
      </c>
      <c r="H55" s="402">
        <v>167720</v>
      </c>
      <c r="I55" s="403">
        <v>1179.312718518961</v>
      </c>
      <c r="J55" s="420"/>
    </row>
    <row r="56" spans="1:217" s="400" customFormat="1" ht="18" customHeight="1">
      <c r="B56" s="395">
        <v>25</v>
      </c>
      <c r="C56" s="401" t="s">
        <v>206</v>
      </c>
      <c r="D56" s="402">
        <v>3208</v>
      </c>
      <c r="E56" s="403">
        <v>449.3466895261846</v>
      </c>
      <c r="F56" s="402">
        <v>62</v>
      </c>
      <c r="G56" s="403">
        <v>782.51661290322579</v>
      </c>
      <c r="H56" s="402">
        <v>102690</v>
      </c>
      <c r="I56" s="403">
        <v>1131.1252980816048</v>
      </c>
      <c r="J56" s="420"/>
    </row>
    <row r="57" spans="1:217" s="400" customFormat="1" ht="18" customHeight="1">
      <c r="B57" s="395">
        <v>43</v>
      </c>
      <c r="C57" s="401" t="s">
        <v>88</v>
      </c>
      <c r="D57" s="402">
        <v>5531</v>
      </c>
      <c r="E57" s="403">
        <v>459.21026939070691</v>
      </c>
      <c r="F57" s="402">
        <v>187</v>
      </c>
      <c r="G57" s="403">
        <v>702.69711229946518</v>
      </c>
      <c r="H57" s="402">
        <v>180864</v>
      </c>
      <c r="I57" s="403">
        <v>1231.5244606444614</v>
      </c>
      <c r="J57" s="420"/>
    </row>
    <row r="58" spans="1:217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  <c r="J58" s="420"/>
    </row>
    <row r="59" spans="1:217" s="399" customFormat="1" ht="18" customHeight="1">
      <c r="A59" s="394"/>
      <c r="B59" s="395"/>
      <c r="C59" s="396" t="s">
        <v>89</v>
      </c>
      <c r="D59" s="464">
        <v>37761</v>
      </c>
      <c r="E59" s="465">
        <v>471.3523007865258</v>
      </c>
      <c r="F59" s="466">
        <v>2633</v>
      </c>
      <c r="G59" s="467">
        <v>727.00657045195612</v>
      </c>
      <c r="H59" s="468">
        <v>1047964</v>
      </c>
      <c r="I59" s="469">
        <v>1159.5747354393854</v>
      </c>
      <c r="J59" s="420"/>
      <c r="K59" s="400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</row>
    <row r="60" spans="1:217" s="400" customFormat="1" ht="18" customHeight="1">
      <c r="B60" s="395">
        <v>3</v>
      </c>
      <c r="C60" s="401" t="s">
        <v>210</v>
      </c>
      <c r="D60" s="402">
        <v>12410</v>
      </c>
      <c r="E60" s="403">
        <v>442.32983400483482</v>
      </c>
      <c r="F60" s="402">
        <v>1240</v>
      </c>
      <c r="G60" s="403">
        <v>712.98105645161286</v>
      </c>
      <c r="H60" s="402">
        <v>342228</v>
      </c>
      <c r="I60" s="403">
        <v>1088.150507790129</v>
      </c>
      <c r="J60" s="420"/>
    </row>
    <row r="61" spans="1:217" s="400" customFormat="1" ht="18" customHeight="1">
      <c r="B61" s="395">
        <v>12</v>
      </c>
      <c r="C61" s="401" t="s">
        <v>208</v>
      </c>
      <c r="D61" s="402">
        <v>4592</v>
      </c>
      <c r="E61" s="403">
        <v>463.31760452961663</v>
      </c>
      <c r="F61" s="402">
        <v>257</v>
      </c>
      <c r="G61" s="403">
        <v>673.00062256809349</v>
      </c>
      <c r="H61" s="402">
        <v>138831</v>
      </c>
      <c r="I61" s="403">
        <v>1131.1693752115884</v>
      </c>
      <c r="J61" s="420"/>
    </row>
    <row r="62" spans="1:217" s="400" customFormat="1" ht="18" customHeight="1">
      <c r="B62" s="395">
        <v>46</v>
      </c>
      <c r="C62" s="401" t="s">
        <v>90</v>
      </c>
      <c r="D62" s="402">
        <v>20759</v>
      </c>
      <c r="E62" s="403">
        <v>490.47962570451375</v>
      </c>
      <c r="F62" s="402">
        <v>1136</v>
      </c>
      <c r="G62" s="403">
        <v>754.53400528169027</v>
      </c>
      <c r="H62" s="402">
        <v>566905</v>
      </c>
      <c r="I62" s="403">
        <v>1209.6482312556777</v>
      </c>
      <c r="J62" s="420"/>
    </row>
    <row r="63" spans="1:217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  <c r="J63" s="420"/>
    </row>
    <row r="64" spans="1:217" s="399" customFormat="1" ht="18" customHeight="1">
      <c r="A64" s="394"/>
      <c r="B64" s="395"/>
      <c r="C64" s="396" t="s">
        <v>91</v>
      </c>
      <c r="D64" s="464">
        <v>9319</v>
      </c>
      <c r="E64" s="465">
        <v>494.23402189076097</v>
      </c>
      <c r="F64" s="466">
        <v>2139</v>
      </c>
      <c r="G64" s="467">
        <v>655.84505843852253</v>
      </c>
      <c r="H64" s="468">
        <v>239674</v>
      </c>
      <c r="I64" s="469">
        <v>1056.1330424660164</v>
      </c>
      <c r="J64" s="420"/>
      <c r="K64" s="400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</row>
    <row r="65" spans="1:217" s="400" customFormat="1" ht="18" customHeight="1">
      <c r="B65" s="395">
        <v>6</v>
      </c>
      <c r="C65" s="401" t="s">
        <v>92</v>
      </c>
      <c r="D65" s="402">
        <v>6044</v>
      </c>
      <c r="E65" s="403">
        <v>492.26320648577098</v>
      </c>
      <c r="F65" s="402">
        <v>1494</v>
      </c>
      <c r="G65" s="403">
        <v>650.42906291833992</v>
      </c>
      <c r="H65" s="402">
        <v>140964</v>
      </c>
      <c r="I65" s="403">
        <v>1062.0535781476124</v>
      </c>
      <c r="J65" s="420"/>
    </row>
    <row r="66" spans="1:217" s="400" customFormat="1" ht="18" customHeight="1">
      <c r="B66" s="395">
        <v>10</v>
      </c>
      <c r="C66" s="401" t="s">
        <v>93</v>
      </c>
      <c r="D66" s="402">
        <v>3275</v>
      </c>
      <c r="E66" s="403">
        <v>497.87115419847333</v>
      </c>
      <c r="F66" s="402">
        <v>645</v>
      </c>
      <c r="G66" s="403">
        <v>668.39001550387593</v>
      </c>
      <c r="H66" s="402">
        <v>98710</v>
      </c>
      <c r="I66" s="403">
        <v>1047.6781504406847</v>
      </c>
      <c r="J66" s="420"/>
    </row>
    <row r="67" spans="1:217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  <c r="J67" s="420"/>
    </row>
    <row r="68" spans="1:217" s="399" customFormat="1" ht="18" customHeight="1">
      <c r="A68" s="394"/>
      <c r="B68" s="395"/>
      <c r="C68" s="396" t="s">
        <v>94</v>
      </c>
      <c r="D68" s="464">
        <v>23401</v>
      </c>
      <c r="E68" s="465">
        <v>497.96015896756529</v>
      </c>
      <c r="F68" s="466">
        <v>6893</v>
      </c>
      <c r="G68" s="467">
        <v>657.02133323661712</v>
      </c>
      <c r="H68" s="468">
        <v>778712</v>
      </c>
      <c r="I68" s="469">
        <v>1076.7182182758197</v>
      </c>
      <c r="J68" s="420"/>
      <c r="K68" s="400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</row>
    <row r="69" spans="1:217" s="400" customFormat="1" ht="18" customHeight="1">
      <c r="B69" s="395">
        <v>15</v>
      </c>
      <c r="C69" s="401" t="s">
        <v>200</v>
      </c>
      <c r="D69" s="402">
        <v>9199</v>
      </c>
      <c r="E69" s="403">
        <v>516.98232525274489</v>
      </c>
      <c r="F69" s="402">
        <v>2440</v>
      </c>
      <c r="G69" s="403">
        <v>680.78898770491799</v>
      </c>
      <c r="H69" s="402">
        <v>307229</v>
      </c>
      <c r="I69" s="403">
        <v>1128.5102432387566</v>
      </c>
      <c r="J69" s="420"/>
    </row>
    <row r="70" spans="1:217" s="400" customFormat="1" ht="18" customHeight="1">
      <c r="B70" s="395">
        <v>27</v>
      </c>
      <c r="C70" s="401" t="s">
        <v>95</v>
      </c>
      <c r="D70" s="402">
        <v>3014</v>
      </c>
      <c r="E70" s="403">
        <v>493.0970504313205</v>
      </c>
      <c r="F70" s="402">
        <v>1039</v>
      </c>
      <c r="G70" s="403">
        <v>605.91451395572676</v>
      </c>
      <c r="H70" s="402">
        <v>112961</v>
      </c>
      <c r="I70" s="403">
        <v>976.53541585148821</v>
      </c>
      <c r="J70" s="420"/>
    </row>
    <row r="71" spans="1:217" s="400" customFormat="1" ht="18" customHeight="1">
      <c r="B71" s="395">
        <v>32</v>
      </c>
      <c r="C71" s="401" t="s">
        <v>207</v>
      </c>
      <c r="D71" s="402">
        <v>2858</v>
      </c>
      <c r="E71" s="403">
        <v>470.97491252624206</v>
      </c>
      <c r="F71" s="402">
        <v>1204</v>
      </c>
      <c r="G71" s="403">
        <v>614.28034053156148</v>
      </c>
      <c r="H71" s="402">
        <v>108254</v>
      </c>
      <c r="I71" s="403">
        <v>931.4918456592826</v>
      </c>
      <c r="J71" s="420"/>
    </row>
    <row r="72" spans="1:217" s="400" customFormat="1" ht="18" customHeight="1">
      <c r="B72" s="395">
        <v>36</v>
      </c>
      <c r="C72" s="401" t="s">
        <v>96</v>
      </c>
      <c r="D72" s="402">
        <v>8330</v>
      </c>
      <c r="E72" s="403">
        <v>487.97172388955579</v>
      </c>
      <c r="F72" s="402">
        <v>2210</v>
      </c>
      <c r="G72" s="403">
        <v>678.09240271493195</v>
      </c>
      <c r="H72" s="402">
        <v>250268</v>
      </c>
      <c r="I72" s="403">
        <v>1121.1748537567735</v>
      </c>
      <c r="J72" s="420"/>
    </row>
    <row r="73" spans="1:217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  <c r="J73" s="420"/>
    </row>
    <row r="74" spans="1:217" s="399" customFormat="1" ht="18" customHeight="1">
      <c r="A74" s="394"/>
      <c r="B74" s="395">
        <v>28</v>
      </c>
      <c r="C74" s="396" t="s">
        <v>97</v>
      </c>
      <c r="D74" s="464">
        <v>35914</v>
      </c>
      <c r="E74" s="465">
        <v>540.74702288801018</v>
      </c>
      <c r="F74" s="466">
        <v>2752</v>
      </c>
      <c r="G74" s="467">
        <v>852.09058139534875</v>
      </c>
      <c r="H74" s="468">
        <v>1252922</v>
      </c>
      <c r="I74" s="469">
        <v>1460.8584983742005</v>
      </c>
      <c r="J74" s="420"/>
      <c r="K74" s="400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</row>
    <row r="75" spans="1:217" s="399" customFormat="1" ht="18" hidden="1" customHeight="1">
      <c r="A75" s="394"/>
      <c r="B75" s="395"/>
      <c r="C75" s="396"/>
      <c r="D75" s="464"/>
      <c r="E75" s="465"/>
      <c r="F75" s="466"/>
      <c r="G75" s="467"/>
      <c r="H75" s="468"/>
      <c r="I75" s="469"/>
      <c r="J75" s="420"/>
      <c r="K75" s="400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</row>
    <row r="76" spans="1:217" s="399" customFormat="1" ht="18" customHeight="1">
      <c r="A76" s="394"/>
      <c r="B76" s="395">
        <v>30</v>
      </c>
      <c r="C76" s="396" t="s">
        <v>98</v>
      </c>
      <c r="D76" s="464">
        <v>11918</v>
      </c>
      <c r="E76" s="465">
        <v>459.19921882866254</v>
      </c>
      <c r="F76" s="466">
        <v>1590</v>
      </c>
      <c r="G76" s="467">
        <v>685.61042767295601</v>
      </c>
      <c r="H76" s="468">
        <v>262548</v>
      </c>
      <c r="I76" s="469">
        <v>1114.7182572710515</v>
      </c>
      <c r="J76" s="420"/>
      <c r="K76" s="400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</row>
    <row r="77" spans="1:217" s="399" customFormat="1" ht="18" hidden="1" customHeight="1">
      <c r="A77" s="394"/>
      <c r="B77" s="395"/>
      <c r="C77" s="396"/>
      <c r="D77" s="464"/>
      <c r="E77" s="465"/>
      <c r="F77" s="466"/>
      <c r="G77" s="467"/>
      <c r="H77" s="468"/>
      <c r="I77" s="469"/>
      <c r="J77" s="420"/>
      <c r="K77" s="400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</row>
    <row r="78" spans="1:217" s="399" customFormat="1" ht="18" customHeight="1">
      <c r="A78" s="394"/>
      <c r="B78" s="395">
        <v>31</v>
      </c>
      <c r="C78" s="396" t="s">
        <v>99</v>
      </c>
      <c r="D78" s="464">
        <v>4281</v>
      </c>
      <c r="E78" s="465">
        <v>531.0695328194347</v>
      </c>
      <c r="F78" s="466">
        <v>375</v>
      </c>
      <c r="G78" s="467">
        <v>809.15488000000005</v>
      </c>
      <c r="H78" s="468">
        <v>144857</v>
      </c>
      <c r="I78" s="469">
        <v>1441.2593315476636</v>
      </c>
      <c r="J78" s="420"/>
      <c r="K78" s="400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</row>
    <row r="79" spans="1:217" s="399" customFormat="1" ht="18" hidden="1" customHeight="1">
      <c r="A79" s="394"/>
      <c r="B79" s="395"/>
      <c r="C79" s="396"/>
      <c r="D79" s="464"/>
      <c r="E79" s="465"/>
      <c r="F79" s="466"/>
      <c r="G79" s="467"/>
      <c r="H79" s="468"/>
      <c r="I79" s="469"/>
      <c r="J79" s="420"/>
      <c r="K79" s="400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</row>
    <row r="80" spans="1:217" s="399" customFormat="1" ht="18" customHeight="1">
      <c r="A80" s="394"/>
      <c r="B80" s="395"/>
      <c r="C80" s="396" t="s">
        <v>100</v>
      </c>
      <c r="D80" s="464">
        <v>15939</v>
      </c>
      <c r="E80" s="465">
        <v>606.71381579772878</v>
      </c>
      <c r="F80" s="466">
        <v>2248</v>
      </c>
      <c r="G80" s="467">
        <v>937.16536032028466</v>
      </c>
      <c r="H80" s="468">
        <v>578589</v>
      </c>
      <c r="I80" s="469">
        <v>1553.8764299010181</v>
      </c>
      <c r="J80" s="420"/>
      <c r="K80" s="400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</row>
    <row r="81" spans="1:217" s="400" customFormat="1" ht="18" customHeight="1">
      <c r="B81" s="395">
        <v>1</v>
      </c>
      <c r="C81" s="401" t="s">
        <v>202</v>
      </c>
      <c r="D81" s="402">
        <v>2068</v>
      </c>
      <c r="E81" s="403">
        <v>563.41585106382979</v>
      </c>
      <c r="F81" s="402">
        <v>151</v>
      </c>
      <c r="G81" s="403">
        <v>873.30847682119202</v>
      </c>
      <c r="H81" s="402">
        <v>82730</v>
      </c>
      <c r="I81" s="403">
        <v>1577.7188632902219</v>
      </c>
      <c r="J81" s="420"/>
    </row>
    <row r="82" spans="1:217" s="400" customFormat="1" ht="18" customHeight="1">
      <c r="B82" s="395">
        <v>20</v>
      </c>
      <c r="C82" s="401" t="s">
        <v>204</v>
      </c>
      <c r="D82" s="402">
        <v>4861</v>
      </c>
      <c r="E82" s="403">
        <v>589.4611767126105</v>
      </c>
      <c r="F82" s="402">
        <v>522</v>
      </c>
      <c r="G82" s="403">
        <v>934.62107279693475</v>
      </c>
      <c r="H82" s="402">
        <v>194863</v>
      </c>
      <c r="I82" s="403">
        <v>1524.6075822500934</v>
      </c>
      <c r="J82" s="420"/>
    </row>
    <row r="83" spans="1:217" s="400" customFormat="1" ht="18" customHeight="1">
      <c r="B83" s="395">
        <v>48</v>
      </c>
      <c r="C83" s="401" t="s">
        <v>211</v>
      </c>
      <c r="D83" s="402">
        <v>9010</v>
      </c>
      <c r="E83" s="403">
        <v>625.95968368479464</v>
      </c>
      <c r="F83" s="402">
        <v>1575</v>
      </c>
      <c r="G83" s="403">
        <v>944.13076190476204</v>
      </c>
      <c r="H83" s="402">
        <v>300996</v>
      </c>
      <c r="I83" s="403">
        <v>1566.2717140427121</v>
      </c>
      <c r="J83" s="420"/>
    </row>
    <row r="84" spans="1:217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  <c r="J84" s="420"/>
    </row>
    <row r="85" spans="1:217" s="399" customFormat="1" ht="18" customHeight="1">
      <c r="A85" s="394"/>
      <c r="B85" s="395">
        <v>26</v>
      </c>
      <c r="C85" s="396" t="s">
        <v>101</v>
      </c>
      <c r="D85" s="464">
        <v>2008</v>
      </c>
      <c r="E85" s="465">
        <v>486.79705179282871</v>
      </c>
      <c r="F85" s="466">
        <v>176</v>
      </c>
      <c r="G85" s="467">
        <v>728.26625000000001</v>
      </c>
      <c r="H85" s="468">
        <v>73688</v>
      </c>
      <c r="I85" s="469">
        <v>1243.9098777277159</v>
      </c>
      <c r="J85" s="420"/>
      <c r="K85" s="400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</row>
    <row r="86" spans="1:217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420"/>
      <c r="K86" s="400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</row>
    <row r="87" spans="1:217" s="399" customFormat="1" ht="18" customHeight="1">
      <c r="A87" s="394"/>
      <c r="B87" s="395">
        <v>51</v>
      </c>
      <c r="C87" s="401" t="s">
        <v>102</v>
      </c>
      <c r="D87" s="402">
        <v>763</v>
      </c>
      <c r="E87" s="403">
        <v>417.24726081258194</v>
      </c>
      <c r="F87" s="402">
        <v>47</v>
      </c>
      <c r="G87" s="403">
        <v>854.74404255319155</v>
      </c>
      <c r="H87" s="402">
        <v>9166</v>
      </c>
      <c r="I87" s="403">
        <v>1279.9353218415883</v>
      </c>
      <c r="J87" s="420"/>
      <c r="K87" s="400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</row>
    <row r="88" spans="1:217" s="399" customFormat="1" ht="18" customHeight="1">
      <c r="A88" s="394"/>
      <c r="B88" s="395">
        <v>52</v>
      </c>
      <c r="C88" s="401" t="s">
        <v>103</v>
      </c>
      <c r="D88" s="404">
        <v>796</v>
      </c>
      <c r="E88" s="405">
        <v>382.84648241206037</v>
      </c>
      <c r="F88" s="404">
        <v>24</v>
      </c>
      <c r="G88" s="405">
        <v>792.46624999999995</v>
      </c>
      <c r="H88" s="404">
        <v>8784</v>
      </c>
      <c r="I88" s="405">
        <v>1222.9302857468124</v>
      </c>
      <c r="J88" s="420"/>
      <c r="K88" s="400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</row>
    <row r="89" spans="1:217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420"/>
      <c r="K89" s="400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</row>
    <row r="90" spans="1:217" s="399" customFormat="1" ht="18" customHeight="1">
      <c r="A90" s="408"/>
      <c r="B90" s="409"/>
      <c r="C90" s="410" t="s">
        <v>45</v>
      </c>
      <c r="D90" s="411">
        <v>341987</v>
      </c>
      <c r="E90" s="412">
        <v>502.45670157052825</v>
      </c>
      <c r="F90" s="470">
        <v>46196</v>
      </c>
      <c r="G90" s="471">
        <v>742.05715841198491</v>
      </c>
      <c r="H90" s="472">
        <v>10208300</v>
      </c>
      <c r="I90" s="473">
        <v>1256.6999198260232</v>
      </c>
      <c r="J90" s="420"/>
      <c r="K90" s="400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</row>
    <row r="91" spans="1:217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17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17" ht="18" customHeight="1">
      <c r="B93" s="416"/>
      <c r="D93" s="417"/>
      <c r="E93" s="418"/>
      <c r="F93" s="417"/>
      <c r="G93" s="418"/>
      <c r="H93" s="417"/>
      <c r="I93" s="418"/>
    </row>
    <row r="94" spans="1:217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17" ht="18" customHeight="1">
      <c r="B95" s="416"/>
      <c r="E95" s="418"/>
      <c r="G95" s="418"/>
      <c r="I95" s="418"/>
    </row>
    <row r="96" spans="1:217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3E000A0-1B5A-4599-BCE6-28A11FF236D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7" activePane="bottomLeft" state="frozen"/>
      <selection activeCell="U22" sqref="U22"/>
      <selection pane="bottomLeft" activeCell="Q105" sqref="Q105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4" width="18.7265625" style="85" customWidth="1"/>
    <col min="5" max="5" width="13.81640625" style="85" customWidth="1"/>
    <col min="6" max="6" width="10.7265625" style="85" customWidth="1"/>
    <col min="7" max="7" width="18.7265625" style="85" customWidth="1"/>
    <col min="8" max="8" width="13.81640625" style="85" customWidth="1"/>
    <col min="9" max="9" width="10.7265625" style="85" customWidth="1"/>
    <col min="10" max="16384" width="11.453125" style="85"/>
  </cols>
  <sheetData>
    <row r="1" spans="1:255" s="1" customFormat="1" ht="12.25" customHeight="1">
      <c r="B1" s="6"/>
    </row>
    <row r="2" spans="1:255" s="1" customFormat="1" ht="13" customHeight="1">
      <c r="B2" s="6"/>
    </row>
    <row r="3" spans="1:255" s="93" customFormat="1" ht="18.5">
      <c r="B3" s="527" t="s">
        <v>106</v>
      </c>
      <c r="C3" s="527"/>
      <c r="D3" s="527"/>
      <c r="E3" s="527"/>
      <c r="F3" s="527"/>
      <c r="G3" s="527"/>
      <c r="H3" s="527"/>
      <c r="I3" s="527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5">
      <c r="B5" s="83" t="str">
        <f>'Pensiones - mínimos'!$B$3</f>
        <v xml:space="preserve">  1 de Agosto de 2024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25" t="s">
        <v>157</v>
      </c>
      <c r="C7" s="523" t="s">
        <v>47</v>
      </c>
      <c r="D7" s="520" t="s">
        <v>107</v>
      </c>
      <c r="E7" s="521"/>
      <c r="F7" s="522"/>
      <c r="G7" s="520" t="s">
        <v>199</v>
      </c>
      <c r="H7" s="521"/>
      <c r="I7" s="522"/>
    </row>
    <row r="8" spans="1:255" ht="69" customHeight="1">
      <c r="B8" s="526"/>
      <c r="C8" s="524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1669954</v>
      </c>
      <c r="E10" s="208">
        <v>0.16358786477670131</v>
      </c>
      <c r="F10" s="208">
        <v>1.7874242135181184E-2</v>
      </c>
      <c r="G10" s="135">
        <v>1125.4451654536588</v>
      </c>
      <c r="H10" s="208">
        <v>0.89555600959174464</v>
      </c>
      <c r="I10" s="208">
        <v>5.3327176877921989E-2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115829</v>
      </c>
      <c r="E11" s="209">
        <v>1.1346551335677831E-2</v>
      </c>
      <c r="F11" s="209">
        <v>2.6789117696596865E-2</v>
      </c>
      <c r="G11" s="136">
        <v>1029.7698923412954</v>
      </c>
      <c r="H11" s="209">
        <v>0.81942385456971789</v>
      </c>
      <c r="I11" s="209">
        <v>5.6811005703609085E-2</v>
      </c>
    </row>
    <row r="12" spans="1:255" s="102" customFormat="1" ht="18" customHeight="1">
      <c r="B12" s="95">
        <v>11</v>
      </c>
      <c r="C12" s="99" t="s">
        <v>54</v>
      </c>
      <c r="D12" s="100">
        <v>231965</v>
      </c>
      <c r="E12" s="209">
        <v>2.2723176238942822E-2</v>
      </c>
      <c r="F12" s="209">
        <v>1.2244773279687982E-2</v>
      </c>
      <c r="G12" s="136">
        <v>1244.9214396999535</v>
      </c>
      <c r="H12" s="209">
        <v>0.99062745215444881</v>
      </c>
      <c r="I12" s="209">
        <v>5.203304927687058E-2</v>
      </c>
    </row>
    <row r="13" spans="1:255" s="102" customFormat="1" ht="18" customHeight="1">
      <c r="B13" s="95">
        <v>14</v>
      </c>
      <c r="C13" s="99" t="s">
        <v>55</v>
      </c>
      <c r="D13" s="100">
        <v>179806</v>
      </c>
      <c r="E13" s="209">
        <v>1.761370649373549E-2</v>
      </c>
      <c r="F13" s="209">
        <v>1.6576772165496356E-2</v>
      </c>
      <c r="G13" s="136">
        <v>1051.1572969756294</v>
      </c>
      <c r="H13" s="209">
        <v>0.83644255911240206</v>
      </c>
      <c r="I13" s="209">
        <v>5.5584065292849649E-2</v>
      </c>
    </row>
    <row r="14" spans="1:255" s="102" customFormat="1" ht="18" customHeight="1">
      <c r="B14" s="95">
        <v>18</v>
      </c>
      <c r="C14" s="99" t="s">
        <v>56</v>
      </c>
      <c r="D14" s="100">
        <v>199046</v>
      </c>
      <c r="E14" s="209">
        <v>1.9498447341868872E-2</v>
      </c>
      <c r="F14" s="209">
        <v>1.8544483220926944E-2</v>
      </c>
      <c r="G14" s="136">
        <v>1072.3009952473294</v>
      </c>
      <c r="H14" s="209">
        <v>0.85326733799408383</v>
      </c>
      <c r="I14" s="209">
        <v>5.5406449404120206E-2</v>
      </c>
    </row>
    <row r="15" spans="1:255" s="102" customFormat="1" ht="18" customHeight="1">
      <c r="B15" s="95">
        <v>21</v>
      </c>
      <c r="C15" s="99" t="s">
        <v>57</v>
      </c>
      <c r="D15" s="100">
        <v>104005</v>
      </c>
      <c r="E15" s="209">
        <v>1.0188278165806256E-2</v>
      </c>
      <c r="F15" s="209">
        <v>1.6984785074510178E-2</v>
      </c>
      <c r="G15" s="136">
        <v>1138.029755780972</v>
      </c>
      <c r="H15" s="209">
        <v>0.90557000746727201</v>
      </c>
      <c r="I15" s="209">
        <v>5.073135114454197E-2</v>
      </c>
    </row>
    <row r="16" spans="1:255" s="102" customFormat="1" ht="18" customHeight="1">
      <c r="B16" s="95">
        <v>23</v>
      </c>
      <c r="C16" s="99" t="s">
        <v>58</v>
      </c>
      <c r="D16" s="100">
        <v>148503</v>
      </c>
      <c r="E16" s="209">
        <v>1.4547280154384178E-2</v>
      </c>
      <c r="F16" s="209">
        <v>1.3935355245729308E-2</v>
      </c>
      <c r="G16" s="136">
        <v>1039.7395406826793</v>
      </c>
      <c r="H16" s="209">
        <v>0.8273570518144221</v>
      </c>
      <c r="I16" s="209">
        <v>5.6151642233309262E-2</v>
      </c>
    </row>
    <row r="17" spans="1:457" s="102" customFormat="1" ht="18" customHeight="1">
      <c r="B17" s="95">
        <v>29</v>
      </c>
      <c r="C17" s="99" t="s">
        <v>59</v>
      </c>
      <c r="D17" s="100">
        <v>289471</v>
      </c>
      <c r="E17" s="209">
        <v>2.8356435449585143E-2</v>
      </c>
      <c r="F17" s="209">
        <v>2.3187504197433206E-2</v>
      </c>
      <c r="G17" s="136">
        <v>1141.8229816458295</v>
      </c>
      <c r="H17" s="209">
        <v>0.90858840971669896</v>
      </c>
      <c r="I17" s="209">
        <v>5.215997016029883E-2</v>
      </c>
    </row>
    <row r="18" spans="1:457" s="102" customFormat="1" ht="18" customHeight="1">
      <c r="B18" s="95">
        <v>41</v>
      </c>
      <c r="C18" s="99" t="s">
        <v>60</v>
      </c>
      <c r="D18" s="100">
        <v>401329</v>
      </c>
      <c r="E18" s="209">
        <v>3.9313989596700724E-2</v>
      </c>
      <c r="F18" s="209">
        <v>1.6728059464033329E-2</v>
      </c>
      <c r="G18" s="136">
        <v>1160.2818592476492</v>
      </c>
      <c r="H18" s="209">
        <v>0.92327678305913952</v>
      </c>
      <c r="I18" s="209">
        <v>5.2353300602593134E-2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312888</v>
      </c>
      <c r="E20" s="208">
        <v>3.0650353144010267E-2</v>
      </c>
      <c r="F20" s="208">
        <v>9.5408332822466413E-3</v>
      </c>
      <c r="G20" s="135">
        <v>1330.4373366508144</v>
      </c>
      <c r="H20" s="208">
        <v>1.0586754368815423</v>
      </c>
      <c r="I20" s="208">
        <v>5.0453416809312923E-2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54541</v>
      </c>
      <c r="E21" s="209">
        <v>5.3428092826425556E-3</v>
      </c>
      <c r="F21" s="209">
        <v>6.7558837101984182E-3</v>
      </c>
      <c r="G21" s="136">
        <v>1208.2393040098277</v>
      </c>
      <c r="H21" s="209">
        <v>0.96143819614239778</v>
      </c>
      <c r="I21" s="209">
        <v>5.40433975305048E-2</v>
      </c>
    </row>
    <row r="22" spans="1:457" s="102" customFormat="1" ht="18" customHeight="1">
      <c r="B22" s="95">
        <v>40</v>
      </c>
      <c r="C22" s="99" t="s">
        <v>63</v>
      </c>
      <c r="D22" s="100">
        <v>36012</v>
      </c>
      <c r="E22" s="209">
        <v>3.5277176415269926E-3</v>
      </c>
      <c r="F22" s="209">
        <v>3.7069037598596033E-3</v>
      </c>
      <c r="G22" s="136">
        <v>1219.3802854604035</v>
      </c>
      <c r="H22" s="209">
        <v>0.97030346403556211</v>
      </c>
      <c r="I22" s="209">
        <v>5.4724610501639237E-2</v>
      </c>
    </row>
    <row r="23" spans="1:457" s="102" customFormat="1" ht="18" customHeight="1">
      <c r="B23" s="95">
        <v>50</v>
      </c>
      <c r="C23" s="102" t="s">
        <v>64</v>
      </c>
      <c r="D23" s="104">
        <v>222335</v>
      </c>
      <c r="E23" s="210">
        <v>2.1779826219840717E-2</v>
      </c>
      <c r="F23" s="210">
        <v>1.1178977337329421E-2</v>
      </c>
      <c r="G23" s="137">
        <v>1378.401847077608</v>
      </c>
      <c r="H23" s="210">
        <v>1.0968424723608108</v>
      </c>
      <c r="I23" s="210">
        <v>4.8866648045737593E-2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300596</v>
      </c>
      <c r="E25" s="208">
        <v>2.9446234926481393E-2</v>
      </c>
      <c r="F25" s="208">
        <v>2.0568106434117883E-3</v>
      </c>
      <c r="G25" s="135">
        <v>1466.9773711892374</v>
      </c>
      <c r="H25" s="208">
        <v>1.1673251092371557</v>
      </c>
      <c r="I25" s="208">
        <v>4.7493918022214476E-2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205</v>
      </c>
      <c r="D27" s="97">
        <v>208843</v>
      </c>
      <c r="E27" s="208">
        <v>2.0458156598062362E-2</v>
      </c>
      <c r="F27" s="208">
        <v>2.2326979371652955E-2</v>
      </c>
      <c r="G27" s="135">
        <v>1171.5667765737894</v>
      </c>
      <c r="H27" s="208">
        <v>0.93225658575356674</v>
      </c>
      <c r="I27" s="208">
        <v>4.9207273313341959E-2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364156</v>
      </c>
      <c r="E29" s="208">
        <v>3.5672540971562354E-2</v>
      </c>
      <c r="F29" s="208">
        <v>2.7096395702709719E-2</v>
      </c>
      <c r="G29" s="135">
        <v>1143.2321449049314</v>
      </c>
      <c r="H29" s="208">
        <v>0.90970973011854706</v>
      </c>
      <c r="I29" s="208">
        <v>5.1681201926311759E-2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191856</v>
      </c>
      <c r="E30" s="209">
        <v>1.8794118511407384E-2</v>
      </c>
      <c r="F30" s="209">
        <v>3.0636089668176103E-2</v>
      </c>
      <c r="G30" s="136">
        <v>1162.7933848302898</v>
      </c>
      <c r="H30" s="209">
        <v>0.92527529164740152</v>
      </c>
      <c r="I30" s="209">
        <v>5.2510648769510171E-2</v>
      </c>
    </row>
    <row r="31" spans="1:457" s="102" customFormat="1" ht="18" customHeight="1">
      <c r="B31" s="95">
        <v>38</v>
      </c>
      <c r="C31" s="99" t="s">
        <v>68</v>
      </c>
      <c r="D31" s="100">
        <v>172300</v>
      </c>
      <c r="E31" s="209">
        <v>1.687842246015497E-2</v>
      </c>
      <c r="F31" s="209">
        <v>2.3183448537970053E-2</v>
      </c>
      <c r="G31" s="136">
        <v>1121.4507099245504</v>
      </c>
      <c r="H31" s="209">
        <v>0.89237748187316135</v>
      </c>
      <c r="I31" s="209">
        <v>5.0584678128403393E-2</v>
      </c>
    </row>
    <row r="32" spans="1:457" s="102" customFormat="1" ht="18" hidden="1" customHeight="1">
      <c r="B32" s="95"/>
      <c r="C32" s="99"/>
      <c r="D32" s="100"/>
      <c r="E32" s="209"/>
      <c r="F32" s="209"/>
      <c r="G32" s="136"/>
      <c r="H32" s="209"/>
      <c r="I32" s="209"/>
    </row>
    <row r="33" spans="1:255" s="102" customFormat="1" ht="18" customHeight="1">
      <c r="B33" s="95">
        <v>39</v>
      </c>
      <c r="C33" s="96" t="s">
        <v>69</v>
      </c>
      <c r="D33" s="97">
        <v>146523</v>
      </c>
      <c r="E33" s="208">
        <v>1.435332033737253E-2</v>
      </c>
      <c r="F33" s="208">
        <v>9.9671209082072831E-3</v>
      </c>
      <c r="G33" s="135">
        <v>1328.4874159005753</v>
      </c>
      <c r="H33" s="208">
        <v>1.0571238168651196</v>
      </c>
      <c r="I33" s="208">
        <v>5.1107789938748649E-2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626325</v>
      </c>
      <c r="E35" s="208">
        <v>6.1354486055464674E-2</v>
      </c>
      <c r="F35" s="208">
        <v>8.0992382016213949E-3</v>
      </c>
      <c r="G35" s="135">
        <v>1256.1804596974416</v>
      </c>
      <c r="H35" s="208">
        <v>0.99958664744034242</v>
      </c>
      <c r="I35" s="208">
        <v>5.2494966285212552E-2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39465</v>
      </c>
      <c r="E36" s="209">
        <v>3.8659718072548807E-3</v>
      </c>
      <c r="F36" s="209">
        <v>1.0032503263122772E-2</v>
      </c>
      <c r="G36" s="136">
        <v>1104.489823387813</v>
      </c>
      <c r="H36" s="209">
        <v>0.87888111231893595</v>
      </c>
      <c r="I36" s="209">
        <v>5.7302661067687888E-2</v>
      </c>
    </row>
    <row r="37" spans="1:255" s="102" customFormat="1" ht="18" customHeight="1">
      <c r="B37" s="95">
        <v>9</v>
      </c>
      <c r="C37" s="99" t="s">
        <v>72</v>
      </c>
      <c r="D37" s="100">
        <v>93443</v>
      </c>
      <c r="E37" s="209">
        <v>9.1536298894037207E-3</v>
      </c>
      <c r="F37" s="209">
        <v>1.082841132818424E-2</v>
      </c>
      <c r="G37" s="136">
        <v>1350.4597069871472</v>
      </c>
      <c r="H37" s="209">
        <v>1.0746079359773526</v>
      </c>
      <c r="I37" s="209">
        <v>5.1383143908974471E-2</v>
      </c>
    </row>
    <row r="38" spans="1:255" s="102" customFormat="1" ht="18" customHeight="1">
      <c r="B38" s="95">
        <v>24</v>
      </c>
      <c r="C38" s="99" t="s">
        <v>73</v>
      </c>
      <c r="D38" s="100">
        <v>140329</v>
      </c>
      <c r="E38" s="209">
        <v>1.3746559172438114E-2</v>
      </c>
      <c r="F38" s="209">
        <v>2.5863239192094323E-3</v>
      </c>
      <c r="G38" s="136">
        <v>1253.2023995040227</v>
      </c>
      <c r="H38" s="209">
        <v>0.99721690097466964</v>
      </c>
      <c r="I38" s="209">
        <v>5.2549060937175485E-2</v>
      </c>
    </row>
    <row r="39" spans="1:255" s="102" customFormat="1" ht="18" customHeight="1">
      <c r="B39" s="95">
        <v>34</v>
      </c>
      <c r="C39" s="102" t="s">
        <v>74</v>
      </c>
      <c r="D39" s="104">
        <v>43737</v>
      </c>
      <c r="E39" s="210">
        <v>4.2844548063830411E-3</v>
      </c>
      <c r="F39" s="210">
        <v>1.0932877218934989E-2</v>
      </c>
      <c r="G39" s="137">
        <v>1287.3829965475456</v>
      </c>
      <c r="H39" s="210">
        <v>1.0244155953521268</v>
      </c>
      <c r="I39" s="210">
        <v>5.2417764824042923E-2</v>
      </c>
    </row>
    <row r="40" spans="1:255" s="102" customFormat="1" ht="18" customHeight="1">
      <c r="B40" s="95">
        <v>37</v>
      </c>
      <c r="C40" s="102" t="s">
        <v>75</v>
      </c>
      <c r="D40" s="104">
        <v>82055</v>
      </c>
      <c r="E40" s="210">
        <v>8.0380670630761236E-3</v>
      </c>
      <c r="F40" s="210">
        <v>7.5886881884155155E-3</v>
      </c>
      <c r="G40" s="137">
        <v>1169.7931394796176</v>
      </c>
      <c r="H40" s="210">
        <v>0.93084524079667563</v>
      </c>
      <c r="I40" s="210">
        <v>5.4476606887087886E-2</v>
      </c>
    </row>
    <row r="41" spans="1:255" s="102" customFormat="1" ht="18" customHeight="1">
      <c r="B41" s="95">
        <v>40</v>
      </c>
      <c r="C41" s="99" t="s">
        <v>76</v>
      </c>
      <c r="D41" s="100">
        <v>35306</v>
      </c>
      <c r="E41" s="209">
        <v>3.4585582320268799E-3</v>
      </c>
      <c r="F41" s="209">
        <v>1.4044863141568831E-2</v>
      </c>
      <c r="G41" s="136">
        <v>1198.3102016654393</v>
      </c>
      <c r="H41" s="209">
        <v>0.95353726276304107</v>
      </c>
      <c r="I41" s="209">
        <v>5.1209555570547627E-2</v>
      </c>
    </row>
    <row r="42" spans="1:255" s="102" customFormat="1" ht="18" customHeight="1">
      <c r="B42" s="95">
        <v>42</v>
      </c>
      <c r="C42" s="99" t="s">
        <v>77</v>
      </c>
      <c r="D42" s="100">
        <v>22733</v>
      </c>
      <c r="E42" s="209">
        <v>2.2269133940029193E-3</v>
      </c>
      <c r="F42" s="209">
        <v>5.5734949351970986E-3</v>
      </c>
      <c r="G42" s="136">
        <v>1209.3293018959228</v>
      </c>
      <c r="H42" s="209">
        <v>0.96230554551427172</v>
      </c>
      <c r="I42" s="209">
        <v>5.6536279739631379E-2</v>
      </c>
    </row>
    <row r="43" spans="1:255" s="102" customFormat="1" ht="18" customHeight="1">
      <c r="B43" s="95">
        <v>47</v>
      </c>
      <c r="C43" s="99" t="s">
        <v>78</v>
      </c>
      <c r="D43" s="100">
        <v>121610</v>
      </c>
      <c r="E43" s="209">
        <v>1.1912855225649716E-2</v>
      </c>
      <c r="F43" s="209">
        <v>1.4092728485657124E-2</v>
      </c>
      <c r="G43" s="136">
        <v>1380.7803961022946</v>
      </c>
      <c r="H43" s="209">
        <v>1.0987351668594432</v>
      </c>
      <c r="I43" s="209">
        <v>4.7562706349654205E-2</v>
      </c>
    </row>
    <row r="44" spans="1:255" s="102" customFormat="1" ht="18" customHeight="1">
      <c r="B44" s="95">
        <v>49</v>
      </c>
      <c r="C44" s="99" t="s">
        <v>79</v>
      </c>
      <c r="D44" s="100">
        <v>47647</v>
      </c>
      <c r="E44" s="209">
        <v>4.6674764652292746E-3</v>
      </c>
      <c r="F44" s="209">
        <v>-2.4913118117489974E-3</v>
      </c>
      <c r="G44" s="136">
        <v>1073.0437691774928</v>
      </c>
      <c r="H44" s="209">
        <v>0.85385838914197143</v>
      </c>
      <c r="I44" s="209">
        <v>5.8369965925506362E-2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393816</v>
      </c>
      <c r="E46" s="208">
        <v>3.8578019846595417E-2</v>
      </c>
      <c r="F46" s="208">
        <v>1.7247035302565772E-2</v>
      </c>
      <c r="G46" s="135">
        <v>1168.5380012747069</v>
      </c>
      <c r="H46" s="208">
        <v>0.92984648350775623</v>
      </c>
      <c r="I46" s="208">
        <v>5.4616199178662672E-2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75107</v>
      </c>
      <c r="E47" s="209">
        <v>7.3574444324716161E-3</v>
      </c>
      <c r="F47" s="209">
        <v>1.3671822279806678E-2</v>
      </c>
      <c r="G47" s="136">
        <v>1133.7836708961872</v>
      </c>
      <c r="H47" s="209">
        <v>0.90219124948551566</v>
      </c>
      <c r="I47" s="209">
        <v>5.6586900096645909E-2</v>
      </c>
    </row>
    <row r="48" spans="1:255" s="102" customFormat="1" ht="18" customHeight="1">
      <c r="B48" s="95">
        <v>13</v>
      </c>
      <c r="C48" s="99" t="s">
        <v>82</v>
      </c>
      <c r="D48" s="100">
        <v>103145</v>
      </c>
      <c r="E48" s="209">
        <v>1.0104032992760793E-2</v>
      </c>
      <c r="F48" s="209">
        <v>1.4996900246996292E-2</v>
      </c>
      <c r="G48" s="136">
        <v>1171.7661998157932</v>
      </c>
      <c r="H48" s="209">
        <v>0.93241527378947542</v>
      </c>
      <c r="I48" s="209">
        <v>5.4330972152227597E-2</v>
      </c>
    </row>
    <row r="49" spans="1:255" s="105" customFormat="1" ht="18" customHeight="1">
      <c r="B49" s="95">
        <v>16</v>
      </c>
      <c r="C49" s="102" t="s">
        <v>83</v>
      </c>
      <c r="D49" s="100">
        <v>45365</v>
      </c>
      <c r="E49" s="209">
        <v>4.4439328781481734E-3</v>
      </c>
      <c r="F49" s="209">
        <v>9.8615377765904899E-3</v>
      </c>
      <c r="G49" s="136">
        <v>1073.8561567287556</v>
      </c>
      <c r="H49" s="209">
        <v>0.85450483427851232</v>
      </c>
      <c r="I49" s="209">
        <v>5.6704472913092996E-2</v>
      </c>
    </row>
    <row r="50" spans="1:255" s="102" customFormat="1" ht="18" customHeight="1">
      <c r="B50" s="95">
        <v>19</v>
      </c>
      <c r="C50" s="102" t="s">
        <v>84</v>
      </c>
      <c r="D50" s="104">
        <v>45410</v>
      </c>
      <c r="E50" s="210">
        <v>4.4483410558075294E-3</v>
      </c>
      <c r="F50" s="210">
        <v>2.1137845738700145E-2</v>
      </c>
      <c r="G50" s="137">
        <v>1332.6127606254126</v>
      </c>
      <c r="H50" s="210">
        <v>1.0604064976863361</v>
      </c>
      <c r="I50" s="210">
        <v>5.281085906087668E-2</v>
      </c>
    </row>
    <row r="51" spans="1:255" s="102" customFormat="1" ht="18" customHeight="1">
      <c r="B51" s="95">
        <v>45</v>
      </c>
      <c r="C51" s="99" t="s">
        <v>85</v>
      </c>
      <c r="D51" s="100">
        <v>124789</v>
      </c>
      <c r="E51" s="209">
        <v>1.2224268487407305E-2</v>
      </c>
      <c r="F51" s="209">
        <v>2.2592434771207648E-2</v>
      </c>
      <c r="G51" s="136">
        <v>1161.5015478127082</v>
      </c>
      <c r="H51" s="209">
        <v>0.92424733183201424</v>
      </c>
      <c r="I51" s="209">
        <v>5.3272791130027475E-2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1788295</v>
      </c>
      <c r="E53" s="208">
        <v>0.17518049038527472</v>
      </c>
      <c r="F53" s="208">
        <v>9.2203140369659931E-3</v>
      </c>
      <c r="G53" s="135">
        <v>1307.2363097251855</v>
      </c>
      <c r="H53" s="208">
        <v>1.0402135697646566</v>
      </c>
      <c r="I53" s="208">
        <v>5.0957246237653298E-2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1337021</v>
      </c>
      <c r="E54" s="210">
        <v>0.13097391338420697</v>
      </c>
      <c r="F54" s="210">
        <v>7.1759215665596621E-3</v>
      </c>
      <c r="G54" s="137">
        <v>1347.0514901710599</v>
      </c>
      <c r="H54" s="210">
        <v>1.0718958988694332</v>
      </c>
      <c r="I54" s="210">
        <v>5.0028383948258925E-2</v>
      </c>
    </row>
    <row r="55" spans="1:255" s="102" customFormat="1" ht="18" customHeight="1">
      <c r="B55" s="95">
        <v>17</v>
      </c>
      <c r="C55" s="102" t="s">
        <v>209</v>
      </c>
      <c r="D55" s="104">
        <v>167720</v>
      </c>
      <c r="E55" s="210">
        <v>1.642976793393611E-2</v>
      </c>
      <c r="F55" s="210">
        <v>1.630006665454764E-2</v>
      </c>
      <c r="G55" s="137">
        <v>1179.312718518961</v>
      </c>
      <c r="H55" s="210">
        <v>0.93842030218496741</v>
      </c>
      <c r="I55" s="210">
        <v>5.5134610914246318E-2</v>
      </c>
    </row>
    <row r="56" spans="1:255" s="105" customFormat="1" ht="18" customHeight="1">
      <c r="B56" s="95">
        <v>25</v>
      </c>
      <c r="C56" s="102" t="s">
        <v>206</v>
      </c>
      <c r="D56" s="100">
        <v>102690</v>
      </c>
      <c r="E56" s="209">
        <v>1.005946141864953E-2</v>
      </c>
      <c r="F56" s="209">
        <v>1.1644402411632671E-2</v>
      </c>
      <c r="G56" s="136">
        <v>1131.1252980816048</v>
      </c>
      <c r="H56" s="209">
        <v>0.90007588942808003</v>
      </c>
      <c r="I56" s="209">
        <v>5.5604391361246508E-2</v>
      </c>
    </row>
    <row r="57" spans="1:255" s="102" customFormat="1" ht="18" customHeight="1">
      <c r="B57" s="95">
        <v>43</v>
      </c>
      <c r="C57" s="102" t="s">
        <v>88</v>
      </c>
      <c r="D57" s="104">
        <v>180864</v>
      </c>
      <c r="E57" s="210">
        <v>1.7717347648482117E-2</v>
      </c>
      <c r="F57" s="210">
        <v>1.6523909084777744E-2</v>
      </c>
      <c r="G57" s="137">
        <v>1231.5244606444614</v>
      </c>
      <c r="H57" s="210">
        <v>0.97996700820586746</v>
      </c>
      <c r="I57" s="210">
        <v>5.4332441463416314E-2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1047964</v>
      </c>
      <c r="E59" s="208">
        <v>0.10265803316908789</v>
      </c>
      <c r="F59" s="208">
        <v>1.5475880165853884E-2</v>
      </c>
      <c r="G59" s="135">
        <v>1159.5747354393854</v>
      </c>
      <c r="H59" s="208">
        <v>0.92271409995786124</v>
      </c>
      <c r="I59" s="208">
        <v>5.177501915145033E-2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201</v>
      </c>
      <c r="D60" s="104">
        <v>342228</v>
      </c>
      <c r="E60" s="210">
        <v>3.3524484977910135E-2</v>
      </c>
      <c r="F60" s="210">
        <v>1.9865181397178411E-2</v>
      </c>
      <c r="G60" s="137">
        <v>1088.150507790129</v>
      </c>
      <c r="H60" s="210">
        <v>0.86587934846114412</v>
      </c>
      <c r="I60" s="210">
        <v>5.1458040310258024E-2</v>
      </c>
    </row>
    <row r="61" spans="1:255" s="102" customFormat="1" ht="18" customHeight="1">
      <c r="B61" s="95">
        <v>12</v>
      </c>
      <c r="C61" s="102" t="s">
        <v>208</v>
      </c>
      <c r="D61" s="104">
        <v>138831</v>
      </c>
      <c r="E61" s="210">
        <v>1.3599815836133343E-2</v>
      </c>
      <c r="F61" s="210">
        <v>1.6414206122015607E-2</v>
      </c>
      <c r="G61" s="137">
        <v>1131.1693752115884</v>
      </c>
      <c r="H61" s="210">
        <v>0.9001109631392249</v>
      </c>
      <c r="I61" s="210">
        <v>5.4439007385310267E-2</v>
      </c>
    </row>
    <row r="62" spans="1:255" s="102" customFormat="1" ht="18" customHeight="1">
      <c r="B62" s="95">
        <v>46</v>
      </c>
      <c r="C62" s="102" t="s">
        <v>90</v>
      </c>
      <c r="D62" s="104">
        <v>566905</v>
      </c>
      <c r="E62" s="210">
        <v>5.5533732355044427E-2</v>
      </c>
      <c r="F62" s="210">
        <v>1.2616059531082024E-2</v>
      </c>
      <c r="G62" s="137">
        <v>1209.6482312556777</v>
      </c>
      <c r="H62" s="210">
        <v>0.96255932874026173</v>
      </c>
      <c r="I62" s="210">
        <v>5.1628827116871889E-2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239674</v>
      </c>
      <c r="E64" s="208">
        <v>2.3478346051742208E-2</v>
      </c>
      <c r="F64" s="208">
        <v>1.6636126098612092E-2</v>
      </c>
      <c r="G64" s="135">
        <v>1056.1330424660164</v>
      </c>
      <c r="H64" s="208">
        <v>0.84040193351188153</v>
      </c>
      <c r="I64" s="208">
        <v>5.6754820969722175E-2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140964</v>
      </c>
      <c r="E65" s="210">
        <v>1.3808763457186799E-2</v>
      </c>
      <c r="F65" s="210">
        <v>1.9645853827903403E-2</v>
      </c>
      <c r="G65" s="137">
        <v>1062.0535781476124</v>
      </c>
      <c r="H65" s="210">
        <v>0.84511311045093596</v>
      </c>
      <c r="I65" s="210">
        <v>5.6235822405785063E-2</v>
      </c>
    </row>
    <row r="66" spans="1:255" s="102" customFormat="1" ht="18" customHeight="1">
      <c r="B66" s="95">
        <v>10</v>
      </c>
      <c r="C66" s="99" t="s">
        <v>93</v>
      </c>
      <c r="D66" s="100">
        <v>98710</v>
      </c>
      <c r="E66" s="209">
        <v>9.6695825945554113E-3</v>
      </c>
      <c r="F66" s="209">
        <v>1.2368723334427401E-2</v>
      </c>
      <c r="G66" s="136">
        <v>1047.6781504406847</v>
      </c>
      <c r="H66" s="209">
        <v>0.83367408075089611</v>
      </c>
      <c r="I66" s="209">
        <v>5.7440737360375804E-2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778712</v>
      </c>
      <c r="E68" s="208">
        <v>7.6282240921603003E-2</v>
      </c>
      <c r="F68" s="208">
        <v>7.4219735437757173E-3</v>
      </c>
      <c r="G68" s="135">
        <v>1076.7182182758197</v>
      </c>
      <c r="H68" s="208">
        <v>0.85678227657154615</v>
      </c>
      <c r="I68" s="208">
        <v>5.316582173224238E-2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200</v>
      </c>
      <c r="D69" s="104">
        <v>307229</v>
      </c>
      <c r="E69" s="210">
        <v>3.0096000313470411E-2</v>
      </c>
      <c r="F69" s="210">
        <v>7.5063947005968856E-3</v>
      </c>
      <c r="G69" s="137">
        <v>1128.5102432387566</v>
      </c>
      <c r="H69" s="210">
        <v>0.89799499899306656</v>
      </c>
      <c r="I69" s="210">
        <v>5.2803210175121018E-2</v>
      </c>
    </row>
    <row r="70" spans="1:255" s="102" customFormat="1" ht="18" customHeight="1">
      <c r="B70" s="95">
        <v>27</v>
      </c>
      <c r="C70" s="102" t="s">
        <v>95</v>
      </c>
      <c r="D70" s="104">
        <v>112961</v>
      </c>
      <c r="E70" s="210">
        <v>1.1065603479521565E-2</v>
      </c>
      <c r="F70" s="210">
        <v>-2.9040515491217667E-3</v>
      </c>
      <c r="G70" s="137">
        <v>976.53541585148821</v>
      </c>
      <c r="H70" s="210">
        <v>0.77706332310952897</v>
      </c>
      <c r="I70" s="210">
        <v>5.8248482702649707E-2</v>
      </c>
    </row>
    <row r="71" spans="1:255" s="102" customFormat="1" ht="18" customHeight="1">
      <c r="B71" s="95">
        <v>32</v>
      </c>
      <c r="C71" s="102" t="s">
        <v>207</v>
      </c>
      <c r="D71" s="104">
        <v>108254</v>
      </c>
      <c r="E71" s="210">
        <v>1.0604508096352968E-2</v>
      </c>
      <c r="F71" s="210">
        <v>1.1114847194201527E-2</v>
      </c>
      <c r="G71" s="137">
        <v>931.4918456592826</v>
      </c>
      <c r="H71" s="210">
        <v>0.74122058175052463</v>
      </c>
      <c r="I71" s="210">
        <v>5.0611511087900629E-2</v>
      </c>
    </row>
    <row r="72" spans="1:255" s="102" customFormat="1" ht="18" customHeight="1">
      <c r="B72" s="106">
        <v>36</v>
      </c>
      <c r="C72" s="107" t="s">
        <v>96</v>
      </c>
      <c r="D72" s="104">
        <v>250268</v>
      </c>
      <c r="E72" s="210">
        <v>2.4516129032258065E-2</v>
      </c>
      <c r="F72" s="210">
        <v>1.0444886769675588E-2</v>
      </c>
      <c r="G72" s="137">
        <v>1121.1748537567735</v>
      </c>
      <c r="H72" s="210">
        <v>0.89215797348979553</v>
      </c>
      <c r="I72" s="210">
        <v>5.2165310232702877E-2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1252922</v>
      </c>
      <c r="E74" s="208">
        <v>0.12273561709589256</v>
      </c>
      <c r="F74" s="208">
        <v>1.9513548656933111E-2</v>
      </c>
      <c r="G74" s="135">
        <v>1460.8584983742005</v>
      </c>
      <c r="H74" s="208">
        <v>1.1624561085166942</v>
      </c>
      <c r="I74" s="208">
        <v>4.7971032853347584E-2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262548</v>
      </c>
      <c r="E76" s="208">
        <v>2.5719071735744444E-2</v>
      </c>
      <c r="F76" s="208">
        <v>1.7556914633862775E-2</v>
      </c>
      <c r="G76" s="135">
        <v>1114.7182572710515</v>
      </c>
      <c r="H76" s="208">
        <v>0.88702023425399146</v>
      </c>
      <c r="I76" s="208">
        <v>5.3279192181503676E-2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144857</v>
      </c>
      <c r="E78" s="208">
        <v>1.4190119804472831E-2</v>
      </c>
      <c r="F78" s="208">
        <v>1.3255270631356675E-2</v>
      </c>
      <c r="G78" s="135">
        <v>1441.2593315476636</v>
      </c>
      <c r="H78" s="208">
        <v>1.1468603672284714</v>
      </c>
      <c r="I78" s="208">
        <v>5.0067323870095271E-2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578589</v>
      </c>
      <c r="E80" s="208">
        <v>5.6678291194420229E-2</v>
      </c>
      <c r="F80" s="208">
        <v>8.8507148050698259E-3</v>
      </c>
      <c r="G80" s="135">
        <v>1553.8764299010181</v>
      </c>
      <c r="H80" s="208">
        <v>1.236473724066232</v>
      </c>
      <c r="I80" s="208">
        <v>4.9094992925416525E-2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202</v>
      </c>
      <c r="D81" s="100">
        <v>82730</v>
      </c>
      <c r="E81" s="209">
        <v>8.1041897279664592E-3</v>
      </c>
      <c r="F81" s="210">
        <v>1.4793189735538004E-2</v>
      </c>
      <c r="G81" s="136">
        <v>1577.7188632902219</v>
      </c>
      <c r="H81" s="209">
        <v>1.2554459806989089</v>
      </c>
      <c r="I81" s="210">
        <v>4.8702114130714902E-2</v>
      </c>
    </row>
    <row r="82" spans="1:255" s="102" customFormat="1" ht="18" customHeight="1">
      <c r="B82" s="95">
        <v>20</v>
      </c>
      <c r="C82" s="102" t="s">
        <v>204</v>
      </c>
      <c r="D82" s="100">
        <v>194863</v>
      </c>
      <c r="E82" s="209">
        <v>1.9088682738555882E-2</v>
      </c>
      <c r="F82" s="210">
        <v>6.0197111984181539E-3</v>
      </c>
      <c r="G82" s="136">
        <v>1524.6075822500934</v>
      </c>
      <c r="H82" s="209">
        <v>1.2131834801590178</v>
      </c>
      <c r="I82" s="210">
        <v>4.9927608432226878E-2</v>
      </c>
    </row>
    <row r="83" spans="1:255" s="102" customFormat="1" ht="18" customHeight="1">
      <c r="B83" s="95">
        <v>48</v>
      </c>
      <c r="C83" s="102" t="s">
        <v>203</v>
      </c>
      <c r="D83" s="100">
        <v>300996</v>
      </c>
      <c r="E83" s="209">
        <v>2.9485418727897887E-2</v>
      </c>
      <c r="F83" s="210">
        <v>9.0649430759122129E-3</v>
      </c>
      <c r="G83" s="136">
        <v>1566.2717140427121</v>
      </c>
      <c r="H83" s="209">
        <v>1.2463370844008217</v>
      </c>
      <c r="I83" s="210">
        <v>4.8614355938478182E-2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73688</v>
      </c>
      <c r="E85" s="208">
        <v>7.2184398969466022E-3</v>
      </c>
      <c r="F85" s="208">
        <v>1.4608892009858598E-2</v>
      </c>
      <c r="G85" s="135">
        <v>1243.9098777277159</v>
      </c>
      <c r="H85" s="208">
        <v>0.98982251697757884</v>
      </c>
      <c r="I85" s="208">
        <v>5.2860774222176721E-2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9166</v>
      </c>
      <c r="E87" s="209">
        <v>8.9789680945896971E-4</v>
      </c>
      <c r="F87" s="210">
        <v>1.9010561423012717E-2</v>
      </c>
      <c r="G87" s="136">
        <v>1279.9353218415883</v>
      </c>
      <c r="H87" s="209">
        <v>1.0184892205760478</v>
      </c>
      <c r="I87" s="210">
        <v>5.6833891255016811E-2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8784</v>
      </c>
      <c r="E88" s="209">
        <v>8.6047627910621751E-4</v>
      </c>
      <c r="F88" s="210">
        <v>2.9053420805998043E-2</v>
      </c>
      <c r="G88" s="136">
        <v>1222.9302857468124</v>
      </c>
      <c r="H88" s="209">
        <v>0.97312832320074794</v>
      </c>
      <c r="I88" s="210">
        <v>5.3336632840787601E-2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10208300</v>
      </c>
      <c r="E90" s="240">
        <v>1</v>
      </c>
      <c r="F90" s="240">
        <v>1.3819639953648544E-2</v>
      </c>
      <c r="G90" s="239">
        <v>1256.6999198260232</v>
      </c>
      <c r="H90" s="240">
        <v>1</v>
      </c>
      <c r="I90" s="240">
        <v>5.1061449288711369E-2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2"/>
  <sheetViews>
    <sheetView showGridLines="0" showRowColHeaders="0" zoomScaleNormal="100" workbookViewId="0">
      <pane ySplit="5" topLeftCell="A23" activePane="bottomLeft" state="frozen"/>
      <selection activeCell="Q29" sqref="Q29"/>
      <selection pane="bottomLeft" activeCell="L40" sqref="L40"/>
    </sheetView>
  </sheetViews>
  <sheetFormatPr baseColWidth="10" defaultColWidth="10.26953125" defaultRowHeight="15.5"/>
  <cols>
    <col min="1" max="1" width="2.7265625" style="119" customWidth="1"/>
    <col min="2" max="2" width="7" style="132" customWidth="1"/>
    <col min="3" max="3" width="27.453125" style="115" customWidth="1"/>
    <col min="4" max="4" width="20.7265625" style="116" customWidth="1"/>
    <col min="5" max="5" width="20.7265625" style="117" customWidth="1"/>
    <col min="6" max="7" width="20.7265625" style="118" customWidth="1"/>
    <col min="8" max="16384" width="10.26953125" style="119"/>
  </cols>
  <sheetData>
    <row r="1" spans="1:10">
      <c r="B1" s="114"/>
    </row>
    <row r="2" spans="1:10" s="115" customFormat="1" ht="22.75" customHeight="1">
      <c r="B2" s="120"/>
      <c r="C2" s="528" t="s">
        <v>152</v>
      </c>
      <c r="D2" s="529"/>
      <c r="E2" s="529"/>
      <c r="F2" s="529"/>
      <c r="G2" s="529"/>
    </row>
    <row r="3" spans="1:10" s="115" customFormat="1" ht="19" customHeight="1">
      <c r="A3" s="224"/>
      <c r="B3" s="225"/>
      <c r="C3" s="530" t="s">
        <v>142</v>
      </c>
      <c r="D3" s="531"/>
      <c r="E3" s="531"/>
      <c r="F3" s="531"/>
      <c r="G3" s="531"/>
    </row>
    <row r="4" spans="1:10" ht="19.75" customHeight="1">
      <c r="A4" s="224"/>
      <c r="B4" s="536" t="s">
        <v>157</v>
      </c>
      <c r="C4" s="532" t="str">
        <f>'Pensiones - mínimos'!$B$3</f>
        <v xml:space="preserve">  1 de Agosto de 2024</v>
      </c>
      <c r="D4" s="534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5" customHeight="1">
      <c r="A5" s="224"/>
      <c r="B5" s="537"/>
      <c r="C5" s="533"/>
      <c r="D5" s="535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35245</v>
      </c>
      <c r="E6" s="211">
        <v>0.37100293064148487</v>
      </c>
      <c r="F6" s="211">
        <v>0.22896947196235917</v>
      </c>
      <c r="G6" s="211">
        <v>0.30428476460989906</v>
      </c>
    </row>
    <row r="7" spans="1:10">
      <c r="B7" s="122">
        <v>11</v>
      </c>
      <c r="C7" s="123" t="s">
        <v>54</v>
      </c>
      <c r="D7" s="124">
        <v>65173</v>
      </c>
      <c r="E7" s="211">
        <v>0.35089801910216212</v>
      </c>
      <c r="F7" s="211">
        <v>0.21749856097360415</v>
      </c>
      <c r="G7" s="211">
        <v>0.28096048972905396</v>
      </c>
      <c r="H7" s="115"/>
    </row>
    <row r="8" spans="1:10">
      <c r="B8" s="122">
        <v>14</v>
      </c>
      <c r="C8" s="123" t="s">
        <v>55</v>
      </c>
      <c r="D8" s="124">
        <v>54353</v>
      </c>
      <c r="E8" s="211">
        <v>0.36246150687743789</v>
      </c>
      <c r="F8" s="211">
        <v>0.23113150292525428</v>
      </c>
      <c r="G8" s="211">
        <v>0.30228690922438628</v>
      </c>
      <c r="H8" s="115"/>
    </row>
    <row r="9" spans="1:10">
      <c r="B9" s="122">
        <v>18</v>
      </c>
      <c r="C9" s="123" t="s">
        <v>56</v>
      </c>
      <c r="D9" s="124">
        <v>59127</v>
      </c>
      <c r="E9" s="211">
        <v>0.35753256464462763</v>
      </c>
      <c r="F9" s="211">
        <v>0.22484072220630055</v>
      </c>
      <c r="G9" s="211">
        <v>0.29705193774303429</v>
      </c>
      <c r="H9" s="115"/>
    </row>
    <row r="10" spans="1:10">
      <c r="B10" s="122">
        <v>21</v>
      </c>
      <c r="C10" s="123" t="s">
        <v>57</v>
      </c>
      <c r="D10" s="124">
        <v>29055</v>
      </c>
      <c r="E10" s="211">
        <v>0.3536926147704591</v>
      </c>
      <c r="F10" s="211">
        <v>0.20328793774319065</v>
      </c>
      <c r="G10" s="211">
        <v>0.27936156915532906</v>
      </c>
      <c r="H10" s="115"/>
    </row>
    <row r="11" spans="1:10">
      <c r="B11" s="122">
        <v>23</v>
      </c>
      <c r="C11" s="123" t="s">
        <v>58</v>
      </c>
      <c r="D11" s="124">
        <v>51232</v>
      </c>
      <c r="E11" s="211">
        <v>0.42433435323221147</v>
      </c>
      <c r="F11" s="211">
        <v>0.25999330525258724</v>
      </c>
      <c r="G11" s="211">
        <v>0.34498966350848131</v>
      </c>
      <c r="H11" s="115"/>
    </row>
    <row r="12" spans="1:10">
      <c r="B12" s="122">
        <v>29</v>
      </c>
      <c r="C12" s="123" t="s">
        <v>59</v>
      </c>
      <c r="D12" s="124">
        <v>75970</v>
      </c>
      <c r="E12" s="211">
        <v>0.3281378178835111</v>
      </c>
      <c r="F12" s="211">
        <v>0.19065177312655895</v>
      </c>
      <c r="G12" s="211">
        <v>0.262444251755789</v>
      </c>
      <c r="H12" s="115"/>
    </row>
    <row r="13" spans="1:10">
      <c r="B13" s="122">
        <v>41</v>
      </c>
      <c r="C13" s="123" t="s">
        <v>60</v>
      </c>
      <c r="D13" s="124">
        <v>107801</v>
      </c>
      <c r="E13" s="211">
        <v>0.32500923146841892</v>
      </c>
      <c r="F13" s="211">
        <v>0.20593913569531025</v>
      </c>
      <c r="G13" s="211">
        <v>0.26861004313169495</v>
      </c>
      <c r="H13" s="115"/>
    </row>
    <row r="14" spans="1:10" s="129" customFormat="1">
      <c r="B14" s="125"/>
      <c r="C14" s="126" t="s">
        <v>52</v>
      </c>
      <c r="D14" s="127">
        <v>477956</v>
      </c>
      <c r="E14" s="212">
        <v>0.35085015017536758</v>
      </c>
      <c r="F14" s="212">
        <v>0.21602353132201316</v>
      </c>
      <c r="G14" s="212">
        <v>0.28620908120822491</v>
      </c>
      <c r="H14" s="128"/>
      <c r="J14" s="441"/>
    </row>
    <row r="15" spans="1:10">
      <c r="B15" s="122">
        <v>22</v>
      </c>
      <c r="C15" s="123" t="s">
        <v>62</v>
      </c>
      <c r="D15" s="124">
        <v>11975</v>
      </c>
      <c r="E15" s="211">
        <v>0.29933481152993346</v>
      </c>
      <c r="F15" s="211">
        <v>0.13836477987421383</v>
      </c>
      <c r="G15" s="211">
        <v>0.2195595973671183</v>
      </c>
      <c r="H15" s="115"/>
    </row>
    <row r="16" spans="1:10">
      <c r="B16" s="122">
        <v>44</v>
      </c>
      <c r="C16" s="123" t="s">
        <v>63</v>
      </c>
      <c r="D16" s="124">
        <v>7812</v>
      </c>
      <c r="E16" s="211">
        <v>0.28244231532399794</v>
      </c>
      <c r="F16" s="211">
        <v>0.15403037065258804</v>
      </c>
      <c r="G16" s="211">
        <v>0.21692769076974341</v>
      </c>
      <c r="H16" s="115"/>
    </row>
    <row r="17" spans="2:9">
      <c r="B17" s="122">
        <v>50</v>
      </c>
      <c r="C17" s="123" t="s">
        <v>64</v>
      </c>
      <c r="D17" s="124">
        <v>37767</v>
      </c>
      <c r="E17" s="211">
        <v>0.23713493340637518</v>
      </c>
      <c r="F17" s="211">
        <v>9.5377557887154407E-2</v>
      </c>
      <c r="G17" s="211">
        <v>0.16986529336361797</v>
      </c>
      <c r="H17" s="115"/>
    </row>
    <row r="18" spans="2:9" s="129" customFormat="1">
      <c r="B18" s="122"/>
      <c r="C18" s="126" t="s">
        <v>61</v>
      </c>
      <c r="D18" s="127">
        <v>57554</v>
      </c>
      <c r="E18" s="212">
        <v>0.25263307362728271</v>
      </c>
      <c r="F18" s="212">
        <v>0.1102180107348751</v>
      </c>
      <c r="G18" s="212">
        <v>0.18394441461481426</v>
      </c>
      <c r="H18" s="128"/>
      <c r="I18" s="441"/>
    </row>
    <row r="19" spans="2:9" s="129" customFormat="1">
      <c r="B19" s="122">
        <v>33</v>
      </c>
      <c r="C19" s="126" t="s">
        <v>65</v>
      </c>
      <c r="D19" s="127">
        <v>43271</v>
      </c>
      <c r="E19" s="212">
        <v>0.2044467525723003</v>
      </c>
      <c r="F19" s="212">
        <v>8.0343921662288029E-2</v>
      </c>
      <c r="G19" s="212">
        <v>0.14395068463984884</v>
      </c>
      <c r="H19" s="128"/>
    </row>
    <row r="20" spans="2:9" s="129" customFormat="1">
      <c r="B20" s="122">
        <v>7</v>
      </c>
      <c r="C20" s="126" t="s">
        <v>205</v>
      </c>
      <c r="D20" s="127">
        <v>33425</v>
      </c>
      <c r="E20" s="212">
        <v>0.20667537087827831</v>
      </c>
      <c r="F20" s="212">
        <v>0.10387238445134182</v>
      </c>
      <c r="G20" s="212">
        <v>0.16004845745368532</v>
      </c>
      <c r="H20" s="128"/>
    </row>
    <row r="21" spans="2:9">
      <c r="B21" s="122">
        <v>35</v>
      </c>
      <c r="C21" s="123" t="s">
        <v>67</v>
      </c>
      <c r="D21" s="124">
        <v>47304</v>
      </c>
      <c r="E21" s="211">
        <v>0.30163286531461259</v>
      </c>
      <c r="F21" s="211">
        <v>0.19123147974003721</v>
      </c>
      <c r="G21" s="211">
        <v>0.24655991993995496</v>
      </c>
      <c r="H21" s="115"/>
    </row>
    <row r="22" spans="2:9">
      <c r="B22" s="122">
        <v>38</v>
      </c>
      <c r="C22" s="123" t="s">
        <v>68</v>
      </c>
      <c r="D22" s="124">
        <v>49603</v>
      </c>
      <c r="E22" s="211">
        <v>0.33964183964183964</v>
      </c>
      <c r="F22" s="211">
        <v>0.23327290508789925</v>
      </c>
      <c r="G22" s="211">
        <v>0.28788740568775389</v>
      </c>
      <c r="H22" s="115"/>
    </row>
    <row r="23" spans="2:9" s="129" customFormat="1">
      <c r="B23" s="122"/>
      <c r="C23" s="126" t="s">
        <v>66</v>
      </c>
      <c r="D23" s="127">
        <v>96907</v>
      </c>
      <c r="E23" s="212">
        <v>0.31984485541868451</v>
      </c>
      <c r="F23" s="212">
        <v>0.21086370522188558</v>
      </c>
      <c r="G23" s="212">
        <v>0.26611397313239382</v>
      </c>
      <c r="H23" s="128"/>
    </row>
    <row r="24" spans="2:9" s="129" customFormat="1">
      <c r="B24" s="122">
        <v>39</v>
      </c>
      <c r="C24" s="126" t="s">
        <v>69</v>
      </c>
      <c r="D24" s="127">
        <v>23782</v>
      </c>
      <c r="E24" s="212">
        <v>0.21786217151579751</v>
      </c>
      <c r="F24" s="212">
        <v>0.10245430957478484</v>
      </c>
      <c r="G24" s="212">
        <v>0.16230898903243859</v>
      </c>
      <c r="H24" s="128"/>
    </row>
    <row r="25" spans="2:9">
      <c r="B25" s="122">
        <v>5</v>
      </c>
      <c r="C25" s="123" t="s">
        <v>71</v>
      </c>
      <c r="D25" s="124">
        <v>13365</v>
      </c>
      <c r="E25" s="211">
        <v>0.42418539627916979</v>
      </c>
      <c r="F25" s="211">
        <v>0.26242392294052813</v>
      </c>
      <c r="G25" s="211">
        <v>0.33865450399087799</v>
      </c>
      <c r="H25" s="115"/>
    </row>
    <row r="26" spans="2:9">
      <c r="B26" s="122">
        <v>9</v>
      </c>
      <c r="C26" s="123" t="s">
        <v>72</v>
      </c>
      <c r="D26" s="124">
        <v>16241</v>
      </c>
      <c r="E26" s="211">
        <v>0.2422715482416975</v>
      </c>
      <c r="F26" s="211">
        <v>0.10441940140920943</v>
      </c>
      <c r="G26" s="211">
        <v>0.17380649165801612</v>
      </c>
      <c r="H26" s="115"/>
    </row>
    <row r="27" spans="2:9">
      <c r="B27" s="122">
        <v>24</v>
      </c>
      <c r="C27" s="123" t="s">
        <v>73</v>
      </c>
      <c r="D27" s="124">
        <v>27803</v>
      </c>
      <c r="E27" s="211">
        <v>0.26435289849004995</v>
      </c>
      <c r="F27" s="211">
        <v>0.12902098411265309</v>
      </c>
      <c r="G27" s="211">
        <v>0.1981272580863542</v>
      </c>
      <c r="H27" s="115"/>
    </row>
    <row r="28" spans="2:9">
      <c r="B28" s="122">
        <v>34</v>
      </c>
      <c r="C28" s="123" t="s">
        <v>74</v>
      </c>
      <c r="D28" s="124">
        <v>9883</v>
      </c>
      <c r="E28" s="211">
        <v>0.30689200640241032</v>
      </c>
      <c r="F28" s="211">
        <v>0.14954434318737497</v>
      </c>
      <c r="G28" s="211">
        <v>0.22596428653085487</v>
      </c>
      <c r="H28" s="115"/>
    </row>
    <row r="29" spans="2:9">
      <c r="B29" s="122">
        <v>37</v>
      </c>
      <c r="C29" s="123" t="s">
        <v>75</v>
      </c>
      <c r="D29" s="124">
        <v>24950</v>
      </c>
      <c r="E29" s="211">
        <v>0.36803749325219609</v>
      </c>
      <c r="F29" s="211">
        <v>0.24093847606595481</v>
      </c>
      <c r="G29" s="211">
        <v>0.30406434708427277</v>
      </c>
      <c r="H29" s="115"/>
    </row>
    <row r="30" spans="2:9">
      <c r="B30" s="122">
        <v>40</v>
      </c>
      <c r="C30" s="123" t="s">
        <v>76</v>
      </c>
      <c r="D30" s="124">
        <v>8701</v>
      </c>
      <c r="E30" s="211">
        <v>0.33398236169969076</v>
      </c>
      <c r="F30" s="211">
        <v>0.16078233579914816</v>
      </c>
      <c r="G30" s="211">
        <v>0.24644536339432391</v>
      </c>
      <c r="H30" s="115"/>
    </row>
    <row r="31" spans="2:9">
      <c r="B31" s="122">
        <v>42</v>
      </c>
      <c r="C31" s="123" t="s">
        <v>77</v>
      </c>
      <c r="D31" s="124">
        <v>4911</v>
      </c>
      <c r="E31" s="211">
        <v>0.28966178521617852</v>
      </c>
      <c r="F31" s="211">
        <v>0.14101767160998135</v>
      </c>
      <c r="G31" s="211">
        <v>0.21602956055074121</v>
      </c>
      <c r="H31" s="115"/>
    </row>
    <row r="32" spans="2:9">
      <c r="B32" s="122">
        <v>47</v>
      </c>
      <c r="C32" s="123" t="s">
        <v>78</v>
      </c>
      <c r="D32" s="124">
        <v>23145</v>
      </c>
      <c r="E32" s="211">
        <v>0.26665524918650452</v>
      </c>
      <c r="F32" s="211">
        <v>0.11981967731730465</v>
      </c>
      <c r="G32" s="211">
        <v>0.19032151961187402</v>
      </c>
      <c r="H32" s="115"/>
    </row>
    <row r="33" spans="2:8">
      <c r="B33" s="122">
        <v>49</v>
      </c>
      <c r="C33" s="123" t="s">
        <v>79</v>
      </c>
      <c r="D33" s="124">
        <v>17574</v>
      </c>
      <c r="E33" s="211">
        <v>0.43495655166480257</v>
      </c>
      <c r="F33" s="211">
        <v>0.30584812097864844</v>
      </c>
      <c r="G33" s="211">
        <v>0.36883749239196589</v>
      </c>
      <c r="H33" s="115"/>
    </row>
    <row r="34" spans="2:8" s="129" customFormat="1">
      <c r="B34" s="122"/>
      <c r="C34" s="126" t="s">
        <v>70</v>
      </c>
      <c r="D34" s="127">
        <v>146573</v>
      </c>
      <c r="E34" s="212">
        <v>0.30524178973458638</v>
      </c>
      <c r="F34" s="212">
        <v>0.16428781334032716</v>
      </c>
      <c r="G34" s="212">
        <v>0.23402067616652697</v>
      </c>
      <c r="H34" s="128"/>
    </row>
    <row r="35" spans="2:8">
      <c r="B35" s="122">
        <v>2</v>
      </c>
      <c r="C35" s="123" t="s">
        <v>81</v>
      </c>
      <c r="D35" s="124">
        <v>25875</v>
      </c>
      <c r="E35" s="211">
        <v>0.42476351828321335</v>
      </c>
      <c r="F35" s="211">
        <v>0.27290134032046759</v>
      </c>
      <c r="G35" s="211">
        <v>0.34450850120494758</v>
      </c>
      <c r="H35" s="115"/>
    </row>
    <row r="36" spans="2:8">
      <c r="B36" s="122">
        <v>13</v>
      </c>
      <c r="C36" s="123" t="s">
        <v>82</v>
      </c>
      <c r="D36" s="124">
        <v>35422</v>
      </c>
      <c r="E36" s="211">
        <v>0.44280797759774265</v>
      </c>
      <c r="F36" s="211">
        <v>0.26092896174863389</v>
      </c>
      <c r="G36" s="211">
        <v>0.34341945804450047</v>
      </c>
      <c r="H36" s="115"/>
    </row>
    <row r="37" spans="2:8">
      <c r="B37" s="122">
        <v>16</v>
      </c>
      <c r="C37" s="123" t="s">
        <v>83</v>
      </c>
      <c r="D37" s="124">
        <v>17462</v>
      </c>
      <c r="E37" s="211">
        <v>0.46298859351882787</v>
      </c>
      <c r="F37" s="211">
        <v>0.31791741766344422</v>
      </c>
      <c r="G37" s="211">
        <v>0.38492229692494212</v>
      </c>
      <c r="H37" s="115"/>
    </row>
    <row r="38" spans="2:8">
      <c r="B38" s="122">
        <v>19</v>
      </c>
      <c r="C38" s="123" t="s">
        <v>84</v>
      </c>
      <c r="D38" s="124">
        <v>8557</v>
      </c>
      <c r="E38" s="211">
        <v>0.27383772235381543</v>
      </c>
      <c r="F38" s="211">
        <v>0.11143682733782821</v>
      </c>
      <c r="G38" s="211">
        <v>0.18843866989649857</v>
      </c>
      <c r="H38" s="115"/>
    </row>
    <row r="39" spans="2:8">
      <c r="B39" s="122">
        <v>45</v>
      </c>
      <c r="C39" s="123" t="s">
        <v>85</v>
      </c>
      <c r="D39" s="124">
        <v>37791</v>
      </c>
      <c r="E39" s="211">
        <v>0.40964003944773175</v>
      </c>
      <c r="F39" s="211">
        <v>0.21366076023821778</v>
      </c>
      <c r="G39" s="211">
        <v>0.30283919255703629</v>
      </c>
      <c r="H39" s="115"/>
    </row>
    <row r="40" spans="2:8" s="131" customFormat="1">
      <c r="B40" s="122"/>
      <c r="C40" s="126" t="s">
        <v>80</v>
      </c>
      <c r="D40" s="127">
        <v>125107</v>
      </c>
      <c r="E40" s="212">
        <v>0.41118899616452848</v>
      </c>
      <c r="F40" s="212">
        <v>0.23777030590717299</v>
      </c>
      <c r="G40" s="212">
        <v>0.31767881447173302</v>
      </c>
      <c r="H40" s="130"/>
    </row>
    <row r="41" spans="2:8">
      <c r="B41" s="122">
        <v>8</v>
      </c>
      <c r="C41" s="123" t="s">
        <v>87</v>
      </c>
      <c r="D41" s="124">
        <v>174657</v>
      </c>
      <c r="E41" s="211">
        <v>0.17568930042515304</v>
      </c>
      <c r="F41" s="211">
        <v>7.2217165037871636E-2</v>
      </c>
      <c r="G41" s="211">
        <v>0.13063145605042853</v>
      </c>
      <c r="H41" s="115"/>
    </row>
    <row r="42" spans="2:8">
      <c r="B42" s="122">
        <v>17</v>
      </c>
      <c r="C42" s="123" t="s">
        <v>209</v>
      </c>
      <c r="D42" s="124">
        <v>24819</v>
      </c>
      <c r="E42" s="211">
        <v>0.19214142847925672</v>
      </c>
      <c r="F42" s="211">
        <v>9.3019832454567353E-2</v>
      </c>
      <c r="G42" s="211">
        <v>0.1479787741473885</v>
      </c>
      <c r="H42" s="115"/>
    </row>
    <row r="43" spans="2:8">
      <c r="B43" s="122">
        <v>25</v>
      </c>
      <c r="C43" s="123" t="s">
        <v>206</v>
      </c>
      <c r="D43" s="124">
        <v>19695</v>
      </c>
      <c r="E43" s="211">
        <v>0.25356151044108632</v>
      </c>
      <c r="F43" s="211">
        <v>0.11927343551528495</v>
      </c>
      <c r="G43" s="211">
        <v>0.19179082676015191</v>
      </c>
      <c r="H43" s="115"/>
    </row>
    <row r="44" spans="2:8">
      <c r="B44" s="122">
        <v>43</v>
      </c>
      <c r="C44" s="123" t="s">
        <v>88</v>
      </c>
      <c r="D44" s="124">
        <v>30877</v>
      </c>
      <c r="E44" s="211">
        <v>0.23058609779782602</v>
      </c>
      <c r="F44" s="211">
        <v>0.10334453663007967</v>
      </c>
      <c r="G44" s="211">
        <v>0.17071943559801839</v>
      </c>
      <c r="H44" s="115"/>
    </row>
    <row r="45" spans="2:8" s="131" customFormat="1">
      <c r="B45" s="122"/>
      <c r="C45" s="126" t="s">
        <v>86</v>
      </c>
      <c r="D45" s="127">
        <v>250048</v>
      </c>
      <c r="E45" s="212">
        <v>0.18680605883459925</v>
      </c>
      <c r="F45" s="212">
        <v>8.0358703942550611E-2</v>
      </c>
      <c r="G45" s="212">
        <v>0.1398248051915372</v>
      </c>
      <c r="H45" s="130"/>
    </row>
    <row r="46" spans="2:8">
      <c r="B46" s="122">
        <v>3</v>
      </c>
      <c r="C46" s="123" t="s">
        <v>201</v>
      </c>
      <c r="D46" s="124">
        <v>89449</v>
      </c>
      <c r="E46" s="211">
        <v>0.31885229115584507</v>
      </c>
      <c r="F46" s="211">
        <v>0.19709077403980069</v>
      </c>
      <c r="G46" s="211">
        <v>0.2613725352688851</v>
      </c>
      <c r="H46" s="115"/>
    </row>
    <row r="47" spans="2:8">
      <c r="B47" s="122">
        <v>12</v>
      </c>
      <c r="C47" s="123" t="s">
        <v>208</v>
      </c>
      <c r="D47" s="124">
        <v>30075</v>
      </c>
      <c r="E47" s="211">
        <v>0.28661212548084736</v>
      </c>
      <c r="F47" s="211">
        <v>0.13714962616534876</v>
      </c>
      <c r="G47" s="211">
        <v>0.21663029150549951</v>
      </c>
      <c r="H47" s="115"/>
    </row>
    <row r="48" spans="2:8">
      <c r="B48" s="122">
        <v>46</v>
      </c>
      <c r="C48" s="123" t="s">
        <v>90</v>
      </c>
      <c r="D48" s="124">
        <v>126614</v>
      </c>
      <c r="E48" s="211">
        <v>0.29398393493983938</v>
      </c>
      <c r="F48" s="211">
        <v>0.14391972151339036</v>
      </c>
      <c r="G48" s="211">
        <v>0.22334253534542825</v>
      </c>
      <c r="H48" s="115"/>
    </row>
    <row r="49" spans="2:9" s="131" customFormat="1">
      <c r="B49" s="122"/>
      <c r="C49" s="126" t="s">
        <v>89</v>
      </c>
      <c r="D49" s="127">
        <v>246138</v>
      </c>
      <c r="E49" s="212">
        <v>0.30110489765225029</v>
      </c>
      <c r="F49" s="212">
        <v>0.16043678105012282</v>
      </c>
      <c r="G49" s="212">
        <v>0.23487257195857872</v>
      </c>
      <c r="H49" s="130"/>
    </row>
    <row r="50" spans="2:9">
      <c r="B50" s="122">
        <v>6</v>
      </c>
      <c r="C50" s="123" t="s">
        <v>92</v>
      </c>
      <c r="D50" s="124">
        <v>57301</v>
      </c>
      <c r="E50" s="211">
        <v>0.47297905539218627</v>
      </c>
      <c r="F50" s="211">
        <v>0.34686187964258802</v>
      </c>
      <c r="G50" s="211">
        <v>0.40649385658749754</v>
      </c>
      <c r="H50" s="115"/>
    </row>
    <row r="51" spans="2:9">
      <c r="B51" s="122">
        <v>10</v>
      </c>
      <c r="C51" s="123" t="s">
        <v>93</v>
      </c>
      <c r="D51" s="124">
        <v>35622</v>
      </c>
      <c r="E51" s="211">
        <v>0.42765455022503884</v>
      </c>
      <c r="F51" s="211">
        <v>0.29357443605963834</v>
      </c>
      <c r="G51" s="211">
        <v>0.36087529125721812</v>
      </c>
      <c r="H51" s="115"/>
    </row>
    <row r="52" spans="2:9" s="131" customFormat="1">
      <c r="B52" s="122"/>
      <c r="C52" s="126" t="s">
        <v>91</v>
      </c>
      <c r="D52" s="127">
        <v>92923</v>
      </c>
      <c r="E52" s="212">
        <v>0.45365278530796305</v>
      </c>
      <c r="F52" s="212">
        <v>0.32564486738206117</v>
      </c>
      <c r="G52" s="212">
        <v>0.38770580037884794</v>
      </c>
      <c r="H52" s="130"/>
    </row>
    <row r="53" spans="2:9">
      <c r="B53" s="122">
        <v>15</v>
      </c>
      <c r="C53" s="123" t="s">
        <v>200</v>
      </c>
      <c r="D53" s="124">
        <v>77186</v>
      </c>
      <c r="E53" s="211">
        <v>0.25123279377923308</v>
      </c>
      <c r="F53" s="211">
        <v>0.1621625444695132</v>
      </c>
      <c r="G53" s="211">
        <v>0.32717471267140219</v>
      </c>
      <c r="H53" s="115"/>
    </row>
    <row r="54" spans="2:9">
      <c r="B54" s="122">
        <v>27</v>
      </c>
      <c r="C54" s="123" t="s">
        <v>95</v>
      </c>
      <c r="D54" s="124">
        <v>32785</v>
      </c>
      <c r="E54" s="211">
        <v>0.33174590491410305</v>
      </c>
      <c r="F54" s="211">
        <v>0.23867741039177548</v>
      </c>
      <c r="G54" s="211">
        <v>0.29023291224404885</v>
      </c>
      <c r="H54" s="115"/>
    </row>
    <row r="55" spans="2:9">
      <c r="B55" s="122">
        <v>32</v>
      </c>
      <c r="C55" s="123" t="s">
        <v>207</v>
      </c>
      <c r="D55" s="124">
        <v>34461</v>
      </c>
      <c r="E55" s="211">
        <v>0.38233168025552661</v>
      </c>
      <c r="F55" s="211">
        <v>0.240275584900244</v>
      </c>
      <c r="G55" s="211">
        <v>0.31833465737986588</v>
      </c>
      <c r="H55" s="115"/>
    </row>
    <row r="56" spans="2:9">
      <c r="B56" s="122">
        <v>36</v>
      </c>
      <c r="C56" s="123" t="s">
        <v>96</v>
      </c>
      <c r="D56" s="124">
        <v>59652</v>
      </c>
      <c r="E56" s="211">
        <v>0.31553629760004775</v>
      </c>
      <c r="F56" s="211">
        <v>0.14927441428104182</v>
      </c>
      <c r="G56" s="211">
        <v>0.23835248613486343</v>
      </c>
      <c r="H56" s="115"/>
    </row>
    <row r="57" spans="2:9" s="131" customFormat="1">
      <c r="B57" s="122"/>
      <c r="C57" s="126" t="s">
        <v>94</v>
      </c>
      <c r="D57" s="127">
        <v>204084</v>
      </c>
      <c r="E57" s="212">
        <v>0.33192964662167285</v>
      </c>
      <c r="F57" s="212">
        <v>0.17945145573913873</v>
      </c>
      <c r="G57" s="212">
        <v>0.26207892006287303</v>
      </c>
      <c r="H57" s="130"/>
      <c r="I57" s="442"/>
    </row>
    <row r="58" spans="2:9" s="131" customFormat="1">
      <c r="B58" s="122">
        <v>28</v>
      </c>
      <c r="C58" s="126" t="s">
        <v>97</v>
      </c>
      <c r="D58" s="127">
        <v>175539</v>
      </c>
      <c r="E58" s="212">
        <v>0.19454372047287755</v>
      </c>
      <c r="F58" s="212">
        <v>7.62504639055471E-2</v>
      </c>
      <c r="G58" s="212">
        <v>0.14010369360582703</v>
      </c>
      <c r="H58" s="130"/>
    </row>
    <row r="59" spans="2:9" s="131" customFormat="1">
      <c r="B59" s="122">
        <v>30</v>
      </c>
      <c r="C59" s="126" t="s">
        <v>98</v>
      </c>
      <c r="D59" s="127">
        <v>69622</v>
      </c>
      <c r="E59" s="212">
        <v>0.33905398198625264</v>
      </c>
      <c r="F59" s="212">
        <v>0.1869766347812451</v>
      </c>
      <c r="G59" s="212">
        <v>0.26517817694288282</v>
      </c>
      <c r="H59" s="130"/>
    </row>
    <row r="60" spans="2:9" s="131" customFormat="1">
      <c r="B60" s="122">
        <v>31</v>
      </c>
      <c r="C60" s="126" t="s">
        <v>99</v>
      </c>
      <c r="D60" s="127">
        <v>20796</v>
      </c>
      <c r="E60" s="212">
        <v>0.20949373920552677</v>
      </c>
      <c r="F60" s="212">
        <v>7.4492897024524704E-2</v>
      </c>
      <c r="G60" s="212">
        <v>0.14356227175766445</v>
      </c>
      <c r="H60" s="130"/>
    </row>
    <row r="61" spans="2:9">
      <c r="B61" s="122">
        <v>1</v>
      </c>
      <c r="C61" s="123" t="s">
        <v>202</v>
      </c>
      <c r="D61" s="124">
        <v>8053</v>
      </c>
      <c r="E61" s="211">
        <v>0.14537840970924318</v>
      </c>
      <c r="F61" s="211">
        <v>4.7156521094387185E-2</v>
      </c>
      <c r="G61" s="211">
        <v>9.7340747008340389E-2</v>
      </c>
      <c r="H61" s="115"/>
    </row>
    <row r="62" spans="2:9">
      <c r="B62" s="122">
        <v>20</v>
      </c>
      <c r="C62" s="123" t="s">
        <v>204</v>
      </c>
      <c r="D62" s="124">
        <v>17896</v>
      </c>
      <c r="E62" s="211">
        <v>0.13480039172763408</v>
      </c>
      <c r="F62" s="211">
        <v>4.2509563549372166E-2</v>
      </c>
      <c r="G62" s="211">
        <v>9.1838881675844058E-2</v>
      </c>
      <c r="H62" s="115"/>
    </row>
    <row r="63" spans="2:9">
      <c r="B63" s="122">
        <v>48</v>
      </c>
      <c r="C63" s="123" t="s">
        <v>203</v>
      </c>
      <c r="D63" s="124">
        <v>32696</v>
      </c>
      <c r="E63" s="211">
        <v>0.15804375968522616</v>
      </c>
      <c r="F63" s="211">
        <v>5.4874327248515785E-2</v>
      </c>
      <c r="G63" s="211">
        <v>0.10862602825286714</v>
      </c>
      <c r="H63" s="115"/>
    </row>
    <row r="64" spans="2:9" s="131" customFormat="1">
      <c r="B64" s="122">
        <v>16</v>
      </c>
      <c r="C64" s="126" t="s">
        <v>155</v>
      </c>
      <c r="D64" s="127">
        <v>58645</v>
      </c>
      <c r="E64" s="212">
        <v>0.14829471629170871</v>
      </c>
      <c r="F64" s="212">
        <v>4.9666974149640102E-2</v>
      </c>
      <c r="G64" s="212">
        <v>0.1013586500953181</v>
      </c>
      <c r="H64" s="130"/>
    </row>
    <row r="65" spans="2:10" s="131" customFormat="1">
      <c r="B65" s="122">
        <v>26</v>
      </c>
      <c r="C65" s="126" t="s">
        <v>151</v>
      </c>
      <c r="D65" s="127">
        <v>14422</v>
      </c>
      <c r="E65" s="212">
        <v>0.26365883157175157</v>
      </c>
      <c r="F65" s="212">
        <v>0.12321543769107789</v>
      </c>
      <c r="G65" s="212">
        <v>0.19571707740744762</v>
      </c>
      <c r="H65" s="130"/>
    </row>
    <row r="66" spans="2:10">
      <c r="B66" s="122">
        <v>51</v>
      </c>
      <c r="C66" s="123" t="s">
        <v>102</v>
      </c>
      <c r="D66" s="124">
        <v>2055</v>
      </c>
      <c r="E66" s="211">
        <v>0.27623845507976491</v>
      </c>
      <c r="F66" s="211">
        <v>0.16787823716492503</v>
      </c>
      <c r="G66" s="211">
        <v>0.22419812349989091</v>
      </c>
      <c r="H66" s="115"/>
    </row>
    <row r="67" spans="2:10">
      <c r="B67" s="122">
        <v>52</v>
      </c>
      <c r="C67" s="123" t="s">
        <v>103</v>
      </c>
      <c r="D67" s="124">
        <v>2306</v>
      </c>
      <c r="E67" s="211">
        <v>0.30709013643480204</v>
      </c>
      <c r="F67" s="211">
        <v>0.21632274518896361</v>
      </c>
      <c r="G67" s="211">
        <v>0.26252276867030966</v>
      </c>
      <c r="H67" s="115"/>
    </row>
    <row r="68" spans="2:10" ht="18.649999999999999" customHeight="1">
      <c r="B68" s="290"/>
      <c r="C68" s="291" t="s">
        <v>45</v>
      </c>
      <c r="D68" s="292">
        <f>'Pensiones - mínimos'!$C$14</f>
        <v>2141153</v>
      </c>
      <c r="E68" s="293">
        <f>'Pensiones - mínimos'!E14</f>
        <v>0.26821443829171288</v>
      </c>
      <c r="F68" s="293">
        <f>'Pensiones - mínimos'!F14</f>
        <v>0.14462085511202333</v>
      </c>
      <c r="G68" s="293">
        <f>'Pensiones - mínimos'!G14</f>
        <v>0.20974628488582819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  <row r="72" spans="2:10">
      <c r="E72" s="116"/>
      <c r="F72" s="116"/>
      <c r="G72" s="116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66" activePane="bottomLeft" state="frozen"/>
      <selection pane="bottomLeft" activeCell="L87" sqref="L87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9" width="13.7265625" style="85" customWidth="1"/>
    <col min="10" max="10" width="1.81640625" style="85" customWidth="1"/>
    <col min="11" max="11" width="11.453125" style="85"/>
    <col min="12" max="12" width="25.453125" style="85" bestFit="1" customWidth="1"/>
    <col min="13" max="16384" width="11.453125" style="85"/>
  </cols>
  <sheetData>
    <row r="1" spans="1:226" s="1" customFormat="1" ht="12.25" customHeight="1">
      <c r="B1" s="6"/>
    </row>
    <row r="2" spans="1:226" s="1" customFormat="1" ht="13" customHeight="1">
      <c r="B2" s="527" t="s">
        <v>181</v>
      </c>
      <c r="C2" s="527"/>
      <c r="D2" s="527"/>
      <c r="E2" s="527"/>
      <c r="F2" s="527"/>
      <c r="G2" s="527"/>
      <c r="H2" s="527"/>
      <c r="I2" s="527"/>
      <c r="K2" s="7" t="s">
        <v>168</v>
      </c>
    </row>
    <row r="3" spans="1:226" s="93" customFormat="1" ht="18.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5">
      <c r="A5" s="227"/>
      <c r="B5" s="540" t="s">
        <v>228</v>
      </c>
      <c r="C5" s="541"/>
      <c r="D5" s="541"/>
      <c r="E5" s="541"/>
      <c r="F5" s="541"/>
      <c r="G5" s="541"/>
      <c r="H5" s="541"/>
      <c r="I5" s="542"/>
    </row>
    <row r="6" spans="1:226" ht="2.5" customHeight="1">
      <c r="A6" s="228"/>
      <c r="B6" s="543"/>
      <c r="C6" s="544"/>
      <c r="D6" s="544"/>
      <c r="E6" s="544"/>
      <c r="F6" s="544"/>
      <c r="G6" s="544"/>
      <c r="H6" s="544"/>
      <c r="I6" s="545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11"/>
      <c r="C8" s="312"/>
      <c r="D8" s="312"/>
      <c r="E8" s="313"/>
      <c r="F8" s="312"/>
      <c r="G8" s="312"/>
      <c r="H8" s="312"/>
      <c r="I8" s="312"/>
    </row>
    <row r="9" spans="1:226" s="98" customFormat="1" ht="18" customHeight="1">
      <c r="A9" s="8"/>
      <c r="B9" s="95"/>
      <c r="C9" s="96" t="s">
        <v>52</v>
      </c>
      <c r="D9" s="97">
        <v>144409</v>
      </c>
      <c r="E9" s="97">
        <v>77.012746109071941</v>
      </c>
      <c r="F9" s="97">
        <v>27507</v>
      </c>
      <c r="G9" s="97">
        <v>62788</v>
      </c>
      <c r="H9" s="97">
        <v>33481</v>
      </c>
      <c r="I9" s="97">
        <v>20633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10566</v>
      </c>
      <c r="E10" s="100">
        <v>78.086253075903826</v>
      </c>
      <c r="F10" s="100">
        <v>1834</v>
      </c>
      <c r="G10" s="100">
        <v>4500</v>
      </c>
      <c r="H10" s="100">
        <v>2663</v>
      </c>
      <c r="I10" s="100">
        <v>1569</v>
      </c>
    </row>
    <row r="11" spans="1:226" s="102" customFormat="1" ht="18" customHeight="1">
      <c r="B11" s="95">
        <v>11</v>
      </c>
      <c r="C11" s="99" t="s">
        <v>54</v>
      </c>
      <c r="D11" s="100">
        <v>17858</v>
      </c>
      <c r="E11" s="100">
        <v>77.764717773546877</v>
      </c>
      <c r="F11" s="100">
        <v>3718</v>
      </c>
      <c r="G11" s="100">
        <v>7140</v>
      </c>
      <c r="H11" s="100">
        <v>3967</v>
      </c>
      <c r="I11" s="100">
        <v>3033</v>
      </c>
    </row>
    <row r="12" spans="1:226" s="102" customFormat="1" ht="18" customHeight="1">
      <c r="B12" s="95">
        <v>14</v>
      </c>
      <c r="C12" s="99" t="s">
        <v>55</v>
      </c>
      <c r="D12" s="100">
        <v>16889</v>
      </c>
      <c r="E12" s="100">
        <v>77.026151933210983</v>
      </c>
      <c r="F12" s="100">
        <v>3054</v>
      </c>
      <c r="G12" s="100">
        <v>7531</v>
      </c>
      <c r="H12" s="100">
        <v>4009</v>
      </c>
      <c r="I12" s="100">
        <v>2295</v>
      </c>
    </row>
    <row r="13" spans="1:226" s="102" customFormat="1" ht="18" customHeight="1">
      <c r="B13" s="95">
        <v>18</v>
      </c>
      <c r="C13" s="99" t="s">
        <v>56</v>
      </c>
      <c r="D13" s="100">
        <v>17846</v>
      </c>
      <c r="E13" s="100">
        <v>76.864584780903328</v>
      </c>
      <c r="F13" s="100">
        <v>3333</v>
      </c>
      <c r="G13" s="100">
        <v>7762</v>
      </c>
      <c r="H13" s="100">
        <v>4194</v>
      </c>
      <c r="I13" s="100">
        <v>2557</v>
      </c>
    </row>
    <row r="14" spans="1:226" s="102" customFormat="1" ht="18" customHeight="1">
      <c r="B14" s="95">
        <v>21</v>
      </c>
      <c r="C14" s="99" t="s">
        <v>57</v>
      </c>
      <c r="D14" s="100">
        <v>9374</v>
      </c>
      <c r="E14" s="100">
        <v>76.359533816940441</v>
      </c>
      <c r="F14" s="100">
        <v>1769</v>
      </c>
      <c r="G14" s="100">
        <v>4170</v>
      </c>
      <c r="H14" s="100">
        <v>2193</v>
      </c>
      <c r="I14" s="100">
        <v>1242</v>
      </c>
    </row>
    <row r="15" spans="1:226" s="102" customFormat="1" ht="18" customHeight="1">
      <c r="B15" s="95">
        <v>23</v>
      </c>
      <c r="C15" s="99" t="s">
        <v>58</v>
      </c>
      <c r="D15" s="100">
        <v>13590</v>
      </c>
      <c r="E15" s="100">
        <v>78.692532008830028</v>
      </c>
      <c r="F15" s="100">
        <v>2320</v>
      </c>
      <c r="G15" s="100">
        <v>5925</v>
      </c>
      <c r="H15" s="100">
        <v>3259</v>
      </c>
      <c r="I15" s="100">
        <v>2086</v>
      </c>
    </row>
    <row r="16" spans="1:226" s="102" customFormat="1" ht="18" customHeight="1">
      <c r="B16" s="95">
        <v>29</v>
      </c>
      <c r="C16" s="99" t="s">
        <v>59</v>
      </c>
      <c r="D16" s="100">
        <v>24608</v>
      </c>
      <c r="E16" s="100">
        <v>74.64543522431731</v>
      </c>
      <c r="F16" s="100">
        <v>5062</v>
      </c>
      <c r="G16" s="100">
        <v>10896</v>
      </c>
      <c r="H16" s="100">
        <v>5488</v>
      </c>
      <c r="I16" s="100">
        <v>3162</v>
      </c>
    </row>
    <row r="17" spans="1:428" s="102" customFormat="1" ht="18" customHeight="1">
      <c r="B17" s="95">
        <v>41</v>
      </c>
      <c r="C17" s="99" t="s">
        <v>60</v>
      </c>
      <c r="D17" s="100">
        <v>33678</v>
      </c>
      <c r="E17" s="100">
        <v>76.662760258922731</v>
      </c>
      <c r="F17" s="100">
        <v>6417</v>
      </c>
      <c r="G17" s="100">
        <v>14864</v>
      </c>
      <c r="H17" s="100">
        <v>7708</v>
      </c>
      <c r="I17" s="100">
        <v>4689</v>
      </c>
    </row>
    <row r="18" spans="1:428" s="103" customFormat="1" ht="18" customHeight="1">
      <c r="A18" s="8"/>
      <c r="B18" s="95"/>
      <c r="C18" s="96" t="s">
        <v>61</v>
      </c>
      <c r="D18" s="97">
        <v>24718</v>
      </c>
      <c r="E18" s="97">
        <v>67.680342238018113</v>
      </c>
      <c r="F18" s="97">
        <v>6489</v>
      </c>
      <c r="G18" s="97">
        <v>12681</v>
      </c>
      <c r="H18" s="97">
        <v>3890</v>
      </c>
      <c r="I18" s="97">
        <v>1658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4308</v>
      </c>
      <c r="E19" s="100">
        <v>67.142168059424321</v>
      </c>
      <c r="F19" s="100">
        <v>1096</v>
      </c>
      <c r="G19" s="100">
        <v>2219</v>
      </c>
      <c r="H19" s="100">
        <v>708</v>
      </c>
      <c r="I19" s="100">
        <v>285</v>
      </c>
    </row>
    <row r="20" spans="1:428" s="102" customFormat="1" ht="18" customHeight="1">
      <c r="B20" s="95">
        <v>40</v>
      </c>
      <c r="C20" s="99" t="s">
        <v>63</v>
      </c>
      <c r="D20" s="100">
        <v>2753</v>
      </c>
      <c r="E20" s="100">
        <v>69.557864148201972</v>
      </c>
      <c r="F20" s="100">
        <v>594</v>
      </c>
      <c r="G20" s="100">
        <v>1479</v>
      </c>
      <c r="H20" s="100">
        <v>476</v>
      </c>
      <c r="I20" s="100">
        <v>204</v>
      </c>
    </row>
    <row r="21" spans="1:428" s="102" customFormat="1" ht="18" customHeight="1">
      <c r="B21" s="95">
        <v>50</v>
      </c>
      <c r="C21" s="102" t="s">
        <v>64</v>
      </c>
      <c r="D21" s="104">
        <v>17657</v>
      </c>
      <c r="E21" s="104">
        <v>66.340994506428061</v>
      </c>
      <c r="F21" s="104">
        <v>4799</v>
      </c>
      <c r="G21" s="104">
        <v>8983</v>
      </c>
      <c r="H21" s="104">
        <v>2706</v>
      </c>
      <c r="I21" s="104">
        <v>1169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21161</v>
      </c>
      <c r="E22" s="97">
        <v>62.917463730447551</v>
      </c>
      <c r="F22" s="97">
        <v>7697</v>
      </c>
      <c r="G22" s="97">
        <v>9106</v>
      </c>
      <c r="H22" s="97">
        <v>2946</v>
      </c>
      <c r="I22" s="97">
        <v>1412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205</v>
      </c>
      <c r="D23" s="97">
        <v>16407</v>
      </c>
      <c r="E23" s="97">
        <v>69.230474797342595</v>
      </c>
      <c r="F23" s="97">
        <v>4010</v>
      </c>
      <c r="G23" s="97">
        <v>8050</v>
      </c>
      <c r="H23" s="97">
        <v>2993</v>
      </c>
      <c r="I23" s="97">
        <v>1354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30844</v>
      </c>
      <c r="E24" s="97">
        <v>73.692341529867377</v>
      </c>
      <c r="F24" s="97">
        <v>7702</v>
      </c>
      <c r="G24" s="97">
        <v>12524</v>
      </c>
      <c r="H24" s="97">
        <v>6207</v>
      </c>
      <c r="I24" s="97">
        <v>4411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15688</v>
      </c>
      <c r="E25" s="100">
        <v>74.511604411014787</v>
      </c>
      <c r="F25" s="100">
        <v>3983</v>
      </c>
      <c r="G25" s="100">
        <v>6111</v>
      </c>
      <c r="H25" s="100">
        <v>3180</v>
      </c>
      <c r="I25" s="100">
        <v>2414</v>
      </c>
    </row>
    <row r="26" spans="1:428" s="102" customFormat="1" ht="18" customHeight="1">
      <c r="B26" s="95">
        <v>38</v>
      </c>
      <c r="C26" s="99" t="s">
        <v>68</v>
      </c>
      <c r="D26" s="100">
        <v>15156</v>
      </c>
      <c r="E26" s="100">
        <v>72.873078648719968</v>
      </c>
      <c r="F26" s="100">
        <v>3719</v>
      </c>
      <c r="G26" s="100">
        <v>6413</v>
      </c>
      <c r="H26" s="100">
        <v>3027</v>
      </c>
      <c r="I26" s="100">
        <v>1997</v>
      </c>
    </row>
    <row r="27" spans="1:428" s="102" customFormat="1" ht="18" customHeight="1">
      <c r="B27" s="95">
        <v>39</v>
      </c>
      <c r="C27" s="96" t="s">
        <v>69</v>
      </c>
      <c r="D27" s="97">
        <v>11617</v>
      </c>
      <c r="E27" s="97">
        <v>68.259055694241212</v>
      </c>
      <c r="F27" s="97">
        <v>3404</v>
      </c>
      <c r="G27" s="97">
        <v>5106</v>
      </c>
      <c r="H27" s="97">
        <v>1997</v>
      </c>
      <c r="I27" s="97">
        <v>1110</v>
      </c>
    </row>
    <row r="28" spans="1:428" s="98" customFormat="1" ht="18" customHeight="1">
      <c r="A28" s="8"/>
      <c r="B28" s="95"/>
      <c r="C28" s="96" t="s">
        <v>70</v>
      </c>
      <c r="D28" s="97">
        <v>48624</v>
      </c>
      <c r="E28" s="97">
        <v>71.748249246039535</v>
      </c>
      <c r="F28" s="97">
        <v>11975</v>
      </c>
      <c r="G28" s="97">
        <v>22574</v>
      </c>
      <c r="H28" s="97">
        <v>8771</v>
      </c>
      <c r="I28" s="97">
        <v>5304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3161</v>
      </c>
      <c r="E29" s="100">
        <v>73.779876621322387</v>
      </c>
      <c r="F29" s="100">
        <v>677</v>
      </c>
      <c r="G29" s="100">
        <v>1447</v>
      </c>
      <c r="H29" s="100">
        <v>637</v>
      </c>
      <c r="I29" s="100">
        <v>400</v>
      </c>
    </row>
    <row r="30" spans="1:428" s="102" customFormat="1" ht="18" customHeight="1">
      <c r="B30" s="95">
        <v>9</v>
      </c>
      <c r="C30" s="99" t="s">
        <v>72</v>
      </c>
      <c r="D30" s="100">
        <v>7261</v>
      </c>
      <c r="E30" s="100">
        <v>71.956952210439326</v>
      </c>
      <c r="F30" s="100">
        <v>1576</v>
      </c>
      <c r="G30" s="100">
        <v>3583</v>
      </c>
      <c r="H30" s="100">
        <v>1294</v>
      </c>
      <c r="I30" s="100">
        <v>808</v>
      </c>
    </row>
    <row r="31" spans="1:428" s="102" customFormat="1" ht="18" customHeight="1">
      <c r="B31" s="95">
        <v>24</v>
      </c>
      <c r="C31" s="99" t="s">
        <v>73</v>
      </c>
      <c r="D31" s="100">
        <v>10009</v>
      </c>
      <c r="E31" s="100">
        <v>68.063657708062735</v>
      </c>
      <c r="F31" s="100">
        <v>2880</v>
      </c>
      <c r="G31" s="100">
        <v>4465</v>
      </c>
      <c r="H31" s="100">
        <v>1706</v>
      </c>
      <c r="I31" s="100">
        <v>958</v>
      </c>
    </row>
    <row r="32" spans="1:428" s="102" customFormat="1" ht="18" customHeight="1">
      <c r="B32" s="95">
        <v>34</v>
      </c>
      <c r="C32" s="102" t="s">
        <v>74</v>
      </c>
      <c r="D32" s="104">
        <v>3543</v>
      </c>
      <c r="E32" s="104">
        <v>71.416178379904068</v>
      </c>
      <c r="F32" s="104">
        <v>873</v>
      </c>
      <c r="G32" s="104">
        <v>1634</v>
      </c>
      <c r="H32" s="104">
        <v>630</v>
      </c>
      <c r="I32" s="104">
        <v>406</v>
      </c>
    </row>
    <row r="33" spans="1:226" s="102" customFormat="1" ht="18" customHeight="1">
      <c r="B33" s="95">
        <v>37</v>
      </c>
      <c r="C33" s="102" t="s">
        <v>75</v>
      </c>
      <c r="D33" s="104">
        <v>6634</v>
      </c>
      <c r="E33" s="104">
        <v>70.777894181489273</v>
      </c>
      <c r="F33" s="104">
        <v>1712</v>
      </c>
      <c r="G33" s="104">
        <v>2983</v>
      </c>
      <c r="H33" s="104">
        <v>1175</v>
      </c>
      <c r="I33" s="104">
        <v>764</v>
      </c>
    </row>
    <row r="34" spans="1:226" s="102" customFormat="1" ht="18" customHeight="1">
      <c r="B34" s="95">
        <v>40</v>
      </c>
      <c r="C34" s="99" t="s">
        <v>76</v>
      </c>
      <c r="D34" s="100">
        <v>3076</v>
      </c>
      <c r="E34" s="100">
        <v>74.943628088426536</v>
      </c>
      <c r="F34" s="100">
        <v>549</v>
      </c>
      <c r="G34" s="100">
        <v>1477</v>
      </c>
      <c r="H34" s="100">
        <v>677</v>
      </c>
      <c r="I34" s="100">
        <v>373</v>
      </c>
    </row>
    <row r="35" spans="1:226" s="102" customFormat="1" ht="18" customHeight="1">
      <c r="B35" s="95">
        <v>42</v>
      </c>
      <c r="C35" s="99" t="s">
        <v>77</v>
      </c>
      <c r="D35" s="100">
        <v>1742</v>
      </c>
      <c r="E35" s="100">
        <v>73.598088404133179</v>
      </c>
      <c r="F35" s="100">
        <v>317</v>
      </c>
      <c r="G35" s="100">
        <v>909</v>
      </c>
      <c r="H35" s="100">
        <v>318</v>
      </c>
      <c r="I35" s="100">
        <v>198</v>
      </c>
    </row>
    <row r="36" spans="1:226" s="102" customFormat="1" ht="18" customHeight="1">
      <c r="B36" s="95">
        <v>47</v>
      </c>
      <c r="C36" s="99" t="s">
        <v>78</v>
      </c>
      <c r="D36" s="100">
        <v>9468</v>
      </c>
      <c r="E36" s="100">
        <v>69.88406949725389</v>
      </c>
      <c r="F36" s="100">
        <v>2438</v>
      </c>
      <c r="G36" s="100">
        <v>4455</v>
      </c>
      <c r="H36" s="100">
        <v>1621</v>
      </c>
      <c r="I36" s="100">
        <v>954</v>
      </c>
    </row>
    <row r="37" spans="1:226" s="102" customFormat="1" ht="18" customHeight="1">
      <c r="B37" s="95">
        <v>49</v>
      </c>
      <c r="C37" s="99" t="s">
        <v>79</v>
      </c>
      <c r="D37" s="100">
        <v>3730</v>
      </c>
      <c r="E37" s="100">
        <v>71.313898123324407</v>
      </c>
      <c r="F37" s="100">
        <v>953</v>
      </c>
      <c r="G37" s="100">
        <v>1621</v>
      </c>
      <c r="H37" s="100">
        <v>713</v>
      </c>
      <c r="I37" s="100">
        <v>443</v>
      </c>
    </row>
    <row r="38" spans="1:226" s="98" customFormat="1" ht="18" customHeight="1">
      <c r="A38" s="8"/>
      <c r="B38" s="95"/>
      <c r="C38" s="96" t="s">
        <v>80</v>
      </c>
      <c r="D38" s="97">
        <v>32798</v>
      </c>
      <c r="E38" s="97">
        <v>74.811942368126807</v>
      </c>
      <c r="F38" s="97">
        <v>6573</v>
      </c>
      <c r="G38" s="97">
        <v>14767</v>
      </c>
      <c r="H38" s="97">
        <v>7280</v>
      </c>
      <c r="I38" s="97">
        <v>4178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6673</v>
      </c>
      <c r="E39" s="100">
        <v>76.457283081072958</v>
      </c>
      <c r="F39" s="100">
        <v>1294</v>
      </c>
      <c r="G39" s="100">
        <v>2913</v>
      </c>
      <c r="H39" s="100">
        <v>1493</v>
      </c>
      <c r="I39" s="100">
        <v>973</v>
      </c>
    </row>
    <row r="40" spans="1:226" s="102" customFormat="1" ht="18" customHeight="1">
      <c r="B40" s="95">
        <v>13</v>
      </c>
      <c r="C40" s="99" t="s">
        <v>82</v>
      </c>
      <c r="D40" s="100">
        <v>8504</v>
      </c>
      <c r="E40" s="100">
        <v>76.260339840075261</v>
      </c>
      <c r="F40" s="100">
        <v>1686</v>
      </c>
      <c r="G40" s="100">
        <v>3709</v>
      </c>
      <c r="H40" s="100">
        <v>1941</v>
      </c>
      <c r="I40" s="100">
        <v>1168</v>
      </c>
    </row>
    <row r="41" spans="1:226" s="105" customFormat="1" ht="18" customHeight="1">
      <c r="B41" s="95">
        <v>16</v>
      </c>
      <c r="C41" s="102" t="s">
        <v>83</v>
      </c>
      <c r="D41" s="100">
        <v>3627</v>
      </c>
      <c r="E41" s="100">
        <v>74.98121588089333</v>
      </c>
      <c r="F41" s="100">
        <v>684</v>
      </c>
      <c r="G41" s="100">
        <v>1711</v>
      </c>
      <c r="H41" s="100">
        <v>806</v>
      </c>
      <c r="I41" s="100">
        <v>426</v>
      </c>
    </row>
    <row r="42" spans="1:226" s="102" customFormat="1" ht="18" customHeight="1">
      <c r="B42" s="95">
        <v>19</v>
      </c>
      <c r="C42" s="102" t="s">
        <v>84</v>
      </c>
      <c r="D42" s="104">
        <v>3592</v>
      </c>
      <c r="E42" s="104">
        <v>71.785584632516702</v>
      </c>
      <c r="F42" s="104">
        <v>761</v>
      </c>
      <c r="G42" s="104">
        <v>1775</v>
      </c>
      <c r="H42" s="104">
        <v>696</v>
      </c>
      <c r="I42" s="104">
        <v>360</v>
      </c>
    </row>
    <row r="43" spans="1:226" s="102" customFormat="1" ht="18" customHeight="1">
      <c r="B43" s="95">
        <v>45</v>
      </c>
      <c r="C43" s="99" t="s">
        <v>85</v>
      </c>
      <c r="D43" s="100">
        <v>10402</v>
      </c>
      <c r="E43" s="100">
        <v>74.575288406075742</v>
      </c>
      <c r="F43" s="100">
        <v>2148</v>
      </c>
      <c r="G43" s="100">
        <v>4659</v>
      </c>
      <c r="H43" s="100">
        <v>2344</v>
      </c>
      <c r="I43" s="100">
        <v>1251</v>
      </c>
    </row>
    <row r="44" spans="1:226" s="98" customFormat="1" ht="18" customHeight="1">
      <c r="A44" s="8"/>
      <c r="B44" s="95"/>
      <c r="C44" s="96" t="s">
        <v>86</v>
      </c>
      <c r="D44" s="97">
        <v>132469</v>
      </c>
      <c r="E44" s="97">
        <v>67.540394178430603</v>
      </c>
      <c r="F44" s="97">
        <v>33336</v>
      </c>
      <c r="G44" s="97">
        <v>67959</v>
      </c>
      <c r="H44" s="97">
        <v>21994</v>
      </c>
      <c r="I44" s="97">
        <v>9180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96477</v>
      </c>
      <c r="E45" s="104">
        <v>67.757412647574</v>
      </c>
      <c r="F45" s="104">
        <v>24107</v>
      </c>
      <c r="G45" s="104">
        <v>49863</v>
      </c>
      <c r="H45" s="104">
        <v>15894</v>
      </c>
      <c r="I45" s="104">
        <v>6613</v>
      </c>
    </row>
    <row r="46" spans="1:226" s="102" customFormat="1" ht="18" customHeight="1">
      <c r="B46" s="95">
        <v>17</v>
      </c>
      <c r="C46" s="102" t="s">
        <v>209</v>
      </c>
      <c r="D46" s="104">
        <v>13338</v>
      </c>
      <c r="E46" s="104">
        <v>66.645958164642366</v>
      </c>
      <c r="F46" s="104">
        <v>3604</v>
      </c>
      <c r="G46" s="104">
        <v>6630</v>
      </c>
      <c r="H46" s="104">
        <v>2159</v>
      </c>
      <c r="I46" s="104">
        <v>945</v>
      </c>
    </row>
    <row r="47" spans="1:226" s="105" customFormat="1" ht="18" customHeight="1">
      <c r="B47" s="95">
        <v>25</v>
      </c>
      <c r="C47" s="102" t="s">
        <v>206</v>
      </c>
      <c r="D47" s="100">
        <v>7940</v>
      </c>
      <c r="E47" s="100">
        <v>67.111885390428199</v>
      </c>
      <c r="F47" s="100">
        <v>2098</v>
      </c>
      <c r="G47" s="100">
        <v>3972</v>
      </c>
      <c r="H47" s="100">
        <v>1328</v>
      </c>
      <c r="I47" s="100">
        <v>542</v>
      </c>
      <c r="L47" s="295"/>
    </row>
    <row r="48" spans="1:226" s="102" customFormat="1" ht="18" customHeight="1">
      <c r="B48" s="95">
        <v>43</v>
      </c>
      <c r="C48" s="102" t="s">
        <v>88</v>
      </c>
      <c r="D48" s="104">
        <v>14714</v>
      </c>
      <c r="E48" s="104">
        <v>68.64632051107786</v>
      </c>
      <c r="F48" s="104">
        <v>3527</v>
      </c>
      <c r="G48" s="104">
        <v>7494</v>
      </c>
      <c r="H48" s="104">
        <v>2613</v>
      </c>
      <c r="I48" s="104">
        <v>1080</v>
      </c>
    </row>
    <row r="49" spans="1:226" s="98" customFormat="1" ht="18" customHeight="1">
      <c r="A49" s="8"/>
      <c r="B49" s="95"/>
      <c r="C49" s="96" t="s">
        <v>89</v>
      </c>
      <c r="D49" s="97">
        <v>86824</v>
      </c>
      <c r="E49" s="97">
        <v>68.927891752244292</v>
      </c>
      <c r="F49" s="97">
        <v>20456</v>
      </c>
      <c r="G49" s="97">
        <v>43053</v>
      </c>
      <c r="H49" s="97">
        <v>15847</v>
      </c>
      <c r="I49" s="97">
        <v>7468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201</v>
      </c>
      <c r="D50" s="104">
        <v>30542</v>
      </c>
      <c r="E50" s="104">
        <v>70.651231746447507</v>
      </c>
      <c r="F50" s="104">
        <v>6765</v>
      </c>
      <c r="G50" s="104">
        <v>14452</v>
      </c>
      <c r="H50" s="104">
        <v>6203</v>
      </c>
      <c r="I50" s="104">
        <v>3122</v>
      </c>
    </row>
    <row r="51" spans="1:226" s="102" customFormat="1" ht="18" customHeight="1">
      <c r="B51" s="95">
        <v>12</v>
      </c>
      <c r="C51" s="102" t="s">
        <v>208</v>
      </c>
      <c r="D51" s="104">
        <v>11018</v>
      </c>
      <c r="E51" s="104">
        <v>67.558526048284662</v>
      </c>
      <c r="F51" s="104">
        <v>2616</v>
      </c>
      <c r="G51" s="104">
        <v>5800</v>
      </c>
      <c r="H51" s="104">
        <v>1796</v>
      </c>
      <c r="I51" s="104">
        <v>806</v>
      </c>
    </row>
    <row r="52" spans="1:226" s="102" customFormat="1" ht="18" customHeight="1">
      <c r="B52" s="95">
        <v>46</v>
      </c>
      <c r="C52" s="102" t="s">
        <v>90</v>
      </c>
      <c r="D52" s="104">
        <v>45264</v>
      </c>
      <c r="E52" s="104">
        <v>68.573917462000679</v>
      </c>
      <c r="F52" s="104">
        <v>11075</v>
      </c>
      <c r="G52" s="104">
        <v>22801</v>
      </c>
      <c r="H52" s="104">
        <v>7848</v>
      </c>
      <c r="I52" s="104">
        <v>3540</v>
      </c>
    </row>
    <row r="53" spans="1:226" s="98" customFormat="1" ht="18" customHeight="1">
      <c r="A53" s="8"/>
      <c r="B53" s="95"/>
      <c r="C53" s="96" t="s">
        <v>91</v>
      </c>
      <c r="D53" s="97">
        <v>21448</v>
      </c>
      <c r="E53" s="97">
        <v>74.940165423790205</v>
      </c>
      <c r="F53" s="97">
        <v>4518</v>
      </c>
      <c r="G53" s="97">
        <v>9416</v>
      </c>
      <c r="H53" s="97">
        <v>4642</v>
      </c>
      <c r="I53" s="97">
        <v>2872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12755</v>
      </c>
      <c r="E54" s="104">
        <v>75.49881928655428</v>
      </c>
      <c r="F54" s="104">
        <v>2692</v>
      </c>
      <c r="G54" s="104">
        <v>5458</v>
      </c>
      <c r="H54" s="104">
        <v>2888</v>
      </c>
      <c r="I54" s="104">
        <v>1717</v>
      </c>
    </row>
    <row r="55" spans="1:226" s="102" customFormat="1" ht="18" customHeight="1">
      <c r="B55" s="95">
        <v>10</v>
      </c>
      <c r="C55" s="99" t="s">
        <v>93</v>
      </c>
      <c r="D55" s="100">
        <v>8693</v>
      </c>
      <c r="E55" s="100">
        <v>74.381511561026116</v>
      </c>
      <c r="F55" s="100">
        <v>1826</v>
      </c>
      <c r="G55" s="100">
        <v>3958</v>
      </c>
      <c r="H55" s="100">
        <v>1754</v>
      </c>
      <c r="I55" s="100">
        <v>1155</v>
      </c>
    </row>
    <row r="56" spans="1:226" s="98" customFormat="1" ht="18" customHeight="1">
      <c r="A56" s="8"/>
      <c r="B56" s="95"/>
      <c r="C56" s="96" t="s">
        <v>94</v>
      </c>
      <c r="D56" s="97">
        <v>63684</v>
      </c>
      <c r="E56" s="97">
        <v>63.538280580226001</v>
      </c>
      <c r="F56" s="97">
        <v>20288</v>
      </c>
      <c r="G56" s="97">
        <v>28372</v>
      </c>
      <c r="H56" s="97">
        <v>10048</v>
      </c>
      <c r="I56" s="97">
        <v>4976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200</v>
      </c>
      <c r="D57" s="104">
        <v>25010</v>
      </c>
      <c r="E57" s="104">
        <v>63.552180327868882</v>
      </c>
      <c r="F57" s="104">
        <v>8119</v>
      </c>
      <c r="G57" s="104">
        <v>11266</v>
      </c>
      <c r="H57" s="104">
        <v>3751</v>
      </c>
      <c r="I57" s="104">
        <v>1874</v>
      </c>
    </row>
    <row r="58" spans="1:226" s="102" customFormat="1" ht="18" customHeight="1">
      <c r="B58" s="95">
        <v>27</v>
      </c>
      <c r="C58" s="102" t="s">
        <v>95</v>
      </c>
      <c r="D58" s="104">
        <v>8741</v>
      </c>
      <c r="E58" s="104">
        <v>61.569633909163691</v>
      </c>
      <c r="F58" s="104">
        <v>3357</v>
      </c>
      <c r="G58" s="104">
        <v>3652</v>
      </c>
      <c r="H58" s="104">
        <v>1169</v>
      </c>
      <c r="I58" s="104">
        <v>563</v>
      </c>
    </row>
    <row r="59" spans="1:226" s="102" customFormat="1" ht="18" customHeight="1">
      <c r="B59" s="95">
        <v>32</v>
      </c>
      <c r="C59" s="102" t="s">
        <v>207</v>
      </c>
      <c r="D59" s="104">
        <v>8395</v>
      </c>
      <c r="E59" s="104">
        <v>61.188271590232254</v>
      </c>
      <c r="F59" s="104">
        <v>2915</v>
      </c>
      <c r="G59" s="104">
        <v>3748</v>
      </c>
      <c r="H59" s="104">
        <v>1195</v>
      </c>
      <c r="I59" s="104">
        <v>537</v>
      </c>
    </row>
    <row r="60" spans="1:226" s="102" customFormat="1" ht="18" customHeight="1">
      <c r="B60" s="95">
        <v>36</v>
      </c>
      <c r="C60" s="107" t="s">
        <v>96</v>
      </c>
      <c r="D60" s="104">
        <v>21538</v>
      </c>
      <c r="E60" s="104">
        <v>67.84303649363919</v>
      </c>
      <c r="F60" s="104">
        <v>5897</v>
      </c>
      <c r="G60" s="104">
        <v>9706</v>
      </c>
      <c r="H60" s="104">
        <v>3933</v>
      </c>
      <c r="I60" s="104">
        <v>2002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98465</v>
      </c>
      <c r="E61" s="97">
        <v>69.58023236683087</v>
      </c>
      <c r="F61" s="97">
        <v>23713</v>
      </c>
      <c r="G61" s="97">
        <v>48378</v>
      </c>
      <c r="H61" s="97">
        <v>17831</v>
      </c>
      <c r="I61" s="97">
        <v>8543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22713</v>
      </c>
      <c r="E62" s="97">
        <v>77.953020296746359</v>
      </c>
      <c r="F62" s="97">
        <v>4070</v>
      </c>
      <c r="G62" s="97">
        <v>9614</v>
      </c>
      <c r="H62" s="97">
        <v>5623</v>
      </c>
      <c r="I62" s="97">
        <v>3406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11035</v>
      </c>
      <c r="E63" s="97">
        <v>70.308527412777508</v>
      </c>
      <c r="F63" s="97">
        <v>2656</v>
      </c>
      <c r="G63" s="97">
        <v>5353</v>
      </c>
      <c r="H63" s="97">
        <v>1914</v>
      </c>
      <c r="I63" s="97">
        <v>1112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45364</v>
      </c>
      <c r="E64" s="97">
        <v>66.941386352972657</v>
      </c>
      <c r="F64" s="97">
        <v>12832</v>
      </c>
      <c r="G64" s="97">
        <v>22427</v>
      </c>
      <c r="H64" s="97">
        <v>6794</v>
      </c>
      <c r="I64" s="97">
        <v>3311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202</v>
      </c>
      <c r="D65" s="100">
        <v>6298</v>
      </c>
      <c r="E65" s="100">
        <v>67.26447126071767</v>
      </c>
      <c r="F65" s="100">
        <v>1724</v>
      </c>
      <c r="G65" s="100">
        <v>3121</v>
      </c>
      <c r="H65" s="100">
        <v>964</v>
      </c>
      <c r="I65" s="100">
        <v>489</v>
      </c>
    </row>
    <row r="66" spans="1:226" s="102" customFormat="1" ht="18" customHeight="1">
      <c r="B66" s="95">
        <v>20</v>
      </c>
      <c r="C66" s="102" t="s">
        <v>204</v>
      </c>
      <c r="D66" s="100">
        <v>14529</v>
      </c>
      <c r="E66" s="100">
        <v>68.392110262234169</v>
      </c>
      <c r="F66" s="100">
        <v>3550</v>
      </c>
      <c r="G66" s="100">
        <v>7486</v>
      </c>
      <c r="H66" s="100">
        <v>2347</v>
      </c>
      <c r="I66" s="100">
        <v>1146</v>
      </c>
    </row>
    <row r="67" spans="1:226" s="102" customFormat="1" ht="18" customHeight="1">
      <c r="B67" s="95">
        <v>48</v>
      </c>
      <c r="C67" s="102" t="s">
        <v>203</v>
      </c>
      <c r="D67" s="100">
        <v>24537</v>
      </c>
      <c r="E67" s="100">
        <v>65.167577535966103</v>
      </c>
      <c r="F67" s="100">
        <v>7558</v>
      </c>
      <c r="G67" s="100">
        <v>11820</v>
      </c>
      <c r="H67" s="100">
        <v>3483</v>
      </c>
      <c r="I67" s="100">
        <v>1676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5924</v>
      </c>
      <c r="E68" s="97">
        <v>67.781178257933817</v>
      </c>
      <c r="F68" s="97">
        <v>1551</v>
      </c>
      <c r="G68" s="97">
        <v>2918</v>
      </c>
      <c r="H68" s="97">
        <v>1000</v>
      </c>
      <c r="I68" s="97">
        <v>455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956</v>
      </c>
      <c r="E69" s="100">
        <v>80.066317991631806</v>
      </c>
      <c r="F69" s="100">
        <v>193</v>
      </c>
      <c r="G69" s="100">
        <v>360</v>
      </c>
      <c r="H69" s="100">
        <v>218</v>
      </c>
      <c r="I69" s="100">
        <v>185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759</v>
      </c>
      <c r="E70" s="100">
        <v>81.022173913043474</v>
      </c>
      <c r="F70" s="100">
        <v>161</v>
      </c>
      <c r="G70" s="100">
        <v>256</v>
      </c>
      <c r="H70" s="100">
        <v>183</v>
      </c>
      <c r="I70" s="100">
        <v>159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8" t="s">
        <v>45</v>
      </c>
      <c r="D71" s="286">
        <v>820219</v>
      </c>
      <c r="E71" s="287">
        <v>70.501754507027982</v>
      </c>
      <c r="F71" s="286">
        <v>199131</v>
      </c>
      <c r="G71" s="286">
        <v>385702</v>
      </c>
      <c r="H71" s="286">
        <v>153659</v>
      </c>
      <c r="I71" s="286">
        <v>81727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38" t="s">
        <v>212</v>
      </c>
      <c r="D74" s="314" t="s">
        <v>4</v>
      </c>
      <c r="E74" s="314" t="s">
        <v>3</v>
      </c>
      <c r="F74" s="314" t="s">
        <v>182</v>
      </c>
      <c r="G74" s="228"/>
      <c r="I74" s="109"/>
    </row>
    <row r="75" spans="1:226" ht="18" customHeight="1">
      <c r="B75" s="229"/>
      <c r="C75" s="538"/>
      <c r="D75" s="289">
        <v>733239</v>
      </c>
      <c r="E75" s="289">
        <v>86980</v>
      </c>
      <c r="F75" s="289">
        <f>D75+E75</f>
        <v>820219</v>
      </c>
      <c r="G75" s="228"/>
    </row>
    <row r="76" spans="1:226" ht="18" customHeight="1">
      <c r="B76" s="229"/>
      <c r="C76" s="317"/>
      <c r="D76" s="318"/>
      <c r="E76" s="317"/>
      <c r="F76" s="317"/>
      <c r="G76" s="228"/>
    </row>
    <row r="77" spans="1:226" ht="18" customHeight="1">
      <c r="B77" s="316"/>
      <c r="D77" s="219"/>
      <c r="E77" s="319"/>
      <c r="F77" s="376"/>
      <c r="G77" s="376"/>
      <c r="H77" s="376"/>
      <c r="I77" s="376"/>
    </row>
    <row r="78" spans="1:226">
      <c r="C78" s="539"/>
      <c r="D78" s="539"/>
      <c r="E78" s="539"/>
      <c r="F78" s="220"/>
      <c r="G78" s="220"/>
      <c r="H78" s="220"/>
    </row>
    <row r="79" spans="1:226">
      <c r="B79" s="431"/>
      <c r="C79" s="377"/>
      <c r="D79" s="377"/>
      <c r="E79" s="377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Normal="100" workbookViewId="0">
      <selection activeCell="T16" sqref="T16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2.54296875" style="27" customWidth="1"/>
    <col min="4" max="4" width="12.7265625" style="27" customWidth="1"/>
    <col min="5" max="5" width="11.5429687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1.54296875" style="27" customWidth="1"/>
    <col min="10" max="10" width="3.26953125" style="27" customWidth="1"/>
    <col min="11" max="11" width="8.81640625" style="27" customWidth="1"/>
    <col min="12" max="16" width="11.26953125" style="27" customWidth="1"/>
    <col min="17" max="19" width="11.54296875" style="27"/>
    <col min="20" max="20" width="11.54296875" style="352"/>
    <col min="21" max="16384" width="11.54296875" style="27"/>
  </cols>
  <sheetData>
    <row r="1" spans="2:21" ht="51.75" customHeight="1">
      <c r="B1" s="375" t="s">
        <v>229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P1" s="330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2"/>
      <c r="T2" s="362"/>
      <c r="U2" s="362"/>
    </row>
    <row r="3" spans="2:21" ht="28" customHeight="1">
      <c r="B3" s="345" t="s">
        <v>191</v>
      </c>
      <c r="C3" s="345"/>
      <c r="D3" s="346"/>
      <c r="E3" s="347" t="s">
        <v>192</v>
      </c>
      <c r="F3" s="366"/>
      <c r="G3" s="347" t="s">
        <v>184</v>
      </c>
      <c r="H3" s="366"/>
      <c r="I3" s="347" t="s">
        <v>185</v>
      </c>
      <c r="K3" s="370"/>
      <c r="S3" s="362"/>
      <c r="T3" s="362"/>
      <c r="U3" s="362"/>
    </row>
    <row r="4" spans="2:21" ht="19" customHeight="1">
      <c r="B4" s="315" t="s">
        <v>186</v>
      </c>
      <c r="C4" s="29"/>
      <c r="D4" s="31"/>
      <c r="E4" s="328">
        <v>9237957</v>
      </c>
      <c r="F4" s="369"/>
      <c r="G4" s="328">
        <v>4576346</v>
      </c>
      <c r="H4" s="369"/>
      <c r="I4" s="328">
        <v>4661576</v>
      </c>
      <c r="J4" s="32"/>
      <c r="K4" s="371"/>
      <c r="L4" s="359">
        <f>H4/E4</f>
        <v>0</v>
      </c>
      <c r="M4" s="353"/>
      <c r="N4" s="353"/>
      <c r="O4" s="353"/>
      <c r="P4" s="360"/>
      <c r="Q4" s="353"/>
      <c r="R4" s="353"/>
      <c r="S4" s="363"/>
      <c r="T4" s="363"/>
      <c r="U4" s="364"/>
    </row>
    <row r="5" spans="2:21" ht="19" customHeight="1">
      <c r="B5" s="27" t="s">
        <v>153</v>
      </c>
      <c r="C5" s="29"/>
      <c r="D5" s="31"/>
      <c r="E5" s="31">
        <v>10208300</v>
      </c>
      <c r="F5" s="367"/>
      <c r="G5" s="31">
        <v>5379002</v>
      </c>
      <c r="H5" s="367"/>
      <c r="I5" s="31">
        <v>4829262</v>
      </c>
      <c r="J5" s="32"/>
      <c r="K5" s="372"/>
      <c r="L5" s="199"/>
      <c r="M5" s="199"/>
      <c r="N5" s="199"/>
      <c r="O5" s="199"/>
      <c r="P5" s="200"/>
      <c r="Q5" s="199"/>
      <c r="R5" s="199"/>
      <c r="S5" s="363"/>
      <c r="T5" s="363"/>
      <c r="U5" s="364"/>
    </row>
    <row r="6" spans="2:21" ht="19" customHeight="1">
      <c r="B6" s="27" t="s">
        <v>187</v>
      </c>
      <c r="C6" s="29"/>
      <c r="D6" s="31"/>
      <c r="E6" s="329">
        <v>1.1050387006564331</v>
      </c>
      <c r="F6" s="367"/>
      <c r="G6" s="329">
        <v>1.1753923326601616</v>
      </c>
      <c r="H6" s="368"/>
      <c r="I6" s="329">
        <v>1.0359719545492769</v>
      </c>
      <c r="J6" s="32"/>
      <c r="K6" s="372"/>
      <c r="L6" s="199"/>
      <c r="M6" s="199"/>
      <c r="N6" s="199"/>
      <c r="O6" s="199"/>
      <c r="P6" s="200"/>
      <c r="Q6" s="199"/>
      <c r="R6" s="199"/>
      <c r="S6" s="363"/>
      <c r="T6" s="363"/>
      <c r="U6" s="363"/>
    </row>
    <row r="7" spans="2:21" ht="7.5" customHeight="1">
      <c r="B7" s="484"/>
      <c r="C7" s="484"/>
      <c r="F7" s="30"/>
      <c r="H7" s="30"/>
      <c r="K7" s="370"/>
      <c r="S7" s="362"/>
      <c r="T7" s="362"/>
      <c r="U7" s="362"/>
    </row>
    <row r="8" spans="2:21" ht="7.5" customHeight="1">
      <c r="B8" s="30"/>
      <c r="C8" s="30"/>
      <c r="F8" s="30"/>
      <c r="H8" s="30"/>
      <c r="K8" s="370"/>
      <c r="S8" s="362"/>
      <c r="T8" s="362"/>
      <c r="U8" s="362"/>
    </row>
    <row r="9" spans="2:21" ht="7.5" customHeight="1">
      <c r="B9" s="30"/>
      <c r="C9" s="30"/>
      <c r="F9" s="30"/>
      <c r="H9" s="30"/>
      <c r="S9" s="362"/>
      <c r="T9" s="362"/>
      <c r="U9" s="362"/>
    </row>
    <row r="10" spans="2:21" ht="7.5" customHeight="1">
      <c r="B10" s="30"/>
      <c r="C10" s="30"/>
      <c r="F10" s="30"/>
      <c r="H10" s="30"/>
      <c r="S10" s="362"/>
      <c r="T10" s="362"/>
      <c r="U10" s="362"/>
    </row>
    <row r="11" spans="2:21" ht="7.5" customHeight="1">
      <c r="B11" s="30"/>
      <c r="C11" s="30"/>
      <c r="F11" s="30"/>
      <c r="H11" s="30"/>
      <c r="S11" s="362"/>
      <c r="T11" s="362"/>
      <c r="U11" s="362"/>
    </row>
    <row r="12" spans="2:21" ht="7.5" customHeight="1">
      <c r="B12" s="30"/>
      <c r="C12" s="30"/>
      <c r="F12" s="30"/>
      <c r="H12" s="30"/>
      <c r="S12" s="362"/>
      <c r="T12" s="362"/>
      <c r="U12" s="362"/>
    </row>
    <row r="13" spans="2:21" ht="7.5" customHeight="1">
      <c r="B13" s="30"/>
      <c r="C13" s="30"/>
      <c r="F13" s="30"/>
      <c r="H13" s="30"/>
      <c r="S13" s="362"/>
      <c r="T13" s="362"/>
      <c r="U13" s="362"/>
    </row>
    <row r="14" spans="2:21" ht="7.5" customHeight="1">
      <c r="B14" s="30"/>
      <c r="C14" s="30"/>
      <c r="F14" s="30"/>
      <c r="H14" s="30"/>
      <c r="S14" s="362"/>
      <c r="T14" s="362"/>
      <c r="U14" s="362"/>
    </row>
    <row r="15" spans="2:21" ht="7.5" customHeight="1">
      <c r="B15" s="30"/>
      <c r="C15" s="30"/>
      <c r="F15" s="30"/>
      <c r="H15" s="30"/>
      <c r="S15" s="362"/>
      <c r="T15" s="362"/>
      <c r="U15" s="362"/>
    </row>
    <row r="16" spans="2:21" ht="7.5" customHeight="1">
      <c r="B16" s="30"/>
      <c r="C16" s="30"/>
      <c r="F16" s="30"/>
      <c r="H16" s="30"/>
      <c r="S16" s="362"/>
      <c r="T16" s="362"/>
      <c r="U16" s="362"/>
    </row>
    <row r="17" spans="1:21" s="331" customFormat="1" ht="18.75" customHeight="1">
      <c r="B17" s="349" t="s">
        <v>193</v>
      </c>
      <c r="C17" s="345"/>
      <c r="D17" s="346"/>
      <c r="E17" s="347" t="s">
        <v>192</v>
      </c>
      <c r="F17" s="348"/>
      <c r="G17" s="347" t="s">
        <v>184</v>
      </c>
      <c r="H17" s="348"/>
      <c r="I17" s="347" t="s">
        <v>185</v>
      </c>
      <c r="L17" s="337"/>
      <c r="M17" s="337"/>
      <c r="N17" s="337"/>
      <c r="O17" s="337"/>
      <c r="P17" s="338"/>
      <c r="Q17" s="337"/>
      <c r="R17" s="337"/>
      <c r="S17" s="365"/>
      <c r="T17" s="365"/>
      <c r="U17" s="365"/>
    </row>
    <row r="18" spans="1:21" ht="6.75" customHeight="1">
      <c r="B18" s="24"/>
      <c r="C18" s="25"/>
      <c r="D18" s="324"/>
      <c r="E18" s="324"/>
      <c r="F18" s="324"/>
      <c r="G18" s="324"/>
      <c r="H18" s="324"/>
      <c r="I18" s="324"/>
      <c r="S18" s="362"/>
      <c r="T18" s="362"/>
      <c r="U18" s="362"/>
    </row>
    <row r="19" spans="1:21" ht="20.149999999999999" customHeight="1">
      <c r="B19" s="27" t="s">
        <v>49</v>
      </c>
      <c r="C19" s="29"/>
      <c r="D19" s="31"/>
      <c r="E19" s="31">
        <v>6379101</v>
      </c>
      <c r="F19" s="30"/>
      <c r="G19" s="31">
        <v>2569140</v>
      </c>
      <c r="H19" s="30"/>
      <c r="I19" s="31">
        <v>3809940</v>
      </c>
      <c r="K19" s="35"/>
      <c r="S19" s="362"/>
      <c r="T19" s="362"/>
      <c r="U19" s="362"/>
    </row>
    <row r="20" spans="1:21" ht="20.149999999999999" customHeight="1">
      <c r="B20" s="27" t="s">
        <v>50</v>
      </c>
      <c r="C20" s="29"/>
      <c r="D20" s="31"/>
      <c r="E20" s="31">
        <v>1519640</v>
      </c>
      <c r="F20" s="30"/>
      <c r="G20" s="31">
        <v>1456430</v>
      </c>
      <c r="H20" s="30"/>
      <c r="I20" s="31">
        <v>63202</v>
      </c>
      <c r="K20" s="35"/>
      <c r="S20" s="362"/>
      <c r="T20" s="362"/>
      <c r="U20" s="362"/>
    </row>
    <row r="21" spans="1:21" ht="20.149999999999999" customHeight="1">
      <c r="B21" s="27" t="s">
        <v>48</v>
      </c>
      <c r="E21" s="31">
        <v>969706</v>
      </c>
      <c r="F21" s="31"/>
      <c r="G21" s="31">
        <v>366899</v>
      </c>
      <c r="I21" s="31">
        <v>602807</v>
      </c>
      <c r="K21" s="35"/>
    </row>
    <row r="22" spans="1:21" ht="20.149999999999999" customHeight="1">
      <c r="B22" s="27" t="s">
        <v>104</v>
      </c>
      <c r="C22" s="29"/>
      <c r="D22" s="31"/>
      <c r="E22" s="31">
        <v>323891</v>
      </c>
      <c r="F22" s="30"/>
      <c r="G22" s="31">
        <v>154219</v>
      </c>
      <c r="H22" s="30"/>
      <c r="I22" s="31">
        <v>169666</v>
      </c>
      <c r="K22" s="35"/>
    </row>
    <row r="23" spans="1:21" ht="20.149999999999999" customHeight="1">
      <c r="B23" s="27" t="s">
        <v>105</v>
      </c>
      <c r="C23" s="29"/>
      <c r="D23" s="31"/>
      <c r="E23" s="31">
        <v>45619</v>
      </c>
      <c r="F23" s="30"/>
      <c r="G23" s="31">
        <v>29658</v>
      </c>
      <c r="H23" s="30"/>
      <c r="I23" s="31">
        <v>15961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1" customFormat="1" ht="24" hidden="1" customHeight="1">
      <c r="B25" s="332" t="s">
        <v>45</v>
      </c>
      <c r="C25" s="333"/>
      <c r="D25" s="333"/>
      <c r="E25" s="333">
        <f>SUM(E19:E24)</f>
        <v>9237957</v>
      </c>
      <c r="F25" s="336"/>
      <c r="G25" s="333">
        <f>SUM(G19:G24)</f>
        <v>4576346</v>
      </c>
      <c r="H25" s="333">
        <f>SUM(H19:H24)</f>
        <v>0</v>
      </c>
      <c r="I25" s="333">
        <f>SUM(I19:I24)</f>
        <v>4661576</v>
      </c>
      <c r="K25" s="334"/>
      <c r="T25" s="355"/>
    </row>
    <row r="26" spans="1:21" ht="10" customHeight="1">
      <c r="B26" s="484"/>
      <c r="C26" s="484"/>
      <c r="F26" s="30"/>
      <c r="H26" s="30"/>
    </row>
    <row r="27" spans="1:21" ht="50.15" customHeight="1">
      <c r="B27" s="484"/>
      <c r="C27" s="484"/>
      <c r="D27" s="27" t="s">
        <v>124</v>
      </c>
      <c r="E27" s="31"/>
      <c r="F27" s="31"/>
      <c r="G27" s="31"/>
      <c r="H27" s="31"/>
      <c r="I27" s="31"/>
    </row>
    <row r="28" spans="1:21" s="331" customFormat="1" ht="18.75" customHeight="1">
      <c r="C28" s="336"/>
      <c r="D28" s="336"/>
      <c r="E28" s="336"/>
      <c r="F28" s="335"/>
      <c r="G28" s="336"/>
      <c r="H28" s="335"/>
      <c r="I28" s="336"/>
      <c r="L28" s="337"/>
      <c r="M28" s="337"/>
      <c r="N28" s="337"/>
      <c r="O28" s="337"/>
      <c r="P28" s="338"/>
      <c r="Q28" s="337"/>
      <c r="R28" s="337"/>
      <c r="S28" s="337"/>
      <c r="T28" s="354"/>
      <c r="U28" s="337"/>
    </row>
    <row r="29" spans="1:21">
      <c r="D29" s="32"/>
    </row>
    <row r="30" spans="1:21" s="119" customFormat="1" ht="34.5" customHeight="1">
      <c r="A30" s="224"/>
      <c r="B30" s="349" t="s">
        <v>188</v>
      </c>
      <c r="C30" s="345"/>
      <c r="D30" s="350"/>
      <c r="E30" s="347" t="s">
        <v>192</v>
      </c>
      <c r="F30" s="348"/>
      <c r="G30" s="347" t="s">
        <v>184</v>
      </c>
      <c r="H30" s="348"/>
      <c r="I30" s="347" t="s">
        <v>185</v>
      </c>
      <c r="T30" s="356"/>
    </row>
    <row r="31" spans="1:21" s="129" customFormat="1" ht="25" customHeight="1">
      <c r="C31" s="343" t="s">
        <v>52</v>
      </c>
      <c r="D31"/>
      <c r="E31" s="339">
        <v>1518651</v>
      </c>
      <c r="F31" s="339"/>
      <c r="G31" s="339">
        <v>746554</v>
      </c>
      <c r="H31" s="339"/>
      <c r="I31" s="339">
        <v>772095</v>
      </c>
      <c r="K31" s="351"/>
      <c r="L31" s="441"/>
      <c r="T31" s="356"/>
    </row>
    <row r="32" spans="1:21" s="129" customFormat="1" ht="25" customHeight="1">
      <c r="C32" s="342" t="s">
        <v>61</v>
      </c>
      <c r="D32"/>
      <c r="E32" s="339">
        <v>284753</v>
      </c>
      <c r="F32" s="339"/>
      <c r="G32" s="339">
        <v>138791</v>
      </c>
      <c r="H32" s="339"/>
      <c r="I32" s="339">
        <v>145962</v>
      </c>
      <c r="L32" s="441"/>
      <c r="T32" s="356"/>
    </row>
    <row r="33" spans="3:20" s="129" customFormat="1" ht="25" customHeight="1">
      <c r="C33" s="342" t="s">
        <v>65</v>
      </c>
      <c r="D33"/>
      <c r="E33" s="339">
        <v>271579</v>
      </c>
      <c r="F33" s="339"/>
      <c r="G33" s="339">
        <v>130241</v>
      </c>
      <c r="H33" s="339"/>
      <c r="I33" s="339">
        <v>141332</v>
      </c>
      <c r="L33" s="442"/>
      <c r="T33" s="357">
        <v>1467756</v>
      </c>
    </row>
    <row r="34" spans="3:20" s="129" customFormat="1" ht="25" customHeight="1">
      <c r="C34" s="342" t="s">
        <v>205</v>
      </c>
      <c r="D34"/>
      <c r="E34" s="339">
        <v>185881</v>
      </c>
      <c r="F34" s="339"/>
      <c r="G34" s="339">
        <v>95033</v>
      </c>
      <c r="H34" s="339"/>
      <c r="I34" s="339">
        <v>90848</v>
      </c>
      <c r="L34" s="441"/>
      <c r="T34" s="357">
        <v>280326</v>
      </c>
    </row>
    <row r="35" spans="3:20" s="129" customFormat="1" ht="25" customHeight="1">
      <c r="C35" s="342" t="s">
        <v>66</v>
      </c>
      <c r="D35"/>
      <c r="E35" s="339">
        <v>339006</v>
      </c>
      <c r="F35" s="339"/>
      <c r="G35" s="339">
        <v>164151</v>
      </c>
      <c r="H35" s="339"/>
      <c r="I35" s="339">
        <v>174853</v>
      </c>
      <c r="L35" s="442"/>
      <c r="T35" s="357">
        <v>270289</v>
      </c>
    </row>
    <row r="36" spans="3:20" s="129" customFormat="1" ht="25" customHeight="1">
      <c r="C36" s="342" t="s">
        <v>69</v>
      </c>
      <c r="D36"/>
      <c r="E36" s="339">
        <v>132316</v>
      </c>
      <c r="F36" s="339"/>
      <c r="G36" s="339">
        <v>64078</v>
      </c>
      <c r="H36" s="339"/>
      <c r="I36" s="339">
        <v>68237</v>
      </c>
      <c r="K36" s="131"/>
      <c r="L36" s="442"/>
      <c r="T36" s="357">
        <v>178292</v>
      </c>
    </row>
    <row r="37" spans="3:20" s="129" customFormat="1" ht="25" customHeight="1">
      <c r="C37" s="342" t="s">
        <v>70</v>
      </c>
      <c r="D37"/>
      <c r="E37" s="339">
        <v>574441</v>
      </c>
      <c r="F37" s="339"/>
      <c r="G37" s="339">
        <v>267919</v>
      </c>
      <c r="H37" s="339"/>
      <c r="I37" s="339">
        <v>306522</v>
      </c>
      <c r="K37" s="131"/>
      <c r="L37" s="442"/>
      <c r="T37" s="357">
        <v>322017</v>
      </c>
    </row>
    <row r="38" spans="3:20" s="131" customFormat="1" ht="25" customHeight="1">
      <c r="C38" s="342" t="s">
        <v>80</v>
      </c>
      <c r="D38"/>
      <c r="E38" s="339">
        <v>372282</v>
      </c>
      <c r="F38" s="339"/>
      <c r="G38" s="339">
        <v>164312</v>
      </c>
      <c r="H38" s="339"/>
      <c r="I38" s="339">
        <v>207970</v>
      </c>
      <c r="L38" s="442"/>
      <c r="T38" s="357">
        <v>129473</v>
      </c>
    </row>
    <row r="39" spans="3:20" s="131" customFormat="1" ht="25" customHeight="1">
      <c r="C39" s="342" t="s">
        <v>86</v>
      </c>
      <c r="D39"/>
      <c r="E39" s="339">
        <v>1574327</v>
      </c>
      <c r="F39" s="339"/>
      <c r="G39" s="339">
        <v>818583</v>
      </c>
      <c r="H39" s="339"/>
      <c r="I39" s="339">
        <v>755739</v>
      </c>
      <c r="L39" s="442"/>
      <c r="T39" s="357">
        <v>565026</v>
      </c>
    </row>
    <row r="40" spans="3:20" s="131" customFormat="1" ht="25" customHeight="1">
      <c r="C40" s="342" t="s">
        <v>89</v>
      </c>
      <c r="D40"/>
      <c r="E40" s="339">
        <v>944832</v>
      </c>
      <c r="F40" s="339"/>
      <c r="G40" s="339">
        <v>468514</v>
      </c>
      <c r="H40" s="339"/>
      <c r="I40" s="339">
        <v>476314</v>
      </c>
      <c r="L40" s="442"/>
      <c r="T40" s="357">
        <v>360756</v>
      </c>
    </row>
    <row r="41" spans="3:20" s="131" customFormat="1" ht="25" customHeight="1">
      <c r="C41" s="342" t="s">
        <v>91</v>
      </c>
      <c r="D41"/>
      <c r="E41" s="339">
        <v>223135</v>
      </c>
      <c r="F41" s="339"/>
      <c r="G41" s="339">
        <v>103114</v>
      </c>
      <c r="H41" s="339"/>
      <c r="I41" s="339">
        <v>120021</v>
      </c>
      <c r="L41" s="442"/>
      <c r="T41" s="357">
        <v>1542221</v>
      </c>
    </row>
    <row r="42" spans="3:20" s="131" customFormat="1" ht="25" customHeight="1">
      <c r="C42" s="342" t="s">
        <v>94</v>
      </c>
      <c r="D42"/>
      <c r="E42" s="339">
        <v>689894</v>
      </c>
      <c r="F42" s="339"/>
      <c r="G42" s="339">
        <v>349775</v>
      </c>
      <c r="H42" s="339"/>
      <c r="I42" s="339">
        <v>340117</v>
      </c>
      <c r="L42" s="441"/>
      <c r="T42" s="357">
        <v>917315</v>
      </c>
    </row>
    <row r="43" spans="3:20" s="131" customFormat="1" ht="25" customHeight="1">
      <c r="C43" s="342" t="s">
        <v>97</v>
      </c>
      <c r="D43"/>
      <c r="E43" s="339">
        <v>1149558</v>
      </c>
      <c r="F43" s="339"/>
      <c r="G43" s="339">
        <v>589124</v>
      </c>
      <c r="H43" s="339"/>
      <c r="I43" s="339">
        <v>560423</v>
      </c>
      <c r="L43" s="441"/>
      <c r="T43" s="357">
        <v>217095</v>
      </c>
    </row>
    <row r="44" spans="3:20" s="131" customFormat="1" ht="25" customHeight="1">
      <c r="C44" s="342" t="s">
        <v>98</v>
      </c>
      <c r="D44"/>
      <c r="E44" s="339">
        <v>238233</v>
      </c>
      <c r="F44" s="339"/>
      <c r="G44" s="339">
        <v>114994</v>
      </c>
      <c r="H44" s="339"/>
      <c r="I44" s="339">
        <v>123239</v>
      </c>
      <c r="L44" s="442"/>
      <c r="T44" s="357">
        <v>679402</v>
      </c>
    </row>
    <row r="45" spans="3:20" s="131" customFormat="1" ht="25" customHeight="1">
      <c r="C45" s="342" t="s">
        <v>99</v>
      </c>
      <c r="D45"/>
      <c r="E45" s="339">
        <v>132391</v>
      </c>
      <c r="F45" s="339"/>
      <c r="G45" s="339">
        <v>63926</v>
      </c>
      <c r="H45" s="339"/>
      <c r="I45" s="339">
        <v>68465</v>
      </c>
      <c r="L45" s="441"/>
      <c r="T45" s="357">
        <v>1105001</v>
      </c>
    </row>
    <row r="46" spans="3:20" s="131" customFormat="1" ht="25" customHeight="1">
      <c r="C46" s="342" t="s">
        <v>155</v>
      </c>
      <c r="D46"/>
      <c r="E46" s="339">
        <v>522764</v>
      </c>
      <c r="F46" s="339"/>
      <c r="G46" s="339">
        <v>256369</v>
      </c>
      <c r="H46" s="339"/>
      <c r="I46" s="339">
        <v>266394</v>
      </c>
      <c r="L46" s="441"/>
      <c r="T46" s="357">
        <v>230177</v>
      </c>
    </row>
    <row r="47" spans="3:20" s="131" customFormat="1" ht="25" customHeight="1">
      <c r="C47" s="342" t="s">
        <v>151</v>
      </c>
      <c r="D47"/>
      <c r="E47" s="339">
        <v>66853</v>
      </c>
      <c r="F47" s="339"/>
      <c r="G47" s="339">
        <v>32357</v>
      </c>
      <c r="H47" s="339"/>
      <c r="I47" s="339">
        <v>34495</v>
      </c>
      <c r="L47" s="442"/>
      <c r="T47" s="357">
        <v>129080</v>
      </c>
    </row>
    <row r="48" spans="3:20" s="131" customFormat="1" ht="25" customHeight="1">
      <c r="C48" s="342" t="s">
        <v>189</v>
      </c>
      <c r="D48"/>
      <c r="E48" s="339">
        <v>8699</v>
      </c>
      <c r="F48" s="339"/>
      <c r="G48" s="339">
        <v>4391</v>
      </c>
      <c r="H48" s="339"/>
      <c r="I48" s="339">
        <v>4308</v>
      </c>
      <c r="L48" s="442"/>
      <c r="T48" s="357">
        <v>514162</v>
      </c>
    </row>
    <row r="49" spans="2:20" s="131" customFormat="1" ht="25" customHeight="1">
      <c r="C49" s="342" t="s">
        <v>190</v>
      </c>
      <c r="D49"/>
      <c r="E49" s="339">
        <v>8362</v>
      </c>
      <c r="F49" s="339"/>
      <c r="G49" s="339">
        <v>4120</v>
      </c>
      <c r="H49" s="339"/>
      <c r="I49" s="339">
        <v>4242</v>
      </c>
      <c r="K49" s="119"/>
      <c r="L49" s="442"/>
      <c r="T49" s="357">
        <v>65074</v>
      </c>
    </row>
    <row r="50" spans="2:20" s="131" customFormat="1" ht="17.25" customHeight="1">
      <c r="B50" s="340"/>
      <c r="C50" s="340"/>
      <c r="D50"/>
      <c r="E50" s="339"/>
      <c r="F50" s="339"/>
      <c r="G50" s="339"/>
      <c r="H50" s="339"/>
      <c r="I50" s="339"/>
      <c r="T50" s="357">
        <v>8388</v>
      </c>
    </row>
    <row r="51" spans="2:20" s="119" customFormat="1" ht="18.649999999999999" customHeight="1">
      <c r="C51" s="344" t="s">
        <v>45</v>
      </c>
      <c r="E51" s="341">
        <f>$E$4</f>
        <v>9237957</v>
      </c>
      <c r="F51" s="373">
        <v>0.4922996311893304</v>
      </c>
      <c r="G51" s="341">
        <f>$G$4</f>
        <v>4576346</v>
      </c>
      <c r="H51" s="373">
        <v>0.50770502733165346</v>
      </c>
      <c r="I51" s="341">
        <f>$I$4</f>
        <v>4661576</v>
      </c>
      <c r="T51" s="357">
        <v>7802</v>
      </c>
    </row>
    <row r="52" spans="2:20">
      <c r="E52" s="31"/>
      <c r="F52" s="31"/>
      <c r="G52" s="31"/>
      <c r="H52" s="31"/>
      <c r="I52" s="31"/>
      <c r="T52" s="352">
        <f>SUM(T33:T51)</f>
        <v>8989652</v>
      </c>
    </row>
    <row r="53" spans="2:20">
      <c r="E53" s="31"/>
      <c r="F53" s="31"/>
      <c r="G53" s="31"/>
      <c r="H53" s="31"/>
      <c r="I53" s="31"/>
      <c r="J53" s="31"/>
    </row>
    <row r="54" spans="2:20">
      <c r="E54" s="31"/>
      <c r="F54" s="31"/>
      <c r="G54" s="31"/>
      <c r="H54" s="31"/>
      <c r="I54" s="31"/>
    </row>
    <row r="55" spans="2:20" ht="17.5">
      <c r="B55" s="358" t="s">
        <v>194</v>
      </c>
    </row>
    <row r="56" spans="2:20" ht="17.5">
      <c r="B56" s="358" t="s">
        <v>195</v>
      </c>
    </row>
    <row r="61" spans="2:20">
      <c r="E61" s="31"/>
      <c r="F61" s="31"/>
      <c r="G61" s="31"/>
      <c r="H61" s="31"/>
      <c r="I61" s="31"/>
    </row>
    <row r="79" spans="3:4">
      <c r="C79" s="343"/>
      <c r="D79"/>
    </row>
    <row r="80" spans="3:4">
      <c r="C80" s="342"/>
      <c r="D80"/>
    </row>
    <row r="81" spans="3:4">
      <c r="C81" s="342"/>
      <c r="D81"/>
    </row>
    <row r="82" spans="3:4">
      <c r="C82" s="342"/>
      <c r="D82"/>
    </row>
    <row r="83" spans="3:4">
      <c r="C83" s="342"/>
      <c r="D83"/>
    </row>
    <row r="84" spans="3:4">
      <c r="C84" s="342"/>
      <c r="D84"/>
    </row>
    <row r="85" spans="3:4">
      <c r="C85" s="342"/>
      <c r="D85"/>
    </row>
    <row r="86" spans="3:4">
      <c r="C86" s="342"/>
      <c r="D86"/>
    </row>
    <row r="87" spans="3:4">
      <c r="C87" s="342"/>
      <c r="D87"/>
    </row>
    <row r="88" spans="3:4">
      <c r="C88" s="342"/>
      <c r="D88"/>
    </row>
    <row r="89" spans="3:4">
      <c r="C89" s="342"/>
      <c r="D89"/>
    </row>
    <row r="90" spans="3:4">
      <c r="C90" s="342"/>
      <c r="D90"/>
    </row>
    <row r="91" spans="3:4">
      <c r="C91" s="342"/>
      <c r="D91"/>
    </row>
    <row r="92" spans="3:4">
      <c r="C92" s="342"/>
      <c r="D92"/>
    </row>
    <row r="93" spans="3:4">
      <c r="C93" s="342"/>
      <c r="D93"/>
    </row>
    <row r="94" spans="3:4">
      <c r="C94" s="342"/>
      <c r="D94"/>
    </row>
    <row r="95" spans="3:4">
      <c r="C95" s="342"/>
      <c r="D95"/>
    </row>
    <row r="96" spans="3:4">
      <c r="C96" s="342"/>
      <c r="D96"/>
    </row>
    <row r="97" spans="3:4">
      <c r="C97" s="34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1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11" sqref="K11"/>
    </sheetView>
  </sheetViews>
  <sheetFormatPr baseColWidth="10" defaultColWidth="11.453125" defaultRowHeight="13"/>
  <cols>
    <col min="1" max="1" width="3.26953125" style="16" customWidth="1"/>
    <col min="2" max="3" width="11.453125" style="16"/>
    <col min="4" max="4" width="11.453125" style="16" customWidth="1"/>
    <col min="5" max="16384" width="11.453125" style="16"/>
  </cols>
  <sheetData>
    <row r="3" spans="1:10">
      <c r="C3" s="17"/>
    </row>
    <row r="6" spans="1:10" ht="35.25" customHeight="1">
      <c r="J6" s="7"/>
    </row>
    <row r="7" spans="1:10" ht="18.5">
      <c r="B7" s="482" t="s">
        <v>156</v>
      </c>
      <c r="C7" s="482"/>
      <c r="D7" s="482"/>
      <c r="E7" s="482"/>
      <c r="F7" s="482"/>
      <c r="G7" s="482"/>
      <c r="H7" s="482"/>
      <c r="I7" s="482"/>
    </row>
    <row r="8" spans="1:10" ht="2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49999999999999" customHeight="1">
      <c r="B21" s="7" t="s">
        <v>174</v>
      </c>
      <c r="C21" s="7"/>
      <c r="D21" s="7"/>
      <c r="E21" s="7"/>
      <c r="F21" s="7"/>
      <c r="G21" s="7"/>
    </row>
    <row r="22" spans="2:9" ht="20.149999999999999" customHeight="1">
      <c r="B22" s="214" t="s">
        <v>183</v>
      </c>
      <c r="C22" s="7"/>
      <c r="D22" s="7"/>
      <c r="E22" s="7"/>
      <c r="F22" s="7"/>
      <c r="G22" s="7"/>
    </row>
    <row r="23" spans="2:9" ht="20.149999999999999" customHeight="1">
      <c r="B23" s="7"/>
      <c r="C23" s="23"/>
    </row>
    <row r="24" spans="2:9" ht="20.149999999999999" customHeight="1"/>
    <row r="25" spans="2:9" ht="20.149999999999999" customHeight="1"/>
    <row r="26" spans="2:9" ht="20.149999999999999" customHeight="1"/>
    <row r="27" spans="2:9" ht="20.149999999999999" customHeight="1"/>
    <row r="28" spans="2:9" ht="20.149999999999999" customHeight="1"/>
    <row r="29" spans="2:9" ht="20.149999999999999" customHeight="1"/>
    <row r="30" spans="2:9" ht="20.149999999999999" customHeight="1"/>
    <row r="31" spans="2:9" ht="20.149999999999999" customHeight="1"/>
    <row r="32" spans="2:9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  <row r="172" ht="20.149999999999999" customHeight="1"/>
    <row r="173" ht="20.149999999999999" customHeight="1"/>
    <row r="174" ht="20.149999999999999" customHeight="1"/>
    <row r="175" ht="20.149999999999999" customHeight="1"/>
    <row r="176" ht="20.149999999999999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A25" zoomScaleNormal="100" workbookViewId="0">
      <selection activeCell="V50" sqref="V50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6" style="27" customWidth="1"/>
    <col min="4" max="4" width="2" style="27" customWidth="1"/>
    <col min="5" max="5" width="12.726562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0.453125" style="27" customWidth="1"/>
    <col min="10" max="10" width="1.1796875" style="27" customWidth="1"/>
    <col min="11" max="11" width="12.7265625" style="27" customWidth="1"/>
    <col min="12" max="12" width="1.1796875" style="27" customWidth="1"/>
    <col min="13" max="13" width="11.54296875" style="27" customWidth="1"/>
    <col min="14" max="14" width="1.1796875" style="27" customWidth="1"/>
    <col min="15" max="15" width="10.453125" style="27" customWidth="1"/>
    <col min="16" max="16" width="1.1796875" style="27" customWidth="1"/>
    <col min="17" max="17" width="12.7265625" style="27" customWidth="1"/>
    <col min="18" max="18" width="1.1796875" style="27" customWidth="1"/>
    <col min="19" max="19" width="11.54296875" style="27" customWidth="1"/>
    <col min="20" max="20" width="1.1796875" style="27" customWidth="1"/>
    <col min="21" max="21" width="10.453125" style="27" customWidth="1"/>
    <col min="22" max="22" width="3.26953125" style="27" customWidth="1"/>
    <col min="23" max="23" width="8.81640625" style="27" customWidth="1"/>
    <col min="24" max="28" width="11.26953125" style="27" customWidth="1"/>
    <col min="29" max="16384" width="11.54296875" style="27"/>
  </cols>
  <sheetData>
    <row r="1" spans="2:40" ht="65.900000000000006" customHeight="1">
      <c r="B1" s="24" t="s">
        <v>220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40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5"/>
      <c r="M3" s="28"/>
      <c r="N3" s="305"/>
      <c r="O3" s="28"/>
      <c r="P3" s="28"/>
      <c r="Q3" s="28"/>
      <c r="R3" s="305"/>
      <c r="S3" s="28"/>
      <c r="T3" s="305"/>
      <c r="U3" s="28"/>
    </row>
    <row r="4" spans="2:40" ht="28" customHeight="1">
      <c r="B4" s="491" t="s">
        <v>130</v>
      </c>
      <c r="C4" s="491"/>
      <c r="D4" s="296"/>
      <c r="E4" s="486" t="s">
        <v>131</v>
      </c>
      <c r="F4" s="486"/>
      <c r="G4" s="486"/>
      <c r="H4" s="486"/>
      <c r="I4" s="486"/>
      <c r="J4" s="296"/>
      <c r="K4" s="486" t="s">
        <v>49</v>
      </c>
      <c r="L4" s="486"/>
      <c r="M4" s="486"/>
      <c r="N4" s="486"/>
      <c r="O4" s="486"/>
      <c r="P4" s="296"/>
      <c r="Q4" s="486" t="s">
        <v>50</v>
      </c>
      <c r="R4" s="486"/>
      <c r="S4" s="486"/>
      <c r="T4" s="486"/>
      <c r="U4" s="486"/>
    </row>
    <row r="5" spans="2:40" ht="4.5" customHeight="1">
      <c r="B5" s="216"/>
      <c r="C5" s="216"/>
      <c r="D5" s="215"/>
      <c r="E5" s="216"/>
      <c r="F5" s="297"/>
      <c r="G5" s="297"/>
      <c r="H5" s="297"/>
      <c r="I5" s="297"/>
      <c r="J5" s="216"/>
      <c r="K5" s="216"/>
      <c r="L5" s="297"/>
      <c r="M5" s="297"/>
      <c r="N5" s="297"/>
      <c r="O5" s="297"/>
      <c r="P5" s="216"/>
      <c r="Q5" s="216"/>
      <c r="R5" s="297"/>
      <c r="S5" s="297"/>
      <c r="T5" s="297"/>
      <c r="U5" s="297"/>
    </row>
    <row r="6" spans="2:40" ht="28" customHeight="1">
      <c r="B6" s="298" t="s">
        <v>132</v>
      </c>
      <c r="C6" s="299"/>
      <c r="D6" s="181"/>
      <c r="E6" s="300" t="s">
        <v>7</v>
      </c>
      <c r="F6" s="301"/>
      <c r="G6" s="300" t="s">
        <v>133</v>
      </c>
      <c r="H6" s="301"/>
      <c r="I6" s="300" t="s">
        <v>134</v>
      </c>
      <c r="J6" s="302"/>
      <c r="K6" s="300" t="s">
        <v>7</v>
      </c>
      <c r="L6" s="301"/>
      <c r="M6" s="300" t="s">
        <v>133</v>
      </c>
      <c r="N6" s="301"/>
      <c r="O6" s="300" t="s">
        <v>134</v>
      </c>
      <c r="P6" s="302"/>
      <c r="Q6" s="300" t="s">
        <v>7</v>
      </c>
      <c r="R6" s="301"/>
      <c r="S6" s="300" t="s">
        <v>133</v>
      </c>
      <c r="T6" s="301"/>
      <c r="U6" s="300" t="s">
        <v>134</v>
      </c>
    </row>
    <row r="7" spans="2:40" ht="10" customHeight="1">
      <c r="L7" s="303"/>
      <c r="N7" s="303"/>
      <c r="R7" s="303"/>
      <c r="T7" s="303"/>
    </row>
    <row r="8" spans="2:40" ht="19" customHeight="1">
      <c r="B8" s="27" t="s">
        <v>135</v>
      </c>
      <c r="C8" s="29"/>
      <c r="D8" s="30"/>
      <c r="E8" s="31">
        <v>749481</v>
      </c>
      <c r="F8" s="31"/>
      <c r="G8" s="31">
        <v>887330.40109000006</v>
      </c>
      <c r="H8" s="31"/>
      <c r="I8" s="32">
        <v>1183.9264785765083</v>
      </c>
      <c r="J8" s="30"/>
      <c r="K8" s="31">
        <v>4799887</v>
      </c>
      <c r="L8" s="33"/>
      <c r="M8" s="31">
        <v>7693187.7433800045</v>
      </c>
      <c r="N8" s="33"/>
      <c r="O8" s="32">
        <v>1602.785178771918</v>
      </c>
      <c r="P8" s="30"/>
      <c r="Q8" s="31">
        <v>1751179</v>
      </c>
      <c r="R8" s="33"/>
      <c r="S8" s="31">
        <v>1671117.28639</v>
      </c>
      <c r="T8" s="33"/>
      <c r="U8" s="32">
        <v>954.28125074021568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8" customHeight="1">
      <c r="B9" s="27" t="s">
        <v>136</v>
      </c>
      <c r="C9" s="29"/>
      <c r="D9" s="30"/>
      <c r="E9" s="31">
        <v>114718</v>
      </c>
      <c r="F9" s="31"/>
      <c r="G9" s="31">
        <v>101707.18638000003</v>
      </c>
      <c r="H9" s="31"/>
      <c r="I9" s="32">
        <v>886.58437542495528</v>
      </c>
      <c r="J9" s="30"/>
      <c r="K9" s="31">
        <v>1340032</v>
      </c>
      <c r="L9" s="33"/>
      <c r="M9" s="31">
        <v>1292062.1714000001</v>
      </c>
      <c r="N9" s="33"/>
      <c r="O9" s="32">
        <v>964.20247531402242</v>
      </c>
      <c r="P9" s="30"/>
      <c r="Q9" s="31">
        <v>466088</v>
      </c>
      <c r="R9" s="33"/>
      <c r="S9" s="31">
        <v>302640.54360000009</v>
      </c>
      <c r="T9" s="33"/>
      <c r="U9" s="32">
        <v>649.32060812550435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8" customHeight="1">
      <c r="B10" s="27" t="s">
        <v>137</v>
      </c>
      <c r="C10" s="29"/>
      <c r="D10" s="30"/>
      <c r="E10" s="31">
        <v>6607</v>
      </c>
      <c r="F10" s="31"/>
      <c r="G10" s="31">
        <v>7857.0315499999997</v>
      </c>
      <c r="H10" s="31"/>
      <c r="I10" s="32">
        <v>1189.198055093083</v>
      </c>
      <c r="J10" s="30"/>
      <c r="K10" s="31">
        <v>64404</v>
      </c>
      <c r="L10" s="33"/>
      <c r="M10" s="31">
        <v>103053.86318999999</v>
      </c>
      <c r="N10" s="33"/>
      <c r="O10" s="32">
        <v>1600.1158808459099</v>
      </c>
      <c r="P10" s="30"/>
      <c r="Q10" s="31">
        <v>39620</v>
      </c>
      <c r="R10" s="33"/>
      <c r="S10" s="31">
        <v>35151.634809999996</v>
      </c>
      <c r="T10" s="33"/>
      <c r="U10" s="32">
        <v>887.21945507319526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8" customHeight="1">
      <c r="B11" s="27" t="s">
        <v>138</v>
      </c>
      <c r="C11" s="29"/>
      <c r="D11" s="30"/>
      <c r="E11" s="31">
        <v>1722</v>
      </c>
      <c r="F11" s="31"/>
      <c r="G11" s="31">
        <v>3355.1598000000004</v>
      </c>
      <c r="H11" s="31"/>
      <c r="I11" s="32">
        <v>1948.4087108013939</v>
      </c>
      <c r="J11" s="30"/>
      <c r="K11" s="31">
        <v>34437</v>
      </c>
      <c r="L11" s="33"/>
      <c r="M11" s="31">
        <v>96602.677329999991</v>
      </c>
      <c r="N11" s="33"/>
      <c r="O11" s="32">
        <v>2805.2001431599733</v>
      </c>
      <c r="P11" s="30"/>
      <c r="Q11" s="31">
        <v>19572</v>
      </c>
      <c r="R11" s="33"/>
      <c r="S11" s="31">
        <v>26297.377279999993</v>
      </c>
      <c r="T11" s="33"/>
      <c r="U11" s="32">
        <v>1343.6223829961166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8" customHeight="1">
      <c r="B12" s="27" t="s">
        <v>139</v>
      </c>
      <c r="C12" s="29"/>
      <c r="D12" s="30"/>
      <c r="E12" s="31">
        <v>87224</v>
      </c>
      <c r="F12" s="31"/>
      <c r="G12" s="31">
        <v>116608.19639999993</v>
      </c>
      <c r="H12" s="31"/>
      <c r="I12" s="32">
        <v>1336.8820095386584</v>
      </c>
      <c r="J12" s="30"/>
      <c r="K12" s="31">
        <v>55456</v>
      </c>
      <c r="L12" s="33"/>
      <c r="M12" s="31">
        <v>84143.511750000092</v>
      </c>
      <c r="N12" s="33"/>
      <c r="O12" s="32">
        <v>1517.3022170729964</v>
      </c>
      <c r="P12" s="30"/>
      <c r="Q12" s="31">
        <v>49970</v>
      </c>
      <c r="R12" s="33"/>
      <c r="S12" s="31">
        <v>54394.447220000009</v>
      </c>
      <c r="T12" s="33"/>
      <c r="U12" s="32">
        <v>1088.5420696417852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8" customHeight="1">
      <c r="B13" s="27" t="s">
        <v>140</v>
      </c>
      <c r="C13" s="29"/>
      <c r="D13" s="30"/>
      <c r="E13" s="31">
        <v>11769</v>
      </c>
      <c r="F13" s="31"/>
      <c r="G13" s="31">
        <v>15057.385859999995</v>
      </c>
      <c r="H13" s="31"/>
      <c r="I13" s="32">
        <v>1279.4108131531987</v>
      </c>
      <c r="J13" s="30"/>
      <c r="K13" s="31">
        <v>10317</v>
      </c>
      <c r="L13" s="33"/>
      <c r="M13" s="31">
        <v>19755.481930000002</v>
      </c>
      <c r="N13" s="33"/>
      <c r="O13" s="32">
        <v>1914.8475264127171</v>
      </c>
      <c r="P13" s="30"/>
      <c r="Q13" s="31">
        <v>8761</v>
      </c>
      <c r="R13" s="33"/>
      <c r="S13" s="31">
        <v>12731.114100000001</v>
      </c>
      <c r="T13" s="33"/>
      <c r="U13" s="32">
        <v>1453.1576418217101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8" customHeight="1">
      <c r="B14" s="27" t="s">
        <v>141</v>
      </c>
      <c r="C14" s="29"/>
      <c r="D14" s="30"/>
      <c r="E14" s="31">
        <v>2648</v>
      </c>
      <c r="F14" s="31"/>
      <c r="G14" s="31">
        <v>1309.2065899999998</v>
      </c>
      <c r="H14" s="31"/>
      <c r="I14" s="32">
        <v>494.41336480362531</v>
      </c>
      <c r="J14" s="30"/>
      <c r="K14" s="31">
        <v>189089</v>
      </c>
      <c r="L14" s="33"/>
      <c r="M14" s="31">
        <v>89759.603539999982</v>
      </c>
      <c r="N14" s="33"/>
      <c r="O14" s="32">
        <v>474.69500362263261</v>
      </c>
      <c r="P14" s="30"/>
      <c r="Q14" s="31">
        <v>17136</v>
      </c>
      <c r="R14" s="33"/>
      <c r="S14" s="31">
        <v>8534.0354799999968</v>
      </c>
      <c r="T14" s="33"/>
      <c r="U14" s="32">
        <v>498.01794351073744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974169</v>
      </c>
      <c r="F16" s="241"/>
      <c r="G16" s="241">
        <v>1133224.5676699993</v>
      </c>
      <c r="H16" s="241"/>
      <c r="I16" s="243">
        <v>1163.2730744562796</v>
      </c>
      <c r="J16" s="242"/>
      <c r="K16" s="241">
        <v>6493622</v>
      </c>
      <c r="L16" s="477"/>
      <c r="M16" s="241">
        <v>9378565.0525200181</v>
      </c>
      <c r="N16" s="477"/>
      <c r="O16" s="243">
        <v>1444.2733273541357</v>
      </c>
      <c r="P16" s="242"/>
      <c r="Q16" s="241">
        <v>2352326</v>
      </c>
      <c r="R16" s="477"/>
      <c r="S16" s="241">
        <v>2110866.4388800012</v>
      </c>
      <c r="T16" s="477"/>
      <c r="U16" s="243">
        <v>897.35284942648309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4"/>
      <c r="F17" s="324"/>
      <c r="G17" s="324"/>
      <c r="H17" s="324"/>
      <c r="I17" s="324"/>
      <c r="J17" s="324"/>
      <c r="K17" s="324"/>
      <c r="L17" s="325"/>
      <c r="M17" s="324"/>
      <c r="N17" s="325"/>
      <c r="O17" s="324"/>
      <c r="P17" s="324"/>
      <c r="Q17" s="324"/>
      <c r="R17" s="325"/>
      <c r="S17" s="324"/>
      <c r="T17" s="325"/>
      <c r="U17" s="324"/>
    </row>
    <row r="18" spans="2:23" ht="50.25" customHeight="1">
      <c r="B18" s="492"/>
      <c r="C18" s="492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10" customHeight="1">
      <c r="B19" s="492"/>
      <c r="C19" s="492"/>
      <c r="D19" s="28"/>
    </row>
    <row r="20" spans="2:23" ht="28" customHeight="1">
      <c r="B20" s="491" t="s">
        <v>130</v>
      </c>
      <c r="C20" s="491"/>
      <c r="D20" s="296"/>
      <c r="E20" s="486" t="s">
        <v>104</v>
      </c>
      <c r="F20" s="486"/>
      <c r="G20" s="486"/>
      <c r="H20" s="486"/>
      <c r="I20" s="486"/>
      <c r="J20" s="326"/>
      <c r="K20" s="486" t="s">
        <v>105</v>
      </c>
      <c r="L20" s="486"/>
      <c r="M20" s="486"/>
      <c r="N20" s="486"/>
      <c r="O20" s="486"/>
      <c r="P20" s="326"/>
      <c r="Q20" s="486" t="s">
        <v>143</v>
      </c>
      <c r="R20" s="486"/>
      <c r="S20" s="486"/>
      <c r="T20" s="486"/>
      <c r="U20" s="486"/>
    </row>
    <row r="21" spans="2:23" ht="4.5" customHeight="1">
      <c r="B21" s="216"/>
      <c r="C21" s="216"/>
      <c r="D21" s="215"/>
      <c r="E21" s="216"/>
      <c r="F21" s="297"/>
      <c r="G21" s="297"/>
      <c r="H21" s="297"/>
      <c r="I21" s="297"/>
      <c r="J21" s="216"/>
      <c r="K21" s="216"/>
      <c r="L21" s="297"/>
      <c r="M21" s="297"/>
      <c r="N21" s="297"/>
      <c r="O21" s="297"/>
      <c r="P21" s="216"/>
      <c r="Q21" s="216"/>
      <c r="R21" s="297"/>
      <c r="S21" s="297"/>
      <c r="T21" s="297"/>
      <c r="U21" s="297"/>
    </row>
    <row r="22" spans="2:23" ht="28" customHeight="1">
      <c r="B22" s="298" t="s">
        <v>132</v>
      </c>
      <c r="C22" s="299"/>
      <c r="D22" s="181"/>
      <c r="E22" s="300" t="s">
        <v>7</v>
      </c>
      <c r="F22" s="301"/>
      <c r="G22" s="300" t="s">
        <v>133</v>
      </c>
      <c r="H22" s="301"/>
      <c r="I22" s="300" t="s">
        <v>134</v>
      </c>
      <c r="J22" s="302"/>
      <c r="K22" s="300" t="s">
        <v>7</v>
      </c>
      <c r="L22" s="301"/>
      <c r="M22" s="300" t="s">
        <v>133</v>
      </c>
      <c r="N22" s="301"/>
      <c r="O22" s="300" t="s">
        <v>134</v>
      </c>
      <c r="P22" s="302"/>
      <c r="Q22" s="300" t="s">
        <v>7</v>
      </c>
      <c r="R22" s="301"/>
      <c r="S22" s="300" t="s">
        <v>133</v>
      </c>
      <c r="T22" s="301"/>
      <c r="U22" s="300" t="s">
        <v>134</v>
      </c>
    </row>
    <row r="23" spans="2:23" ht="10" customHeight="1">
      <c r="B23" s="483"/>
      <c r="C23" s="483"/>
      <c r="L23" s="303"/>
      <c r="N23" s="303"/>
      <c r="R23" s="304"/>
      <c r="T23" s="304"/>
    </row>
    <row r="24" spans="2:23" ht="19.5" customHeight="1">
      <c r="B24" s="27" t="s">
        <v>135</v>
      </c>
      <c r="C24" s="29"/>
      <c r="D24" s="30"/>
      <c r="E24" s="31">
        <v>261580</v>
      </c>
      <c r="F24" s="31"/>
      <c r="G24" s="31">
        <v>135162.06288999994</v>
      </c>
      <c r="H24" s="31"/>
      <c r="I24" s="32">
        <v>516.71405646456139</v>
      </c>
      <c r="J24" s="30"/>
      <c r="K24" s="31">
        <v>33687</v>
      </c>
      <c r="L24" s="33"/>
      <c r="M24" s="31">
        <v>26029.512520000007</v>
      </c>
      <c r="N24" s="33"/>
      <c r="O24" s="32">
        <v>772.68716478166675</v>
      </c>
      <c r="P24" s="30"/>
      <c r="Q24" s="31">
        <v>7595814</v>
      </c>
      <c r="R24" s="33"/>
      <c r="S24" s="31">
        <v>10412827.006270019</v>
      </c>
      <c r="T24" s="33"/>
      <c r="U24" s="32">
        <v>1370.8638740061328</v>
      </c>
      <c r="W24" s="35"/>
    </row>
    <row r="25" spans="2:23" ht="28" customHeight="1">
      <c r="B25" s="27" t="s">
        <v>136</v>
      </c>
      <c r="C25" s="29"/>
      <c r="D25" s="30"/>
      <c r="E25" s="31">
        <v>62612</v>
      </c>
      <c r="F25" s="31"/>
      <c r="G25" s="31">
        <v>25854.872339999984</v>
      </c>
      <c r="H25" s="31"/>
      <c r="I25" s="32">
        <v>412.93797259311287</v>
      </c>
      <c r="J25" s="30"/>
      <c r="K25" s="31">
        <v>9919</v>
      </c>
      <c r="L25" s="33"/>
      <c r="M25" s="31">
        <v>5631.0773200000003</v>
      </c>
      <c r="N25" s="33"/>
      <c r="O25" s="32">
        <v>567.70615182982158</v>
      </c>
      <c r="P25" s="30"/>
      <c r="Q25" s="31">
        <v>1993369</v>
      </c>
      <c r="R25" s="33"/>
      <c r="S25" s="31">
        <v>1727895.8510399992</v>
      </c>
      <c r="T25" s="33"/>
      <c r="U25" s="32">
        <v>866.82187344139459</v>
      </c>
      <c r="W25" s="35"/>
    </row>
    <row r="26" spans="2:23" ht="28" customHeight="1">
      <c r="B26" s="27" t="s">
        <v>137</v>
      </c>
      <c r="C26" s="29"/>
      <c r="D26" s="30"/>
      <c r="E26" s="31">
        <v>4752</v>
      </c>
      <c r="F26" s="31"/>
      <c r="G26" s="31">
        <v>2944.5933300000002</v>
      </c>
      <c r="H26" s="31"/>
      <c r="I26" s="32">
        <v>619.65347853535354</v>
      </c>
      <c r="J26" s="30"/>
      <c r="K26" s="31">
        <v>1286</v>
      </c>
      <c r="L26" s="33"/>
      <c r="M26" s="31">
        <v>1021.2639699999997</v>
      </c>
      <c r="N26" s="33"/>
      <c r="O26" s="32">
        <v>794.13994556765147</v>
      </c>
      <c r="P26" s="30"/>
      <c r="Q26" s="31">
        <v>116669</v>
      </c>
      <c r="R26" s="33"/>
      <c r="S26" s="31">
        <v>150028.3868500001</v>
      </c>
      <c r="T26" s="33"/>
      <c r="U26" s="32">
        <v>1285.9318829337706</v>
      </c>
      <c r="W26" s="35"/>
    </row>
    <row r="27" spans="2:23" ht="28" customHeight="1">
      <c r="B27" s="27" t="s">
        <v>138</v>
      </c>
      <c r="C27" s="29"/>
      <c r="D27" s="30"/>
      <c r="E27" s="31">
        <v>1846</v>
      </c>
      <c r="F27" s="31"/>
      <c r="G27" s="31">
        <v>1720.0329699999998</v>
      </c>
      <c r="H27" s="31"/>
      <c r="I27" s="32">
        <v>931.76217226435517</v>
      </c>
      <c r="J27" s="30"/>
      <c r="K27" s="31">
        <v>665</v>
      </c>
      <c r="L27" s="33"/>
      <c r="M27" s="31">
        <v>821.33516999999995</v>
      </c>
      <c r="N27" s="33"/>
      <c r="O27" s="32">
        <v>1235.0904812030074</v>
      </c>
      <c r="P27" s="30"/>
      <c r="Q27" s="31">
        <v>58242</v>
      </c>
      <c r="R27" s="33"/>
      <c r="S27" s="31">
        <v>128796.58254999998</v>
      </c>
      <c r="T27" s="33"/>
      <c r="U27" s="32">
        <v>2211.4038417293359</v>
      </c>
      <c r="W27" s="35"/>
    </row>
    <row r="28" spans="2:23" ht="28" customHeight="1">
      <c r="B28" s="27" t="s">
        <v>139</v>
      </c>
      <c r="C28" s="29"/>
      <c r="D28" s="30"/>
      <c r="E28" s="31">
        <v>10189</v>
      </c>
      <c r="F28" s="31"/>
      <c r="G28" s="31">
        <v>5181.5519199999972</v>
      </c>
      <c r="H28" s="31"/>
      <c r="I28" s="32">
        <v>508.54371577191063</v>
      </c>
      <c r="J28" s="30"/>
      <c r="K28" s="31">
        <v>442</v>
      </c>
      <c r="L28" s="33"/>
      <c r="M28" s="31">
        <v>486.57537000000013</v>
      </c>
      <c r="N28" s="33"/>
      <c r="O28" s="32">
        <v>1100.8492533936653</v>
      </c>
      <c r="P28" s="30"/>
      <c r="Q28" s="31">
        <v>203281</v>
      </c>
      <c r="R28" s="33"/>
      <c r="S28" s="31">
        <v>260814.28266000006</v>
      </c>
      <c r="T28" s="33"/>
      <c r="U28" s="32">
        <v>1283.0234141902099</v>
      </c>
      <c r="W28" s="35"/>
    </row>
    <row r="29" spans="2:23" ht="28" customHeight="1">
      <c r="B29" s="27" t="s">
        <v>140</v>
      </c>
      <c r="C29" s="29"/>
      <c r="D29" s="30"/>
      <c r="E29" s="31">
        <v>1008</v>
      </c>
      <c r="F29" s="31"/>
      <c r="G29" s="31">
        <v>970.54655000000014</v>
      </c>
      <c r="H29" s="31"/>
      <c r="I29" s="32">
        <v>962.84379960317472</v>
      </c>
      <c r="J29" s="30"/>
      <c r="K29" s="31">
        <v>197</v>
      </c>
      <c r="L29" s="33"/>
      <c r="M29" s="31">
        <v>290.30814000000004</v>
      </c>
      <c r="N29" s="33"/>
      <c r="O29" s="32">
        <v>1473.64538071066</v>
      </c>
      <c r="P29" s="30"/>
      <c r="Q29" s="31">
        <v>32052</v>
      </c>
      <c r="R29" s="33"/>
      <c r="S29" s="31">
        <v>48804.836579999981</v>
      </c>
      <c r="T29" s="33"/>
      <c r="U29" s="32">
        <v>1522.6767933358287</v>
      </c>
      <c r="W29" s="35"/>
    </row>
    <row r="30" spans="2:23" ht="28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208873</v>
      </c>
      <c r="R30" s="33"/>
      <c r="S30" s="31">
        <v>99602.845609999975</v>
      </c>
      <c r="T30" s="33"/>
      <c r="U30" s="32">
        <v>476.85840491590568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341987</v>
      </c>
      <c r="F32" s="241"/>
      <c r="G32" s="241">
        <v>171833.65999999995</v>
      </c>
      <c r="H32" s="241"/>
      <c r="I32" s="243">
        <v>502.45670157052734</v>
      </c>
      <c r="J32" s="242"/>
      <c r="K32" s="241">
        <v>46196</v>
      </c>
      <c r="L32" s="244"/>
      <c r="M32" s="241">
        <v>34280.072489999984</v>
      </c>
      <c r="N32" s="244"/>
      <c r="O32" s="243">
        <v>742.05715841198344</v>
      </c>
      <c r="P32" s="242"/>
      <c r="Q32" s="241">
        <v>10208300</v>
      </c>
      <c r="R32" s="244"/>
      <c r="S32" s="241">
        <v>12828769.791560018</v>
      </c>
      <c r="T32" s="244"/>
      <c r="U32" s="243">
        <v>1256.6999198260257</v>
      </c>
      <c r="W32" s="35"/>
    </row>
    <row r="33" spans="2:40" ht="10" customHeight="1">
      <c r="B33" s="484"/>
      <c r="C33" s="484"/>
      <c r="D33" s="30"/>
      <c r="J33" s="30"/>
      <c r="P33" s="30"/>
    </row>
    <row r="34" spans="2:40" ht="50.15" customHeight="1">
      <c r="B34" s="484"/>
      <c r="C34" s="484"/>
      <c r="D34" s="30"/>
      <c r="J34" s="29"/>
    </row>
    <row r="35" spans="2:40" ht="68.150000000000006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8" customHeight="1">
      <c r="B36" s="37" t="s">
        <v>221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5" customHeight="1">
      <c r="B37" s="485"/>
      <c r="C37" s="485"/>
      <c r="D37" s="28"/>
      <c r="E37" s="28"/>
      <c r="F37" s="28"/>
      <c r="G37" s="28"/>
      <c r="H37" s="28"/>
      <c r="I37" s="28"/>
      <c r="J37" s="28"/>
      <c r="K37" s="28"/>
      <c r="L37" s="305"/>
      <c r="M37" s="28"/>
      <c r="N37" s="305"/>
      <c r="O37" s="28"/>
      <c r="P37" s="28"/>
      <c r="Q37" s="28"/>
      <c r="R37" s="305"/>
      <c r="S37" s="28"/>
      <c r="T37" s="305"/>
      <c r="U37" s="28"/>
    </row>
    <row r="38" spans="2:40" ht="28" customHeight="1">
      <c r="B38" s="486" t="s">
        <v>146</v>
      </c>
      <c r="C38" s="487"/>
      <c r="D38" s="306"/>
      <c r="E38" s="486" t="s">
        <v>145</v>
      </c>
      <c r="F38" s="488"/>
      <c r="G38" s="488"/>
      <c r="H38" s="488"/>
      <c r="I38" s="488"/>
      <c r="J38" s="306"/>
      <c r="K38" s="486" t="s">
        <v>142</v>
      </c>
      <c r="L38" s="488"/>
      <c r="M38" s="488"/>
      <c r="N38" s="488"/>
      <c r="O38" s="488"/>
      <c r="P38" s="306"/>
      <c r="Q38" s="489" t="s">
        <v>169</v>
      </c>
      <c r="R38" s="490"/>
      <c r="S38" s="490"/>
      <c r="T38" s="490"/>
      <c r="U38" s="490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86"/>
      <c r="C39" s="487"/>
      <c r="D39" s="308"/>
      <c r="E39" s="297"/>
      <c r="F39" s="309"/>
      <c r="G39" s="309"/>
      <c r="H39" s="309"/>
      <c r="I39" s="309"/>
      <c r="J39" s="308"/>
      <c r="K39" s="297"/>
      <c r="L39" s="309"/>
      <c r="M39" s="309"/>
      <c r="N39" s="309"/>
      <c r="O39" s="309"/>
      <c r="P39" s="308"/>
      <c r="Q39" s="297"/>
      <c r="R39" s="309"/>
      <c r="S39" s="309"/>
      <c r="T39" s="309"/>
      <c r="U39" s="309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8" customHeight="1">
      <c r="B40" s="487" t="s">
        <v>146</v>
      </c>
      <c r="C40" s="487"/>
      <c r="D40" s="181"/>
      <c r="E40" s="300" t="s">
        <v>7</v>
      </c>
      <c r="F40" s="307"/>
      <c r="G40" s="300"/>
      <c r="H40" s="307"/>
      <c r="I40" s="300" t="s">
        <v>134</v>
      </c>
      <c r="J40" s="302"/>
      <c r="K40" s="300" t="s">
        <v>7</v>
      </c>
      <c r="L40" s="301"/>
      <c r="M40" s="300"/>
      <c r="N40" s="301"/>
      <c r="O40" s="300" t="s">
        <v>134</v>
      </c>
      <c r="P40" s="302"/>
      <c r="Q40" s="300" t="s">
        <v>7</v>
      </c>
      <c r="R40" s="301"/>
      <c r="S40" s="300"/>
      <c r="T40" s="301"/>
      <c r="U40" s="300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10" customHeight="1">
      <c r="B41" s="483"/>
      <c r="C41" s="483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6473</v>
      </c>
      <c r="F42" s="432"/>
      <c r="G42" s="31"/>
      <c r="I42" s="32">
        <v>1106.5738591070601</v>
      </c>
      <c r="K42" s="31">
        <v>8234</v>
      </c>
      <c r="L42" s="31"/>
      <c r="M42" s="31"/>
      <c r="O42" s="32">
        <v>1082.8889992713139</v>
      </c>
      <c r="Q42" s="32">
        <v>78.613067767792074</v>
      </c>
      <c r="R42" s="32"/>
      <c r="S42" s="32"/>
      <c r="T42" s="32"/>
      <c r="U42" s="32">
        <v>102.18719184068578</v>
      </c>
    </row>
    <row r="43" spans="2:40" ht="10" customHeight="1">
      <c r="E43" s="31"/>
      <c r="F43" s="432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26896</v>
      </c>
      <c r="F44" s="432"/>
      <c r="G44" s="31"/>
      <c r="I44" s="32">
        <v>1665.7915890838797</v>
      </c>
      <c r="K44" s="31">
        <v>32538</v>
      </c>
      <c r="L44" s="31"/>
      <c r="M44" s="31"/>
      <c r="O44" s="32">
        <v>1559.3872081873512</v>
      </c>
      <c r="Q44" s="32">
        <v>82.660274141004365</v>
      </c>
      <c r="R44" s="32"/>
      <c r="S44" s="32"/>
      <c r="T44" s="32"/>
      <c r="U44" s="32">
        <v>106.8234740119623</v>
      </c>
    </row>
    <row r="45" spans="2:40" ht="10" customHeight="1">
      <c r="B45" s="484"/>
      <c r="C45" s="484"/>
      <c r="D45" s="310"/>
      <c r="E45" s="433"/>
      <c r="F45" s="433"/>
      <c r="G45" s="433"/>
      <c r="H45" s="433"/>
      <c r="I45" s="433"/>
      <c r="J45" s="310"/>
      <c r="K45" s="29"/>
      <c r="L45" s="315"/>
      <c r="M45" s="29"/>
      <c r="N45" s="315"/>
      <c r="O45" s="29"/>
      <c r="P45" s="310"/>
      <c r="R45" s="434"/>
      <c r="T45" s="434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L83"/>
  <sheetViews>
    <sheetView showGridLines="0" showRowColHeaders="0" showZeros="0" topLeftCell="A40" zoomScaleNormal="100" workbookViewId="0">
      <selection activeCell="Y31" sqref="Y31"/>
    </sheetView>
  </sheetViews>
  <sheetFormatPr baseColWidth="10" defaultColWidth="10.1796875" defaultRowHeight="13"/>
  <cols>
    <col min="1" max="1" width="2" style="39" customWidth="1"/>
    <col min="2" max="2" width="8.26953125" style="39" customWidth="1"/>
    <col min="3" max="6" width="10.7265625" style="39" customWidth="1"/>
    <col min="7" max="8" width="10.7265625" style="39" hidden="1" customWidth="1"/>
    <col min="9" max="10" width="10.7265625" style="39" customWidth="1"/>
    <col min="11" max="11" width="1.81640625" style="39" customWidth="1"/>
    <col min="12" max="15" width="10.7265625" style="39" customWidth="1"/>
    <col min="16" max="17" width="10.7265625" style="39" hidden="1" customWidth="1"/>
    <col min="18" max="19" width="10.7265625" style="39" customWidth="1"/>
    <col min="20" max="20" width="6.26953125" style="39" customWidth="1"/>
    <col min="21" max="23" width="7.7265625" style="39" customWidth="1"/>
    <col min="24" max="16384" width="10.1796875" style="39"/>
  </cols>
  <sheetData>
    <row r="1" spans="1:38" ht="19" customHeight="1">
      <c r="B1" s="493" t="s">
        <v>170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38" ht="19" customHeight="1">
      <c r="B2" s="495" t="s">
        <v>222</v>
      </c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96"/>
      <c r="U2" s="7" t="s">
        <v>168</v>
      </c>
      <c r="W2" s="197"/>
    </row>
    <row r="3" spans="1:38" ht="19" customHeight="1">
      <c r="B3" s="495" t="s">
        <v>173</v>
      </c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</row>
    <row r="4" spans="1:38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38" ht="14.25" customHeight="1">
      <c r="A5" s="246"/>
      <c r="B5" s="497" t="s">
        <v>0</v>
      </c>
      <c r="C5" s="498" t="s">
        <v>28</v>
      </c>
      <c r="D5" s="498"/>
      <c r="E5" s="498"/>
      <c r="F5" s="498"/>
      <c r="G5" s="498"/>
      <c r="H5" s="498"/>
      <c r="I5" s="498"/>
      <c r="J5" s="498"/>
      <c r="K5" s="479"/>
      <c r="L5" s="499" t="s">
        <v>29</v>
      </c>
      <c r="M5" s="499"/>
      <c r="N5" s="499"/>
      <c r="O5" s="499"/>
      <c r="P5" s="499"/>
      <c r="Q5" s="499"/>
      <c r="R5" s="499"/>
      <c r="S5" s="499"/>
    </row>
    <row r="6" spans="1:38" ht="14.25" customHeight="1">
      <c r="A6" s="246"/>
      <c r="B6" s="497"/>
      <c r="C6" s="500" t="s">
        <v>3</v>
      </c>
      <c r="D6" s="500"/>
      <c r="E6" s="501" t="s">
        <v>4</v>
      </c>
      <c r="F6" s="501"/>
      <c r="G6" s="502" t="s">
        <v>5</v>
      </c>
      <c r="H6" s="502"/>
      <c r="I6" s="502" t="s">
        <v>6</v>
      </c>
      <c r="J6" s="502"/>
      <c r="K6" s="479"/>
      <c r="L6" s="500" t="s">
        <v>3</v>
      </c>
      <c r="M6" s="500"/>
      <c r="N6" s="501" t="s">
        <v>4</v>
      </c>
      <c r="O6" s="501"/>
      <c r="P6" s="502" t="s">
        <v>5</v>
      </c>
      <c r="Q6" s="502"/>
      <c r="R6" s="502" t="s">
        <v>6</v>
      </c>
      <c r="S6" s="502"/>
    </row>
    <row r="7" spans="1:38" ht="14.25" customHeight="1">
      <c r="A7" s="246"/>
      <c r="B7" s="497"/>
      <c r="C7" s="248" t="s">
        <v>7</v>
      </c>
      <c r="D7" s="249" t="s">
        <v>8</v>
      </c>
      <c r="E7" s="250" t="s">
        <v>7</v>
      </c>
      <c r="F7" s="250" t="s">
        <v>8</v>
      </c>
      <c r="G7" s="248" t="s">
        <v>7</v>
      </c>
      <c r="H7" s="250" t="s">
        <v>8</v>
      </c>
      <c r="I7" s="248" t="s">
        <v>7</v>
      </c>
      <c r="J7" s="250" t="s">
        <v>8</v>
      </c>
      <c r="K7" s="480"/>
      <c r="L7" s="248" t="s">
        <v>7</v>
      </c>
      <c r="M7" s="249" t="s">
        <v>8</v>
      </c>
      <c r="N7" s="250" t="s">
        <v>7</v>
      </c>
      <c r="O7" s="250" t="s">
        <v>8</v>
      </c>
      <c r="P7" s="248" t="s">
        <v>7</v>
      </c>
      <c r="Q7" s="250" t="s">
        <v>8</v>
      </c>
      <c r="R7" s="248" t="s">
        <v>7</v>
      </c>
      <c r="S7" s="250" t="s">
        <v>8</v>
      </c>
    </row>
    <row r="8" spans="1:38" ht="14.25" customHeight="1">
      <c r="A8" s="246"/>
      <c r="B8" s="251" t="s">
        <v>9</v>
      </c>
      <c r="C8" s="451">
        <v>0</v>
      </c>
      <c r="D8" s="452">
        <v>0</v>
      </c>
      <c r="E8" s="453">
        <v>0</v>
      </c>
      <c r="F8" s="454">
        <v>0</v>
      </c>
      <c r="G8" s="252">
        <v>0</v>
      </c>
      <c r="H8" s="253">
        <v>0</v>
      </c>
      <c r="I8" s="252">
        <v>0</v>
      </c>
      <c r="J8" s="253">
        <v>0</v>
      </c>
      <c r="K8" s="253"/>
      <c r="L8" s="451">
        <v>0</v>
      </c>
      <c r="M8" s="452">
        <v>0</v>
      </c>
      <c r="N8" s="453">
        <v>0</v>
      </c>
      <c r="O8" s="454">
        <v>0</v>
      </c>
      <c r="P8" s="252">
        <v>0</v>
      </c>
      <c r="Q8" s="253">
        <v>0</v>
      </c>
      <c r="R8" s="252">
        <v>0</v>
      </c>
      <c r="S8" s="253">
        <v>0</v>
      </c>
      <c r="W8" s="205"/>
      <c r="X8" s="198"/>
      <c r="Y8" s="205"/>
      <c r="Z8" s="198"/>
      <c r="AA8" s="205"/>
      <c r="AB8" s="198"/>
      <c r="AC8" s="205"/>
      <c r="AD8" s="198"/>
      <c r="AE8" s="205"/>
      <c r="AF8" s="198"/>
      <c r="AG8" s="205"/>
      <c r="AH8" s="198"/>
      <c r="AI8" s="205"/>
      <c r="AJ8" s="198"/>
      <c r="AK8" s="205"/>
      <c r="AL8" s="198"/>
    </row>
    <row r="9" spans="1:38" ht="14.25" customHeight="1">
      <c r="A9" s="246"/>
      <c r="B9" s="254" t="s">
        <v>10</v>
      </c>
      <c r="C9" s="451">
        <v>0</v>
      </c>
      <c r="D9" s="452">
        <v>0</v>
      </c>
      <c r="E9" s="453">
        <v>0</v>
      </c>
      <c r="F9" s="454">
        <v>0</v>
      </c>
      <c r="G9" s="252">
        <v>0</v>
      </c>
      <c r="H9" s="253">
        <v>0</v>
      </c>
      <c r="I9" s="252">
        <v>0</v>
      </c>
      <c r="J9" s="253">
        <v>0</v>
      </c>
      <c r="K9" s="253"/>
      <c r="L9" s="451">
        <v>0</v>
      </c>
      <c r="M9" s="452">
        <v>0</v>
      </c>
      <c r="N9" s="453">
        <v>0</v>
      </c>
      <c r="O9" s="454">
        <v>0</v>
      </c>
      <c r="P9" s="252">
        <v>0</v>
      </c>
      <c r="Q9" s="253">
        <v>0</v>
      </c>
      <c r="R9" s="252">
        <v>0</v>
      </c>
      <c r="S9" s="253">
        <v>0</v>
      </c>
      <c r="W9" s="205"/>
      <c r="X9" s="198"/>
      <c r="Y9" s="205"/>
      <c r="Z9" s="198"/>
      <c r="AA9" s="205"/>
      <c r="AB9" s="198"/>
      <c r="AC9" s="205"/>
      <c r="AD9" s="198"/>
      <c r="AE9" s="205"/>
      <c r="AF9" s="198"/>
      <c r="AG9" s="205"/>
      <c r="AH9" s="198"/>
      <c r="AI9" s="205"/>
      <c r="AJ9" s="198"/>
      <c r="AK9" s="205"/>
      <c r="AL9" s="198"/>
    </row>
    <row r="10" spans="1:38" ht="14.25" customHeight="1">
      <c r="A10" s="246"/>
      <c r="B10" s="251" t="s">
        <v>11</v>
      </c>
      <c r="C10" s="451">
        <v>0</v>
      </c>
      <c r="D10" s="452">
        <v>0</v>
      </c>
      <c r="E10" s="453">
        <v>0</v>
      </c>
      <c r="F10" s="454">
        <v>0</v>
      </c>
      <c r="G10" s="252">
        <v>0</v>
      </c>
      <c r="H10" s="253">
        <v>0</v>
      </c>
      <c r="I10" s="252">
        <v>0</v>
      </c>
      <c r="J10" s="253">
        <v>0</v>
      </c>
      <c r="K10" s="253"/>
      <c r="L10" s="451">
        <v>0</v>
      </c>
      <c r="M10" s="452">
        <v>0</v>
      </c>
      <c r="N10" s="453">
        <v>0</v>
      </c>
      <c r="O10" s="454">
        <v>0</v>
      </c>
      <c r="P10" s="252">
        <v>0</v>
      </c>
      <c r="Q10" s="253">
        <v>0</v>
      </c>
      <c r="R10" s="252">
        <v>0</v>
      </c>
      <c r="S10" s="253">
        <v>0</v>
      </c>
      <c r="W10" s="205"/>
      <c r="X10" s="198"/>
      <c r="Y10" s="205"/>
      <c r="Z10" s="198"/>
      <c r="AA10" s="205"/>
      <c r="AB10" s="198"/>
      <c r="AC10" s="205"/>
      <c r="AD10" s="198"/>
      <c r="AE10" s="205"/>
      <c r="AF10" s="198"/>
      <c r="AG10" s="205"/>
      <c r="AH10" s="198"/>
      <c r="AI10" s="205"/>
      <c r="AJ10" s="198"/>
      <c r="AK10" s="205"/>
      <c r="AL10" s="198"/>
    </row>
    <row r="11" spans="1:38" ht="14.25" customHeight="1">
      <c r="A11" s="246"/>
      <c r="B11" s="251" t="s">
        <v>12</v>
      </c>
      <c r="C11" s="451">
        <v>3</v>
      </c>
      <c r="D11" s="452">
        <v>1049.9633333333334</v>
      </c>
      <c r="E11" s="453">
        <v>0</v>
      </c>
      <c r="F11" s="454">
        <v>0</v>
      </c>
      <c r="G11" s="252">
        <v>0</v>
      </c>
      <c r="H11" s="253">
        <v>0</v>
      </c>
      <c r="I11" s="252">
        <v>3</v>
      </c>
      <c r="J11" s="253">
        <v>1049.9633333333334</v>
      </c>
      <c r="K11" s="253"/>
      <c r="L11" s="451">
        <v>0</v>
      </c>
      <c r="M11" s="452">
        <v>0</v>
      </c>
      <c r="N11" s="453">
        <v>0</v>
      </c>
      <c r="O11" s="454">
        <v>0</v>
      </c>
      <c r="P11" s="252">
        <v>0</v>
      </c>
      <c r="Q11" s="253">
        <v>0</v>
      </c>
      <c r="R11" s="252">
        <v>0</v>
      </c>
      <c r="S11" s="253">
        <v>0</v>
      </c>
      <c r="W11" s="205"/>
      <c r="X11" s="198"/>
      <c r="Y11" s="205"/>
      <c r="Z11" s="198"/>
      <c r="AA11" s="205"/>
      <c r="AB11" s="198"/>
      <c r="AC11" s="205"/>
      <c r="AD11" s="198"/>
      <c r="AE11" s="205"/>
      <c r="AF11" s="198"/>
      <c r="AG11" s="205"/>
      <c r="AH11" s="198"/>
      <c r="AI11" s="205"/>
      <c r="AJ11" s="198"/>
      <c r="AK11" s="205"/>
      <c r="AL11" s="198"/>
    </row>
    <row r="12" spans="1:38" ht="14.25" customHeight="1">
      <c r="A12" s="246"/>
      <c r="B12" s="251" t="s">
        <v>13</v>
      </c>
      <c r="C12" s="451">
        <v>353</v>
      </c>
      <c r="D12" s="452">
        <v>896.72470254957477</v>
      </c>
      <c r="E12" s="453">
        <v>148</v>
      </c>
      <c r="F12" s="454">
        <v>871.25925675675694</v>
      </c>
      <c r="G12" s="252">
        <v>0</v>
      </c>
      <c r="H12" s="253">
        <v>0</v>
      </c>
      <c r="I12" s="252">
        <v>501</v>
      </c>
      <c r="J12" s="253">
        <v>889.20197604790405</v>
      </c>
      <c r="K12" s="253"/>
      <c r="L12" s="451">
        <v>0</v>
      </c>
      <c r="M12" s="452">
        <v>0</v>
      </c>
      <c r="N12" s="453">
        <v>0</v>
      </c>
      <c r="O12" s="454">
        <v>0</v>
      </c>
      <c r="P12" s="252">
        <v>0</v>
      </c>
      <c r="Q12" s="253">
        <v>0</v>
      </c>
      <c r="R12" s="252">
        <v>0</v>
      </c>
      <c r="S12" s="253">
        <v>0</v>
      </c>
      <c r="W12" s="205"/>
      <c r="X12" s="198"/>
      <c r="Y12" s="205"/>
      <c r="Z12" s="198"/>
      <c r="AA12" s="205"/>
      <c r="AB12" s="198"/>
      <c r="AC12" s="205"/>
      <c r="AD12" s="198"/>
      <c r="AE12" s="205"/>
      <c r="AF12" s="198"/>
      <c r="AG12" s="205"/>
      <c r="AH12" s="198"/>
      <c r="AI12" s="205"/>
      <c r="AJ12" s="198"/>
      <c r="AK12" s="205"/>
      <c r="AL12" s="198"/>
    </row>
    <row r="13" spans="1:38" ht="14.25" customHeight="1">
      <c r="A13" s="246"/>
      <c r="B13" s="251" t="s">
        <v>14</v>
      </c>
      <c r="C13" s="451">
        <v>1700</v>
      </c>
      <c r="D13" s="452">
        <v>957.46866470588293</v>
      </c>
      <c r="E13" s="453">
        <v>902</v>
      </c>
      <c r="F13" s="454">
        <v>875.50549889135198</v>
      </c>
      <c r="G13" s="252">
        <v>0</v>
      </c>
      <c r="H13" s="253">
        <v>0</v>
      </c>
      <c r="I13" s="252">
        <v>2602</v>
      </c>
      <c r="J13" s="253">
        <v>929.05560722521159</v>
      </c>
      <c r="K13" s="253"/>
      <c r="L13" s="451">
        <v>0</v>
      </c>
      <c r="M13" s="452">
        <v>0</v>
      </c>
      <c r="N13" s="453">
        <v>0</v>
      </c>
      <c r="O13" s="454">
        <v>0</v>
      </c>
      <c r="P13" s="252">
        <v>0</v>
      </c>
      <c r="Q13" s="253">
        <v>0</v>
      </c>
      <c r="R13" s="252">
        <v>0</v>
      </c>
      <c r="S13" s="253">
        <v>0</v>
      </c>
      <c r="W13" s="205"/>
      <c r="X13" s="198"/>
      <c r="Y13" s="205"/>
      <c r="Z13" s="198"/>
      <c r="AA13" s="205"/>
      <c r="AB13" s="198"/>
      <c r="AC13" s="205"/>
      <c r="AD13" s="198"/>
      <c r="AE13" s="205"/>
      <c r="AF13" s="198"/>
      <c r="AG13" s="205"/>
      <c r="AH13" s="198"/>
      <c r="AI13" s="205"/>
      <c r="AJ13" s="198"/>
      <c r="AK13" s="205"/>
      <c r="AL13" s="198"/>
    </row>
    <row r="14" spans="1:38" ht="14.25" customHeight="1">
      <c r="A14" s="246"/>
      <c r="B14" s="251" t="s">
        <v>15</v>
      </c>
      <c r="C14" s="451">
        <v>5942</v>
      </c>
      <c r="D14" s="452">
        <v>966.74059239313078</v>
      </c>
      <c r="E14" s="453">
        <v>3192</v>
      </c>
      <c r="F14" s="454">
        <v>889.06226190476195</v>
      </c>
      <c r="G14" s="252">
        <v>0</v>
      </c>
      <c r="H14" s="253">
        <v>0</v>
      </c>
      <c r="I14" s="252">
        <v>9134</v>
      </c>
      <c r="J14" s="253">
        <v>939.59484782132506</v>
      </c>
      <c r="K14" s="253"/>
      <c r="L14" s="451">
        <v>0</v>
      </c>
      <c r="M14" s="452">
        <v>0</v>
      </c>
      <c r="N14" s="453">
        <v>0</v>
      </c>
      <c r="O14" s="454">
        <v>0</v>
      </c>
      <c r="P14" s="252">
        <v>0</v>
      </c>
      <c r="Q14" s="253">
        <v>0</v>
      </c>
      <c r="R14" s="252">
        <v>0</v>
      </c>
      <c r="S14" s="253">
        <v>0</v>
      </c>
      <c r="W14" s="205"/>
      <c r="X14" s="198"/>
      <c r="Y14" s="205"/>
      <c r="Z14" s="198"/>
      <c r="AA14" s="205"/>
      <c r="AB14" s="198"/>
      <c r="AC14" s="205"/>
      <c r="AD14" s="198"/>
      <c r="AE14" s="205"/>
      <c r="AF14" s="198"/>
      <c r="AG14" s="205"/>
      <c r="AH14" s="198"/>
      <c r="AI14" s="205"/>
      <c r="AJ14" s="198"/>
      <c r="AK14" s="205"/>
      <c r="AL14" s="198"/>
    </row>
    <row r="15" spans="1:38" ht="14.25" customHeight="1">
      <c r="A15" s="246"/>
      <c r="B15" s="251" t="s">
        <v>16</v>
      </c>
      <c r="C15" s="451">
        <v>17012</v>
      </c>
      <c r="D15" s="452">
        <v>1005.3023154244054</v>
      </c>
      <c r="E15" s="453">
        <v>9663</v>
      </c>
      <c r="F15" s="454">
        <v>941.19723688295448</v>
      </c>
      <c r="G15" s="252">
        <v>0</v>
      </c>
      <c r="H15" s="253">
        <v>0</v>
      </c>
      <c r="I15" s="252">
        <v>26675</v>
      </c>
      <c r="J15" s="253">
        <v>982.08029578256685</v>
      </c>
      <c r="K15" s="253"/>
      <c r="L15" s="451">
        <v>0</v>
      </c>
      <c r="M15" s="452">
        <v>0</v>
      </c>
      <c r="N15" s="453">
        <v>0</v>
      </c>
      <c r="O15" s="454">
        <v>0</v>
      </c>
      <c r="P15" s="252">
        <v>0</v>
      </c>
      <c r="Q15" s="253">
        <v>0</v>
      </c>
      <c r="R15" s="252">
        <v>0</v>
      </c>
      <c r="S15" s="253">
        <v>0</v>
      </c>
      <c r="W15" s="205"/>
      <c r="X15" s="198"/>
      <c r="Y15" s="205"/>
      <c r="Z15" s="198"/>
      <c r="AA15" s="205"/>
      <c r="AB15" s="198"/>
      <c r="AC15" s="205"/>
      <c r="AD15" s="198"/>
      <c r="AE15" s="205"/>
      <c r="AF15" s="198"/>
      <c r="AG15" s="205"/>
      <c r="AH15" s="198"/>
      <c r="AI15" s="205"/>
      <c r="AJ15" s="198"/>
      <c r="AK15" s="205"/>
      <c r="AL15" s="198"/>
    </row>
    <row r="16" spans="1:38" ht="14.25" customHeight="1">
      <c r="A16" s="246"/>
      <c r="B16" s="251" t="s">
        <v>17</v>
      </c>
      <c r="C16" s="451">
        <v>38257</v>
      </c>
      <c r="D16" s="452">
        <v>1062.1952356431511</v>
      </c>
      <c r="E16" s="453">
        <v>23638</v>
      </c>
      <c r="F16" s="454">
        <v>990.3729266435405</v>
      </c>
      <c r="G16" s="252">
        <v>0</v>
      </c>
      <c r="H16" s="253">
        <v>0</v>
      </c>
      <c r="I16" s="252">
        <v>61895</v>
      </c>
      <c r="J16" s="253">
        <v>1034.7659482995402</v>
      </c>
      <c r="K16" s="253"/>
      <c r="L16" s="451">
        <v>0</v>
      </c>
      <c r="M16" s="452">
        <v>0</v>
      </c>
      <c r="N16" s="453">
        <v>0</v>
      </c>
      <c r="O16" s="454">
        <v>0</v>
      </c>
      <c r="P16" s="252">
        <v>0</v>
      </c>
      <c r="Q16" s="253">
        <v>0</v>
      </c>
      <c r="R16" s="252">
        <v>0</v>
      </c>
      <c r="S16" s="253">
        <v>0</v>
      </c>
      <c r="W16" s="205"/>
      <c r="X16" s="198"/>
      <c r="Y16" s="205"/>
      <c r="Z16" s="198"/>
      <c r="AA16" s="205"/>
      <c r="AB16" s="198"/>
      <c r="AC16" s="205"/>
      <c r="AD16" s="198"/>
      <c r="AE16" s="205"/>
      <c r="AF16" s="198"/>
      <c r="AG16" s="205"/>
      <c r="AH16" s="198"/>
      <c r="AI16" s="205"/>
      <c r="AJ16" s="198"/>
      <c r="AK16" s="205"/>
      <c r="AL16" s="198"/>
    </row>
    <row r="17" spans="1:38" ht="14.25" customHeight="1">
      <c r="A17" s="246"/>
      <c r="B17" s="251" t="s">
        <v>18</v>
      </c>
      <c r="C17" s="451">
        <v>70399</v>
      </c>
      <c r="D17" s="452">
        <v>1103.5799262773619</v>
      </c>
      <c r="E17" s="453">
        <v>43632</v>
      </c>
      <c r="F17" s="454">
        <v>1018.3815516134947</v>
      </c>
      <c r="G17" s="252">
        <v>0</v>
      </c>
      <c r="H17" s="253">
        <v>0</v>
      </c>
      <c r="I17" s="252">
        <v>114031</v>
      </c>
      <c r="J17" s="253">
        <v>1070.9802342345504</v>
      </c>
      <c r="K17" s="253"/>
      <c r="L17" s="451">
        <v>42</v>
      </c>
      <c r="M17" s="452">
        <v>2479.8957142857143</v>
      </c>
      <c r="N17" s="453">
        <v>5</v>
      </c>
      <c r="O17" s="454">
        <v>2251.6040000000003</v>
      </c>
      <c r="P17" s="252">
        <v>0</v>
      </c>
      <c r="Q17" s="253">
        <v>0</v>
      </c>
      <c r="R17" s="252">
        <v>47</v>
      </c>
      <c r="S17" s="253">
        <v>2455.6093617021274</v>
      </c>
      <c r="W17" s="205"/>
      <c r="X17" s="198"/>
      <c r="Y17" s="205"/>
      <c r="Z17" s="198"/>
      <c r="AA17" s="205"/>
      <c r="AB17" s="198"/>
      <c r="AC17" s="205"/>
      <c r="AD17" s="198"/>
      <c r="AE17" s="205"/>
      <c r="AF17" s="198"/>
      <c r="AG17" s="205"/>
      <c r="AH17" s="198"/>
      <c r="AI17" s="205"/>
      <c r="AJ17" s="198"/>
      <c r="AK17" s="205"/>
      <c r="AL17" s="198"/>
    </row>
    <row r="18" spans="1:38" ht="14.25" customHeight="1">
      <c r="A18" s="246"/>
      <c r="B18" s="251" t="s">
        <v>19</v>
      </c>
      <c r="C18" s="451">
        <v>101998</v>
      </c>
      <c r="D18" s="452">
        <v>1110.7499573521011</v>
      </c>
      <c r="E18" s="453">
        <v>63438</v>
      </c>
      <c r="F18" s="454">
        <v>1011.4829952079197</v>
      </c>
      <c r="G18" s="252">
        <v>0</v>
      </c>
      <c r="H18" s="253">
        <v>0</v>
      </c>
      <c r="I18" s="252">
        <v>165436</v>
      </c>
      <c r="J18" s="253">
        <v>1072.6851011871638</v>
      </c>
      <c r="K18" s="253"/>
      <c r="L18" s="451">
        <v>325</v>
      </c>
      <c r="M18" s="452">
        <v>2611.2128000000007</v>
      </c>
      <c r="N18" s="453">
        <v>107</v>
      </c>
      <c r="O18" s="454">
        <v>2354.2422429906537</v>
      </c>
      <c r="P18" s="252">
        <v>0</v>
      </c>
      <c r="Q18" s="253">
        <v>0</v>
      </c>
      <c r="R18" s="252">
        <v>432</v>
      </c>
      <c r="S18" s="253">
        <v>2547.5650000000005</v>
      </c>
      <c r="W18" s="205"/>
      <c r="X18" s="198"/>
      <c r="Y18" s="205"/>
      <c r="Z18" s="198"/>
      <c r="AA18" s="205"/>
      <c r="AB18" s="198"/>
      <c r="AC18" s="205"/>
      <c r="AD18" s="198"/>
      <c r="AE18" s="205"/>
      <c r="AF18" s="198"/>
      <c r="AG18" s="205"/>
      <c r="AH18" s="198"/>
      <c r="AI18" s="205"/>
      <c r="AJ18" s="198"/>
      <c r="AK18" s="205"/>
      <c r="AL18" s="198"/>
    </row>
    <row r="19" spans="1:38" ht="14.25" customHeight="1">
      <c r="A19" s="246"/>
      <c r="B19" s="251" t="s">
        <v>20</v>
      </c>
      <c r="C19" s="451">
        <v>150350</v>
      </c>
      <c r="D19" s="452">
        <v>1256.5883259062196</v>
      </c>
      <c r="E19" s="453">
        <v>88900</v>
      </c>
      <c r="F19" s="454">
        <v>1085.1003614173212</v>
      </c>
      <c r="G19" s="252">
        <v>0</v>
      </c>
      <c r="H19" s="253">
        <v>0</v>
      </c>
      <c r="I19" s="252">
        <v>239250</v>
      </c>
      <c r="J19" s="253">
        <v>1192.8671971995818</v>
      </c>
      <c r="K19" s="253"/>
      <c r="L19" s="451">
        <v>8565</v>
      </c>
      <c r="M19" s="452">
        <v>2726.9076497373021</v>
      </c>
      <c r="N19" s="453">
        <v>881</v>
      </c>
      <c r="O19" s="454">
        <v>2301.0387968217942</v>
      </c>
      <c r="P19" s="252">
        <v>0</v>
      </c>
      <c r="Q19" s="253">
        <v>0</v>
      </c>
      <c r="R19" s="252">
        <v>9446</v>
      </c>
      <c r="S19" s="253">
        <v>2687.1881431293659</v>
      </c>
      <c r="W19" s="205"/>
      <c r="X19" s="198"/>
      <c r="Y19" s="205"/>
      <c r="Z19" s="198"/>
      <c r="AA19" s="205"/>
      <c r="AB19" s="198"/>
      <c r="AC19" s="205"/>
      <c r="AD19" s="198"/>
      <c r="AE19" s="205"/>
      <c r="AF19" s="198"/>
      <c r="AG19" s="205"/>
      <c r="AH19" s="198"/>
      <c r="AI19" s="205"/>
      <c r="AJ19" s="198"/>
      <c r="AK19" s="205"/>
      <c r="AL19" s="198"/>
    </row>
    <row r="20" spans="1:38" ht="14.25" customHeight="1">
      <c r="A20" s="246"/>
      <c r="B20" s="251" t="s">
        <v>21</v>
      </c>
      <c r="C20" s="451">
        <v>204241</v>
      </c>
      <c r="D20" s="452">
        <v>1341.1007688466091</v>
      </c>
      <c r="E20" s="453">
        <v>123478</v>
      </c>
      <c r="F20" s="454">
        <v>1132.0762736681813</v>
      </c>
      <c r="G20" s="252">
        <v>0</v>
      </c>
      <c r="H20" s="253">
        <v>0</v>
      </c>
      <c r="I20" s="252">
        <v>327719</v>
      </c>
      <c r="J20" s="253">
        <v>1262.3444971149063</v>
      </c>
      <c r="K20" s="253"/>
      <c r="L20" s="451">
        <v>152969</v>
      </c>
      <c r="M20" s="452">
        <v>2084.559088965736</v>
      </c>
      <c r="N20" s="453">
        <v>58497</v>
      </c>
      <c r="O20" s="454">
        <v>1711.6529721182271</v>
      </c>
      <c r="P20" s="252">
        <v>0</v>
      </c>
      <c r="Q20" s="253">
        <v>0</v>
      </c>
      <c r="R20" s="252">
        <v>211466</v>
      </c>
      <c r="S20" s="253">
        <v>1981.403550405264</v>
      </c>
      <c r="W20" s="205"/>
      <c r="X20" s="198"/>
      <c r="Y20" s="205"/>
      <c r="Z20" s="198"/>
      <c r="AA20" s="205"/>
      <c r="AB20" s="198"/>
      <c r="AC20" s="205"/>
      <c r="AD20" s="198"/>
      <c r="AE20" s="205"/>
      <c r="AF20" s="198"/>
      <c r="AG20" s="205"/>
      <c r="AH20" s="198"/>
      <c r="AI20" s="205"/>
      <c r="AJ20" s="198"/>
      <c r="AK20" s="205"/>
      <c r="AL20" s="198"/>
    </row>
    <row r="21" spans="1:38" ht="14.25" customHeight="1">
      <c r="A21" s="246"/>
      <c r="B21" s="251" t="s">
        <v>22</v>
      </c>
      <c r="C21" s="451">
        <v>14339</v>
      </c>
      <c r="D21" s="452">
        <v>1410.4254780668123</v>
      </c>
      <c r="E21" s="453">
        <v>9906</v>
      </c>
      <c r="F21" s="454">
        <v>1140.4431142741769</v>
      </c>
      <c r="G21" s="252">
        <v>0</v>
      </c>
      <c r="H21" s="253">
        <v>0</v>
      </c>
      <c r="I21" s="252">
        <v>24245</v>
      </c>
      <c r="J21" s="253">
        <v>1300.116329964942</v>
      </c>
      <c r="K21" s="253"/>
      <c r="L21" s="451">
        <v>964031</v>
      </c>
      <c r="M21" s="452">
        <v>1723.4101540406891</v>
      </c>
      <c r="N21" s="453">
        <v>695735</v>
      </c>
      <c r="O21" s="454">
        <v>1408.2655511078233</v>
      </c>
      <c r="P21" s="252">
        <v>0</v>
      </c>
      <c r="Q21" s="253">
        <v>0</v>
      </c>
      <c r="R21" s="252">
        <v>1659766</v>
      </c>
      <c r="S21" s="253">
        <v>1591.3089239145763</v>
      </c>
      <c r="W21" s="205"/>
      <c r="X21" s="198"/>
      <c r="Y21" s="205"/>
      <c r="Z21" s="198"/>
      <c r="AA21" s="205"/>
      <c r="AB21" s="198"/>
      <c r="AC21" s="205"/>
      <c r="AD21" s="198"/>
      <c r="AE21" s="205"/>
      <c r="AF21" s="198"/>
      <c r="AG21" s="205"/>
      <c r="AH21" s="198"/>
      <c r="AI21" s="205"/>
      <c r="AJ21" s="198"/>
      <c r="AK21" s="205"/>
      <c r="AL21" s="198"/>
    </row>
    <row r="22" spans="1:38" ht="14.25" customHeight="1">
      <c r="A22" s="246"/>
      <c r="B22" s="251" t="s">
        <v>23</v>
      </c>
      <c r="C22" s="451">
        <v>12</v>
      </c>
      <c r="D22" s="452">
        <v>969.88833333333343</v>
      </c>
      <c r="E22" s="453">
        <v>7</v>
      </c>
      <c r="F22" s="454">
        <v>805.64285714285711</v>
      </c>
      <c r="G22" s="252">
        <v>0</v>
      </c>
      <c r="H22" s="253">
        <v>0</v>
      </c>
      <c r="I22" s="252">
        <v>19</v>
      </c>
      <c r="J22" s="253">
        <v>909.37684210526334</v>
      </c>
      <c r="K22" s="253"/>
      <c r="L22" s="451">
        <v>897739</v>
      </c>
      <c r="M22" s="452">
        <v>1731.6652657509565</v>
      </c>
      <c r="N22" s="453">
        <v>640799</v>
      </c>
      <c r="O22" s="454">
        <v>1272.0567319237337</v>
      </c>
      <c r="P22" s="252">
        <v>0</v>
      </c>
      <c r="Q22" s="253">
        <v>0</v>
      </c>
      <c r="R22" s="252">
        <v>1538538</v>
      </c>
      <c r="S22" s="253">
        <v>1540.2389318755825</v>
      </c>
      <c r="W22" s="205"/>
      <c r="X22" s="198"/>
      <c r="Y22" s="205"/>
      <c r="Z22" s="198"/>
      <c r="AA22" s="205"/>
      <c r="AB22" s="198"/>
      <c r="AC22" s="205"/>
      <c r="AD22" s="198"/>
      <c r="AE22" s="205"/>
      <c r="AF22" s="198"/>
      <c r="AG22" s="205"/>
      <c r="AH22" s="198"/>
      <c r="AI22" s="205"/>
      <c r="AJ22" s="198"/>
      <c r="AK22" s="205"/>
      <c r="AL22" s="198"/>
    </row>
    <row r="23" spans="1:38" ht="14.25" customHeight="1">
      <c r="A23" s="246"/>
      <c r="B23" s="251" t="s">
        <v>24</v>
      </c>
      <c r="C23" s="451">
        <v>15</v>
      </c>
      <c r="D23" s="452">
        <v>563.58733333333339</v>
      </c>
      <c r="E23" s="453">
        <v>53</v>
      </c>
      <c r="F23" s="454">
        <v>560.71452830188673</v>
      </c>
      <c r="G23" s="252">
        <v>0</v>
      </c>
      <c r="H23" s="253">
        <v>0</v>
      </c>
      <c r="I23" s="252">
        <v>68</v>
      </c>
      <c r="J23" s="253">
        <v>561.34823529411756</v>
      </c>
      <c r="K23" s="253"/>
      <c r="L23" s="451">
        <v>774663</v>
      </c>
      <c r="M23" s="452">
        <v>1684.7204641631263</v>
      </c>
      <c r="N23" s="453">
        <v>511585</v>
      </c>
      <c r="O23" s="454">
        <v>1056.0932423937375</v>
      </c>
      <c r="P23" s="252">
        <v>2</v>
      </c>
      <c r="Q23" s="253">
        <v>1303.53</v>
      </c>
      <c r="R23" s="252">
        <v>1286250</v>
      </c>
      <c r="S23" s="253">
        <v>1434.6936267444121</v>
      </c>
      <c r="W23" s="205"/>
      <c r="X23" s="198"/>
      <c r="Y23" s="205"/>
      <c r="Z23" s="198"/>
      <c r="AA23" s="205"/>
      <c r="AB23" s="198"/>
      <c r="AC23" s="205"/>
      <c r="AD23" s="198"/>
      <c r="AE23" s="205"/>
      <c r="AF23" s="198"/>
      <c r="AG23" s="205"/>
      <c r="AH23" s="198"/>
      <c r="AI23" s="205"/>
      <c r="AJ23" s="198"/>
      <c r="AK23" s="205"/>
      <c r="AL23" s="198"/>
    </row>
    <row r="24" spans="1:38" ht="14.25" customHeight="1">
      <c r="A24" s="246"/>
      <c r="B24" s="251" t="s">
        <v>25</v>
      </c>
      <c r="C24" s="451">
        <v>30</v>
      </c>
      <c r="D24" s="452">
        <v>474.78500000000003</v>
      </c>
      <c r="E24" s="453">
        <v>139</v>
      </c>
      <c r="F24" s="454">
        <v>483.19920863309352</v>
      </c>
      <c r="G24" s="252">
        <v>0</v>
      </c>
      <c r="H24" s="253">
        <v>0</v>
      </c>
      <c r="I24" s="252">
        <v>169</v>
      </c>
      <c r="J24" s="253">
        <v>481.70556213017755</v>
      </c>
      <c r="K24" s="253"/>
      <c r="L24" s="451">
        <v>528111</v>
      </c>
      <c r="M24" s="452">
        <v>1531.5032275790493</v>
      </c>
      <c r="N24" s="453">
        <v>358605</v>
      </c>
      <c r="O24" s="454">
        <v>862.52412886044669</v>
      </c>
      <c r="P24" s="252">
        <v>3</v>
      </c>
      <c r="Q24" s="253">
        <v>1208.6133333333332</v>
      </c>
      <c r="R24" s="252">
        <v>886719</v>
      </c>
      <c r="S24" s="253">
        <v>1260.9550399732043</v>
      </c>
      <c r="W24" s="205"/>
      <c r="X24" s="198"/>
      <c r="Y24" s="205"/>
      <c r="Z24" s="198"/>
      <c r="AA24" s="205"/>
      <c r="AB24" s="198"/>
      <c r="AC24" s="205"/>
      <c r="AD24" s="198"/>
      <c r="AE24" s="205"/>
      <c r="AF24" s="198"/>
      <c r="AG24" s="205"/>
      <c r="AH24" s="198"/>
      <c r="AI24" s="205"/>
      <c r="AJ24" s="198"/>
      <c r="AK24" s="205"/>
      <c r="AL24" s="198"/>
    </row>
    <row r="25" spans="1:38" ht="14.25" customHeight="1">
      <c r="A25" s="246"/>
      <c r="B25" s="251" t="s">
        <v>26</v>
      </c>
      <c r="C25" s="451">
        <v>78</v>
      </c>
      <c r="D25" s="452">
        <v>513.72858974358962</v>
      </c>
      <c r="E25" s="453">
        <v>2341</v>
      </c>
      <c r="F25" s="454">
        <v>494.34140538231526</v>
      </c>
      <c r="G25" s="252">
        <v>0</v>
      </c>
      <c r="H25" s="253">
        <v>0</v>
      </c>
      <c r="I25" s="252">
        <v>2419</v>
      </c>
      <c r="J25" s="253">
        <v>494.96653989251757</v>
      </c>
      <c r="K25" s="253"/>
      <c r="L25" s="451">
        <v>495051</v>
      </c>
      <c r="M25" s="452">
        <v>1324.7085639459394</v>
      </c>
      <c r="N25" s="453">
        <v>405813</v>
      </c>
      <c r="O25" s="454">
        <v>745.61646810229911</v>
      </c>
      <c r="P25" s="252">
        <v>16</v>
      </c>
      <c r="Q25" s="253">
        <v>923.57187499999986</v>
      </c>
      <c r="R25" s="252">
        <v>900880</v>
      </c>
      <c r="S25" s="253">
        <v>1063.841945886244</v>
      </c>
      <c r="W25" s="205"/>
      <c r="X25" s="198"/>
      <c r="Y25" s="205"/>
      <c r="Z25" s="198"/>
      <c r="AA25" s="205"/>
      <c r="AB25" s="198"/>
      <c r="AC25" s="205"/>
      <c r="AD25" s="198"/>
      <c r="AE25" s="205"/>
      <c r="AF25" s="198"/>
      <c r="AG25" s="205"/>
      <c r="AH25" s="198"/>
      <c r="AI25" s="205"/>
      <c r="AJ25" s="198"/>
      <c r="AK25" s="205"/>
      <c r="AL25" s="198"/>
    </row>
    <row r="26" spans="1:38" ht="14.25" customHeight="1">
      <c r="A26" s="246"/>
      <c r="B26" s="251" t="s">
        <v>5</v>
      </c>
      <c r="C26" s="451">
        <v>3</v>
      </c>
      <c r="D26" s="452">
        <v>1166.69</v>
      </c>
      <c r="E26" s="453">
        <v>0</v>
      </c>
      <c r="F26" s="454">
        <v>0</v>
      </c>
      <c r="G26" s="252">
        <v>0</v>
      </c>
      <c r="H26" s="253">
        <v>0</v>
      </c>
      <c r="I26" s="252">
        <v>3</v>
      </c>
      <c r="J26" s="253">
        <v>1166.69</v>
      </c>
      <c r="K26" s="253"/>
      <c r="L26" s="451">
        <v>59</v>
      </c>
      <c r="M26" s="452">
        <v>2365.6227118644065</v>
      </c>
      <c r="N26" s="453">
        <v>19</v>
      </c>
      <c r="O26" s="454">
        <v>1520.0942105263159</v>
      </c>
      <c r="P26" s="252">
        <v>0</v>
      </c>
      <c r="Q26" s="253">
        <v>0</v>
      </c>
      <c r="R26" s="252">
        <v>78</v>
      </c>
      <c r="S26" s="253">
        <v>2159.6606410256409</v>
      </c>
      <c r="W26" s="205"/>
      <c r="X26" s="198"/>
      <c r="Y26" s="205"/>
      <c r="Z26" s="198"/>
      <c r="AA26" s="205"/>
      <c r="AB26" s="198"/>
      <c r="AC26" s="205"/>
      <c r="AD26" s="198"/>
      <c r="AE26" s="205"/>
      <c r="AF26" s="198"/>
      <c r="AG26" s="205"/>
      <c r="AH26" s="198"/>
      <c r="AI26" s="205"/>
      <c r="AJ26" s="198"/>
      <c r="AK26" s="205"/>
      <c r="AL26" s="198"/>
    </row>
    <row r="27" spans="1:38" ht="14.25" customHeight="1">
      <c r="A27" s="246"/>
      <c r="B27" s="255" t="s">
        <v>6</v>
      </c>
      <c r="C27" s="256">
        <v>604732</v>
      </c>
      <c r="D27" s="257">
        <v>1222.9440170521818</v>
      </c>
      <c r="E27" s="256">
        <v>369437</v>
      </c>
      <c r="F27" s="257">
        <v>1065.5976156963152</v>
      </c>
      <c r="G27" s="256">
        <v>0</v>
      </c>
      <c r="H27" s="257">
        <v>0</v>
      </c>
      <c r="I27" s="256">
        <v>974169</v>
      </c>
      <c r="J27" s="257">
        <v>1163.2730744562798</v>
      </c>
      <c r="K27" s="481"/>
      <c r="L27" s="256">
        <v>3821555</v>
      </c>
      <c r="M27" s="257">
        <v>1656.1368663489072</v>
      </c>
      <c r="N27" s="256">
        <v>2672046</v>
      </c>
      <c r="O27" s="257">
        <v>1141.2699931775114</v>
      </c>
      <c r="P27" s="256">
        <v>21</v>
      </c>
      <c r="Q27" s="257">
        <v>1000.4785714285712</v>
      </c>
      <c r="R27" s="256">
        <v>6493622</v>
      </c>
      <c r="S27" s="257">
        <v>1444.2733273541319</v>
      </c>
      <c r="W27" s="196"/>
      <c r="X27" s="195"/>
      <c r="Y27" s="196"/>
      <c r="Z27" s="195"/>
      <c r="AA27" s="196"/>
      <c r="AB27" s="195"/>
      <c r="AC27" s="196"/>
      <c r="AD27" s="195"/>
      <c r="AE27" s="196"/>
      <c r="AF27" s="195"/>
      <c r="AG27" s="196"/>
      <c r="AH27" s="195"/>
      <c r="AI27" s="196"/>
      <c r="AJ27" s="195"/>
      <c r="AK27" s="196"/>
      <c r="AL27" s="195"/>
    </row>
    <row r="28" spans="1:38" ht="14.25" customHeight="1">
      <c r="A28" s="246"/>
      <c r="B28" s="258" t="s">
        <v>27</v>
      </c>
      <c r="C28" s="252">
        <v>55.16450509236369</v>
      </c>
      <c r="D28" s="252" t="s">
        <v>219</v>
      </c>
      <c r="E28" s="252">
        <v>55.463946491553365</v>
      </c>
      <c r="F28" s="252" t="s">
        <v>219</v>
      </c>
      <c r="G28" s="252">
        <v>0</v>
      </c>
      <c r="H28" s="252">
        <v>0</v>
      </c>
      <c r="I28" s="252">
        <v>55.278063492259022</v>
      </c>
      <c r="J28" s="252" t="s">
        <v>219</v>
      </c>
      <c r="K28" s="252"/>
      <c r="L28" s="252">
        <v>74.90325280989434</v>
      </c>
      <c r="M28" s="252" t="s">
        <v>219</v>
      </c>
      <c r="N28" s="252">
        <v>75.459059732555104</v>
      </c>
      <c r="O28" s="252" t="s">
        <v>219</v>
      </c>
      <c r="P28" s="252">
        <v>88.714285714285708</v>
      </c>
      <c r="Q28" s="252" t="s">
        <v>219</v>
      </c>
      <c r="R28" s="252">
        <v>75.132006343531359</v>
      </c>
      <c r="S28" s="252" t="s">
        <v>219</v>
      </c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</row>
    <row r="29" spans="1:38" ht="14.25" customHeight="1">
      <c r="A29" s="246"/>
      <c r="B29" s="247"/>
      <c r="C29" s="259"/>
      <c r="D29" s="260"/>
      <c r="E29" s="261"/>
      <c r="F29" s="261"/>
      <c r="G29" s="259"/>
      <c r="H29" s="261"/>
      <c r="I29" s="259"/>
      <c r="J29" s="261"/>
      <c r="K29" s="261"/>
      <c r="L29" s="259"/>
      <c r="M29" s="260"/>
      <c r="N29" s="259"/>
      <c r="O29" s="260"/>
      <c r="P29" s="259"/>
      <c r="Q29" s="260"/>
      <c r="R29" s="259"/>
      <c r="S29" s="260"/>
    </row>
    <row r="30" spans="1:38" ht="14.25" customHeight="1">
      <c r="B30" s="497" t="s">
        <v>0</v>
      </c>
      <c r="C30" s="498" t="s">
        <v>30</v>
      </c>
      <c r="D30" s="498"/>
      <c r="E30" s="498"/>
      <c r="F30" s="498"/>
      <c r="G30" s="498"/>
      <c r="H30" s="498"/>
      <c r="I30" s="498"/>
      <c r="J30" s="498"/>
      <c r="K30" s="479"/>
      <c r="L30" s="499" t="s">
        <v>31</v>
      </c>
      <c r="M30" s="499"/>
      <c r="N30" s="499"/>
      <c r="O30" s="499"/>
      <c r="P30" s="499"/>
      <c r="Q30" s="499"/>
      <c r="R30" s="499"/>
      <c r="S30" s="499"/>
    </row>
    <row r="31" spans="1:38" ht="14.25" customHeight="1">
      <c r="B31" s="497"/>
      <c r="C31" s="500" t="s">
        <v>3</v>
      </c>
      <c r="D31" s="500"/>
      <c r="E31" s="501" t="s">
        <v>4</v>
      </c>
      <c r="F31" s="501"/>
      <c r="G31" s="502" t="s">
        <v>5</v>
      </c>
      <c r="H31" s="502"/>
      <c r="I31" s="502" t="s">
        <v>6</v>
      </c>
      <c r="J31" s="502"/>
      <c r="K31" s="479"/>
      <c r="L31" s="500" t="s">
        <v>3</v>
      </c>
      <c r="M31" s="500"/>
      <c r="N31" s="501" t="s">
        <v>4</v>
      </c>
      <c r="O31" s="501"/>
      <c r="P31" s="502" t="s">
        <v>5</v>
      </c>
      <c r="Q31" s="502"/>
      <c r="R31" s="502" t="s">
        <v>6</v>
      </c>
      <c r="S31" s="502"/>
    </row>
    <row r="32" spans="1:38" ht="14.25" customHeight="1">
      <c r="B32" s="497"/>
      <c r="C32" s="248" t="s">
        <v>7</v>
      </c>
      <c r="D32" s="249" t="s">
        <v>8</v>
      </c>
      <c r="E32" s="250" t="s">
        <v>7</v>
      </c>
      <c r="F32" s="250" t="s">
        <v>8</v>
      </c>
      <c r="G32" s="248" t="s">
        <v>7</v>
      </c>
      <c r="H32" s="250" t="s">
        <v>8</v>
      </c>
      <c r="I32" s="248" t="s">
        <v>7</v>
      </c>
      <c r="J32" s="250" t="s">
        <v>8</v>
      </c>
      <c r="K32" s="480"/>
      <c r="L32" s="248" t="s">
        <v>7</v>
      </c>
      <c r="M32" s="249" t="s">
        <v>8</v>
      </c>
      <c r="N32" s="250" t="s">
        <v>7</v>
      </c>
      <c r="O32" s="250" t="s">
        <v>8</v>
      </c>
      <c r="P32" s="248" t="s">
        <v>7</v>
      </c>
      <c r="Q32" s="250" t="s">
        <v>8</v>
      </c>
      <c r="R32" s="248" t="s">
        <v>7</v>
      </c>
      <c r="S32" s="250" t="s">
        <v>8</v>
      </c>
    </row>
    <row r="33" spans="2:38" ht="14.25" customHeight="1">
      <c r="B33" s="251" t="s">
        <v>9</v>
      </c>
      <c r="C33" s="451">
        <v>0</v>
      </c>
      <c r="D33" s="452">
        <v>0</v>
      </c>
      <c r="E33" s="453">
        <v>0</v>
      </c>
      <c r="F33" s="454">
        <v>0</v>
      </c>
      <c r="G33" s="252">
        <v>0</v>
      </c>
      <c r="H33" s="253">
        <v>0</v>
      </c>
      <c r="I33" s="252">
        <v>0</v>
      </c>
      <c r="J33" s="253">
        <v>0</v>
      </c>
      <c r="K33" s="253"/>
      <c r="L33" s="451">
        <v>1168</v>
      </c>
      <c r="M33" s="452">
        <v>359.21363869863023</v>
      </c>
      <c r="N33" s="453">
        <v>1162</v>
      </c>
      <c r="O33" s="454">
        <v>356.15782271944943</v>
      </c>
      <c r="P33" s="252">
        <v>0</v>
      </c>
      <c r="Q33" s="253">
        <v>0</v>
      </c>
      <c r="R33" s="252">
        <v>2330</v>
      </c>
      <c r="S33" s="253">
        <v>357.68966523605167</v>
      </c>
    </row>
    <row r="34" spans="2:38" ht="14.25" customHeight="1">
      <c r="B34" s="254" t="s">
        <v>10</v>
      </c>
      <c r="C34" s="451">
        <v>0</v>
      </c>
      <c r="D34" s="452">
        <v>0</v>
      </c>
      <c r="E34" s="453">
        <v>0</v>
      </c>
      <c r="F34" s="454">
        <v>0</v>
      </c>
      <c r="G34" s="252">
        <v>0</v>
      </c>
      <c r="H34" s="253">
        <v>0</v>
      </c>
      <c r="I34" s="252">
        <v>0</v>
      </c>
      <c r="J34" s="253">
        <v>0</v>
      </c>
      <c r="K34" s="253"/>
      <c r="L34" s="451">
        <v>5581</v>
      </c>
      <c r="M34" s="452">
        <v>358.44207131338408</v>
      </c>
      <c r="N34" s="453">
        <v>5253</v>
      </c>
      <c r="O34" s="454">
        <v>358.36254140490996</v>
      </c>
      <c r="P34" s="252">
        <v>0</v>
      </c>
      <c r="Q34" s="253">
        <v>0</v>
      </c>
      <c r="R34" s="252">
        <v>10834</v>
      </c>
      <c r="S34" s="253">
        <v>358.40351024552228</v>
      </c>
    </row>
    <row r="35" spans="2:38" ht="14.25" customHeight="1">
      <c r="B35" s="251" t="s">
        <v>11</v>
      </c>
      <c r="C35" s="451">
        <v>0</v>
      </c>
      <c r="D35" s="452">
        <v>0</v>
      </c>
      <c r="E35" s="453">
        <v>0</v>
      </c>
      <c r="F35" s="454">
        <v>0</v>
      </c>
      <c r="G35" s="252">
        <v>0</v>
      </c>
      <c r="H35" s="253">
        <v>0</v>
      </c>
      <c r="I35" s="252">
        <v>0</v>
      </c>
      <c r="J35" s="253">
        <v>0</v>
      </c>
      <c r="K35" s="253"/>
      <c r="L35" s="451">
        <v>14253</v>
      </c>
      <c r="M35" s="452">
        <v>362.99313267382308</v>
      </c>
      <c r="N35" s="453">
        <v>13780</v>
      </c>
      <c r="O35" s="454">
        <v>361.02087590711136</v>
      </c>
      <c r="P35" s="252">
        <v>0</v>
      </c>
      <c r="Q35" s="253">
        <v>0</v>
      </c>
      <c r="R35" s="252">
        <v>28033</v>
      </c>
      <c r="S35" s="253">
        <v>362.0236432062211</v>
      </c>
      <c r="W35" s="205"/>
      <c r="X35" s="198"/>
      <c r="Y35" s="205"/>
      <c r="Z35" s="198"/>
      <c r="AA35" s="205"/>
      <c r="AB35" s="198"/>
      <c r="AC35" s="205"/>
      <c r="AD35" s="198"/>
      <c r="AE35" s="205"/>
      <c r="AF35" s="198"/>
      <c r="AG35" s="205"/>
      <c r="AH35" s="198"/>
      <c r="AI35" s="205"/>
      <c r="AJ35" s="198"/>
      <c r="AK35" s="205"/>
      <c r="AL35" s="198"/>
    </row>
    <row r="36" spans="2:38" ht="14.25" customHeight="1">
      <c r="B36" s="251" t="s">
        <v>12</v>
      </c>
      <c r="C36" s="451">
        <v>0</v>
      </c>
      <c r="D36" s="452">
        <v>0</v>
      </c>
      <c r="E36" s="453">
        <v>0</v>
      </c>
      <c r="F36" s="454">
        <v>0</v>
      </c>
      <c r="G36" s="252">
        <v>0</v>
      </c>
      <c r="H36" s="253">
        <v>0</v>
      </c>
      <c r="I36" s="252">
        <v>0</v>
      </c>
      <c r="J36" s="253">
        <v>0</v>
      </c>
      <c r="K36" s="253"/>
      <c r="L36" s="451">
        <v>30604</v>
      </c>
      <c r="M36" s="452">
        <v>366.20835871128128</v>
      </c>
      <c r="N36" s="453">
        <v>29214</v>
      </c>
      <c r="O36" s="454">
        <v>363.47519066201249</v>
      </c>
      <c r="P36" s="252">
        <v>4</v>
      </c>
      <c r="Q36" s="253">
        <v>275.29500000000002</v>
      </c>
      <c r="R36" s="252">
        <v>59822</v>
      </c>
      <c r="S36" s="253">
        <v>364.86754053692761</v>
      </c>
      <c r="W36" s="205"/>
      <c r="X36" s="198"/>
      <c r="Y36" s="205"/>
      <c r="Z36" s="198"/>
      <c r="AA36" s="205"/>
      <c r="AB36" s="198"/>
      <c r="AC36" s="205"/>
      <c r="AD36" s="198"/>
      <c r="AE36" s="205"/>
      <c r="AF36" s="198"/>
      <c r="AG36" s="205"/>
      <c r="AH36" s="198"/>
      <c r="AI36" s="205"/>
      <c r="AJ36" s="198"/>
      <c r="AK36" s="205"/>
      <c r="AL36" s="198"/>
    </row>
    <row r="37" spans="2:38" ht="14.25" customHeight="1">
      <c r="B37" s="251" t="s">
        <v>13</v>
      </c>
      <c r="C37" s="451">
        <v>1</v>
      </c>
      <c r="D37" s="452">
        <v>625.20000000000005</v>
      </c>
      <c r="E37" s="453">
        <v>18</v>
      </c>
      <c r="F37" s="454">
        <v>911.52055555555546</v>
      </c>
      <c r="G37" s="252">
        <v>0</v>
      </c>
      <c r="H37" s="253">
        <v>0</v>
      </c>
      <c r="I37" s="252">
        <v>19</v>
      </c>
      <c r="J37" s="253">
        <v>896.45105263157893</v>
      </c>
      <c r="K37" s="253"/>
      <c r="L37" s="451">
        <v>44965</v>
      </c>
      <c r="M37" s="452">
        <v>373.78811008562315</v>
      </c>
      <c r="N37" s="453">
        <v>45550</v>
      </c>
      <c r="O37" s="454">
        <v>373.57158068057203</v>
      </c>
      <c r="P37" s="252">
        <v>1</v>
      </c>
      <c r="Q37" s="253">
        <v>701.56</v>
      </c>
      <c r="R37" s="252">
        <v>90516</v>
      </c>
      <c r="S37" s="253">
        <v>373.68276801891494</v>
      </c>
      <c r="W37" s="205"/>
      <c r="X37" s="198"/>
      <c r="Y37" s="205"/>
      <c r="Z37" s="198"/>
      <c r="AA37" s="205"/>
      <c r="AB37" s="198"/>
      <c r="AC37" s="205"/>
      <c r="AD37" s="198"/>
      <c r="AE37" s="205"/>
      <c r="AF37" s="198"/>
      <c r="AG37" s="205"/>
      <c r="AH37" s="198"/>
      <c r="AI37" s="205"/>
      <c r="AJ37" s="198"/>
      <c r="AK37" s="205"/>
      <c r="AL37" s="198"/>
    </row>
    <row r="38" spans="2:38" ht="14.25" customHeight="1">
      <c r="B38" s="251" t="s">
        <v>14</v>
      </c>
      <c r="C38" s="451">
        <v>16</v>
      </c>
      <c r="D38" s="452">
        <v>845.62562500000013</v>
      </c>
      <c r="E38" s="453">
        <v>165</v>
      </c>
      <c r="F38" s="454">
        <v>873.78363636363611</v>
      </c>
      <c r="G38" s="252">
        <v>0</v>
      </c>
      <c r="H38" s="253">
        <v>0</v>
      </c>
      <c r="I38" s="252">
        <v>181</v>
      </c>
      <c r="J38" s="253">
        <v>871.29453038674012</v>
      </c>
      <c r="K38" s="253"/>
      <c r="L38" s="451">
        <v>2642</v>
      </c>
      <c r="M38" s="452">
        <v>427.66208932626779</v>
      </c>
      <c r="N38" s="453">
        <v>2377</v>
      </c>
      <c r="O38" s="454">
        <v>431.25023138409784</v>
      </c>
      <c r="P38" s="252">
        <v>0</v>
      </c>
      <c r="Q38" s="253">
        <v>0</v>
      </c>
      <c r="R38" s="252">
        <v>5019</v>
      </c>
      <c r="S38" s="253">
        <v>429.3614345487149</v>
      </c>
      <c r="W38" s="205"/>
      <c r="X38" s="198"/>
      <c r="Y38" s="205"/>
      <c r="Z38" s="198"/>
      <c r="AA38" s="205"/>
      <c r="AB38" s="198"/>
      <c r="AC38" s="205"/>
      <c r="AD38" s="198"/>
      <c r="AE38" s="205"/>
      <c r="AF38" s="198"/>
      <c r="AG38" s="205"/>
      <c r="AH38" s="198"/>
      <c r="AI38" s="205"/>
      <c r="AJ38" s="198"/>
      <c r="AK38" s="205"/>
      <c r="AL38" s="198"/>
    </row>
    <row r="39" spans="2:38" ht="14.25" customHeight="1">
      <c r="B39" s="251" t="s">
        <v>15</v>
      </c>
      <c r="C39" s="451">
        <v>103</v>
      </c>
      <c r="D39" s="452">
        <v>907.99106796116462</v>
      </c>
      <c r="E39" s="453">
        <v>805</v>
      </c>
      <c r="F39" s="454">
        <v>942.07207453416243</v>
      </c>
      <c r="G39" s="252">
        <v>0</v>
      </c>
      <c r="H39" s="253">
        <v>0</v>
      </c>
      <c r="I39" s="252">
        <v>908</v>
      </c>
      <c r="J39" s="253">
        <v>938.20605726872316</v>
      </c>
      <c r="K39" s="253"/>
      <c r="L39" s="451">
        <v>2046</v>
      </c>
      <c r="M39" s="452">
        <v>419.2839051808416</v>
      </c>
      <c r="N39" s="453">
        <v>1371</v>
      </c>
      <c r="O39" s="454">
        <v>417.87032822757203</v>
      </c>
      <c r="P39" s="252">
        <v>0</v>
      </c>
      <c r="Q39" s="253">
        <v>0</v>
      </c>
      <c r="R39" s="252">
        <v>3417</v>
      </c>
      <c r="S39" s="253">
        <v>418.71673690371762</v>
      </c>
      <c r="W39" s="205"/>
      <c r="X39" s="198"/>
      <c r="Y39" s="205"/>
      <c r="Z39" s="198"/>
      <c r="AA39" s="205"/>
      <c r="AB39" s="198"/>
      <c r="AC39" s="205"/>
      <c r="AD39" s="198"/>
      <c r="AE39" s="205"/>
      <c r="AF39" s="198"/>
      <c r="AG39" s="205"/>
      <c r="AH39" s="198"/>
      <c r="AI39" s="205"/>
      <c r="AJ39" s="198"/>
      <c r="AK39" s="205"/>
      <c r="AL39" s="198"/>
    </row>
    <row r="40" spans="2:38" ht="14.25" customHeight="1">
      <c r="B40" s="251" t="s">
        <v>16</v>
      </c>
      <c r="C40" s="451">
        <v>508</v>
      </c>
      <c r="D40" s="452">
        <v>848.98427165354349</v>
      </c>
      <c r="E40" s="453">
        <v>2884</v>
      </c>
      <c r="F40" s="454">
        <v>953.98138002773931</v>
      </c>
      <c r="G40" s="252">
        <v>0</v>
      </c>
      <c r="H40" s="253">
        <v>0</v>
      </c>
      <c r="I40" s="252">
        <v>3392</v>
      </c>
      <c r="J40" s="253">
        <v>938.25657724056623</v>
      </c>
      <c r="K40" s="253"/>
      <c r="L40" s="451">
        <v>3240</v>
      </c>
      <c r="M40" s="452">
        <v>456.30458641975224</v>
      </c>
      <c r="N40" s="453">
        <v>2023</v>
      </c>
      <c r="O40" s="454">
        <v>466.5487642115682</v>
      </c>
      <c r="P40" s="252">
        <v>0</v>
      </c>
      <c r="Q40" s="253">
        <v>0</v>
      </c>
      <c r="R40" s="252">
        <v>5263</v>
      </c>
      <c r="S40" s="253">
        <v>460.24225916777499</v>
      </c>
      <c r="W40" s="205"/>
      <c r="X40" s="198"/>
      <c r="Y40" s="205"/>
      <c r="Z40" s="198"/>
      <c r="AA40" s="205"/>
      <c r="AB40" s="198"/>
      <c r="AC40" s="205"/>
      <c r="AD40" s="198"/>
      <c r="AE40" s="205"/>
      <c r="AF40" s="198"/>
      <c r="AG40" s="205"/>
      <c r="AH40" s="198"/>
      <c r="AI40" s="205"/>
      <c r="AJ40" s="198"/>
      <c r="AK40" s="205"/>
      <c r="AL40" s="198"/>
    </row>
    <row r="41" spans="2:38" ht="14.25" customHeight="1">
      <c r="B41" s="251" t="s">
        <v>17</v>
      </c>
      <c r="C41" s="451">
        <v>1699</v>
      </c>
      <c r="D41" s="452">
        <v>840.04166568569792</v>
      </c>
      <c r="E41" s="453">
        <v>8181</v>
      </c>
      <c r="F41" s="454">
        <v>979.56274294095999</v>
      </c>
      <c r="G41" s="252">
        <v>0</v>
      </c>
      <c r="H41" s="253">
        <v>0</v>
      </c>
      <c r="I41" s="252">
        <v>9880</v>
      </c>
      <c r="J41" s="253">
        <v>955.57020141700343</v>
      </c>
      <c r="K41" s="253"/>
      <c r="L41" s="451">
        <v>5283</v>
      </c>
      <c r="M41" s="452">
        <v>502.56154079121615</v>
      </c>
      <c r="N41" s="453">
        <v>3622</v>
      </c>
      <c r="O41" s="454">
        <v>510.44768636112531</v>
      </c>
      <c r="P41" s="252">
        <v>0</v>
      </c>
      <c r="Q41" s="253">
        <v>0</v>
      </c>
      <c r="R41" s="252">
        <v>8905</v>
      </c>
      <c r="S41" s="253">
        <v>505.76913419427189</v>
      </c>
      <c r="W41" s="205"/>
      <c r="X41" s="198"/>
      <c r="Y41" s="205"/>
      <c r="Z41" s="198"/>
      <c r="AA41" s="205"/>
      <c r="AB41" s="198"/>
      <c r="AC41" s="205"/>
      <c r="AD41" s="198"/>
      <c r="AE41" s="205"/>
      <c r="AF41" s="198"/>
      <c r="AG41" s="205"/>
      <c r="AH41" s="198"/>
      <c r="AI41" s="205"/>
      <c r="AJ41" s="198"/>
      <c r="AK41" s="205"/>
      <c r="AL41" s="198"/>
    </row>
    <row r="42" spans="2:38" ht="14.25" customHeight="1">
      <c r="B42" s="251" t="s">
        <v>18</v>
      </c>
      <c r="C42" s="451">
        <v>4241</v>
      </c>
      <c r="D42" s="452">
        <v>845.31393539259636</v>
      </c>
      <c r="E42" s="453">
        <v>18813</v>
      </c>
      <c r="F42" s="454">
        <v>968.41371817360164</v>
      </c>
      <c r="G42" s="252">
        <v>0</v>
      </c>
      <c r="H42" s="253">
        <v>0</v>
      </c>
      <c r="I42" s="252">
        <v>23054</v>
      </c>
      <c r="J42" s="253">
        <v>945.76835603365885</v>
      </c>
      <c r="K42" s="253"/>
      <c r="L42" s="451">
        <v>9261</v>
      </c>
      <c r="M42" s="452">
        <v>567.48879170715873</v>
      </c>
      <c r="N42" s="453">
        <v>6418</v>
      </c>
      <c r="O42" s="454">
        <v>566.74165004674308</v>
      </c>
      <c r="P42" s="252">
        <v>0</v>
      </c>
      <c r="Q42" s="253">
        <v>0</v>
      </c>
      <c r="R42" s="252">
        <v>15679</v>
      </c>
      <c r="S42" s="253">
        <v>567.18295873461284</v>
      </c>
      <c r="W42" s="205"/>
      <c r="X42" s="198"/>
      <c r="Y42" s="205"/>
      <c r="Z42" s="198"/>
      <c r="AA42" s="205"/>
      <c r="AB42" s="198"/>
      <c r="AC42" s="205"/>
      <c r="AD42" s="198"/>
      <c r="AE42" s="205"/>
      <c r="AF42" s="198"/>
      <c r="AG42" s="205"/>
      <c r="AH42" s="198"/>
      <c r="AI42" s="205"/>
      <c r="AJ42" s="198"/>
      <c r="AK42" s="205"/>
      <c r="AL42" s="198"/>
    </row>
    <row r="43" spans="2:38" ht="14.25" customHeight="1">
      <c r="B43" s="251" t="s">
        <v>19</v>
      </c>
      <c r="C43" s="451">
        <v>7975</v>
      </c>
      <c r="D43" s="452">
        <v>825.1184777429462</v>
      </c>
      <c r="E43" s="453">
        <v>37966</v>
      </c>
      <c r="F43" s="454">
        <v>938.73019780856509</v>
      </c>
      <c r="G43" s="252">
        <v>0</v>
      </c>
      <c r="H43" s="253">
        <v>0</v>
      </c>
      <c r="I43" s="252">
        <v>45941</v>
      </c>
      <c r="J43" s="253">
        <v>919.00808754707089</v>
      </c>
      <c r="K43" s="253"/>
      <c r="L43" s="451">
        <v>12696</v>
      </c>
      <c r="M43" s="452">
        <v>648.73693052930025</v>
      </c>
      <c r="N43" s="453">
        <v>8908</v>
      </c>
      <c r="O43" s="454">
        <v>649.07214189492697</v>
      </c>
      <c r="P43" s="252">
        <v>0</v>
      </c>
      <c r="Q43" s="253">
        <v>0</v>
      </c>
      <c r="R43" s="252">
        <v>21604</v>
      </c>
      <c r="S43" s="253">
        <v>648.87514858359589</v>
      </c>
      <c r="W43" s="205"/>
      <c r="X43" s="198"/>
      <c r="Y43" s="205"/>
      <c r="Z43" s="198"/>
      <c r="AA43" s="205"/>
      <c r="AB43" s="198"/>
      <c r="AC43" s="205"/>
      <c r="AD43" s="198"/>
      <c r="AE43" s="205"/>
      <c r="AF43" s="198"/>
      <c r="AG43" s="205"/>
      <c r="AH43" s="198"/>
      <c r="AI43" s="205"/>
      <c r="AJ43" s="198"/>
      <c r="AK43" s="205"/>
      <c r="AL43" s="198"/>
    </row>
    <row r="44" spans="2:38" ht="14.25" customHeight="1">
      <c r="B44" s="251" t="s">
        <v>20</v>
      </c>
      <c r="C44" s="451">
        <v>13716</v>
      </c>
      <c r="D44" s="452">
        <v>789.64153251676862</v>
      </c>
      <c r="E44" s="453">
        <v>73845</v>
      </c>
      <c r="F44" s="454">
        <v>911.19432243212293</v>
      </c>
      <c r="G44" s="252">
        <v>0</v>
      </c>
      <c r="H44" s="253">
        <v>0</v>
      </c>
      <c r="I44" s="252">
        <v>87561</v>
      </c>
      <c r="J44" s="253">
        <v>892.15367572321145</v>
      </c>
      <c r="K44" s="253"/>
      <c r="L44" s="451">
        <v>14773</v>
      </c>
      <c r="M44" s="452">
        <v>710.2515162796991</v>
      </c>
      <c r="N44" s="453">
        <v>10656</v>
      </c>
      <c r="O44" s="454">
        <v>721.59831456456345</v>
      </c>
      <c r="P44" s="252">
        <v>1</v>
      </c>
      <c r="Q44" s="253">
        <v>454.26</v>
      </c>
      <c r="R44" s="252">
        <v>25430</v>
      </c>
      <c r="S44" s="253">
        <v>714.99612858828095</v>
      </c>
      <c r="W44" s="205"/>
      <c r="X44" s="198"/>
      <c r="Y44" s="205"/>
      <c r="Z44" s="198"/>
      <c r="AA44" s="205"/>
      <c r="AB44" s="198"/>
      <c r="AC44" s="205"/>
      <c r="AD44" s="198"/>
      <c r="AE44" s="205"/>
      <c r="AF44" s="198"/>
      <c r="AG44" s="205"/>
      <c r="AH44" s="198"/>
      <c r="AI44" s="205"/>
      <c r="AJ44" s="198"/>
      <c r="AK44" s="205"/>
      <c r="AL44" s="198"/>
    </row>
    <row r="45" spans="2:38" ht="14.25" customHeight="1">
      <c r="B45" s="251" t="s">
        <v>21</v>
      </c>
      <c r="C45" s="451">
        <v>20352</v>
      </c>
      <c r="D45" s="452">
        <v>769.51795106132079</v>
      </c>
      <c r="E45" s="453">
        <v>122300</v>
      </c>
      <c r="F45" s="454">
        <v>939.15425453802243</v>
      </c>
      <c r="G45" s="252">
        <v>0</v>
      </c>
      <c r="H45" s="253">
        <v>0</v>
      </c>
      <c r="I45" s="252">
        <v>142652</v>
      </c>
      <c r="J45" s="253">
        <v>914.95243438577904</v>
      </c>
      <c r="K45" s="253"/>
      <c r="L45" s="451">
        <v>13340</v>
      </c>
      <c r="M45" s="452">
        <v>751.83805847076235</v>
      </c>
      <c r="N45" s="453">
        <v>10109</v>
      </c>
      <c r="O45" s="454">
        <v>771.18047284597719</v>
      </c>
      <c r="P45" s="252">
        <v>0</v>
      </c>
      <c r="Q45" s="253">
        <v>0</v>
      </c>
      <c r="R45" s="252">
        <v>23449</v>
      </c>
      <c r="S45" s="253">
        <v>760.17668557294348</v>
      </c>
      <c r="W45" s="205"/>
      <c r="X45" s="198"/>
      <c r="Y45" s="205"/>
      <c r="Z45" s="198"/>
      <c r="AA45" s="205"/>
      <c r="AB45" s="198"/>
      <c r="AC45" s="205"/>
      <c r="AD45" s="198"/>
      <c r="AE45" s="205"/>
      <c r="AF45" s="198"/>
      <c r="AG45" s="205"/>
      <c r="AH45" s="198"/>
      <c r="AI45" s="205"/>
      <c r="AJ45" s="198"/>
      <c r="AK45" s="205"/>
      <c r="AL45" s="198"/>
    </row>
    <row r="46" spans="2:38" ht="14.25" customHeight="1">
      <c r="B46" s="251" t="s">
        <v>22</v>
      </c>
      <c r="C46" s="451">
        <v>26377</v>
      </c>
      <c r="D46" s="452">
        <v>697.17570345376487</v>
      </c>
      <c r="E46" s="453">
        <v>179392</v>
      </c>
      <c r="F46" s="454">
        <v>956.86884197734332</v>
      </c>
      <c r="G46" s="252">
        <v>1</v>
      </c>
      <c r="H46" s="253">
        <v>1056.5899999999999</v>
      </c>
      <c r="I46" s="252">
        <v>205770</v>
      </c>
      <c r="J46" s="253">
        <v>923.58009146133793</v>
      </c>
      <c r="K46" s="253"/>
      <c r="L46" s="451">
        <v>9208</v>
      </c>
      <c r="M46" s="452">
        <v>778.8501607297984</v>
      </c>
      <c r="N46" s="453">
        <v>8263</v>
      </c>
      <c r="O46" s="454">
        <v>782.25876437129284</v>
      </c>
      <c r="P46" s="252">
        <v>0</v>
      </c>
      <c r="Q46" s="253">
        <v>0</v>
      </c>
      <c r="R46" s="252">
        <v>17471</v>
      </c>
      <c r="S46" s="253">
        <v>780.46227748840806</v>
      </c>
      <c r="W46" s="205"/>
      <c r="X46" s="198"/>
      <c r="Y46" s="205"/>
      <c r="Z46" s="198"/>
      <c r="AA46" s="205"/>
      <c r="AB46" s="198"/>
      <c r="AC46" s="205"/>
      <c r="AD46" s="198"/>
      <c r="AE46" s="205"/>
      <c r="AF46" s="198"/>
      <c r="AG46" s="205"/>
      <c r="AH46" s="198"/>
      <c r="AI46" s="205"/>
      <c r="AJ46" s="198"/>
      <c r="AK46" s="205"/>
      <c r="AL46" s="198"/>
    </row>
    <row r="47" spans="2:38" ht="14.25" customHeight="1">
      <c r="B47" s="251" t="s">
        <v>23</v>
      </c>
      <c r="C47" s="451">
        <v>28180</v>
      </c>
      <c r="D47" s="452">
        <v>629.72620723917601</v>
      </c>
      <c r="E47" s="453">
        <v>241263</v>
      </c>
      <c r="F47" s="454">
        <v>963.11988137426829</v>
      </c>
      <c r="G47" s="252">
        <v>0</v>
      </c>
      <c r="H47" s="253">
        <v>0</v>
      </c>
      <c r="I47" s="252">
        <v>269443</v>
      </c>
      <c r="J47" s="253">
        <v>928.25152800406795</v>
      </c>
      <c r="K47" s="253"/>
      <c r="L47" s="451">
        <v>5547</v>
      </c>
      <c r="M47" s="452">
        <v>755.34377501352412</v>
      </c>
      <c r="N47" s="453">
        <v>5774</v>
      </c>
      <c r="O47" s="454">
        <v>781.19741080706672</v>
      </c>
      <c r="P47" s="252">
        <v>0</v>
      </c>
      <c r="Q47" s="253">
        <v>0</v>
      </c>
      <c r="R47" s="252">
        <v>11321</v>
      </c>
      <c r="S47" s="253">
        <v>768.52979153785191</v>
      </c>
      <c r="W47" s="205"/>
      <c r="X47" s="198"/>
      <c r="Y47" s="205"/>
      <c r="Z47" s="198"/>
      <c r="AA47" s="205"/>
      <c r="AB47" s="198"/>
      <c r="AC47" s="205"/>
      <c r="AD47" s="198"/>
      <c r="AE47" s="205"/>
      <c r="AF47" s="198"/>
      <c r="AG47" s="205"/>
      <c r="AH47" s="198"/>
      <c r="AI47" s="205"/>
      <c r="AJ47" s="198"/>
      <c r="AK47" s="205"/>
      <c r="AL47" s="198"/>
    </row>
    <row r="48" spans="2:38" ht="14.25" customHeight="1">
      <c r="B48" s="251" t="s">
        <v>24</v>
      </c>
      <c r="C48" s="451">
        <v>30078</v>
      </c>
      <c r="D48" s="452">
        <v>562.45314814814787</v>
      </c>
      <c r="E48" s="453">
        <v>346034</v>
      </c>
      <c r="F48" s="454">
        <v>959.45083341521456</v>
      </c>
      <c r="G48" s="252">
        <v>1</v>
      </c>
      <c r="H48" s="253">
        <v>770.21</v>
      </c>
      <c r="I48" s="252">
        <v>376113</v>
      </c>
      <c r="J48" s="253">
        <v>927.70216847064671</v>
      </c>
      <c r="K48" s="253"/>
      <c r="L48" s="451">
        <v>2966</v>
      </c>
      <c r="M48" s="452">
        <v>737.252265677683</v>
      </c>
      <c r="N48" s="453">
        <v>4143</v>
      </c>
      <c r="O48" s="454">
        <v>744.40187545257413</v>
      </c>
      <c r="P48" s="252">
        <v>0</v>
      </c>
      <c r="Q48" s="253">
        <v>0</v>
      </c>
      <c r="R48" s="252">
        <v>7109</v>
      </c>
      <c r="S48" s="253">
        <v>741.41893233929125</v>
      </c>
      <c r="W48" s="205"/>
      <c r="X48" s="198"/>
      <c r="Y48" s="205"/>
      <c r="Z48" s="198"/>
      <c r="AA48" s="205"/>
      <c r="AB48" s="198"/>
      <c r="AC48" s="205"/>
      <c r="AD48" s="198"/>
      <c r="AE48" s="205"/>
      <c r="AF48" s="198"/>
      <c r="AG48" s="205"/>
      <c r="AH48" s="198"/>
      <c r="AI48" s="205"/>
      <c r="AJ48" s="198"/>
      <c r="AK48" s="205"/>
      <c r="AL48" s="198"/>
    </row>
    <row r="49" spans="2:38" ht="14.25" customHeight="1">
      <c r="B49" s="251" t="s">
        <v>25</v>
      </c>
      <c r="C49" s="451">
        <v>27165</v>
      </c>
      <c r="D49" s="452">
        <v>523.60912608135402</v>
      </c>
      <c r="E49" s="453">
        <v>387024</v>
      </c>
      <c r="F49" s="454">
        <v>929.15019507834018</v>
      </c>
      <c r="G49" s="252">
        <v>1</v>
      </c>
      <c r="H49" s="253">
        <v>869.97</v>
      </c>
      <c r="I49" s="252">
        <v>414190</v>
      </c>
      <c r="J49" s="253">
        <v>902.55229962094586</v>
      </c>
      <c r="K49" s="253"/>
      <c r="L49" s="451">
        <v>1302</v>
      </c>
      <c r="M49" s="452">
        <v>725.51437019968944</v>
      </c>
      <c r="N49" s="453">
        <v>2188</v>
      </c>
      <c r="O49" s="454">
        <v>731.29449268738733</v>
      </c>
      <c r="P49" s="252">
        <v>0</v>
      </c>
      <c r="Q49" s="253">
        <v>0</v>
      </c>
      <c r="R49" s="252">
        <v>3490</v>
      </c>
      <c r="S49" s="253">
        <v>729.13812607449836</v>
      </c>
      <c r="W49" s="205"/>
      <c r="X49" s="198"/>
      <c r="Y49" s="205"/>
      <c r="Z49" s="198"/>
      <c r="AA49" s="205"/>
      <c r="AB49" s="198"/>
      <c r="AC49" s="205"/>
      <c r="AD49" s="198"/>
      <c r="AE49" s="205"/>
      <c r="AF49" s="198"/>
      <c r="AG49" s="205"/>
      <c r="AH49" s="198"/>
      <c r="AI49" s="205"/>
      <c r="AJ49" s="198"/>
      <c r="AK49" s="205"/>
      <c r="AL49" s="198"/>
    </row>
    <row r="50" spans="2:38" ht="14.25" customHeight="1">
      <c r="B50" s="251" t="s">
        <v>26</v>
      </c>
      <c r="C50" s="451">
        <v>47031</v>
      </c>
      <c r="D50" s="452">
        <v>483.15885862516222</v>
      </c>
      <c r="E50" s="453">
        <v>726184</v>
      </c>
      <c r="F50" s="454">
        <v>879.83215519758369</v>
      </c>
      <c r="G50" s="252">
        <v>6</v>
      </c>
      <c r="H50" s="253">
        <v>866.38</v>
      </c>
      <c r="I50" s="252">
        <v>773221</v>
      </c>
      <c r="J50" s="253">
        <v>855.70448338832239</v>
      </c>
      <c r="K50" s="253"/>
      <c r="L50" s="451">
        <v>623</v>
      </c>
      <c r="M50" s="452">
        <v>764.92261637238789</v>
      </c>
      <c r="N50" s="453">
        <v>1672</v>
      </c>
      <c r="O50" s="454">
        <v>752.75281698564606</v>
      </c>
      <c r="P50" s="252">
        <v>0</v>
      </c>
      <c r="Q50" s="253">
        <v>0</v>
      </c>
      <c r="R50" s="252">
        <v>2295</v>
      </c>
      <c r="S50" s="253">
        <v>756.0564270152496</v>
      </c>
      <c r="W50" s="205"/>
      <c r="X50" s="198"/>
      <c r="Y50" s="205"/>
      <c r="Z50" s="198"/>
      <c r="AA50" s="205"/>
      <c r="AB50" s="198"/>
      <c r="AC50" s="205"/>
      <c r="AD50" s="198"/>
      <c r="AE50" s="205"/>
      <c r="AF50" s="198"/>
      <c r="AG50" s="205"/>
      <c r="AH50" s="198"/>
      <c r="AI50" s="205"/>
      <c r="AJ50" s="198"/>
      <c r="AK50" s="205"/>
      <c r="AL50" s="198"/>
    </row>
    <row r="51" spans="2:38" ht="14.25" customHeight="1">
      <c r="B51" s="251" t="s">
        <v>5</v>
      </c>
      <c r="C51" s="451">
        <v>0</v>
      </c>
      <c r="D51" s="452">
        <v>0</v>
      </c>
      <c r="E51" s="453">
        <v>1</v>
      </c>
      <c r="F51" s="454">
        <v>1043.2</v>
      </c>
      <c r="G51" s="252">
        <v>0</v>
      </c>
      <c r="H51" s="253">
        <v>0</v>
      </c>
      <c r="I51" s="252">
        <v>1</v>
      </c>
      <c r="J51" s="253">
        <v>1043.2</v>
      </c>
      <c r="K51" s="253"/>
      <c r="L51" s="451">
        <v>0</v>
      </c>
      <c r="M51" s="452">
        <v>0</v>
      </c>
      <c r="N51" s="453">
        <v>0</v>
      </c>
      <c r="O51" s="454">
        <v>0</v>
      </c>
      <c r="P51" s="252">
        <v>0</v>
      </c>
      <c r="Q51" s="253">
        <v>0</v>
      </c>
      <c r="R51" s="252">
        <v>0</v>
      </c>
      <c r="S51" s="253">
        <v>0</v>
      </c>
      <c r="W51" s="205"/>
      <c r="X51" s="198"/>
      <c r="Y51" s="205"/>
      <c r="Z51" s="198"/>
      <c r="AA51" s="205"/>
      <c r="AB51" s="198"/>
      <c r="AC51" s="205"/>
      <c r="AD51" s="198"/>
      <c r="AE51" s="205"/>
      <c r="AF51" s="198"/>
      <c r="AG51" s="205"/>
      <c r="AH51" s="198"/>
      <c r="AI51" s="205"/>
      <c r="AJ51" s="198"/>
      <c r="AK51" s="205"/>
      <c r="AL51" s="198"/>
    </row>
    <row r="52" spans="2:38" ht="14.25" customHeight="1">
      <c r="B52" s="255" t="s">
        <v>6</v>
      </c>
      <c r="C52" s="256">
        <v>207442</v>
      </c>
      <c r="D52" s="257">
        <v>620.04455211577169</v>
      </c>
      <c r="E52" s="256">
        <v>2144875</v>
      </c>
      <c r="F52" s="257">
        <v>924.17285942071305</v>
      </c>
      <c r="G52" s="256">
        <v>9</v>
      </c>
      <c r="H52" s="257">
        <v>877.22777777777765</v>
      </c>
      <c r="I52" s="256">
        <v>2352326</v>
      </c>
      <c r="J52" s="257">
        <v>897.35284942648332</v>
      </c>
      <c r="K52" s="481"/>
      <c r="L52" s="256">
        <v>179498</v>
      </c>
      <c r="M52" s="257">
        <v>505.37127132335763</v>
      </c>
      <c r="N52" s="256">
        <v>162483</v>
      </c>
      <c r="O52" s="257">
        <v>499.2415855197163</v>
      </c>
      <c r="P52" s="256">
        <v>6</v>
      </c>
      <c r="Q52" s="257">
        <v>376.16666666666669</v>
      </c>
      <c r="R52" s="256">
        <v>341987</v>
      </c>
      <c r="S52" s="257">
        <v>502.45670157052785</v>
      </c>
      <c r="W52" s="205"/>
      <c r="X52" s="198"/>
      <c r="Y52" s="205"/>
      <c r="Z52" s="198"/>
      <c r="AA52" s="205"/>
      <c r="AB52" s="198"/>
      <c r="AC52" s="205"/>
      <c r="AD52" s="198"/>
      <c r="AE52" s="205"/>
      <c r="AF52" s="198"/>
      <c r="AG52" s="205"/>
      <c r="AH52" s="198"/>
      <c r="AI52" s="205"/>
      <c r="AJ52" s="198"/>
      <c r="AK52" s="205"/>
      <c r="AL52" s="198"/>
    </row>
    <row r="53" spans="2:38" ht="14.25" customHeight="1">
      <c r="B53" s="258" t="s">
        <v>27</v>
      </c>
      <c r="C53" s="252">
        <v>73.902049729562961</v>
      </c>
      <c r="D53" s="252" t="s">
        <v>219</v>
      </c>
      <c r="E53" s="252">
        <v>78.511115338243641</v>
      </c>
      <c r="F53" s="252" t="s">
        <v>219</v>
      </c>
      <c r="G53" s="252">
        <v>83.444444444444443</v>
      </c>
      <c r="H53" s="252" t="s">
        <v>219</v>
      </c>
      <c r="I53" s="252">
        <v>78.104679412921257</v>
      </c>
      <c r="J53" s="252" t="s">
        <v>219</v>
      </c>
      <c r="K53" s="252"/>
      <c r="L53" s="252">
        <v>35.580312872566829</v>
      </c>
      <c r="M53" s="252" t="s">
        <v>219</v>
      </c>
      <c r="N53" s="252">
        <v>34.904426924662886</v>
      </c>
      <c r="O53" s="252" t="s">
        <v>219</v>
      </c>
      <c r="P53" s="252">
        <v>24.833333333333332</v>
      </c>
      <c r="Q53" s="252" t="s">
        <v>219</v>
      </c>
      <c r="R53" s="252">
        <v>35.259001073140205</v>
      </c>
      <c r="S53" s="252" t="s">
        <v>219</v>
      </c>
      <c r="W53" s="205"/>
      <c r="X53" s="198"/>
      <c r="Y53" s="205"/>
      <c r="Z53" s="198"/>
      <c r="AA53" s="205"/>
      <c r="AB53" s="198"/>
      <c r="AC53" s="205"/>
      <c r="AD53" s="198"/>
      <c r="AE53" s="205"/>
      <c r="AF53" s="198"/>
      <c r="AG53" s="205"/>
      <c r="AH53" s="198"/>
      <c r="AI53" s="205"/>
      <c r="AJ53" s="198"/>
      <c r="AK53" s="205"/>
      <c r="AL53" s="198"/>
    </row>
    <row r="54" spans="2:38" ht="14.25" customHeight="1">
      <c r="B54" s="247"/>
      <c r="C54" s="259"/>
      <c r="D54" s="260"/>
      <c r="E54" s="261"/>
      <c r="F54" s="261"/>
      <c r="G54" s="259"/>
      <c r="H54" s="261"/>
      <c r="I54" s="259"/>
      <c r="J54" s="261"/>
      <c r="K54" s="261"/>
      <c r="L54" s="259"/>
      <c r="M54" s="260"/>
      <c r="N54" s="259"/>
      <c r="O54" s="260"/>
      <c r="P54" s="259"/>
      <c r="Q54" s="260"/>
      <c r="R54" s="259"/>
      <c r="S54" s="260"/>
      <c r="W54" s="196"/>
      <c r="X54" s="195"/>
      <c r="Y54" s="196"/>
      <c r="Z54" s="195"/>
      <c r="AA54" s="196"/>
      <c r="AB54" s="195"/>
      <c r="AC54" s="196"/>
      <c r="AD54" s="195"/>
      <c r="AE54" s="196"/>
      <c r="AF54" s="195"/>
      <c r="AG54" s="196"/>
      <c r="AH54" s="195"/>
      <c r="AI54" s="196"/>
      <c r="AJ54" s="195"/>
      <c r="AK54" s="196"/>
      <c r="AL54" s="195"/>
    </row>
    <row r="55" spans="2:38" ht="14.25" customHeight="1">
      <c r="B55" s="497" t="s">
        <v>0</v>
      </c>
      <c r="C55" s="498" t="s">
        <v>1</v>
      </c>
      <c r="D55" s="498"/>
      <c r="E55" s="498"/>
      <c r="F55" s="498"/>
      <c r="G55" s="498"/>
      <c r="H55" s="498"/>
      <c r="I55" s="498"/>
      <c r="J55" s="498"/>
      <c r="K55" s="479"/>
      <c r="L55" s="499" t="s">
        <v>2</v>
      </c>
      <c r="M55" s="499"/>
      <c r="N55" s="499"/>
      <c r="O55" s="499"/>
      <c r="P55" s="499"/>
      <c r="Q55" s="499"/>
      <c r="R55" s="499"/>
      <c r="S55" s="499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</row>
    <row r="56" spans="2:38" ht="14.25" customHeight="1">
      <c r="B56" s="497"/>
      <c r="C56" s="500" t="s">
        <v>3</v>
      </c>
      <c r="D56" s="500"/>
      <c r="E56" s="501" t="s">
        <v>4</v>
      </c>
      <c r="F56" s="501"/>
      <c r="G56" s="502" t="s">
        <v>5</v>
      </c>
      <c r="H56" s="502"/>
      <c r="I56" s="502" t="s">
        <v>6</v>
      </c>
      <c r="J56" s="502"/>
      <c r="K56" s="479"/>
      <c r="L56" s="500" t="s">
        <v>3</v>
      </c>
      <c r="M56" s="500"/>
      <c r="N56" s="501" t="s">
        <v>4</v>
      </c>
      <c r="O56" s="501"/>
      <c r="P56" s="502" t="s">
        <v>5</v>
      </c>
      <c r="Q56" s="502"/>
      <c r="R56" s="502" t="s">
        <v>6</v>
      </c>
      <c r="S56" s="502"/>
    </row>
    <row r="57" spans="2:38" ht="14.25" customHeight="1">
      <c r="B57" s="497"/>
      <c r="C57" s="248" t="s">
        <v>7</v>
      </c>
      <c r="D57" s="249" t="s">
        <v>8</v>
      </c>
      <c r="E57" s="250" t="s">
        <v>7</v>
      </c>
      <c r="F57" s="250" t="s">
        <v>8</v>
      </c>
      <c r="G57" s="248" t="s">
        <v>7</v>
      </c>
      <c r="H57" s="250" t="s">
        <v>8</v>
      </c>
      <c r="I57" s="248" t="s">
        <v>7</v>
      </c>
      <c r="J57" s="250" t="s">
        <v>8</v>
      </c>
      <c r="K57" s="480"/>
      <c r="L57" s="248" t="s">
        <v>7</v>
      </c>
      <c r="M57" s="249" t="s">
        <v>8</v>
      </c>
      <c r="N57" s="250" t="s">
        <v>7</v>
      </c>
      <c r="O57" s="250" t="s">
        <v>8</v>
      </c>
      <c r="P57" s="248" t="s">
        <v>7</v>
      </c>
      <c r="Q57" s="250" t="s">
        <v>8</v>
      </c>
      <c r="R57" s="248" t="s">
        <v>7</v>
      </c>
      <c r="S57" s="250" t="s">
        <v>8</v>
      </c>
    </row>
    <row r="58" spans="2:38" ht="14.25" customHeight="1">
      <c r="B58" s="251" t="s">
        <v>9</v>
      </c>
      <c r="C58" s="451">
        <v>1</v>
      </c>
      <c r="D58" s="452">
        <v>357.05</v>
      </c>
      <c r="E58" s="453">
        <v>0</v>
      </c>
      <c r="F58" s="454">
        <v>0</v>
      </c>
      <c r="G58" s="252">
        <v>0</v>
      </c>
      <c r="H58" s="253">
        <v>0</v>
      </c>
      <c r="I58" s="252">
        <v>1</v>
      </c>
      <c r="J58" s="253">
        <v>357.05</v>
      </c>
      <c r="K58" s="253"/>
      <c r="L58" s="451">
        <v>1169</v>
      </c>
      <c r="M58" s="452">
        <v>359.21178785286577</v>
      </c>
      <c r="N58" s="453">
        <v>1162</v>
      </c>
      <c r="O58" s="454">
        <v>356.15782271944943</v>
      </c>
      <c r="P58" s="252">
        <v>0</v>
      </c>
      <c r="Q58" s="253">
        <v>0</v>
      </c>
      <c r="R58" s="252">
        <v>2331</v>
      </c>
      <c r="S58" s="253">
        <v>357.68939081939095</v>
      </c>
    </row>
    <row r="59" spans="2:38" ht="14.25" customHeight="1">
      <c r="B59" s="254" t="s">
        <v>10</v>
      </c>
      <c r="C59" s="451">
        <v>0</v>
      </c>
      <c r="D59" s="452">
        <v>0</v>
      </c>
      <c r="E59" s="453">
        <v>0</v>
      </c>
      <c r="F59" s="454">
        <v>0</v>
      </c>
      <c r="G59" s="252">
        <v>0</v>
      </c>
      <c r="H59" s="253">
        <v>0</v>
      </c>
      <c r="I59" s="252">
        <v>0</v>
      </c>
      <c r="J59" s="253">
        <v>0</v>
      </c>
      <c r="K59" s="253"/>
      <c r="L59" s="451">
        <v>5581</v>
      </c>
      <c r="M59" s="452">
        <v>358.44207131338408</v>
      </c>
      <c r="N59" s="453">
        <v>5253</v>
      </c>
      <c r="O59" s="454">
        <v>358.36254140490996</v>
      </c>
      <c r="P59" s="252">
        <v>0</v>
      </c>
      <c r="Q59" s="253">
        <v>0</v>
      </c>
      <c r="R59" s="252">
        <v>10834</v>
      </c>
      <c r="S59" s="253">
        <v>358.40351024552228</v>
      </c>
    </row>
    <row r="60" spans="2:38" ht="14.25" customHeight="1">
      <c r="B60" s="251" t="s">
        <v>11</v>
      </c>
      <c r="C60" s="451">
        <v>7</v>
      </c>
      <c r="D60" s="452">
        <v>406.8314285714286</v>
      </c>
      <c r="E60" s="453">
        <v>6</v>
      </c>
      <c r="F60" s="454">
        <v>346.26500000000004</v>
      </c>
      <c r="G60" s="252">
        <v>0</v>
      </c>
      <c r="H60" s="253">
        <v>0</v>
      </c>
      <c r="I60" s="252">
        <v>13</v>
      </c>
      <c r="J60" s="253">
        <v>378.87769230769231</v>
      </c>
      <c r="K60" s="253"/>
      <c r="L60" s="451">
        <v>14260</v>
      </c>
      <c r="M60" s="452">
        <v>363.01465217391308</v>
      </c>
      <c r="N60" s="453">
        <v>13786</v>
      </c>
      <c r="O60" s="454">
        <v>361.01445379370335</v>
      </c>
      <c r="P60" s="252">
        <v>0</v>
      </c>
      <c r="Q60" s="253">
        <v>0</v>
      </c>
      <c r="R60" s="252">
        <v>28046</v>
      </c>
      <c r="S60" s="253">
        <v>362.03145546601996</v>
      </c>
      <c r="W60" s="205"/>
      <c r="X60" s="198"/>
      <c r="Y60" s="205"/>
      <c r="Z60" s="198"/>
      <c r="AA60" s="205"/>
      <c r="AB60" s="198"/>
      <c r="AC60" s="205"/>
      <c r="AD60" s="198"/>
      <c r="AE60" s="205"/>
      <c r="AF60" s="198"/>
      <c r="AG60" s="205"/>
      <c r="AH60" s="198"/>
      <c r="AI60" s="205"/>
      <c r="AJ60" s="198"/>
      <c r="AK60" s="205"/>
      <c r="AL60" s="198"/>
    </row>
    <row r="61" spans="2:38" ht="14.25" customHeight="1">
      <c r="B61" s="251" t="s">
        <v>12</v>
      </c>
      <c r="C61" s="451">
        <v>18</v>
      </c>
      <c r="D61" s="452">
        <v>300.42833333333334</v>
      </c>
      <c r="E61" s="453">
        <v>19</v>
      </c>
      <c r="F61" s="454">
        <v>374.08684210526309</v>
      </c>
      <c r="G61" s="252">
        <v>0</v>
      </c>
      <c r="H61" s="253">
        <v>0</v>
      </c>
      <c r="I61" s="252">
        <v>37</v>
      </c>
      <c r="J61" s="253">
        <v>338.25297297297294</v>
      </c>
      <c r="K61" s="253"/>
      <c r="L61" s="451">
        <v>30625</v>
      </c>
      <c r="M61" s="452">
        <v>366.23667624489968</v>
      </c>
      <c r="N61" s="453">
        <v>29233</v>
      </c>
      <c r="O61" s="454">
        <v>363.48208770909702</v>
      </c>
      <c r="P61" s="252">
        <v>4</v>
      </c>
      <c r="Q61" s="253">
        <v>275.29500000000002</v>
      </c>
      <c r="R61" s="252">
        <v>59862</v>
      </c>
      <c r="S61" s="253">
        <v>364.88542414219518</v>
      </c>
      <c r="W61" s="205"/>
      <c r="X61" s="198"/>
      <c r="Y61" s="205"/>
      <c r="Z61" s="198"/>
      <c r="AA61" s="205"/>
      <c r="AB61" s="198"/>
      <c r="AC61" s="205"/>
      <c r="AD61" s="198"/>
      <c r="AE61" s="205"/>
      <c r="AF61" s="198"/>
      <c r="AG61" s="205"/>
      <c r="AH61" s="198"/>
      <c r="AI61" s="205"/>
      <c r="AJ61" s="198"/>
      <c r="AK61" s="205"/>
      <c r="AL61" s="198"/>
    </row>
    <row r="62" spans="2:38" ht="14.25" customHeight="1">
      <c r="B62" s="251" t="s">
        <v>13</v>
      </c>
      <c r="C62" s="451">
        <v>13</v>
      </c>
      <c r="D62" s="452">
        <v>408.21769230769229</v>
      </c>
      <c r="E62" s="453">
        <v>14</v>
      </c>
      <c r="F62" s="454">
        <v>394.94071428571431</v>
      </c>
      <c r="G62" s="252">
        <v>0</v>
      </c>
      <c r="H62" s="253">
        <v>0</v>
      </c>
      <c r="I62" s="252">
        <v>27</v>
      </c>
      <c r="J62" s="253">
        <v>401.33333333333331</v>
      </c>
      <c r="K62" s="253"/>
      <c r="L62" s="451">
        <v>45332</v>
      </c>
      <c r="M62" s="452">
        <v>377.87563354804649</v>
      </c>
      <c r="N62" s="453">
        <v>45730</v>
      </c>
      <c r="O62" s="454">
        <v>375.40057752022864</v>
      </c>
      <c r="P62" s="252">
        <v>1</v>
      </c>
      <c r="Q62" s="253">
        <v>701.56</v>
      </c>
      <c r="R62" s="252">
        <v>91063</v>
      </c>
      <c r="S62" s="253">
        <v>376.63626489353635</v>
      </c>
      <c r="W62" s="205"/>
      <c r="X62" s="198"/>
      <c r="Y62" s="205"/>
      <c r="Z62" s="198"/>
      <c r="AA62" s="205"/>
      <c r="AB62" s="198"/>
      <c r="AC62" s="205"/>
      <c r="AD62" s="198"/>
      <c r="AE62" s="205"/>
      <c r="AF62" s="198"/>
      <c r="AG62" s="205"/>
      <c r="AH62" s="198"/>
      <c r="AI62" s="205"/>
      <c r="AJ62" s="198"/>
      <c r="AK62" s="205"/>
      <c r="AL62" s="198"/>
    </row>
    <row r="63" spans="2:38" ht="14.25" customHeight="1">
      <c r="B63" s="251" t="s">
        <v>14</v>
      </c>
      <c r="C63" s="451">
        <v>103</v>
      </c>
      <c r="D63" s="452">
        <v>323.43097087378646</v>
      </c>
      <c r="E63" s="453">
        <v>90</v>
      </c>
      <c r="F63" s="454">
        <v>325.73866666666675</v>
      </c>
      <c r="G63" s="252">
        <v>0</v>
      </c>
      <c r="H63" s="253">
        <v>0</v>
      </c>
      <c r="I63" s="252">
        <v>193</v>
      </c>
      <c r="J63" s="253">
        <v>324.50709844559589</v>
      </c>
      <c r="K63" s="253"/>
      <c r="L63" s="451">
        <v>4461</v>
      </c>
      <c r="M63" s="452">
        <v>628.65352387357109</v>
      </c>
      <c r="N63" s="453">
        <v>3534</v>
      </c>
      <c r="O63" s="454">
        <v>562.61418788907758</v>
      </c>
      <c r="P63" s="252">
        <v>0</v>
      </c>
      <c r="Q63" s="253">
        <v>0</v>
      </c>
      <c r="R63" s="252">
        <v>7995</v>
      </c>
      <c r="S63" s="253">
        <v>599.46240275171999</v>
      </c>
      <c r="W63" s="205"/>
      <c r="X63" s="198"/>
      <c r="Y63" s="205"/>
      <c r="Z63" s="198"/>
      <c r="AA63" s="205"/>
      <c r="AB63" s="198"/>
      <c r="AC63" s="205"/>
      <c r="AD63" s="198"/>
      <c r="AE63" s="205"/>
      <c r="AF63" s="198"/>
      <c r="AG63" s="205"/>
      <c r="AH63" s="198"/>
      <c r="AI63" s="205"/>
      <c r="AJ63" s="198"/>
      <c r="AK63" s="205"/>
      <c r="AL63" s="198"/>
    </row>
    <row r="64" spans="2:38" ht="14.25" customHeight="1">
      <c r="B64" s="251" t="s">
        <v>15</v>
      </c>
      <c r="C64" s="451">
        <v>81</v>
      </c>
      <c r="D64" s="452">
        <v>318.51666666666677</v>
      </c>
      <c r="E64" s="453">
        <v>78</v>
      </c>
      <c r="F64" s="454">
        <v>327.77333333333331</v>
      </c>
      <c r="G64" s="252">
        <v>0</v>
      </c>
      <c r="H64" s="253">
        <v>0</v>
      </c>
      <c r="I64" s="252">
        <v>159</v>
      </c>
      <c r="J64" s="253">
        <v>323.05767295597491</v>
      </c>
      <c r="K64" s="253"/>
      <c r="L64" s="451">
        <v>8172</v>
      </c>
      <c r="M64" s="452">
        <v>822.50983847283214</v>
      </c>
      <c r="N64" s="453">
        <v>5446</v>
      </c>
      <c r="O64" s="454">
        <v>770.23894601542452</v>
      </c>
      <c r="P64" s="252">
        <v>0</v>
      </c>
      <c r="Q64" s="253">
        <v>0</v>
      </c>
      <c r="R64" s="252">
        <v>13618</v>
      </c>
      <c r="S64" s="253">
        <v>801.60608753120766</v>
      </c>
      <c r="W64" s="205"/>
      <c r="X64" s="198"/>
      <c r="Y64" s="205"/>
      <c r="Z64" s="198"/>
      <c r="AA64" s="205"/>
      <c r="AB64" s="198"/>
      <c r="AC64" s="205"/>
      <c r="AD64" s="198"/>
      <c r="AE64" s="205"/>
      <c r="AF64" s="198"/>
      <c r="AG64" s="205"/>
      <c r="AH64" s="198"/>
      <c r="AI64" s="205"/>
      <c r="AJ64" s="198"/>
      <c r="AK64" s="205"/>
      <c r="AL64" s="198"/>
    </row>
    <row r="65" spans="2:38" ht="14.25" customHeight="1">
      <c r="B65" s="251" t="s">
        <v>16</v>
      </c>
      <c r="C65" s="451">
        <v>83</v>
      </c>
      <c r="D65" s="452">
        <v>335.6132530120484</v>
      </c>
      <c r="E65" s="453">
        <v>71</v>
      </c>
      <c r="F65" s="454">
        <v>337.24619718309862</v>
      </c>
      <c r="G65" s="252">
        <v>0</v>
      </c>
      <c r="H65" s="253">
        <v>0</v>
      </c>
      <c r="I65" s="252">
        <v>154</v>
      </c>
      <c r="J65" s="253">
        <v>336.36610389610399</v>
      </c>
      <c r="K65" s="253"/>
      <c r="L65" s="451">
        <v>20843</v>
      </c>
      <c r="M65" s="452">
        <v>913.48509139759051</v>
      </c>
      <c r="N65" s="453">
        <v>14641</v>
      </c>
      <c r="O65" s="454">
        <v>875.2027750836686</v>
      </c>
      <c r="P65" s="252">
        <v>0</v>
      </c>
      <c r="Q65" s="253">
        <v>0</v>
      </c>
      <c r="R65" s="252">
        <v>35484</v>
      </c>
      <c r="S65" s="253">
        <v>897.68948230188175</v>
      </c>
      <c r="W65" s="205"/>
      <c r="X65" s="198"/>
      <c r="Y65" s="205"/>
      <c r="Z65" s="198"/>
      <c r="AA65" s="205"/>
      <c r="AB65" s="198"/>
      <c r="AC65" s="205"/>
      <c r="AD65" s="198"/>
      <c r="AE65" s="205"/>
      <c r="AF65" s="198"/>
      <c r="AG65" s="205"/>
      <c r="AH65" s="198"/>
      <c r="AI65" s="205"/>
      <c r="AJ65" s="198"/>
      <c r="AK65" s="205"/>
      <c r="AL65" s="198"/>
    </row>
    <row r="66" spans="2:38" ht="14.25" customHeight="1">
      <c r="B66" s="251" t="s">
        <v>17</v>
      </c>
      <c r="C66" s="451">
        <v>126</v>
      </c>
      <c r="D66" s="452">
        <v>335.10277777777782</v>
      </c>
      <c r="E66" s="453">
        <v>125</v>
      </c>
      <c r="F66" s="454">
        <v>350.37776000000019</v>
      </c>
      <c r="G66" s="252">
        <v>0</v>
      </c>
      <c r="H66" s="253">
        <v>0</v>
      </c>
      <c r="I66" s="252">
        <v>251</v>
      </c>
      <c r="J66" s="253">
        <v>342.70984063745033</v>
      </c>
      <c r="K66" s="253"/>
      <c r="L66" s="451">
        <v>45365</v>
      </c>
      <c r="M66" s="452">
        <v>986.68333494985188</v>
      </c>
      <c r="N66" s="453">
        <v>35566</v>
      </c>
      <c r="O66" s="454">
        <v>936.7619856042287</v>
      </c>
      <c r="P66" s="252">
        <v>0</v>
      </c>
      <c r="Q66" s="253">
        <v>0</v>
      </c>
      <c r="R66" s="252">
        <v>80931</v>
      </c>
      <c r="S66" s="253">
        <v>964.74486006598249</v>
      </c>
      <c r="W66" s="205"/>
      <c r="X66" s="198"/>
      <c r="Y66" s="205"/>
      <c r="Z66" s="198"/>
      <c r="AA66" s="205"/>
      <c r="AB66" s="198"/>
      <c r="AC66" s="205"/>
      <c r="AD66" s="198"/>
      <c r="AE66" s="205"/>
      <c r="AF66" s="198"/>
      <c r="AG66" s="205"/>
      <c r="AH66" s="198"/>
      <c r="AI66" s="205"/>
      <c r="AJ66" s="198"/>
      <c r="AK66" s="205"/>
      <c r="AL66" s="198"/>
    </row>
    <row r="67" spans="2:38" ht="14.25" customHeight="1">
      <c r="B67" s="251" t="s">
        <v>18</v>
      </c>
      <c r="C67" s="451">
        <v>521</v>
      </c>
      <c r="D67" s="452">
        <v>643.06147792706406</v>
      </c>
      <c r="E67" s="453">
        <v>569</v>
      </c>
      <c r="F67" s="454">
        <v>637.26978910369121</v>
      </c>
      <c r="G67" s="252">
        <v>0</v>
      </c>
      <c r="H67" s="253">
        <v>0</v>
      </c>
      <c r="I67" s="252">
        <v>1090</v>
      </c>
      <c r="J67" s="253">
        <v>640.03811009174376</v>
      </c>
      <c r="K67" s="253"/>
      <c r="L67" s="451">
        <v>84464</v>
      </c>
      <c r="M67" s="452">
        <v>1029.6765957094149</v>
      </c>
      <c r="N67" s="453">
        <v>69437</v>
      </c>
      <c r="O67" s="454">
        <v>960.06457047395429</v>
      </c>
      <c r="P67" s="252">
        <v>0</v>
      </c>
      <c r="Q67" s="253">
        <v>0</v>
      </c>
      <c r="R67" s="252">
        <v>153901</v>
      </c>
      <c r="S67" s="253">
        <v>998.26906621789317</v>
      </c>
      <c r="W67" s="205"/>
      <c r="X67" s="198"/>
      <c r="Y67" s="205"/>
      <c r="Z67" s="198"/>
      <c r="AA67" s="205"/>
      <c r="AB67" s="198"/>
      <c r="AC67" s="205"/>
      <c r="AD67" s="198"/>
      <c r="AE67" s="205"/>
      <c r="AF67" s="198"/>
      <c r="AG67" s="205"/>
      <c r="AH67" s="198"/>
      <c r="AI67" s="205"/>
      <c r="AJ67" s="198"/>
      <c r="AK67" s="205"/>
      <c r="AL67" s="198"/>
    </row>
    <row r="68" spans="2:38" ht="14.25" customHeight="1">
      <c r="B68" s="251" t="s">
        <v>19</v>
      </c>
      <c r="C68" s="451">
        <v>2230</v>
      </c>
      <c r="D68" s="452">
        <v>692.80704932735352</v>
      </c>
      <c r="E68" s="453">
        <v>2270</v>
      </c>
      <c r="F68" s="454">
        <v>719.06934801762065</v>
      </c>
      <c r="G68" s="252">
        <v>0</v>
      </c>
      <c r="H68" s="253">
        <v>0</v>
      </c>
      <c r="I68" s="252">
        <v>4500</v>
      </c>
      <c r="J68" s="253">
        <v>706.05491999999936</v>
      </c>
      <c r="K68" s="253"/>
      <c r="L68" s="451">
        <v>125224</v>
      </c>
      <c r="M68" s="452">
        <v>1042.1689289593016</v>
      </c>
      <c r="N68" s="453">
        <v>112689</v>
      </c>
      <c r="O68" s="454">
        <v>953.70812519411834</v>
      </c>
      <c r="P68" s="252">
        <v>0</v>
      </c>
      <c r="Q68" s="253">
        <v>0</v>
      </c>
      <c r="R68" s="252">
        <v>237913</v>
      </c>
      <c r="S68" s="253">
        <v>1000.2689087187315</v>
      </c>
      <c r="W68" s="205"/>
      <c r="X68" s="198"/>
      <c r="Y68" s="205"/>
      <c r="Z68" s="198"/>
      <c r="AA68" s="205"/>
      <c r="AB68" s="198"/>
      <c r="AC68" s="205"/>
      <c r="AD68" s="198"/>
      <c r="AE68" s="205"/>
      <c r="AF68" s="198"/>
      <c r="AG68" s="205"/>
      <c r="AH68" s="198"/>
      <c r="AI68" s="205"/>
      <c r="AJ68" s="198"/>
      <c r="AK68" s="205"/>
      <c r="AL68" s="198"/>
    </row>
    <row r="69" spans="2:38" ht="14.25" customHeight="1">
      <c r="B69" s="251" t="s">
        <v>20</v>
      </c>
      <c r="C69" s="451">
        <v>4200</v>
      </c>
      <c r="D69" s="452">
        <v>719.61264999999912</v>
      </c>
      <c r="E69" s="453">
        <v>4743</v>
      </c>
      <c r="F69" s="454">
        <v>745.14707569049051</v>
      </c>
      <c r="G69" s="252">
        <v>0</v>
      </c>
      <c r="H69" s="253">
        <v>0</v>
      </c>
      <c r="I69" s="252">
        <v>8943</v>
      </c>
      <c r="J69" s="253">
        <v>733.15506094151772</v>
      </c>
      <c r="K69" s="253"/>
      <c r="L69" s="451">
        <v>191604</v>
      </c>
      <c r="M69" s="452">
        <v>1234.9933240433397</v>
      </c>
      <c r="N69" s="453">
        <v>179025</v>
      </c>
      <c r="O69" s="454">
        <v>988.70753397570149</v>
      </c>
      <c r="P69" s="252">
        <v>1</v>
      </c>
      <c r="Q69" s="253">
        <v>454.26</v>
      </c>
      <c r="R69" s="252">
        <v>370630</v>
      </c>
      <c r="S69" s="253">
        <v>1116.0280640800797</v>
      </c>
      <c r="W69" s="205"/>
      <c r="X69" s="198"/>
      <c r="Y69" s="205"/>
      <c r="Z69" s="198"/>
      <c r="AA69" s="205"/>
      <c r="AB69" s="198"/>
      <c r="AC69" s="205"/>
      <c r="AD69" s="198"/>
      <c r="AE69" s="205"/>
      <c r="AF69" s="198"/>
      <c r="AG69" s="205"/>
      <c r="AH69" s="198"/>
      <c r="AI69" s="205"/>
      <c r="AJ69" s="198"/>
      <c r="AK69" s="205"/>
      <c r="AL69" s="198"/>
    </row>
    <row r="70" spans="2:38" ht="14.25" customHeight="1">
      <c r="B70" s="251" t="s">
        <v>21</v>
      </c>
      <c r="C70" s="451">
        <v>4105</v>
      </c>
      <c r="D70" s="452">
        <v>725.79879658952416</v>
      </c>
      <c r="E70" s="453">
        <v>5598</v>
      </c>
      <c r="F70" s="454">
        <v>778.82379599857052</v>
      </c>
      <c r="G70" s="252">
        <v>0</v>
      </c>
      <c r="H70" s="253">
        <v>0</v>
      </c>
      <c r="I70" s="252">
        <v>9703</v>
      </c>
      <c r="J70" s="253">
        <v>756.39077295681693</v>
      </c>
      <c r="K70" s="253"/>
      <c r="L70" s="451">
        <v>395007</v>
      </c>
      <c r="M70" s="452">
        <v>1573.2653712719011</v>
      </c>
      <c r="N70" s="453">
        <v>319982</v>
      </c>
      <c r="O70" s="454">
        <v>1146.7125099849359</v>
      </c>
      <c r="P70" s="252">
        <v>0</v>
      </c>
      <c r="Q70" s="253">
        <v>0</v>
      </c>
      <c r="R70" s="252">
        <v>714989</v>
      </c>
      <c r="S70" s="253">
        <v>1382.3683957095839</v>
      </c>
      <c r="W70" s="205"/>
      <c r="X70" s="198"/>
      <c r="Y70" s="205"/>
      <c r="Z70" s="198"/>
      <c r="AA70" s="205"/>
      <c r="AB70" s="198"/>
      <c r="AC70" s="205"/>
      <c r="AD70" s="198"/>
      <c r="AE70" s="205"/>
      <c r="AF70" s="198"/>
      <c r="AG70" s="205"/>
      <c r="AH70" s="198"/>
      <c r="AI70" s="205"/>
      <c r="AJ70" s="198"/>
      <c r="AK70" s="205"/>
      <c r="AL70" s="198"/>
    </row>
    <row r="71" spans="2:38" ht="14.25" customHeight="1">
      <c r="B71" s="251" t="s">
        <v>22</v>
      </c>
      <c r="C71" s="451">
        <v>2082</v>
      </c>
      <c r="D71" s="452">
        <v>792.1262103746418</v>
      </c>
      <c r="E71" s="453">
        <v>4238</v>
      </c>
      <c r="F71" s="454">
        <v>853.71267107126369</v>
      </c>
      <c r="G71" s="252">
        <v>0</v>
      </c>
      <c r="H71" s="253">
        <v>0</v>
      </c>
      <c r="I71" s="252">
        <v>6320</v>
      </c>
      <c r="J71" s="253">
        <v>833.42421993671201</v>
      </c>
      <c r="K71" s="253"/>
      <c r="L71" s="451">
        <v>1016037</v>
      </c>
      <c r="M71" s="452">
        <v>1681.8828130471622</v>
      </c>
      <c r="N71" s="453">
        <v>897534</v>
      </c>
      <c r="O71" s="454">
        <v>1306.7062823915317</v>
      </c>
      <c r="P71" s="252">
        <v>1</v>
      </c>
      <c r="Q71" s="253">
        <v>1056.5899999999999</v>
      </c>
      <c r="R71" s="252">
        <v>1913572</v>
      </c>
      <c r="S71" s="253">
        <v>1505.9112177487968</v>
      </c>
      <c r="W71" s="205"/>
      <c r="X71" s="198"/>
      <c r="Y71" s="205"/>
      <c r="Z71" s="198"/>
      <c r="AA71" s="205"/>
      <c r="AB71" s="198"/>
      <c r="AC71" s="205"/>
      <c r="AD71" s="198"/>
      <c r="AE71" s="205"/>
      <c r="AF71" s="198"/>
      <c r="AG71" s="205"/>
      <c r="AH71" s="198"/>
      <c r="AI71" s="205"/>
      <c r="AJ71" s="198"/>
      <c r="AK71" s="205"/>
      <c r="AL71" s="198"/>
    </row>
    <row r="72" spans="2:38" ht="14.25" customHeight="1">
      <c r="B72" s="251" t="s">
        <v>23</v>
      </c>
      <c r="C72" s="451">
        <v>1174</v>
      </c>
      <c r="D72" s="452">
        <v>757.69112436115552</v>
      </c>
      <c r="E72" s="453">
        <v>3418</v>
      </c>
      <c r="F72" s="454">
        <v>803.88563487419844</v>
      </c>
      <c r="G72" s="252">
        <v>0</v>
      </c>
      <c r="H72" s="253">
        <v>0</v>
      </c>
      <c r="I72" s="252">
        <v>4592</v>
      </c>
      <c r="J72" s="253">
        <v>792.07545296167405</v>
      </c>
      <c r="K72" s="253"/>
      <c r="L72" s="451">
        <v>932652</v>
      </c>
      <c r="M72" s="452">
        <v>1691.3277283381133</v>
      </c>
      <c r="N72" s="453">
        <v>891261</v>
      </c>
      <c r="O72" s="454">
        <v>1183.4488754135957</v>
      </c>
      <c r="P72" s="252">
        <v>0</v>
      </c>
      <c r="Q72" s="253">
        <v>0</v>
      </c>
      <c r="R72" s="252">
        <v>1823913</v>
      </c>
      <c r="S72" s="253">
        <v>1443.151080473682</v>
      </c>
      <c r="W72" s="205"/>
      <c r="X72" s="198"/>
      <c r="Y72" s="205"/>
      <c r="Z72" s="198"/>
      <c r="AA72" s="205"/>
      <c r="AB72" s="198"/>
      <c r="AC72" s="205"/>
      <c r="AD72" s="198"/>
      <c r="AE72" s="205"/>
      <c r="AF72" s="198"/>
      <c r="AG72" s="205"/>
      <c r="AH72" s="198"/>
      <c r="AI72" s="205"/>
      <c r="AJ72" s="198"/>
      <c r="AK72" s="205"/>
      <c r="AL72" s="198"/>
    </row>
    <row r="73" spans="2:38" ht="14.25" customHeight="1">
      <c r="B73" s="251" t="s">
        <v>24</v>
      </c>
      <c r="C73" s="451">
        <v>680</v>
      </c>
      <c r="D73" s="452">
        <v>712.55654411764476</v>
      </c>
      <c r="E73" s="453">
        <v>3099</v>
      </c>
      <c r="F73" s="454">
        <v>757.57648273636983</v>
      </c>
      <c r="G73" s="252">
        <v>0</v>
      </c>
      <c r="H73" s="253">
        <v>0</v>
      </c>
      <c r="I73" s="252">
        <v>3779</v>
      </c>
      <c r="J73" s="253">
        <v>749.47551468642723</v>
      </c>
      <c r="K73" s="253"/>
      <c r="L73" s="451">
        <v>808402</v>
      </c>
      <c r="M73" s="452">
        <v>1638.6497772148014</v>
      </c>
      <c r="N73" s="453">
        <v>864914</v>
      </c>
      <c r="O73" s="454">
        <v>1014.8356662743354</v>
      </c>
      <c r="P73" s="252">
        <v>3</v>
      </c>
      <c r="Q73" s="253">
        <v>1125.7566666666667</v>
      </c>
      <c r="R73" s="252">
        <v>1673319</v>
      </c>
      <c r="S73" s="253">
        <v>1316.2085113059736</v>
      </c>
      <c r="T73" s="40"/>
      <c r="W73" s="205"/>
      <c r="X73" s="198"/>
      <c r="Y73" s="205"/>
      <c r="Z73" s="198"/>
      <c r="AA73" s="205"/>
      <c r="AB73" s="198"/>
      <c r="AC73" s="205"/>
      <c r="AD73" s="198"/>
      <c r="AE73" s="205"/>
      <c r="AF73" s="198"/>
      <c r="AG73" s="205"/>
      <c r="AH73" s="198"/>
      <c r="AI73" s="205"/>
      <c r="AJ73" s="198"/>
      <c r="AK73" s="205"/>
      <c r="AL73" s="198"/>
    </row>
    <row r="74" spans="2:38" ht="14.25" customHeight="1">
      <c r="B74" s="251" t="s">
        <v>25</v>
      </c>
      <c r="C74" s="451">
        <v>307</v>
      </c>
      <c r="D74" s="452">
        <v>665.60081433224866</v>
      </c>
      <c r="E74" s="453">
        <v>2292</v>
      </c>
      <c r="F74" s="454">
        <v>734.26320680628464</v>
      </c>
      <c r="G74" s="252">
        <v>0</v>
      </c>
      <c r="H74" s="253">
        <v>0</v>
      </c>
      <c r="I74" s="252">
        <v>2599</v>
      </c>
      <c r="J74" s="253">
        <v>726.15264332435743</v>
      </c>
      <c r="K74" s="253"/>
      <c r="L74" s="451">
        <v>556915</v>
      </c>
      <c r="M74" s="452">
        <v>1479.9219730838624</v>
      </c>
      <c r="N74" s="453">
        <v>750248</v>
      </c>
      <c r="O74" s="454">
        <v>896.04911794499947</v>
      </c>
      <c r="P74" s="252">
        <v>4</v>
      </c>
      <c r="Q74" s="253">
        <v>1123.9524999999999</v>
      </c>
      <c r="R74" s="252">
        <v>1307167</v>
      </c>
      <c r="S74" s="253">
        <v>1144.8072817704235</v>
      </c>
      <c r="W74" s="205"/>
      <c r="X74" s="198"/>
      <c r="Y74" s="205"/>
      <c r="Z74" s="198"/>
      <c r="AA74" s="205"/>
      <c r="AB74" s="198"/>
      <c r="AC74" s="205"/>
      <c r="AD74" s="198"/>
      <c r="AE74" s="205"/>
      <c r="AF74" s="198"/>
      <c r="AG74" s="205"/>
      <c r="AH74" s="198"/>
      <c r="AI74" s="205"/>
      <c r="AJ74" s="198"/>
      <c r="AK74" s="205"/>
      <c r="AL74" s="198"/>
    </row>
    <row r="75" spans="2:38" ht="14.25" customHeight="1">
      <c r="B75" s="251" t="s">
        <v>26</v>
      </c>
      <c r="C75" s="451">
        <v>304</v>
      </c>
      <c r="D75" s="452">
        <v>597.05585526315895</v>
      </c>
      <c r="E75" s="453">
        <v>3531</v>
      </c>
      <c r="F75" s="454">
        <v>686.31345227981501</v>
      </c>
      <c r="G75" s="252">
        <v>0</v>
      </c>
      <c r="H75" s="253">
        <v>0</v>
      </c>
      <c r="I75" s="252">
        <v>3835</v>
      </c>
      <c r="J75" s="253">
        <v>679.23801303781681</v>
      </c>
      <c r="K75" s="253"/>
      <c r="L75" s="451">
        <v>543087</v>
      </c>
      <c r="M75" s="452">
        <v>1250.6649324509724</v>
      </c>
      <c r="N75" s="453">
        <v>1139541</v>
      </c>
      <c r="O75" s="454">
        <v>830.45727911501262</v>
      </c>
      <c r="P75" s="252">
        <v>22</v>
      </c>
      <c r="Q75" s="253">
        <v>907.97409090909071</v>
      </c>
      <c r="R75" s="252">
        <v>1682650</v>
      </c>
      <c r="S75" s="253">
        <v>966.08323769054869</v>
      </c>
      <c r="W75" s="205"/>
      <c r="X75" s="198"/>
      <c r="Y75" s="205"/>
      <c r="Z75" s="198"/>
      <c r="AA75" s="205"/>
      <c r="AB75" s="198"/>
      <c r="AC75" s="205"/>
      <c r="AD75" s="198"/>
      <c r="AE75" s="205"/>
      <c r="AF75" s="198"/>
      <c r="AG75" s="205"/>
      <c r="AH75" s="198"/>
      <c r="AI75" s="205"/>
      <c r="AJ75" s="198"/>
      <c r="AK75" s="205"/>
      <c r="AL75" s="198"/>
    </row>
    <row r="76" spans="2:38" ht="14.25" customHeight="1">
      <c r="B76" s="251" t="s">
        <v>5</v>
      </c>
      <c r="C76" s="451">
        <v>0</v>
      </c>
      <c r="D76" s="452">
        <v>0</v>
      </c>
      <c r="E76" s="453">
        <v>0</v>
      </c>
      <c r="F76" s="454">
        <v>0</v>
      </c>
      <c r="G76" s="252">
        <v>0</v>
      </c>
      <c r="H76" s="253">
        <v>0</v>
      </c>
      <c r="I76" s="252">
        <v>0</v>
      </c>
      <c r="J76" s="253">
        <v>0</v>
      </c>
      <c r="K76" s="253"/>
      <c r="L76" s="451">
        <v>62</v>
      </c>
      <c r="M76" s="452">
        <v>2307.6098387096772</v>
      </c>
      <c r="N76" s="453">
        <v>20</v>
      </c>
      <c r="O76" s="454">
        <v>1496.2495000000001</v>
      </c>
      <c r="P76" s="252">
        <v>0</v>
      </c>
      <c r="Q76" s="253">
        <v>0</v>
      </c>
      <c r="R76" s="252">
        <v>82</v>
      </c>
      <c r="S76" s="253">
        <v>2109.7170731707315</v>
      </c>
      <c r="W76" s="205"/>
      <c r="X76" s="198"/>
      <c r="Y76" s="205"/>
      <c r="Z76" s="198"/>
      <c r="AA76" s="205"/>
      <c r="AB76" s="198"/>
      <c r="AC76" s="205"/>
      <c r="AD76" s="198"/>
      <c r="AE76" s="205"/>
      <c r="AF76" s="198"/>
      <c r="AG76" s="205"/>
      <c r="AH76" s="198"/>
      <c r="AI76" s="205"/>
      <c r="AJ76" s="198"/>
      <c r="AK76" s="205"/>
      <c r="AL76" s="198"/>
    </row>
    <row r="77" spans="2:38" ht="14.25" customHeight="1">
      <c r="B77" s="255" t="s">
        <v>6</v>
      </c>
      <c r="C77" s="256">
        <v>16035</v>
      </c>
      <c r="D77" s="257">
        <v>713.06532397879607</v>
      </c>
      <c r="E77" s="256">
        <v>30161</v>
      </c>
      <c r="F77" s="257">
        <v>757.47057524618083</v>
      </c>
      <c r="G77" s="256">
        <v>0</v>
      </c>
      <c r="H77" s="257">
        <v>0</v>
      </c>
      <c r="I77" s="256">
        <v>46196</v>
      </c>
      <c r="J77" s="257">
        <v>742.05715841198491</v>
      </c>
      <c r="K77" s="481"/>
      <c r="L77" s="256">
        <v>4829262</v>
      </c>
      <c r="M77" s="257">
        <v>1511.4818621375268</v>
      </c>
      <c r="N77" s="256">
        <v>5379002</v>
      </c>
      <c r="O77" s="257">
        <v>1027.9595934245792</v>
      </c>
      <c r="P77" s="256">
        <v>36</v>
      </c>
      <c r="Q77" s="257">
        <v>865.61388888888882</v>
      </c>
      <c r="R77" s="256">
        <v>10208300</v>
      </c>
      <c r="S77" s="257">
        <v>1256.6999198260235</v>
      </c>
      <c r="W77" s="205"/>
      <c r="X77" s="198"/>
      <c r="Y77" s="205"/>
      <c r="Z77" s="198"/>
      <c r="AA77" s="205"/>
      <c r="AB77" s="198"/>
      <c r="AC77" s="205"/>
      <c r="AD77" s="198"/>
      <c r="AE77" s="205"/>
      <c r="AF77" s="198"/>
      <c r="AG77" s="205"/>
      <c r="AH77" s="198"/>
      <c r="AI77" s="205"/>
      <c r="AJ77" s="198"/>
      <c r="AK77" s="205"/>
      <c r="AL77" s="198"/>
    </row>
    <row r="78" spans="2:38" ht="14.25" customHeight="1">
      <c r="B78" s="258" t="s">
        <v>27</v>
      </c>
      <c r="C78" s="252">
        <v>60.997380729653884</v>
      </c>
      <c r="D78" s="252" t="s">
        <v>219</v>
      </c>
      <c r="E78" s="252">
        <v>68.045323430920732</v>
      </c>
      <c r="F78" s="252" t="s">
        <v>219</v>
      </c>
      <c r="G78" s="252">
        <v>0</v>
      </c>
      <c r="H78" s="252">
        <v>0</v>
      </c>
      <c r="I78" s="252">
        <v>65.598926313966572</v>
      </c>
      <c r="J78" s="252" t="s">
        <v>219</v>
      </c>
      <c r="K78" s="252"/>
      <c r="L78" s="252">
        <v>70.880751300184386</v>
      </c>
      <c r="M78" s="252" t="s">
        <v>219</v>
      </c>
      <c r="N78" s="252">
        <v>74.036174783584443</v>
      </c>
      <c r="O78" s="252" t="s">
        <v>219</v>
      </c>
      <c r="P78" s="252">
        <v>76.75</v>
      </c>
      <c r="Q78" s="252" t="s">
        <v>219</v>
      </c>
      <c r="R78" s="252">
        <v>72.543426972268819</v>
      </c>
      <c r="S78" s="252" t="s">
        <v>219</v>
      </c>
      <c r="W78" s="205"/>
      <c r="X78" s="198"/>
      <c r="Y78" s="205"/>
      <c r="Z78" s="198"/>
      <c r="AA78" s="205"/>
      <c r="AB78" s="198"/>
      <c r="AC78" s="205"/>
      <c r="AD78" s="198"/>
      <c r="AE78" s="205"/>
      <c r="AF78" s="198"/>
      <c r="AG78" s="205"/>
      <c r="AH78" s="198"/>
      <c r="AI78" s="205"/>
      <c r="AJ78" s="198"/>
      <c r="AK78" s="205"/>
      <c r="AL78" s="198"/>
    </row>
    <row r="79" spans="2:38" ht="16.399999999999999" customHeight="1"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W79" s="196"/>
      <c r="X79" s="195"/>
      <c r="Y79" s="196"/>
      <c r="Z79" s="195"/>
      <c r="AA79" s="196"/>
      <c r="AB79" s="195"/>
      <c r="AC79" s="196"/>
      <c r="AD79" s="195"/>
      <c r="AE79" s="196"/>
      <c r="AF79" s="195"/>
      <c r="AG79" s="196"/>
      <c r="AH79" s="195"/>
      <c r="AI79" s="196"/>
      <c r="AJ79" s="195"/>
      <c r="AK79" s="196"/>
      <c r="AL79" s="195"/>
    </row>
    <row r="80" spans="2:38" ht="14.5">
      <c r="B80" s="39" t="s">
        <v>218</v>
      </c>
      <c r="R80" s="41" t="s">
        <v>124</v>
      </c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</row>
    <row r="83" spans="20:20">
      <c r="T83" s="40"/>
    </row>
  </sheetData>
  <mergeCells count="36">
    <mergeCell ref="B55:B57"/>
    <mergeCell ref="C55:J55"/>
    <mergeCell ref="L55:S55"/>
    <mergeCell ref="C56:D56"/>
    <mergeCell ref="E56:F56"/>
    <mergeCell ref="R56:S56"/>
    <mergeCell ref="G56:H56"/>
    <mergeCell ref="I56:J56"/>
    <mergeCell ref="L56:M56"/>
    <mergeCell ref="N56:O56"/>
    <mergeCell ref="P56:Q56"/>
    <mergeCell ref="B30:B32"/>
    <mergeCell ref="C30:J30"/>
    <mergeCell ref="L30:S30"/>
    <mergeCell ref="C31:D31"/>
    <mergeCell ref="E31:F31"/>
    <mergeCell ref="G31:H31"/>
    <mergeCell ref="I31:J31"/>
    <mergeCell ref="L31:M31"/>
    <mergeCell ref="N31:O31"/>
    <mergeCell ref="P31:Q31"/>
    <mergeCell ref="R31:S31"/>
    <mergeCell ref="B1:S1"/>
    <mergeCell ref="B2:S2"/>
    <mergeCell ref="B3:S3"/>
    <mergeCell ref="B5:B7"/>
    <mergeCell ref="C5:J5"/>
    <mergeCell ref="L5:S5"/>
    <mergeCell ref="C6:D6"/>
    <mergeCell ref="E6:F6"/>
    <mergeCell ref="G6:H6"/>
    <mergeCell ref="I6:J6"/>
    <mergeCell ref="L6:M6"/>
    <mergeCell ref="N6:O6"/>
    <mergeCell ref="P6:Q6"/>
    <mergeCell ref="R6:S6"/>
  </mergeCells>
  <hyperlinks>
    <hyperlink ref="U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65" activePane="bottomLeft" state="frozen"/>
      <selection activeCell="Q29" sqref="Q29"/>
      <selection pane="bottomLeft" activeCell="N80" sqref="N80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0" width="11.54296875" style="27"/>
    <col min="11" max="11" width="11.81640625" style="27" bestFit="1" customWidth="1"/>
    <col min="12" max="12" width="11.81640625" style="27" customWidth="1"/>
    <col min="13" max="16384" width="11.54296875" style="27"/>
  </cols>
  <sheetData>
    <row r="1" spans="1:11" ht="18.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2"/>
      <c r="B3" s="262"/>
      <c r="C3" s="262"/>
      <c r="D3" s="262"/>
      <c r="E3" s="262"/>
      <c r="F3" s="262"/>
      <c r="G3" s="262"/>
      <c r="H3" s="262"/>
      <c r="I3" s="262"/>
    </row>
    <row r="4" spans="1:11" ht="32.15" customHeight="1">
      <c r="A4" s="262"/>
      <c r="B4" s="263" t="s">
        <v>214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5" t="s">
        <v>112</v>
      </c>
      <c r="D32" s="46">
        <v>945530</v>
      </c>
      <c r="E32" s="46">
        <v>6445599</v>
      </c>
      <c r="F32" s="46">
        <v>2354934</v>
      </c>
      <c r="G32" s="46">
        <v>340778</v>
      </c>
      <c r="H32" s="46">
        <v>45638</v>
      </c>
      <c r="I32" s="46">
        <v>10132479</v>
      </c>
      <c r="J32" s="31"/>
    </row>
    <row r="33" spans="2:42">
      <c r="B33" s="45"/>
      <c r="C33" s="45" t="s">
        <v>113</v>
      </c>
      <c r="D33" s="46">
        <v>943561</v>
      </c>
      <c r="E33" s="46">
        <v>6450811</v>
      </c>
      <c r="F33" s="46">
        <v>2348534</v>
      </c>
      <c r="G33" s="46">
        <v>340382</v>
      </c>
      <c r="H33" s="46">
        <v>45474</v>
      </c>
      <c r="I33" s="46">
        <v>10128762</v>
      </c>
      <c r="J33" s="31"/>
    </row>
    <row r="34" spans="2:42">
      <c r="B34" s="45"/>
      <c r="C34" s="45" t="s">
        <v>114</v>
      </c>
      <c r="D34" s="46">
        <v>945077</v>
      </c>
      <c r="E34" s="46">
        <v>6458057</v>
      </c>
      <c r="F34" s="46">
        <v>2351928</v>
      </c>
      <c r="G34" s="46">
        <v>341283</v>
      </c>
      <c r="H34" s="46">
        <v>45737</v>
      </c>
      <c r="I34" s="46">
        <v>10142082</v>
      </c>
      <c r="J34" s="31"/>
    </row>
    <row r="35" spans="2:42">
      <c r="B35" s="45"/>
      <c r="C35" s="45" t="s">
        <v>115</v>
      </c>
      <c r="D35" s="46">
        <v>946558</v>
      </c>
      <c r="E35" s="46">
        <v>6464131</v>
      </c>
      <c r="F35" s="46">
        <v>2351785</v>
      </c>
      <c r="G35" s="46">
        <v>341436</v>
      </c>
      <c r="H35" s="46">
        <v>45924</v>
      </c>
      <c r="I35" s="46">
        <v>10149834</v>
      </c>
      <c r="J35" s="31"/>
    </row>
    <row r="36" spans="2:42">
      <c r="B36" s="45"/>
      <c r="C36" s="45" t="s">
        <v>116</v>
      </c>
      <c r="D36" s="46">
        <v>953936</v>
      </c>
      <c r="E36" s="46">
        <v>6460808</v>
      </c>
      <c r="F36" s="46">
        <v>2349184</v>
      </c>
      <c r="G36" s="46">
        <v>340503</v>
      </c>
      <c r="H36" s="46">
        <v>46097</v>
      </c>
      <c r="I36" s="46">
        <v>10150528</v>
      </c>
      <c r="J36" s="31"/>
    </row>
    <row r="37" spans="2:42">
      <c r="B37" s="45"/>
      <c r="C37" s="45" t="s">
        <v>117</v>
      </c>
      <c r="D37" s="46">
        <v>961167</v>
      </c>
      <c r="E37" s="46">
        <v>6465738</v>
      </c>
      <c r="F37" s="46">
        <v>2349364</v>
      </c>
      <c r="G37" s="46">
        <v>341262</v>
      </c>
      <c r="H37" s="46">
        <v>46088</v>
      </c>
      <c r="I37" s="46">
        <v>10163619</v>
      </c>
      <c r="J37" s="31"/>
    </row>
    <row r="38" spans="2:42">
      <c r="B38" s="45"/>
      <c r="C38" s="45" t="s">
        <v>118</v>
      </c>
      <c r="D38" s="46">
        <v>968204</v>
      </c>
      <c r="E38" s="46">
        <v>6481224</v>
      </c>
      <c r="F38" s="46">
        <v>2351454</v>
      </c>
      <c r="G38" s="46">
        <v>341739</v>
      </c>
      <c r="H38" s="46">
        <v>46171</v>
      </c>
      <c r="I38" s="46">
        <v>10188792</v>
      </c>
      <c r="J38" s="31"/>
    </row>
    <row r="39" spans="2:42">
      <c r="B39" s="45"/>
      <c r="C39" s="48" t="s">
        <v>119</v>
      </c>
      <c r="D39" s="49">
        <v>974169</v>
      </c>
      <c r="E39" s="49">
        <v>6493622</v>
      </c>
      <c r="F39" s="49">
        <v>2352326</v>
      </c>
      <c r="G39" s="49">
        <v>341987</v>
      </c>
      <c r="H39" s="49">
        <v>46196</v>
      </c>
      <c r="I39" s="50">
        <v>10208300</v>
      </c>
      <c r="J39" s="31"/>
    </row>
    <row r="40" spans="2:42">
      <c r="B40" s="45"/>
      <c r="C40" s="45" t="s">
        <v>120</v>
      </c>
      <c r="D40" s="46"/>
      <c r="E40" s="46"/>
      <c r="F40" s="46"/>
      <c r="G40" s="46"/>
      <c r="H40" s="46"/>
      <c r="I40" s="46"/>
      <c r="J40" s="31"/>
    </row>
    <row r="41" spans="2:42">
      <c r="B41" s="45"/>
      <c r="C41" s="45" t="s">
        <v>121</v>
      </c>
      <c r="D41" s="46"/>
      <c r="E41" s="46"/>
      <c r="F41" s="46"/>
      <c r="G41" s="46"/>
      <c r="H41" s="46"/>
      <c r="I41" s="46"/>
      <c r="J41" s="31"/>
      <c r="K41" s="206"/>
      <c r="L41" s="206"/>
      <c r="M41" s="206"/>
      <c r="N41" s="206"/>
      <c r="O41" s="206"/>
      <c r="P41" s="206"/>
    </row>
    <row r="42" spans="2:42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4" t="s">
        <v>112</v>
      </c>
      <c r="D72" s="52">
        <v>-0.31060353662085705</v>
      </c>
      <c r="E72" s="52">
        <v>1.9721753366074291</v>
      </c>
      <c r="F72" s="52">
        <v>3.3897786703906974E-2</v>
      </c>
      <c r="G72" s="52">
        <v>8.2171680117371082E-3</v>
      </c>
      <c r="H72" s="52">
        <v>1.7615055297895088</v>
      </c>
      <c r="I72" s="52">
        <v>1.2321726852102977</v>
      </c>
    </row>
    <row r="73" spans="2:12">
      <c r="B73" s="45"/>
      <c r="C73" s="54" t="s">
        <v>113</v>
      </c>
      <c r="D73" s="52">
        <v>-0.14287059839498406</v>
      </c>
      <c r="E73" s="52">
        <v>1.9318476119264627</v>
      </c>
      <c r="F73" s="52">
        <v>-2.656270885142975E-2</v>
      </c>
      <c r="G73" s="52">
        <v>1.9687642331378541E-2</v>
      </c>
      <c r="H73" s="52">
        <v>1.7497538709388749</v>
      </c>
      <c r="I73" s="52">
        <v>1.2104065808195008</v>
      </c>
    </row>
    <row r="74" spans="2:12">
      <c r="B74" s="45"/>
      <c r="C74" s="54" t="s">
        <v>114</v>
      </c>
      <c r="D74" s="52">
        <v>-2.6974650175815018E-2</v>
      </c>
      <c r="E74" s="52">
        <v>1.8935497913157073</v>
      </c>
      <c r="F74" s="52">
        <v>7.7826508585387977E-2</v>
      </c>
      <c r="G74" s="52">
        <v>0.15348045545251487</v>
      </c>
      <c r="H74" s="52">
        <v>2.1553649602430003</v>
      </c>
      <c r="I74" s="52">
        <v>1.2284252549604302</v>
      </c>
      <c r="L74" s="294"/>
    </row>
    <row r="75" spans="2:12">
      <c r="B75" s="45"/>
      <c r="C75" s="54" t="s">
        <v>115</v>
      </c>
      <c r="D75" s="52">
        <v>9.1784834353747513E-2</v>
      </c>
      <c r="E75" s="52">
        <v>1.8843012461029707</v>
      </c>
      <c r="F75" s="52">
        <v>6.846295766784749E-2</v>
      </c>
      <c r="G75" s="52">
        <v>4.6296567607639894E-2</v>
      </c>
      <c r="H75" s="52">
        <v>2.4837651469505229</v>
      </c>
      <c r="I75" s="52">
        <v>1.229726919618801</v>
      </c>
    </row>
    <row r="76" spans="2:12">
      <c r="B76" s="45"/>
      <c r="C76" s="54" t="s">
        <v>116</v>
      </c>
      <c r="D76" s="52">
        <v>0.94026771070314652</v>
      </c>
      <c r="E76" s="52">
        <v>1.8570506297084233</v>
      </c>
      <c r="F76" s="52">
        <v>0.11293252090103234</v>
      </c>
      <c r="G76" s="52">
        <v>8.3769818175394306E-2</v>
      </c>
      <c r="H76" s="52">
        <v>2.7299875200570423</v>
      </c>
      <c r="I76" s="52">
        <v>1.3058189730240199</v>
      </c>
    </row>
    <row r="77" spans="2:12">
      <c r="B77" s="45"/>
      <c r="C77" s="54" t="s">
        <v>117</v>
      </c>
      <c r="D77" s="52">
        <v>1.5432741118091897</v>
      </c>
      <c r="E77" s="52">
        <v>1.7088598833682855</v>
      </c>
      <c r="F77" s="52">
        <v>-5.2114597660413153E-2</v>
      </c>
      <c r="G77" s="52">
        <v>-5.3010312116519298E-2</v>
      </c>
      <c r="H77" s="52">
        <v>2.3336367875302466</v>
      </c>
      <c r="I77" s="52">
        <v>1.2238848721388029</v>
      </c>
    </row>
    <row r="78" spans="2:12">
      <c r="B78" s="45"/>
      <c r="C78" s="54" t="s">
        <v>118</v>
      </c>
      <c r="D78" s="52">
        <v>2.2217999070906602</v>
      </c>
      <c r="E78" s="52">
        <v>1.7616673703329422</v>
      </c>
      <c r="F78" s="52">
        <v>-4.0469204720616769E-2</v>
      </c>
      <c r="G78" s="52">
        <v>-0.11807928263912748</v>
      </c>
      <c r="H78" s="52">
        <v>2.1301539550522053</v>
      </c>
      <c r="I78" s="52">
        <v>1.3211296010119389</v>
      </c>
    </row>
    <row r="79" spans="2:12">
      <c r="B79" s="45"/>
      <c r="C79" s="55" t="s">
        <v>119</v>
      </c>
      <c r="D79" s="56">
        <v>2.879492408409301</v>
      </c>
      <c r="E79" s="56">
        <v>1.7662821816989638</v>
      </c>
      <c r="F79" s="56">
        <v>-5.3450397351439971E-2</v>
      </c>
      <c r="G79" s="56">
        <v>-0.14395001167951671</v>
      </c>
      <c r="H79" s="56">
        <v>2.0590314598798232</v>
      </c>
      <c r="I79" s="56">
        <v>1.3819639953648544</v>
      </c>
    </row>
    <row r="80" spans="2:12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17">
      <c r="B81" s="45"/>
      <c r="C81" s="54" t="s">
        <v>121</v>
      </c>
      <c r="D81" s="52"/>
      <c r="E81" s="52"/>
      <c r="F81" s="52"/>
      <c r="G81" s="52"/>
      <c r="H81" s="52"/>
      <c r="I81" s="52"/>
      <c r="L81" s="207"/>
      <c r="M81" s="207"/>
      <c r="N81" s="207"/>
      <c r="O81" s="207"/>
      <c r="P81" s="207"/>
      <c r="Q81" s="207"/>
    </row>
    <row r="82" spans="2:17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7.5">
      <c r="B85" s="27" t="s">
        <v>213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.5">
      <c r="B87" s="42"/>
      <c r="C87" s="43"/>
      <c r="D87" s="43"/>
      <c r="E87" s="43"/>
      <c r="F87" s="43"/>
      <c r="G87" s="43"/>
      <c r="H87" s="43"/>
      <c r="I87" s="43"/>
    </row>
    <row r="88" spans="2:17" ht="18.5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65" activePane="bottomLeft" state="frozen"/>
      <selection activeCell="Q29" sqref="Q29"/>
      <selection pane="bottomLeft" activeCell="I90" sqref="I90"/>
    </sheetView>
  </sheetViews>
  <sheetFormatPr baseColWidth="10" defaultColWidth="11.54296875" defaultRowHeight="15.5"/>
  <cols>
    <col min="1" max="1" width="2.7265625" style="27" customWidth="1"/>
    <col min="2" max="2" width="11.81640625" style="27" customWidth="1"/>
    <col min="3" max="3" width="5.54296875" style="27" customWidth="1"/>
    <col min="4" max="9" width="20" style="27" customWidth="1"/>
    <col min="10" max="16384" width="11.54296875" style="27"/>
  </cols>
  <sheetData>
    <row r="1" spans="2:11" ht="18.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5" customHeight="1">
      <c r="B4" s="264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3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5" t="s">
        <v>112</v>
      </c>
      <c r="D32" s="46">
        <v>1098170.08085</v>
      </c>
      <c r="E32" s="46">
        <v>9248690.7747300025</v>
      </c>
      <c r="F32" s="46">
        <v>2100119.5485299989</v>
      </c>
      <c r="G32" s="46">
        <v>170599.47736999998</v>
      </c>
      <c r="H32" s="46">
        <v>33630.02236000001</v>
      </c>
      <c r="I32" s="46">
        <v>12651209.903840002</v>
      </c>
    </row>
    <row r="33" spans="2:43">
      <c r="B33" s="45"/>
      <c r="C33" s="45" t="s">
        <v>113</v>
      </c>
      <c r="D33" s="46">
        <v>1095925.4652799987</v>
      </c>
      <c r="E33" s="46">
        <v>9270704.0761800073</v>
      </c>
      <c r="F33" s="46">
        <v>2097509.3373300005</v>
      </c>
      <c r="G33" s="46">
        <v>170464.09798999981</v>
      </c>
      <c r="H33" s="46">
        <v>33570.223750000019</v>
      </c>
      <c r="I33" s="46">
        <v>12668173.200530006</v>
      </c>
    </row>
    <row r="34" spans="2:43">
      <c r="B34" s="45"/>
      <c r="C34" s="45" t="s">
        <v>114</v>
      </c>
      <c r="D34" s="46">
        <v>1097643.3202999998</v>
      </c>
      <c r="E34" s="46">
        <v>9287990.3347600065</v>
      </c>
      <c r="F34" s="46">
        <v>2102793.17992</v>
      </c>
      <c r="G34" s="46">
        <v>170921.76207000011</v>
      </c>
      <c r="H34" s="46">
        <v>33787.185170000019</v>
      </c>
      <c r="I34" s="46">
        <v>12693135.782220004</v>
      </c>
    </row>
    <row r="35" spans="2:43">
      <c r="B35" s="45"/>
      <c r="C35" s="45" t="s">
        <v>115</v>
      </c>
      <c r="D35" s="46">
        <v>1098837.7251300006</v>
      </c>
      <c r="E35" s="46">
        <v>9302580.1262900103</v>
      </c>
      <c r="F35" s="46">
        <v>2104358.8790699989</v>
      </c>
      <c r="G35" s="46">
        <v>171092.28776000012</v>
      </c>
      <c r="H35" s="46">
        <v>33958.020030000007</v>
      </c>
      <c r="I35" s="46">
        <v>12710827.03828001</v>
      </c>
    </row>
    <row r="36" spans="2:43">
      <c r="B36" s="45"/>
      <c r="C36" s="45" t="s">
        <v>116</v>
      </c>
      <c r="D36" s="46">
        <v>1108400.3700500003</v>
      </c>
      <c r="E36" s="46">
        <v>9313285.4009300042</v>
      </c>
      <c r="F36" s="46">
        <v>2105361.5563599998</v>
      </c>
      <c r="G36" s="46">
        <v>171074.28285000011</v>
      </c>
      <c r="H36" s="46">
        <v>34112.786760000003</v>
      </c>
      <c r="I36" s="46">
        <v>12732234.396950005</v>
      </c>
    </row>
    <row r="37" spans="2:43">
      <c r="B37" s="45"/>
      <c r="C37" s="45" t="s">
        <v>117</v>
      </c>
      <c r="D37" s="46">
        <v>1117361.1823400008</v>
      </c>
      <c r="E37" s="46">
        <v>9322297.5514000095</v>
      </c>
      <c r="F37" s="46">
        <v>2106242.2278699968</v>
      </c>
      <c r="G37" s="46">
        <v>171469.9048499999</v>
      </c>
      <c r="H37" s="46">
        <v>34147.940729999988</v>
      </c>
      <c r="I37" s="46">
        <v>12751518.807190007</v>
      </c>
    </row>
    <row r="38" spans="2:43">
      <c r="B38" s="45"/>
      <c r="C38" s="45" t="s">
        <v>118</v>
      </c>
      <c r="D38" s="46">
        <v>1125869.8790300007</v>
      </c>
      <c r="E38" s="46">
        <v>9353149.4120100029</v>
      </c>
      <c r="F38" s="46">
        <v>2108888.5758800004</v>
      </c>
      <c r="G38" s="46">
        <v>171686.3159299999</v>
      </c>
      <c r="H38" s="46">
        <v>34230.404229999993</v>
      </c>
      <c r="I38" s="46">
        <v>12793824.587080006</v>
      </c>
    </row>
    <row r="39" spans="2:43">
      <c r="B39" s="45"/>
      <c r="C39" s="48" t="s">
        <v>119</v>
      </c>
      <c r="D39" s="49">
        <v>1133224.5676699993</v>
      </c>
      <c r="E39" s="49">
        <v>9378565.0525200181</v>
      </c>
      <c r="F39" s="49">
        <v>2110866.4388800012</v>
      </c>
      <c r="G39" s="49">
        <v>171833.65999999995</v>
      </c>
      <c r="H39" s="49">
        <v>34280.072489999984</v>
      </c>
      <c r="I39" s="50">
        <v>12828769.791560018</v>
      </c>
    </row>
    <row r="40" spans="2:43">
      <c r="B40" s="45"/>
      <c r="C40" s="45" t="s">
        <v>120</v>
      </c>
      <c r="D40" s="46"/>
      <c r="E40" s="46"/>
      <c r="F40" s="46"/>
      <c r="G40" s="46"/>
      <c r="H40" s="46"/>
      <c r="I40" s="46"/>
    </row>
    <row r="41" spans="2:43">
      <c r="B41" s="45"/>
      <c r="C41" s="45" t="s">
        <v>121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6"/>
      <c r="M43" s="206"/>
      <c r="N43" s="206"/>
      <c r="O43" s="206"/>
      <c r="P43" s="206"/>
      <c r="Q43" s="206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45" t="s">
        <v>112</v>
      </c>
      <c r="D72" s="52">
        <v>3.3148220965121933</v>
      </c>
      <c r="E72" s="52">
        <v>6.9337028759595132</v>
      </c>
      <c r="F72" s="52">
        <v>5.1928419272578408</v>
      </c>
      <c r="G72" s="52">
        <v>4.9814868066917262</v>
      </c>
      <c r="H72" s="52">
        <v>7.6910924063183339</v>
      </c>
      <c r="I72" s="52">
        <v>6.2938360231755919</v>
      </c>
    </row>
    <row r="73" spans="2:20">
      <c r="B73" s="45"/>
      <c r="C73" s="45" t="s">
        <v>113</v>
      </c>
      <c r="D73" s="52">
        <v>3.5056123162484853</v>
      </c>
      <c r="E73" s="52">
        <v>6.8654481599259576</v>
      </c>
      <c r="F73" s="52">
        <v>5.1676120433023609</v>
      </c>
      <c r="G73" s="52">
        <v>4.9725777255198889</v>
      </c>
      <c r="H73" s="52">
        <v>7.6774974533295293</v>
      </c>
      <c r="I73" s="52">
        <v>6.2593616719517575</v>
      </c>
    </row>
    <row r="74" spans="2:20">
      <c r="B74" s="45"/>
      <c r="C74" s="45" t="s">
        <v>114</v>
      </c>
      <c r="D74" s="52">
        <v>3.6589663150221385</v>
      </c>
      <c r="E74" s="52">
        <v>6.8075431072772696</v>
      </c>
      <c r="F74" s="52">
        <v>5.3056055189435236</v>
      </c>
      <c r="G74" s="52">
        <v>5.1153809041989406</v>
      </c>
      <c r="H74" s="52">
        <v>8.0390187088205991</v>
      </c>
      <c r="I74" s="52">
        <v>6.2575674937081827</v>
      </c>
    </row>
    <row r="75" spans="2:20">
      <c r="B75" s="45"/>
      <c r="C75" s="45" t="s">
        <v>115</v>
      </c>
      <c r="D75" s="52">
        <v>3.7509841810065447</v>
      </c>
      <c r="E75" s="52">
        <v>6.7917214988826746</v>
      </c>
      <c r="F75" s="52">
        <v>5.3050056445941296</v>
      </c>
      <c r="G75" s="52">
        <v>5.0249533883863773</v>
      </c>
      <c r="H75" s="52">
        <v>8.3385390840564622</v>
      </c>
      <c r="I75" s="52">
        <v>6.254150240178169</v>
      </c>
      <c r="O75" s="207"/>
      <c r="P75" s="207"/>
      <c r="Q75" s="207"/>
      <c r="R75" s="207"/>
      <c r="S75" s="207"/>
      <c r="T75" s="207"/>
    </row>
    <row r="76" spans="2:20">
      <c r="B76" s="45"/>
      <c r="C76" s="45" t="s">
        <v>116</v>
      </c>
      <c r="D76" s="52">
        <v>4.7251707986846636</v>
      </c>
      <c r="E76" s="52">
        <v>6.7656902173462763</v>
      </c>
      <c r="F76" s="52">
        <v>5.3441046952290572</v>
      </c>
      <c r="G76" s="52">
        <v>5.0566075644505659</v>
      </c>
      <c r="H76" s="52">
        <v>8.4782271444868726</v>
      </c>
      <c r="I76" s="52">
        <v>6.3293206668876056</v>
      </c>
    </row>
    <row r="77" spans="2:20">
      <c r="B77" s="45"/>
      <c r="C77" s="45" t="s">
        <v>117</v>
      </c>
      <c r="D77" s="52">
        <v>5.4363440804291674</v>
      </c>
      <c r="E77" s="52">
        <v>6.6592621663233098</v>
      </c>
      <c r="F77" s="52">
        <v>5.1966941630321006</v>
      </c>
      <c r="G77" s="52">
        <v>4.9437628732068584</v>
      </c>
      <c r="H77" s="52">
        <v>8.0591569888077927</v>
      </c>
      <c r="I77" s="52">
        <v>6.2874759244754053</v>
      </c>
    </row>
    <row r="78" spans="2:20">
      <c r="B78" s="45"/>
      <c r="C78" s="45" t="s">
        <v>118</v>
      </c>
      <c r="D78" s="52">
        <v>6.2299428897184317</v>
      </c>
      <c r="E78" s="52">
        <v>6.7950749556406009</v>
      </c>
      <c r="F78" s="52">
        <v>5.212136095152653</v>
      </c>
      <c r="G78" s="52">
        <v>4.8577039406360045</v>
      </c>
      <c r="H78" s="52">
        <v>7.8576314730913976</v>
      </c>
      <c r="I78" s="52">
        <v>6.4576321437257</v>
      </c>
    </row>
    <row r="79" spans="2:20">
      <c r="B79" s="45"/>
      <c r="C79" s="55" t="s">
        <v>119</v>
      </c>
      <c r="D79" s="56">
        <v>7.0074227542169965</v>
      </c>
      <c r="E79" s="56">
        <v>6.8402774853381532</v>
      </c>
      <c r="F79" s="56">
        <v>5.2121753494375644</v>
      </c>
      <c r="G79" s="56">
        <v>4.8217833555773026</v>
      </c>
      <c r="H79" s="56">
        <v>7.7855857006032592</v>
      </c>
      <c r="I79" s="56">
        <v>6.5586740087041351</v>
      </c>
    </row>
    <row r="80" spans="2:20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121</v>
      </c>
      <c r="D81" s="52"/>
      <c r="E81" s="52"/>
      <c r="F81" s="52"/>
      <c r="G81" s="52"/>
      <c r="H81" s="52"/>
      <c r="I81" s="52"/>
    </row>
    <row r="82" spans="2:9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7.5">
      <c r="B85" s="27" t="s">
        <v>213</v>
      </c>
    </row>
    <row r="86" spans="2:9" ht="21">
      <c r="B86" s="59"/>
      <c r="C86" s="503"/>
      <c r="D86" s="504"/>
      <c r="E86" s="504"/>
      <c r="F86" s="504"/>
      <c r="G86" s="504"/>
      <c r="H86" s="504"/>
      <c r="I86" s="504"/>
    </row>
    <row r="87" spans="2:9">
      <c r="C87" s="503"/>
      <c r="D87" s="503"/>
      <c r="E87" s="503"/>
      <c r="F87" s="503"/>
      <c r="G87" s="503"/>
      <c r="H87" s="503"/>
      <c r="I87" s="503"/>
    </row>
    <row r="88" spans="2:9" ht="18.5">
      <c r="B88" s="42"/>
      <c r="C88" s="43"/>
      <c r="D88" s="43"/>
      <c r="E88" s="43"/>
      <c r="F88" s="43"/>
      <c r="G88" s="43"/>
      <c r="H88" s="43"/>
      <c r="I88" s="43"/>
    </row>
    <row r="89" spans="2:9" ht="18.5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2">
    <mergeCell ref="C86:I86"/>
    <mergeCell ref="C87:I87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showOutlineSymbols="0" zoomScaleNormal="100" workbookViewId="0">
      <pane ySplit="4" topLeftCell="A56" activePane="bottomLeft" state="frozen"/>
      <selection activeCell="H25" sqref="H25"/>
      <selection pane="bottomLeft" activeCell="N70" sqref="N70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2" width="12" style="27" customWidth="1"/>
    <col min="13" max="16384" width="11.54296875" style="27"/>
  </cols>
  <sheetData>
    <row r="1" spans="2:16" ht="18.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5" customHeight="1">
      <c r="B4" s="263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5" t="s">
        <v>112</v>
      </c>
      <c r="D32" s="52">
        <v>1161.4333557369941</v>
      </c>
      <c r="E32" s="52">
        <v>1434.8846049420704</v>
      </c>
      <c r="F32" s="52">
        <v>891.79550192489421</v>
      </c>
      <c r="G32" s="52">
        <v>500.61763778765055</v>
      </c>
      <c r="H32" s="52">
        <v>736.88641833559768</v>
      </c>
      <c r="I32" s="52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113</v>
      </c>
      <c r="D33" s="52">
        <v>1161.4781294267129</v>
      </c>
      <c r="E33" s="52">
        <v>1437.1377608458856</v>
      </c>
      <c r="F33" s="52">
        <v>893.11431613508705</v>
      </c>
      <c r="G33" s="52">
        <v>500.80232794331016</v>
      </c>
      <c r="H33" s="52">
        <v>738.22896050490442</v>
      </c>
      <c r="I33" s="52">
        <v>1250.7128907293909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114</v>
      </c>
      <c r="D34" s="52">
        <v>1161.4326878127388</v>
      </c>
      <c r="E34" s="52">
        <v>1438.2019754176847</v>
      </c>
      <c r="F34" s="52">
        <v>894.07208890748348</v>
      </c>
      <c r="G34" s="52">
        <v>500.82120137832857</v>
      </c>
      <c r="H34" s="52">
        <v>738.72762030741012</v>
      </c>
      <c r="I34" s="52">
        <v>1251.5315674059827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115</v>
      </c>
      <c r="D35" s="52">
        <v>1160.8773314788957</v>
      </c>
      <c r="E35" s="52">
        <v>1439.1076118800827</v>
      </c>
      <c r="F35" s="52">
        <v>894.7922021230678</v>
      </c>
      <c r="G35" s="52">
        <v>501.09621645052107</v>
      </c>
      <c r="H35" s="52">
        <v>739.43950940684624</v>
      </c>
      <c r="I35" s="52">
        <v>1252.3187116439549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116</v>
      </c>
      <c r="D36" s="52">
        <v>1161.9232003509671</v>
      </c>
      <c r="E36" s="52">
        <v>1441.5047469186522</v>
      </c>
      <c r="F36" s="52">
        <v>896.20972914850415</v>
      </c>
      <c r="G36" s="52">
        <v>502.4163747455973</v>
      </c>
      <c r="H36" s="52">
        <v>740.02184003297407</v>
      </c>
      <c r="I36" s="52">
        <v>1254.3420792445481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117</v>
      </c>
      <c r="D37" s="52">
        <v>1162.5047284602997</v>
      </c>
      <c r="E37" s="52">
        <v>1441.7994591491349</v>
      </c>
      <c r="F37" s="52">
        <v>896.51591999792151</v>
      </c>
      <c r="G37" s="52">
        <v>502.45824278706652</v>
      </c>
      <c r="H37" s="52">
        <v>740.92910801076175</v>
      </c>
      <c r="I37" s="52">
        <v>1254.6238507356491</v>
      </c>
      <c r="K37" s="32"/>
      <c r="L37" s="32"/>
      <c r="M37" s="32"/>
      <c r="N37" s="32"/>
      <c r="O37" s="32"/>
      <c r="P37" s="32"/>
    </row>
    <row r="38" spans="2:42">
      <c r="B38" s="45"/>
      <c r="C38" s="45" t="s">
        <v>118</v>
      </c>
      <c r="D38" s="52">
        <v>1162.8436559134238</v>
      </c>
      <c r="E38" s="52">
        <v>1443.1146666138991</v>
      </c>
      <c r="F38" s="52">
        <v>896.84449531226221</v>
      </c>
      <c r="G38" s="52">
        <v>502.39017475324704</v>
      </c>
      <c r="H38" s="52">
        <v>741.38321088995235</v>
      </c>
      <c r="I38" s="52">
        <v>1255.6762948031528</v>
      </c>
      <c r="K38" s="32"/>
      <c r="L38" s="32"/>
      <c r="M38" s="32"/>
      <c r="N38" s="32"/>
      <c r="O38" s="32"/>
      <c r="P38" s="32"/>
    </row>
    <row r="39" spans="2:42">
      <c r="B39" s="45"/>
      <c r="C39" s="48" t="s">
        <v>119</v>
      </c>
      <c r="D39" s="56">
        <v>1163.2730744562796</v>
      </c>
      <c r="E39" s="56">
        <v>1444.2733273541357</v>
      </c>
      <c r="F39" s="56">
        <v>897.35284942648309</v>
      </c>
      <c r="G39" s="56">
        <v>502.45670157052734</v>
      </c>
      <c r="H39" s="56">
        <v>742.05715841198344</v>
      </c>
      <c r="I39" s="56">
        <v>1256.6999198260257</v>
      </c>
      <c r="K39" s="32"/>
      <c r="L39" s="32"/>
      <c r="M39" s="32"/>
      <c r="N39" s="32"/>
      <c r="O39" s="32"/>
      <c r="P39" s="32"/>
    </row>
    <row r="40" spans="2:42">
      <c r="B40" s="45"/>
      <c r="C40" s="45" t="s">
        <v>120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45"/>
      <c r="C41" s="45" t="s">
        <v>121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122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7"/>
      <c r="M43" s="207"/>
      <c r="N43" s="207"/>
      <c r="O43" s="207"/>
      <c r="P43" s="207"/>
      <c r="Q43" s="207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5" t="s">
        <v>112</v>
      </c>
      <c r="D72" s="52">
        <v>3.6367214184758856</v>
      </c>
      <c r="E72" s="52">
        <v>4.8655699684489573</v>
      </c>
      <c r="F72" s="52">
        <v>5.1571959652657373</v>
      </c>
      <c r="G72" s="52">
        <v>4.9728610103357607</v>
      </c>
      <c r="H72" s="52">
        <v>5.8269449195530898</v>
      </c>
      <c r="I72" s="52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113</v>
      </c>
      <c r="D73" s="52">
        <v>3.6537029819573741</v>
      </c>
      <c r="E73" s="52">
        <v>4.8400972449578861</v>
      </c>
      <c r="F73" s="52">
        <v>5.1955548322571099</v>
      </c>
      <c r="G73" s="52">
        <v>4.9519151678417028</v>
      </c>
      <c r="H73" s="52">
        <v>5.825806310951398</v>
      </c>
      <c r="I73" s="52">
        <v>4.9885730743513212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114</v>
      </c>
      <c r="D74" s="52">
        <v>3.6869355031521112</v>
      </c>
      <c r="E74" s="52">
        <v>4.8226735902574092</v>
      </c>
      <c r="F74" s="52">
        <v>5.2237135764630516</v>
      </c>
      <c r="G74" s="52">
        <v>4.9542965718035736</v>
      </c>
      <c r="H74" s="52">
        <v>5.7595151765816643</v>
      </c>
      <c r="I74" s="52">
        <v>4.968112687795978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115</v>
      </c>
      <c r="D75" s="52">
        <v>3.6558438364432844</v>
      </c>
      <c r="E75" s="52">
        <v>4.8166598708134334</v>
      </c>
      <c r="F75" s="52">
        <v>5.2329600477040383</v>
      </c>
      <c r="G75" s="52">
        <v>4.976352940175377</v>
      </c>
      <c r="H75" s="52">
        <v>5.712879428962081</v>
      </c>
      <c r="I75" s="52">
        <v>4.963387211889847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116</v>
      </c>
      <c r="D76" s="52">
        <v>3.7496463738625474</v>
      </c>
      <c r="E76" s="52">
        <v>4.8191456136725819</v>
      </c>
      <c r="F76" s="52">
        <v>5.2252711439012778</v>
      </c>
      <c r="G76" s="52">
        <v>4.968675495846564</v>
      </c>
      <c r="H76" s="52">
        <v>5.5954836199191949</v>
      </c>
      <c r="I76" s="52">
        <v>4.9587494033301871</v>
      </c>
      <c r="K76" s="32"/>
      <c r="L76" s="32"/>
      <c r="M76" s="32"/>
      <c r="N76" s="32"/>
      <c r="O76" s="32"/>
      <c r="P76" s="32"/>
    </row>
    <row r="77" spans="2:16">
      <c r="B77" s="45"/>
      <c r="C77" s="45" t="s">
        <v>117</v>
      </c>
      <c r="D77" s="52">
        <v>3.8339023462384381</v>
      </c>
      <c r="E77" s="52">
        <v>4.8672281732700107</v>
      </c>
      <c r="F77" s="52">
        <v>5.2515455825438151</v>
      </c>
      <c r="G77" s="52">
        <v>4.9994233952692202</v>
      </c>
      <c r="H77" s="52">
        <v>5.5949542897269611</v>
      </c>
      <c r="I77" s="52">
        <v>5.0023678292259621</v>
      </c>
      <c r="K77" s="32"/>
      <c r="L77" s="32"/>
      <c r="M77" s="32"/>
      <c r="N77" s="32"/>
      <c r="O77" s="32"/>
      <c r="P77" s="32"/>
    </row>
    <row r="78" spans="2:16">
      <c r="B78" s="45"/>
      <c r="C78" s="45" t="s">
        <v>118</v>
      </c>
      <c r="D78" s="52">
        <v>3.9210256386316367</v>
      </c>
      <c r="E78" s="52">
        <v>4.9462707475005807</v>
      </c>
      <c r="F78" s="52">
        <v>5.2547318480623773</v>
      </c>
      <c r="G78" s="52">
        <v>4.981665538206137</v>
      </c>
      <c r="H78" s="52">
        <v>5.6080180987094774</v>
      </c>
      <c r="I78" s="52">
        <v>5.0695275140936191</v>
      </c>
      <c r="K78" s="32"/>
      <c r="L78" s="32"/>
      <c r="M78" s="32"/>
      <c r="N78" s="32"/>
      <c r="O78" s="32"/>
      <c r="P78" s="32"/>
    </row>
    <row r="79" spans="2:16">
      <c r="B79" s="45"/>
      <c r="C79" s="48" t="s">
        <v>119</v>
      </c>
      <c r="D79" s="56">
        <v>4.0123937717545299</v>
      </c>
      <c r="E79" s="56">
        <v>4.9859297154825954</v>
      </c>
      <c r="F79" s="56">
        <v>5.2684417498385372</v>
      </c>
      <c r="G79" s="56">
        <v>4.9728918456494187</v>
      </c>
      <c r="H79" s="56">
        <v>5.6110215419539866</v>
      </c>
      <c r="I79" s="56">
        <v>5.1061449288711369</v>
      </c>
      <c r="K79" s="207"/>
      <c r="L79" s="207"/>
      <c r="M79" s="207"/>
      <c r="N79" s="207"/>
      <c r="O79" s="207"/>
      <c r="P79" s="207"/>
    </row>
    <row r="80" spans="2:16">
      <c r="B80" s="45"/>
      <c r="C80" s="45" t="s">
        <v>120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121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 t="s">
        <v>122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7.5">
      <c r="B85" s="27" t="s">
        <v>213</v>
      </c>
      <c r="D85" s="32"/>
      <c r="E85" s="32"/>
      <c r="F85" s="32"/>
      <c r="G85" s="32"/>
      <c r="H85" s="32"/>
      <c r="I85" s="32"/>
    </row>
    <row r="86" spans="2:16">
      <c r="C86" s="503"/>
      <c r="D86" s="483"/>
      <c r="E86" s="483"/>
      <c r="F86" s="483"/>
      <c r="G86" s="483"/>
      <c r="H86" s="483"/>
      <c r="I86" s="483"/>
    </row>
    <row r="87" spans="2:16" ht="18.5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7" activePane="bottomLeft" state="frozen"/>
      <selection activeCell="Q29" sqref="Q29"/>
      <selection pane="bottomLeft" activeCell="K22" sqref="K22"/>
    </sheetView>
  </sheetViews>
  <sheetFormatPr baseColWidth="10" defaultRowHeight="14.5"/>
  <cols>
    <col min="1" max="1" width="2.7265625" customWidth="1"/>
    <col min="2" max="2" width="27.54296875" customWidth="1"/>
    <col min="3" max="3" width="17" customWidth="1"/>
    <col min="4" max="4" width="11.1796875" customWidth="1"/>
    <col min="5" max="6" width="11.26953125" customWidth="1"/>
    <col min="7" max="7" width="11.7265625" customWidth="1"/>
  </cols>
  <sheetData>
    <row r="1" spans="1:138" ht="26.15" customHeight="1">
      <c r="B1" s="508" t="s">
        <v>33</v>
      </c>
      <c r="C1" s="509"/>
      <c r="D1" s="509"/>
      <c r="E1" s="509"/>
      <c r="F1" s="509"/>
      <c r="G1" s="509"/>
    </row>
    <row r="3" spans="1:138" ht="18.5">
      <c r="B3" s="265" t="s">
        <v>223</v>
      </c>
      <c r="C3" s="266"/>
      <c r="D3" s="266"/>
      <c r="E3" s="266"/>
      <c r="F3" s="266"/>
      <c r="G3" s="266"/>
      <c r="K3" s="7" t="s">
        <v>168</v>
      </c>
    </row>
    <row r="4" spans="1:138" ht="23.65" customHeight="1">
      <c r="A4" s="267"/>
      <c r="B4" s="510" t="s">
        <v>41</v>
      </c>
      <c r="C4" s="512" t="s">
        <v>40</v>
      </c>
      <c r="D4" s="513"/>
      <c r="E4" s="268" t="s">
        <v>34</v>
      </c>
      <c r="F4" s="268"/>
      <c r="G4" s="268"/>
    </row>
    <row r="5" spans="1:138" ht="18.649999999999999" customHeight="1">
      <c r="A5" s="267"/>
      <c r="B5" s="511"/>
      <c r="C5" s="269" t="s">
        <v>7</v>
      </c>
      <c r="D5" s="269" t="s">
        <v>32</v>
      </c>
      <c r="E5" s="270" t="s">
        <v>4</v>
      </c>
      <c r="F5" s="270" t="s">
        <v>3</v>
      </c>
      <c r="G5" s="270" t="s">
        <v>6</v>
      </c>
      <c r="J5" s="60"/>
      <c r="K5" s="61"/>
      <c r="L5" s="60"/>
      <c r="M5" s="62"/>
      <c r="N5" s="60"/>
    </row>
    <row r="6" spans="1:138" s="65" customFormat="1" ht="27.65" customHeight="1">
      <c r="A6" s="271"/>
      <c r="B6" s="272" t="s">
        <v>29</v>
      </c>
      <c r="C6" s="273">
        <v>982812</v>
      </c>
      <c r="D6" s="274">
        <f>C6/$C$14</f>
        <v>0.45901063585834362</v>
      </c>
      <c r="E6" s="275">
        <v>0.27608690297545968</v>
      </c>
      <c r="F6" s="275">
        <v>0.12148427284001954</v>
      </c>
      <c r="G6" s="275">
        <v>0.18189025866300076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5" customHeight="1">
      <c r="A7" s="271"/>
      <c r="B7" s="276" t="s">
        <v>28</v>
      </c>
      <c r="C7" s="273">
        <v>143006</v>
      </c>
      <c r="D7" s="274">
        <f t="shared" ref="D7:D11" si="0">C7/$C$14</f>
        <v>6.6789248596433787E-2</v>
      </c>
      <c r="E7" s="275">
        <v>0.19147202311193481</v>
      </c>
      <c r="F7" s="275">
        <v>0.12033026193701404</v>
      </c>
      <c r="G7" s="275">
        <v>0.14719805336168751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5" customHeight="1">
      <c r="A8" s="271"/>
      <c r="B8" s="272" t="s">
        <v>35</v>
      </c>
      <c r="C8" s="273">
        <v>262616</v>
      </c>
      <c r="D8" s="274">
        <f t="shared" si="0"/>
        <v>0.12265167412137293</v>
      </c>
      <c r="E8" s="275">
        <v>0.34693101378482427</v>
      </c>
      <c r="F8" s="275">
        <v>0.24970565034758516</v>
      </c>
      <c r="G8" s="275">
        <v>0.29140410271091388</v>
      </c>
      <c r="H8" s="3"/>
      <c r="I8" s="3"/>
      <c r="J8" s="506"/>
      <c r="K8" s="506"/>
      <c r="L8" s="506"/>
      <c r="M8" s="506"/>
      <c r="N8" s="506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5" customHeight="1">
      <c r="A9" s="271"/>
      <c r="B9" s="272" t="s">
        <v>30</v>
      </c>
      <c r="C9" s="273">
        <v>583914</v>
      </c>
      <c r="D9" s="274">
        <f t="shared" si="0"/>
        <v>0.27271007723408835</v>
      </c>
      <c r="E9" s="275">
        <v>0.26803756075008739</v>
      </c>
      <c r="F9" s="275">
        <v>6.490674068736732E-2</v>
      </c>
      <c r="G9" s="275">
        <v>0.2500498888741387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5" customHeight="1">
      <c r="A10" s="271"/>
      <c r="B10" s="272" t="s">
        <v>31</v>
      </c>
      <c r="C10" s="273">
        <v>145444</v>
      </c>
      <c r="D10" s="274">
        <f t="shared" si="0"/>
        <v>6.7927887451293772E-2</v>
      </c>
      <c r="E10" s="275">
        <v>0.42904796194063377</v>
      </c>
      <c r="F10" s="275">
        <v>0.42188770905525408</v>
      </c>
      <c r="G10" s="275">
        <v>0.42529101983408724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5" customHeight="1">
      <c r="A11" s="271"/>
      <c r="B11" s="272" t="s">
        <v>37</v>
      </c>
      <c r="C11" s="273">
        <v>22794</v>
      </c>
      <c r="D11" s="274">
        <f t="shared" si="0"/>
        <v>1.064566614342833E-2</v>
      </c>
      <c r="E11" s="275">
        <v>0.49116408607141671</v>
      </c>
      <c r="F11" s="275">
        <v>0.49766136576239478</v>
      </c>
      <c r="G11" s="275">
        <v>0.49341934366611828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5" customHeight="1">
      <c r="A12" s="271"/>
      <c r="B12" s="277" t="s">
        <v>36</v>
      </c>
      <c r="C12" s="278">
        <f>SUM(C6:C11)</f>
        <v>2140586</v>
      </c>
      <c r="D12" s="279">
        <f>SUM(D6:D11)</f>
        <v>0.99973518940496076</v>
      </c>
      <c r="E12" s="280">
        <v>0.27812030791458026</v>
      </c>
      <c r="F12" s="280">
        <v>0.14507297564210214</v>
      </c>
      <c r="G12" s="280">
        <v>0.21407086626063673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5" customHeight="1">
      <c r="A13" s="271"/>
      <c r="B13" s="272" t="s">
        <v>38</v>
      </c>
      <c r="C13" s="273">
        <v>567</v>
      </c>
      <c r="D13" s="274">
        <f>C13/C14</f>
        <v>2.6481059503921488E-4</v>
      </c>
      <c r="E13" s="275">
        <v>2.621401389808074E-3</v>
      </c>
      <c r="F13" s="275">
        <v>3.8799793067770304E-3</v>
      </c>
      <c r="G13" s="275">
        <v>2.714568182579845E-3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5" customHeight="1">
      <c r="A14" s="271"/>
      <c r="B14" s="281" t="s">
        <v>39</v>
      </c>
      <c r="C14" s="282">
        <f>SUM(C12:C13)</f>
        <v>2141153</v>
      </c>
      <c r="D14" s="283">
        <v>1</v>
      </c>
      <c r="E14" s="283">
        <v>0.26821443829171288</v>
      </c>
      <c r="F14" s="283">
        <v>0.14462085511202333</v>
      </c>
      <c r="G14" s="283">
        <v>0.20974628488582819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0.45901063585834362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6" hidden="1">
      <c r="A42" s="5"/>
      <c r="B42" s="71" t="s">
        <v>35</v>
      </c>
      <c r="C42" s="72">
        <f>D8</f>
        <v>0.12265167412137293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0.27271007723408835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0.1456276127861951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6.7927887451293772E-2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1.064566614342833E-2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6.6789248596433787E-2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2.6481059503921488E-4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0.2912552255723902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07"/>
      <c r="M54" s="507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07"/>
      <c r="M56" s="507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07"/>
      <c r="M62" s="507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05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22" activePane="bottomLeft" state="frozen"/>
      <selection pane="bottomLeft" activeCell="L40" sqref="L40"/>
    </sheetView>
  </sheetViews>
  <sheetFormatPr baseColWidth="10" defaultRowHeight="14.5"/>
  <cols>
    <col min="1" max="1" width="2.7265625" customWidth="1"/>
    <col min="2" max="2" width="20.1796875" customWidth="1"/>
    <col min="3" max="3" width="18.7265625" customWidth="1"/>
    <col min="4" max="4" width="20" customWidth="1"/>
    <col min="5" max="5" width="20.26953125" customWidth="1"/>
    <col min="6" max="6" width="16.54296875" customWidth="1"/>
  </cols>
  <sheetData>
    <row r="2" spans="1:8" ht="18.5">
      <c r="B2" s="76" t="s">
        <v>147</v>
      </c>
      <c r="C2" s="9"/>
      <c r="D2" s="9"/>
      <c r="E2" s="9"/>
      <c r="F2" s="9"/>
    </row>
    <row r="3" spans="1:8">
      <c r="A3" s="267"/>
      <c r="B3" s="267"/>
      <c r="C3" s="267"/>
      <c r="D3" s="267"/>
      <c r="E3" s="267"/>
      <c r="F3" s="267"/>
    </row>
    <row r="4" spans="1:8" ht="26.15" customHeight="1">
      <c r="A4" s="267"/>
      <c r="B4" s="514" t="s">
        <v>148</v>
      </c>
      <c r="C4" s="284" t="s">
        <v>145</v>
      </c>
      <c r="D4" s="284"/>
      <c r="E4" s="284" t="s">
        <v>142</v>
      </c>
      <c r="F4" s="284"/>
      <c r="H4" s="7" t="s">
        <v>168</v>
      </c>
    </row>
    <row r="5" spans="1:8" ht="38.65" customHeight="1">
      <c r="A5" s="267"/>
      <c r="B5" s="515"/>
      <c r="C5" s="285" t="s">
        <v>28</v>
      </c>
      <c r="D5" s="285" t="s">
        <v>29</v>
      </c>
      <c r="E5" s="285" t="s">
        <v>28</v>
      </c>
      <c r="F5" s="285" t="s">
        <v>29</v>
      </c>
    </row>
    <row r="6" spans="1:8" ht="20.9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224</v>
      </c>
      <c r="C23" s="78">
        <f>'Distrib - regím. Altas nuevas'!$I$42</f>
        <v>1106.5738591070601</v>
      </c>
      <c r="D23" s="78">
        <f>'Distrib - regím. Altas nuevas'!$I$44</f>
        <v>1665.7915890838797</v>
      </c>
      <c r="E23" s="78">
        <f>'Distrib - regím. Altas nuevas'!$O$42</f>
        <v>1082.8889992713139</v>
      </c>
      <c r="F23" s="78">
        <f>'Distrib - regím. Altas nuevas'!$O$44</f>
        <v>1559.3872081873512</v>
      </c>
    </row>
    <row r="25" spans="2:13">
      <c r="B25" s="448" t="s">
        <v>125</v>
      </c>
      <c r="C25" s="449"/>
      <c r="D25" s="449"/>
      <c r="E25" s="449"/>
      <c r="F25" s="449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99999999999999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99999999999999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99999999999999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99999999999999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99999999999999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99999999999999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99999999999999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99999999999999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99999999999999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99999999999999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99999999999999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99999999999999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99999999999999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99999999999999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99999999999999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5" customHeight="1">
      <c r="B42" s="79" t="s">
        <v>225</v>
      </c>
      <c r="C42" s="81">
        <f>C23/C49-1</f>
        <v>5.5236598585858054E-2</v>
      </c>
      <c r="D42" s="81">
        <f>D23/D49-1</f>
        <v>8.9186923599526402E-2</v>
      </c>
      <c r="E42" s="81">
        <f>E23/E49-1</f>
        <v>5.9402055696522016E-2</v>
      </c>
      <c r="F42" s="81">
        <f>F23/F49-1</f>
        <v>9.3769522471313094E-2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9" customHeight="1">
      <c r="B45" t="s">
        <v>217</v>
      </c>
    </row>
    <row r="46" spans="1:15" ht="23.9" customHeight="1">
      <c r="B46" t="s">
        <v>226</v>
      </c>
      <c r="K46" s="217"/>
      <c r="L46" s="217"/>
      <c r="M46" s="217"/>
      <c r="N46" s="217"/>
      <c r="O46" s="217"/>
    </row>
    <row r="47" spans="1:15" ht="35.65" customHeight="1">
      <c r="A47" s="374"/>
      <c r="B47" s="438"/>
      <c r="C47" s="320" t="s">
        <v>149</v>
      </c>
      <c r="D47" s="320"/>
      <c r="E47" s="320" t="s">
        <v>150</v>
      </c>
      <c r="F47" s="321"/>
      <c r="G47" s="439"/>
      <c r="H47" s="440"/>
      <c r="I47" s="450"/>
      <c r="K47" s="217"/>
      <c r="L47" s="217"/>
      <c r="M47" s="217"/>
      <c r="N47" s="217"/>
      <c r="O47" s="217"/>
    </row>
    <row r="48" spans="1:15">
      <c r="A48" s="374"/>
      <c r="B48" s="438"/>
      <c r="C48" s="320" t="s">
        <v>28</v>
      </c>
      <c r="D48" s="320" t="s">
        <v>29</v>
      </c>
      <c r="E48" s="320" t="s">
        <v>28</v>
      </c>
      <c r="F48" s="321" t="s">
        <v>29</v>
      </c>
      <c r="G48" s="439"/>
      <c r="H48" s="440"/>
      <c r="I48" s="450"/>
      <c r="K48" s="217"/>
      <c r="L48" s="222"/>
      <c r="M48" s="222"/>
      <c r="N48" s="217"/>
      <c r="O48" s="221"/>
    </row>
    <row r="49" spans="1:15" ht="21.4" customHeight="1">
      <c r="A49" s="374"/>
      <c r="B49" s="438"/>
      <c r="C49" s="322">
        <v>1048.6500000000001</v>
      </c>
      <c r="D49" s="322">
        <v>1529.39</v>
      </c>
      <c r="E49" s="320">
        <v>1022.17</v>
      </c>
      <c r="F49" s="323">
        <v>1425.7</v>
      </c>
      <c r="G49" s="439"/>
      <c r="H49" s="440"/>
      <c r="I49" s="450"/>
      <c r="K49" s="217"/>
      <c r="L49" s="217"/>
      <c r="M49" s="217"/>
      <c r="N49" s="217"/>
      <c r="O49" s="217"/>
    </row>
    <row r="50" spans="1:15" ht="19.75" customHeight="1">
      <c r="A50" s="374"/>
      <c r="B50" s="438"/>
      <c r="C50" s="320"/>
      <c r="D50" s="320"/>
      <c r="E50" s="320"/>
      <c r="F50" s="321"/>
      <c r="G50" s="439"/>
      <c r="H50" s="440"/>
      <c r="I50" s="450"/>
      <c r="K50" s="217"/>
      <c r="L50" s="217"/>
      <c r="M50" s="217"/>
      <c r="N50" s="217"/>
      <c r="O50" s="217"/>
    </row>
    <row r="51" spans="1:15">
      <c r="A51" s="374"/>
      <c r="B51" s="438"/>
      <c r="C51" s="438"/>
      <c r="D51" s="438"/>
      <c r="E51" s="438"/>
      <c r="F51" s="439"/>
      <c r="G51" s="439"/>
      <c r="H51" s="440"/>
      <c r="I51" s="450"/>
      <c r="K51" s="217"/>
      <c r="L51" s="217"/>
      <c r="M51" s="217"/>
      <c r="N51" s="217"/>
      <c r="O51" s="217"/>
    </row>
    <row r="52" spans="1:15">
      <c r="A52" s="374"/>
      <c r="B52" s="439"/>
      <c r="C52" s="439"/>
      <c r="D52" s="439"/>
      <c r="E52" s="439"/>
      <c r="F52" s="439"/>
      <c r="G52" s="439"/>
      <c r="H52" s="478"/>
      <c r="I52" s="450"/>
      <c r="K52" s="217"/>
      <c r="L52" s="217"/>
      <c r="M52" s="217"/>
      <c r="N52" s="217"/>
      <c r="O52" s="217"/>
    </row>
    <row r="53" spans="1:15">
      <c r="A53" s="374"/>
      <c r="B53" s="439"/>
      <c r="C53" s="439"/>
      <c r="D53" s="439"/>
      <c r="E53" s="439"/>
      <c r="F53" s="439"/>
      <c r="G53" s="439"/>
      <c r="H53" s="440"/>
      <c r="I53" s="440"/>
      <c r="K53" s="217"/>
      <c r="L53" s="217"/>
      <c r="M53" s="217"/>
      <c r="N53" s="217"/>
      <c r="O53" s="217"/>
    </row>
    <row r="54" spans="1:15">
      <c r="A54" s="374"/>
      <c r="B54" s="439"/>
      <c r="C54" s="439"/>
      <c r="D54" s="439"/>
      <c r="E54" s="439"/>
      <c r="F54" s="439"/>
      <c r="G54" s="439"/>
      <c r="H54" s="440"/>
      <c r="I54" s="440"/>
      <c r="K54" s="217"/>
      <c r="L54" s="217"/>
      <c r="M54" s="217"/>
      <c r="N54" s="217"/>
      <c r="O54" s="217"/>
    </row>
    <row r="55" spans="1:15">
      <c r="A55" s="374"/>
      <c r="B55" s="439"/>
      <c r="C55" s="439"/>
      <c r="D55" s="439"/>
      <c r="E55" s="439"/>
      <c r="F55" s="439"/>
      <c r="G55" s="440"/>
      <c r="H55" s="440"/>
      <c r="I55" s="440"/>
      <c r="K55" s="217"/>
      <c r="L55" s="217"/>
      <c r="M55" s="217"/>
      <c r="N55" s="217"/>
      <c r="O55" s="217"/>
    </row>
    <row r="56" spans="1:15">
      <c r="A56" s="374"/>
      <c r="B56" s="439"/>
      <c r="C56" s="439"/>
      <c r="D56" s="439"/>
      <c r="E56" s="439"/>
      <c r="F56" s="439"/>
      <c r="G56" s="440"/>
      <c r="H56" s="440"/>
      <c r="I56" s="440"/>
      <c r="K56" s="217"/>
      <c r="L56" s="217"/>
      <c r="M56" s="217"/>
      <c r="N56" s="217"/>
      <c r="O56" s="217"/>
    </row>
    <row r="57" spans="1:15">
      <c r="A57" s="374"/>
      <c r="B57" s="439"/>
      <c r="C57" s="439"/>
      <c r="D57" s="439"/>
      <c r="E57" s="439"/>
      <c r="F57" s="439"/>
      <c r="G57" s="440"/>
      <c r="H57" s="440"/>
      <c r="I57" s="440"/>
      <c r="K57" s="217"/>
      <c r="L57" s="217"/>
      <c r="M57" s="217"/>
      <c r="N57" s="217"/>
      <c r="O57" s="217"/>
    </row>
    <row r="58" spans="1:15">
      <c r="A58" s="361"/>
      <c r="B58" s="436"/>
      <c r="C58" s="437"/>
      <c r="D58" s="437"/>
      <c r="E58" s="437"/>
      <c r="F58" s="437"/>
      <c r="G58" s="435"/>
      <c r="H58" s="218"/>
      <c r="I58" s="218"/>
      <c r="K58" s="217"/>
      <c r="L58" s="217"/>
      <c r="M58" s="217"/>
      <c r="N58" s="217"/>
      <c r="O58" s="217"/>
    </row>
    <row r="59" spans="1:15">
      <c r="B59" s="436"/>
      <c r="C59" s="436"/>
      <c r="D59" s="436"/>
      <c r="E59" s="436"/>
      <c r="F59" s="436"/>
      <c r="G59" s="218"/>
      <c r="H59" s="218"/>
      <c r="I59" s="218"/>
    </row>
    <row r="60" spans="1:15">
      <c r="B60" s="436"/>
      <c r="C60" s="436"/>
      <c r="D60" s="436"/>
      <c r="E60" s="436"/>
      <c r="F60" s="436"/>
      <c r="G60" s="218"/>
    </row>
    <row r="61" spans="1:15">
      <c r="B61" s="361"/>
      <c r="C61" s="361"/>
      <c r="D61" s="361"/>
      <c r="E61" s="361"/>
      <c r="F61" s="361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2024-08-13T08:19:09Z</cp:lastPrinted>
  <dcterms:created xsi:type="dcterms:W3CDTF">2016-11-17T11:36:14Z</dcterms:created>
  <dcterms:modified xsi:type="dcterms:W3CDTF">2024-08-27T07:22:36Z</dcterms:modified>
</cp:coreProperties>
</file>