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9YU2544\Desktop\FOTOS\"/>
    </mc:Choice>
  </mc:AlternateContent>
  <xr:revisionPtr revIDLastSave="0" documentId="8_{865778ED-594A-4BEB-9A5E-78E02E7C6362}" xr6:coauthVersionLast="47" xr6:coauthVersionMax="47" xr10:uidLastSave="{00000000-0000-0000-0000-000000000000}"/>
  <bookViews>
    <workbookView xWindow="-110" yWindow="-110" windowWidth="19420" windowHeight="1042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36" r:id="rId10"/>
    <sheet name="Número pensiones (O-FM)" sheetId="37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€'!$B$1:$I$85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clases'!$B$1:$I$85</definedName>
    <definedName name="_xlnm.Print_Area" localSheetId="9">'Número pensiones (IP-J-V)'!$B$3:$G$90</definedName>
    <definedName name="_xlnm.Print_Area" localSheetId="10">'Número pensiones (O-FM)'!$B$3:$G$90</definedName>
    <definedName name="_xlnm.Print_Area" localSheetId="6">'P. Media €'!$B$1:$I$85</definedName>
    <definedName name="_xlnm.Print_Area" localSheetId="8">'Pensión media (nuevas altas)'!$A$1:$F$46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25" l="1"/>
  <c r="E41" i="25"/>
  <c r="D41" i="25"/>
  <c r="C41" i="25"/>
  <c r="B5" i="37"/>
  <c r="E68" i="23"/>
  <c r="F68" i="23"/>
  <c r="G68" i="23"/>
  <c r="C4" i="23"/>
  <c r="B5" i="16"/>
  <c r="C12" i="27" l="1"/>
  <c r="F75" i="29" l="1"/>
  <c r="L4" i="30"/>
  <c r="C40" i="25"/>
  <c r="D40" i="25"/>
  <c r="E40" i="25"/>
  <c r="F40" i="25"/>
  <c r="I51" i="30"/>
  <c r="G51" i="30"/>
  <c r="E51" i="30"/>
  <c r="C23" i="25" l="1"/>
  <c r="T52" i="30"/>
  <c r="E25" i="30"/>
  <c r="G25" i="30"/>
  <c r="H25" i="30"/>
  <c r="I25" i="30"/>
  <c r="D23" i="25"/>
  <c r="E23" i="25"/>
  <c r="F23" i="25"/>
  <c r="D38" i="25"/>
  <c r="E38" i="25"/>
  <c r="F38" i="25"/>
  <c r="D39" i="25"/>
  <c r="E39" i="25"/>
  <c r="F39" i="25"/>
  <c r="C38" i="25"/>
  <c r="C39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2" i="25"/>
  <c r="E42" i="25"/>
  <c r="D42" i="25"/>
  <c r="C42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</calcChain>
</file>

<file path=xl/sharedStrings.xml><?xml version="1.0" encoding="utf-8"?>
<sst xmlns="http://schemas.openxmlformats.org/spreadsheetml/2006/main" count="917" uniqueCount="230">
  <si>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</si>
  <si>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</si>
  <si>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</si>
  <si>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</si>
  <si>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</si>
  <si>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</si>
  <si>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</si>
  <si>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</si>
  <si>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</si>
  <si>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</si>
  <si>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</si>
  <si>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</si>
  <si>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</si>
  <si>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</si>
  <si>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</si>
  <si>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</si>
  <si>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</si>
  <si>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</si>
  <si>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</si>
  <si>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</si>
  <si>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</si>
  <si>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</si>
  <si>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</si>
  <si>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</si>
  <si>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</si>
  <si>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</si>
  <si>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</si>
  <si>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</si>
  <si>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</si>
  <si>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</si>
  <si>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</si>
  <si>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</si>
  <si>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</si>
  <si>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</si>
  <si>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</si>
  <si>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</si>
  <si>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</si>
  <si>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</si>
  <si>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</si>
  <si>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</si>
  <si>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</si>
  <si>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</si>
  <si>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</si>
  <si>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</si>
  <si>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</si>
  <si>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</si>
  <si>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</si>
  <si>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</si>
  <si>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</si>
  <si>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</si>
  <si>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</si>
  <si>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</si>
  <si>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</si>
  <si>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</si>
  <si>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</si>
  <si>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</si>
  <si>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</si>
  <si>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</si>
  <si>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</si>
  <si>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</si>
  <si>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</si>
  <si>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</si>
  <si>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</si>
  <si>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</si>
  <si>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</si>
  <si>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</si>
  <si>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</si>
  <si>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</si>
  <si>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</si>
  <si>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</si>
  <si>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</si>
  <si>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</si>
  <si>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</si>
  <si>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</si>
  <si>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</si>
  <si>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</si>
  <si>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</si>
  <si>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</si>
  <si>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</si>
  <si>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</si>
  <si>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</si>
  <si>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</si>
  <si>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</si>
  <si>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</si>
  <si>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</si>
  <si>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</si>
  <si>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</si>
  <si>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</si>
  <si>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</si>
  <si>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</si>
  <si>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</si>
  <si>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</si>
  <si>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</si>
  <si>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</si>
  <si>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</si>
  <si>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</si>
  <si>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</si>
  <si>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</si>
  <si>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</si>
  <si>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</si>
  <si>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</si>
  <si>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</si>
  <si>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</si>
  <si>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</si>
  <si>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</si>
  <si>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</si>
  <si>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</si>
  <si>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</si>
  <si>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</si>
  <si>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</si>
  <si>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</si>
  <si>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</si>
  <si>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</si>
  <si>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</si>
  <si>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</si>
  <si>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</si>
  <si>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</si>
  <si>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</si>
  <si>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</si>
  <si>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</si>
  <si>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</si>
  <si>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</si>
  <si>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</si>
  <si>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</si>
  <si>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</si>
  <si>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</si>
  <si>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</si>
  <si>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</si>
  <si>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</si>
  <si>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</si>
  <si>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</si>
  <si>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</si>
  <si>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</si>
  <si>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</si>
  <si>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</si>
  <si>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</si>
  <si>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</si>
  <si>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</si>
  <si>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</si>
  <si>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</si>
  <si>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</si>
  <si>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</si>
  <si>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</si>
  <si>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</si>
  <si>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</si>
  <si>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</si>
  <si>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</si>
  <si>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</si>
  <si>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</si>
  <si>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</si>
  <si>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</si>
  <si>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</si>
  <si>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</si>
  <si>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</si>
  <si>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</si>
  <si>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</si>
  <si>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</si>
  <si>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</si>
  <si>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</si>
  <si>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</si>
  <si>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</si>
  <si>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</si>
  <si>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</si>
  <si>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</si>
  <si>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</si>
  <si>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</si>
  <si>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</si>
  <si>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</si>
  <si>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</si>
  <si>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</si>
  <si>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</si>
  <si>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</si>
  <si>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</si>
  <si>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</si>
  <si>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</si>
  <si>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</si>
  <si>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</si>
  <si>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</si>
  <si>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</si>
  <si>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</si>
  <si>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</si>
  <si>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</si>
  <si>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</si>
  <si>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</si>
  <si>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</si>
  <si>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</si>
  <si>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</si>
  <si>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</si>
  <si>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</si>
  <si>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</si>
  <si>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</si>
  <si>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</si>
  <si>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</si>
  <si>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</si>
  <si>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</si>
  <si>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</si>
  <si>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</si>
  <si>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</si>
  <si>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</si>
  <si>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</si>
  <si>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(1) 2008-2022 Pensión media de las altas acumuladas de cada año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</si>
  <si>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</si>
  <si>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</si>
  <si>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</si>
  <si>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</si>
  <si>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</si>
  <si>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</si>
  <si>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</si>
  <si>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</si>
  <si>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</si>
  <si>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</si>
  <si>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</si>
  <si>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</si>
  <si>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</si>
  <si>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</si>
  <si>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</si>
  <si>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</si>
  <si>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</si>
  <si>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PENSIONES CONTRIBUTIVAS EN VIGOR A 1 DE FEBRERO DE 2024</t>
  </si>
  <si>
    <t>ENERO 2024</t>
  </si>
  <si>
    <t>Datos a 1 de Febrero de 2024</t>
  </si>
  <si>
    <t xml:space="preserve">  1 de Febrero de 2024</t>
  </si>
  <si>
    <t>Enero 2024</t>
  </si>
  <si>
    <t>Enero 2024 (2)</t>
  </si>
  <si>
    <t>(2) Incremento sobre Enero 2023</t>
  </si>
  <si>
    <t>1 de Febrero de 2024</t>
  </si>
  <si>
    <t>Datos a 01 de Febrero de 2024</t>
  </si>
  <si>
    <t>PENSIONISTAS DEL SISTEMA DE SEGURIDAD SOCIAL  A 1 DE FEBRERO DE 2024</t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</si>
  <si>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</si>
  <si>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36 pensiones de las que no consta el género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</si>
</sst>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1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34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4" fontId="133" fillId="0" borderId="0" xfId="0" applyNumberFormat="1" applyFont="1"/>
    <xf numFmtId="4" fontId="134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4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0" fontId="76" fillId="0" borderId="18" xfId="1" applyFont="1" applyBorder="1" applyAlignment="1">
      <alignment horizont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38" borderId="18" xfId="157" applyFont="1" applyFill="1" applyBorder="1" applyAlignment="1">
      <alignment horizontal="right" vertical="center" wrapText="1" inden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6" fillId="0" borderId="0" xfId="239" applyNumberFormat="1" applyFont="1" applyBorder="1" applyAlignment="1">
      <alignment horizontal="right" vertical="center" wrapText="1"/>
    </xf>
    <xf numFmtId="173" fontId="137" fillId="0" borderId="0" xfId="239" applyNumberFormat="1" applyFont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40" fillId="0" borderId="0" xfId="7" applyFont="1"/>
    <xf numFmtId="3" fontId="141" fillId="0" borderId="0" xfId="139" applyNumberFormat="1" applyFont="1"/>
    <xf numFmtId="3" fontId="142" fillId="0" borderId="0" xfId="139" applyNumberFormat="1" applyFont="1" applyAlignment="1">
      <alignment vertical="center"/>
    </xf>
    <xf numFmtId="0" fontId="140" fillId="0" borderId="0" xfId="7" applyFont="1" applyAlignment="1">
      <alignment vertical="center"/>
    </xf>
    <xf numFmtId="0" fontId="143" fillId="0" borderId="0" xfId="114" applyFont="1"/>
    <xf numFmtId="3" fontId="143" fillId="0" borderId="0" xfId="114" applyNumberFormat="1" applyFont="1"/>
    <xf numFmtId="0" fontId="52" fillId="0" borderId="0" xfId="7" quotePrefix="1" applyFont="1"/>
    <xf numFmtId="9" fontId="140" fillId="0" borderId="0" xfId="238" applyFont="1"/>
    <xf numFmtId="4" fontId="141" fillId="0" borderId="0" xfId="139" applyNumberFormat="1" applyFont="1"/>
    <xf numFmtId="43" fontId="0" fillId="0" borderId="0" xfId="239" applyFont="1"/>
    <xf numFmtId="0" fontId="81" fillId="0" borderId="0" xfId="7" applyFont="1"/>
    <xf numFmtId="3" fontId="145" fillId="0" borderId="0" xfId="139" applyNumberFormat="1" applyFont="1"/>
    <xf numFmtId="10" fontId="145" fillId="0" borderId="0" xfId="238" applyNumberFormat="1" applyFont="1" applyAlignment="1"/>
    <xf numFmtId="3" fontId="146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7" fillId="0" borderId="0" xfId="7" applyFont="1"/>
    <xf numFmtId="2" fontId="147" fillId="0" borderId="0" xfId="7" applyNumberFormat="1" applyFont="1"/>
    <xf numFmtId="10" fontId="135" fillId="0" borderId="0" xfId="238" applyNumberFormat="1" applyFont="1" applyFill="1" applyBorder="1" applyAlignment="1"/>
    <xf numFmtId="0" fontId="148" fillId="0" borderId="0" xfId="7" applyFont="1"/>
    <xf numFmtId="9" fontId="148" fillId="0" borderId="0" xfId="238" applyFont="1"/>
    <xf numFmtId="4" fontId="148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43" fontId="138" fillId="0" borderId="0" xfId="239" applyFont="1" applyAlignment="1">
      <alignment horizontal="right" indent="2"/>
    </xf>
    <xf numFmtId="3" fontId="92" fillId="0" borderId="0" xfId="114" applyNumberFormat="1" applyFont="1"/>
    <xf numFmtId="3" fontId="93" fillId="0" borderId="0" xfId="114" applyNumberFormat="1" applyFont="1"/>
    <xf numFmtId="0" fontId="149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68" fillId="117" borderId="18" xfId="242" applyFont="1" applyFill="1" applyBorder="1" applyAlignment="1">
      <alignment horizontal="centerContinuous" vertical="center" wrapText="1"/>
    </xf>
    <xf numFmtId="4" fontId="68" fillId="117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0" fontId="68" fillId="119" borderId="18" xfId="242" applyFont="1" applyFill="1" applyBorder="1" applyAlignment="1">
      <alignment horizontal="center" vertical="center" wrapText="1"/>
    </xf>
    <xf numFmtId="4" fontId="68" fillId="119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19" borderId="0" xfId="242" applyNumberFormat="1" applyFont="1" applyFill="1" applyAlignment="1">
      <alignment horizontal="right" indent="1"/>
    </xf>
    <xf numFmtId="4" fontId="68" fillId="119" borderId="0" xfId="242" applyNumberFormat="1" applyFont="1" applyFill="1" applyAlignment="1">
      <alignment horizontal="right" indent="1"/>
    </xf>
    <xf numFmtId="3" fontId="68" fillId="120" borderId="18" xfId="242" applyNumberFormat="1" applyFont="1" applyFill="1" applyBorder="1" applyAlignment="1">
      <alignment horizontal="right" vertical="center" indent="1"/>
    </xf>
    <xf numFmtId="4" fontId="68" fillId="120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0" fontId="55" fillId="0" borderId="0" xfId="242" applyFont="1" applyAlignment="1">
      <alignment horizontal="centerContinuous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49" fontId="55" fillId="29" borderId="0" xfId="17" applyNumberFormat="1" applyFont="1" applyFill="1" applyAlignment="1">
      <alignment horizontal="center" vertical="center" wrapText="1"/>
    </xf>
    <xf numFmtId="0" fontId="70" fillId="0" borderId="0" xfId="7" applyFont="1" applyAlignment="1">
      <alignment horizontal="center" vertical="top"/>
    </xf>
    <xf numFmtId="0" fontId="55" fillId="31" borderId="0" xfId="7" applyFont="1" applyFill="1" applyAlignment="1">
      <alignment horizontal="right" vertical="center"/>
    </xf>
    <xf numFmtId="0" fontId="55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0" fontId="64" fillId="31" borderId="18" xfId="1" applyFont="1" applyFill="1" applyBorder="1" applyAlignment="1">
      <alignment horizontal="center" vertical="center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29" borderId="18" xfId="242" applyFont="1" applyFill="1" applyBorder="1" applyAlignment="1">
      <alignment horizontal="center" vertical="center" wrapText="1"/>
    </xf>
    <xf numFmtId="0" fontId="52" fillId="29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29" borderId="30" xfId="18" applyFont="1" applyFill="1" applyBorder="1" applyAlignment="1">
      <alignment horizontal="center" vertical="center" wrapText="1"/>
    </xf>
    <xf numFmtId="0" fontId="68" fillId="29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5" fillId="112" borderId="22" xfId="18" applyNumberFormat="1" applyFont="1" applyFill="1" applyBorder="1" applyAlignment="1">
      <alignment horizontal="center" vertical="center"/>
    </xf>
    <xf numFmtId="4" fontId="135" fillId="112" borderId="0" xfId="18" applyNumberFormat="1" applyFont="1" applyFill="1" applyAlignment="1">
      <alignment horizontal="center" vertical="center"/>
    </xf>
    <xf numFmtId="4" fontId="135" fillId="112" borderId="23" xfId="18" applyNumberFormat="1" applyFont="1" applyFill="1" applyBorder="1" applyAlignment="1">
      <alignment horizontal="center" vertical="center"/>
    </xf>
    <xf numFmtId="4" fontId="135" fillId="112" borderId="19" xfId="18" applyNumberFormat="1" applyFont="1" applyFill="1" applyBorder="1" applyAlignment="1">
      <alignment horizontal="center" vertical="center"/>
    </xf>
    <xf numFmtId="4" fontId="135" fillId="112" borderId="20" xfId="18" applyNumberFormat="1" applyFont="1" applyFill="1" applyBorder="1" applyAlignment="1">
      <alignment horizontal="center" vertical="center"/>
    </xf>
    <xf numFmtId="4" fontId="135" fillId="112" borderId="21" xfId="18" applyNumberFormat="1" applyFont="1" applyFill="1" applyBorder="1" applyAlignment="1">
      <alignment horizontal="center" vertical="center"/>
    </xf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0.45842186544984581</c:v>
                </c:pt>
                <c:pt idx="1">
                  <c:v>0.12516971571742508</c:v>
                </c:pt>
                <c:pt idx="2">
                  <c:v>0.27471784032958674</c:v>
                </c:pt>
                <c:pt idx="3">
                  <c:v>0.14169057850314237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8974096842517393"/>
                  <c:y val="-0.213424842665806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618932</c:v>
                </c:pt>
                <c:pt idx="1">
                  <c:v>67193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6334392</c:v>
                </c:pt>
                <c:pt idx="1">
                  <c:v>1529641</c:v>
                </c:pt>
                <c:pt idx="2">
                  <c:v>938997</c:v>
                </c:pt>
                <c:pt idx="3">
                  <c:v>322627</c:v>
                </c:pt>
                <c:pt idx="4">
                  <c:v>44858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4536858</c:v>
                </c:pt>
                <c:pt idx="1" formatCode="#,##0">
                  <c:v>4633622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1503759</c:v>
                </c:pt>
                <c:pt idx="1">
                  <c:v>283479</c:v>
                </c:pt>
                <c:pt idx="2">
                  <c:v>271013</c:v>
                </c:pt>
                <c:pt idx="3">
                  <c:v>183775</c:v>
                </c:pt>
                <c:pt idx="4">
                  <c:v>333901</c:v>
                </c:pt>
                <c:pt idx="5">
                  <c:v>131479</c:v>
                </c:pt>
                <c:pt idx="6">
                  <c:v>571847</c:v>
                </c:pt>
                <c:pt idx="7">
                  <c:v>368869</c:v>
                </c:pt>
                <c:pt idx="8">
                  <c:v>1566554</c:v>
                </c:pt>
                <c:pt idx="9">
                  <c:v>936996</c:v>
                </c:pt>
                <c:pt idx="10">
                  <c:v>221158</c:v>
                </c:pt>
                <c:pt idx="11">
                  <c:v>686676</c:v>
                </c:pt>
                <c:pt idx="12">
                  <c:v>1138951</c:v>
                </c:pt>
                <c:pt idx="13">
                  <c:v>235950</c:v>
                </c:pt>
                <c:pt idx="14">
                  <c:v>131729</c:v>
                </c:pt>
                <c:pt idx="15">
                  <c:v>521056</c:v>
                </c:pt>
                <c:pt idx="16">
                  <c:v>66432</c:v>
                </c:pt>
                <c:pt idx="17">
                  <c:v>8623</c:v>
                </c:pt>
                <c:pt idx="18">
                  <c:v>8268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18</xdr:row>
      <xdr:rowOff>65144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62525"/>
          <a:ext cx="5566655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Febrero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320877"/>
          <a:ext cx="4825104" cy="10792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10.128.762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+ 1,21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552950"/>
          <a:ext cx="4825104" cy="10792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12.668.173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+ 6,26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778500"/>
          <a:ext cx="4825104" cy="1088759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1.250,71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+ 4,99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020098"/>
          <a:ext cx="4825104" cy="10792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1.437,14 €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+ 4,84%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235951"/>
          <a:ext cx="4825104" cy="1088758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9.170.515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+ 1,13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FEBRERO 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123824</xdr:colOff>
      <xdr:row>2</xdr:row>
      <xdr:rowOff>133349</xdr:rowOff>
    </xdr:from>
    <xdr:to>
      <xdr:col>11</xdr:col>
      <xdr:colOff>1552574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46036</xdr:rowOff>
    </xdr:from>
    <xdr:to>
      <xdr:col>19</xdr:col>
      <xdr:colOff>714374</xdr:colOff>
      <xdr:row>50</xdr:row>
      <xdr:rowOff>120650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file:///I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1547.5175544904287</v>
          </cell>
          <cell r="D49">
            <v>4.8041305236827592E-2</v>
          </cell>
          <cell r="E49">
            <v>4.9885730743512768E-2</v>
          </cell>
        </row>
        <row r="50">
          <cell r="A50">
            <v>2</v>
          </cell>
          <cell r="B50" t="str">
            <v>CATALUÑA</v>
          </cell>
          <cell r="C50">
            <v>1300.7207528304148</v>
          </cell>
          <cell r="D50">
            <v>5.0057655810609614E-2</v>
          </cell>
          <cell r="E50">
            <v>4.9885730743512768E-2</v>
          </cell>
        </row>
        <row r="51">
          <cell r="A51">
            <v>3</v>
          </cell>
          <cell r="B51" t="str">
            <v>GALICIA</v>
          </cell>
          <cell r="C51">
            <v>1070.4816474878257</v>
          </cell>
          <cell r="D51">
            <v>5.1687578112792565E-2</v>
          </cell>
          <cell r="E51">
            <v>4.9885730743512768E-2</v>
          </cell>
        </row>
        <row r="52">
          <cell r="A52">
            <v>4</v>
          </cell>
          <cell r="B52" t="str">
            <v>ANDALUCÍA</v>
          </cell>
          <cell r="C52">
            <v>1119.5180689420238</v>
          </cell>
          <cell r="D52">
            <v>5.1418349135048169E-2</v>
          </cell>
          <cell r="E52">
            <v>4.9885730743512768E-2</v>
          </cell>
        </row>
        <row r="53">
          <cell r="A53">
            <v>5</v>
          </cell>
          <cell r="B53" t="str">
            <v>ASTURIAS</v>
          </cell>
          <cell r="C53">
            <v>1462.2571791810756</v>
          </cell>
          <cell r="D53">
            <v>4.7706682683346768E-2</v>
          </cell>
          <cell r="E53">
            <v>4.9885730743512768E-2</v>
          </cell>
        </row>
        <row r="54">
          <cell r="A54">
            <v>6</v>
          </cell>
          <cell r="B54" t="str">
            <v>CANTABRIA</v>
          </cell>
          <cell r="C54">
            <v>1320.8312260515343</v>
          </cell>
          <cell r="D54">
            <v>4.9316117601035714E-2</v>
          </cell>
          <cell r="E54">
            <v>4.9885730743512768E-2</v>
          </cell>
        </row>
        <row r="55">
          <cell r="A55">
            <v>7</v>
          </cell>
          <cell r="B55" t="str">
            <v>RIOJA (LA)</v>
          </cell>
          <cell r="C55">
            <v>1238.3955400620653</v>
          </cell>
          <cell r="D55">
            <v>5.3566993643124894E-2</v>
          </cell>
          <cell r="E55">
            <v>4.9885730743512768E-2</v>
          </cell>
        </row>
        <row r="56">
          <cell r="A56">
            <v>8</v>
          </cell>
          <cell r="B56" t="str">
            <v>MURCIA</v>
          </cell>
          <cell r="C56">
            <v>1108.3201301208896</v>
          </cell>
          <cell r="D56">
            <v>5.1533400231857485E-2</v>
          </cell>
          <cell r="E56">
            <v>4.9885730743512768E-2</v>
          </cell>
        </row>
        <row r="57">
          <cell r="A57">
            <v>9</v>
          </cell>
          <cell r="B57" t="str">
            <v>C. VALENCIANA</v>
          </cell>
          <cell r="C57">
            <v>1153.6430143510258</v>
          </cell>
          <cell r="D57">
            <v>5.0406718858370558E-2</v>
          </cell>
          <cell r="E57">
            <v>4.9885730743512768E-2</v>
          </cell>
        </row>
        <row r="58">
          <cell r="A58">
            <v>10</v>
          </cell>
          <cell r="B58" t="str">
            <v>ARAGÓN</v>
          </cell>
          <cell r="C58">
            <v>1324.4746943451028</v>
          </cell>
          <cell r="D58">
            <v>5.0028220850832028E-2</v>
          </cell>
          <cell r="E58">
            <v>4.9885730743512768E-2</v>
          </cell>
        </row>
        <row r="59">
          <cell r="A59">
            <v>11</v>
          </cell>
          <cell r="B59" t="str">
            <v>CASTILLA - LA MANCHA</v>
          </cell>
          <cell r="C59">
            <v>1161.7567057676772</v>
          </cell>
          <cell r="D59">
            <v>5.3311294360009809E-2</v>
          </cell>
          <cell r="E59">
            <v>4.9885730743512768E-2</v>
          </cell>
        </row>
        <row r="60">
          <cell r="A60">
            <v>12</v>
          </cell>
          <cell r="B60" t="str">
            <v>CANARIAS</v>
          </cell>
          <cell r="C60">
            <v>1137.1159173087703</v>
          </cell>
          <cell r="D60">
            <v>4.9137334182025816E-2</v>
          </cell>
          <cell r="E60">
            <v>4.9885730743512768E-2</v>
          </cell>
        </row>
        <row r="61">
          <cell r="A61">
            <v>13</v>
          </cell>
          <cell r="B61" t="str">
            <v>NAVARRA</v>
          </cell>
          <cell r="C61">
            <v>1433.914118018982</v>
          </cell>
          <cell r="D61">
            <v>4.8974936027501803E-2</v>
          </cell>
          <cell r="E61">
            <v>4.9885730743512768E-2</v>
          </cell>
        </row>
        <row r="62">
          <cell r="A62">
            <v>14</v>
          </cell>
          <cell r="B62" t="str">
            <v>EXTREMADURA</v>
          </cell>
          <cell r="C62">
            <v>1050.3357679182325</v>
          </cell>
          <cell r="D62">
            <v>5.6071476406156506E-2</v>
          </cell>
          <cell r="E62">
            <v>4.9885730743512768E-2</v>
          </cell>
        </row>
        <row r="63">
          <cell r="A63">
            <v>15</v>
          </cell>
          <cell r="B63" t="str">
            <v>ILLES BALEARS</v>
          </cell>
          <cell r="C63">
            <v>1166.0378764813618</v>
          </cell>
          <cell r="D63">
            <v>4.9395821806375473E-2</v>
          </cell>
          <cell r="E63">
            <v>4.9885730743512768E-2</v>
          </cell>
        </row>
        <row r="64">
          <cell r="A64">
            <v>16</v>
          </cell>
          <cell r="B64" t="str">
            <v>MADRID</v>
          </cell>
          <cell r="C64">
            <v>1455.3047064755867</v>
          </cell>
          <cell r="D64">
            <v>4.7123568006640637E-2</v>
          </cell>
          <cell r="E64">
            <v>4.9885730743512768E-2</v>
          </cell>
        </row>
        <row r="65">
          <cell r="A65">
            <v>17</v>
          </cell>
          <cell r="B65" t="str">
            <v>CASTILLA Y LEÓN</v>
          </cell>
          <cell r="C65">
            <v>1249.2763608956711</v>
          </cell>
          <cell r="D65">
            <v>5.0727655295831342E-2</v>
          </cell>
          <cell r="E65">
            <v>4.9885730743512768E-2</v>
          </cell>
        </row>
        <row r="66">
          <cell r="A66">
            <v>18</v>
          </cell>
          <cell r="B66" t="str">
            <v>CEUTA</v>
          </cell>
          <cell r="C66">
            <v>1268.3171231971812</v>
          </cell>
          <cell r="D66">
            <v>5.4748553092171637E-2</v>
          </cell>
          <cell r="E66">
            <v>4.9885730743512768E-2</v>
          </cell>
        </row>
        <row r="67">
          <cell r="A67">
            <v>19</v>
          </cell>
          <cell r="B67" t="str">
            <v>MELILLA</v>
          </cell>
          <cell r="C67">
            <v>1215.7771774193548</v>
          </cell>
          <cell r="D67">
            <v>5.5845265516779374E-2</v>
          </cell>
          <cell r="E67">
            <v>4.9885730743512768E-2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topLeftCell="A9" zoomScaleNormal="100" workbookViewId="0">
      <selection activeCell="I32" sqref="I32"/>
    </sheetView>
  </sheetViews>
  <sheetFormatPr baseColWidth="10" defaultRowHeight="14.5"/>
  <cols>
    <col min="1" max="1" width="13.81640625" customWidth="1"/>
    <col min="3" max="3" width="26.26953125" customWidth="1"/>
    <col min="4" max="4" width="13.726562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4"/>
      <c r="M11" s="134"/>
    </row>
    <row r="12" spans="1:18">
      <c r="A12" s="13"/>
      <c r="B12" s="13"/>
      <c r="C12" s="13"/>
      <c r="D12" s="13"/>
      <c r="E12" s="13"/>
      <c r="L12" s="134"/>
      <c r="M12" s="134"/>
    </row>
    <row r="13" spans="1:18">
      <c r="A13" s="13"/>
      <c r="B13" s="13"/>
      <c r="C13" s="13"/>
      <c r="D13" s="13"/>
      <c r="E13" s="13"/>
      <c r="L13" s="134"/>
      <c r="M13" s="134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5">
      <c r="A16" s="13"/>
      <c r="B16" s="13"/>
      <c r="C16" s="13"/>
      <c r="D16" s="13"/>
      <c r="E16" s="13"/>
      <c r="P16" s="138"/>
      <c r="Q16" s="139"/>
      <c r="R16" s="140"/>
    </row>
    <row r="17" spans="1:13">
      <c r="A17" s="13"/>
      <c r="B17" s="13"/>
      <c r="C17" s="13"/>
      <c r="D17" s="13"/>
      <c r="E17" s="13"/>
    </row>
    <row r="18" spans="1:13" ht="1.4" customHeight="1">
      <c r="A18" s="13"/>
      <c r="B18" s="13"/>
      <c r="C18" s="13"/>
      <c r="D18" s="13"/>
      <c r="E18" s="13"/>
      <c r="L18" s="139"/>
      <c r="M18" s="140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5">
      <c r="A32" s="13"/>
      <c r="B32" s="13"/>
      <c r="C32" s="13"/>
      <c r="D32" s="13"/>
      <c r="E32" s="13"/>
      <c r="I32" s="14"/>
    </row>
    <row r="33" spans="1:10" ht="15.5">
      <c r="A33" s="13"/>
      <c r="B33" s="13"/>
      <c r="C33" s="13"/>
      <c r="D33" s="13"/>
      <c r="E33" s="13"/>
      <c r="J33" s="138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5">
      <c r="A45" s="13"/>
      <c r="B45" s="13"/>
      <c r="C45" s="13"/>
      <c r="D45" s="13"/>
      <c r="E45" s="13"/>
      <c r="G45" s="138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27"/>
    </row>
    <row r="55" spans="1:14" ht="16.5">
      <c r="B55" s="469" t="s">
        <v>217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BC3A-9397-4D15-A251-B773A54306CA}">
  <sheetPr>
    <pageSetUpPr autoPageBreaks="0" fitToPage="1"/>
  </sheetPr>
  <dimension ref="A1:HV129"/>
  <sheetViews>
    <sheetView showGridLines="0" showRowColHeaders="0" showOutlineSymbols="0" zoomScaleNormal="100" workbookViewId="0">
      <pane ySplit="9" topLeftCell="A61" activePane="bottomLeft" state="frozen"/>
      <selection activeCell="K81" sqref="K81"/>
      <selection pane="bottomLeft" activeCell="P78" sqref="P78"/>
    </sheetView>
  </sheetViews>
  <sheetFormatPr baseColWidth="10" defaultColWidth="11.453125" defaultRowHeight="15.5"/>
  <cols>
    <col min="1" max="1" width="2.7265625" style="389" customWidth="1"/>
    <col min="2" max="2" width="8" style="395" customWidth="1"/>
    <col min="3" max="3" width="24.7265625" style="389" customWidth="1"/>
    <col min="4" max="9" width="15.7265625" style="389" customWidth="1"/>
    <col min="10" max="16384" width="11.453125" style="389"/>
  </cols>
  <sheetData>
    <row r="1" spans="1:230" s="378" customFormat="1" ht="15.75" customHeight="1">
      <c r="B1" s="379"/>
      <c r="E1" s="380"/>
      <c r="G1" s="380"/>
      <c r="I1" s="380"/>
    </row>
    <row r="2" spans="1:230" s="378" customFormat="1">
      <c r="B2" s="379"/>
      <c r="E2" s="380"/>
      <c r="G2" s="380"/>
      <c r="I2" s="380"/>
    </row>
    <row r="3" spans="1:230" s="378" customFormat="1" ht="18.5">
      <c r="B3" s="381"/>
      <c r="C3" s="382" t="s">
        <v>46</v>
      </c>
      <c r="D3" s="383"/>
      <c r="E3" s="384"/>
      <c r="F3" s="383"/>
      <c r="G3" s="384"/>
      <c r="H3" s="383"/>
      <c r="I3" s="384"/>
    </row>
    <row r="4" spans="1:230" s="378" customFormat="1">
      <c r="B4" s="379"/>
      <c r="C4" s="385"/>
      <c r="D4" s="383"/>
      <c r="E4" s="384"/>
      <c r="F4" s="383"/>
      <c r="G4" s="384"/>
      <c r="H4" s="383"/>
      <c r="I4" s="384"/>
    </row>
    <row r="5" spans="1:230" s="378" customFormat="1" ht="18.5">
      <c r="B5" s="465" t="s">
        <v>225</v>
      </c>
      <c r="C5" s="386"/>
      <c r="D5" s="383"/>
      <c r="E5" s="384"/>
      <c r="F5" s="383"/>
      <c r="G5" s="384"/>
      <c r="H5" s="383"/>
      <c r="I5" s="384"/>
      <c r="K5" s="7" t="s">
        <v>168</v>
      </c>
    </row>
    <row r="6" spans="1:230" ht="9" customHeight="1">
      <c r="A6" s="387"/>
      <c r="B6" s="388"/>
      <c r="C6" s="444"/>
      <c r="D6" s="445"/>
      <c r="E6" s="446"/>
      <c r="F6" s="445"/>
      <c r="G6" s="446"/>
      <c r="H6" s="445"/>
      <c r="I6" s="446"/>
    </row>
    <row r="7" spans="1:230" ht="38.15" customHeight="1">
      <c r="A7" s="387"/>
      <c r="B7" s="504" t="s">
        <v>157</v>
      </c>
      <c r="C7" s="506" t="s">
        <v>47</v>
      </c>
      <c r="D7" s="427" t="s">
        <v>48</v>
      </c>
      <c r="E7" s="428"/>
      <c r="F7" s="429" t="s">
        <v>49</v>
      </c>
      <c r="G7" s="430"/>
      <c r="H7" s="447" t="s">
        <v>50</v>
      </c>
      <c r="I7" s="448"/>
    </row>
    <row r="8" spans="1:230" ht="36.75" customHeight="1">
      <c r="A8" s="387"/>
      <c r="B8" s="505"/>
      <c r="C8" s="507"/>
      <c r="D8" s="449" t="s">
        <v>7</v>
      </c>
      <c r="E8" s="450" t="s">
        <v>51</v>
      </c>
      <c r="F8" s="451" t="s">
        <v>7</v>
      </c>
      <c r="G8" s="452" t="s">
        <v>51</v>
      </c>
      <c r="H8" s="453" t="s">
        <v>7</v>
      </c>
      <c r="I8" s="454" t="s">
        <v>51</v>
      </c>
    </row>
    <row r="9" spans="1:230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30" s="399" customFormat="1" ht="18" customHeight="1">
      <c r="A10" s="394"/>
      <c r="B10" s="395"/>
      <c r="C10" s="396" t="s">
        <v>52</v>
      </c>
      <c r="D10" s="455">
        <v>202054</v>
      </c>
      <c r="E10" s="456">
        <v>1070.5551322418769</v>
      </c>
      <c r="F10" s="457">
        <v>975832</v>
      </c>
      <c r="G10" s="458">
        <v>1298.8505841784247</v>
      </c>
      <c r="H10" s="459">
        <v>393085</v>
      </c>
      <c r="I10" s="460">
        <v>826.70414276810322</v>
      </c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  <c r="HJ10" s="394"/>
      <c r="HK10" s="394"/>
      <c r="HL10" s="394"/>
      <c r="HM10" s="394"/>
      <c r="HN10" s="394"/>
      <c r="HO10" s="394"/>
      <c r="HP10" s="394"/>
      <c r="HQ10" s="394"/>
      <c r="HR10" s="394"/>
      <c r="HS10" s="394"/>
      <c r="HT10" s="394"/>
      <c r="HU10" s="394"/>
      <c r="HV10" s="394"/>
    </row>
    <row r="11" spans="1:230" s="400" customFormat="1" ht="18" customHeight="1">
      <c r="B11" s="395">
        <v>4</v>
      </c>
      <c r="C11" s="401" t="s">
        <v>53</v>
      </c>
      <c r="D11" s="402">
        <v>10100</v>
      </c>
      <c r="E11" s="403">
        <v>1060.6711386138613</v>
      </c>
      <c r="F11" s="402">
        <v>69328</v>
      </c>
      <c r="G11" s="403">
        <v>1177.3577491057003</v>
      </c>
      <c r="H11" s="402">
        <v>28741</v>
      </c>
      <c r="I11" s="403">
        <v>754.79700462753556</v>
      </c>
    </row>
    <row r="12" spans="1:230" s="400" customFormat="1" ht="18" customHeight="1">
      <c r="B12" s="395">
        <v>11</v>
      </c>
      <c r="C12" s="401" t="s">
        <v>54</v>
      </c>
      <c r="D12" s="402">
        <v>34357</v>
      </c>
      <c r="E12" s="403">
        <v>1155.6245460895889</v>
      </c>
      <c r="F12" s="402">
        <v>125499</v>
      </c>
      <c r="G12" s="403">
        <v>1476.4299630275939</v>
      </c>
      <c r="H12" s="402">
        <v>56789</v>
      </c>
      <c r="I12" s="403">
        <v>924.87514976491923</v>
      </c>
    </row>
    <row r="13" spans="1:230" s="400" customFormat="1" ht="18" customHeight="1">
      <c r="B13" s="395">
        <v>14</v>
      </c>
      <c r="C13" s="401" t="s">
        <v>55</v>
      </c>
      <c r="D13" s="402">
        <v>15240</v>
      </c>
      <c r="E13" s="403">
        <v>1005.712276902887</v>
      </c>
      <c r="F13" s="402">
        <v>111708</v>
      </c>
      <c r="G13" s="403">
        <v>1196.3251468113294</v>
      </c>
      <c r="H13" s="402">
        <v>42851</v>
      </c>
      <c r="I13" s="403">
        <v>767.66912907516746</v>
      </c>
    </row>
    <row r="14" spans="1:230" s="400" customFormat="1" ht="18" customHeight="1">
      <c r="B14" s="395">
        <v>18</v>
      </c>
      <c r="C14" s="401" t="s">
        <v>56</v>
      </c>
      <c r="D14" s="402">
        <v>21837</v>
      </c>
      <c r="E14" s="403">
        <v>1073.1768599166553</v>
      </c>
      <c r="F14" s="402">
        <v>120677</v>
      </c>
      <c r="G14" s="403">
        <v>1226.3589466924102</v>
      </c>
      <c r="H14" s="402">
        <v>45017</v>
      </c>
      <c r="I14" s="403">
        <v>751.36684896816769</v>
      </c>
    </row>
    <row r="15" spans="1:230" s="400" customFormat="1" ht="18" customHeight="1">
      <c r="B15" s="395">
        <v>21</v>
      </c>
      <c r="C15" s="401" t="s">
        <v>57</v>
      </c>
      <c r="D15" s="402">
        <v>12121</v>
      </c>
      <c r="E15" s="403">
        <v>1012.3643948519101</v>
      </c>
      <c r="F15" s="402">
        <v>60770</v>
      </c>
      <c r="G15" s="403">
        <v>1326.835760572651</v>
      </c>
      <c r="H15" s="402">
        <v>25007</v>
      </c>
      <c r="I15" s="403">
        <v>848.45584596313029</v>
      </c>
    </row>
    <row r="16" spans="1:230" s="400" customFormat="1" ht="18" customHeight="1">
      <c r="B16" s="395">
        <v>23</v>
      </c>
      <c r="C16" s="401" t="s">
        <v>58</v>
      </c>
      <c r="D16" s="402">
        <v>21179</v>
      </c>
      <c r="E16" s="403">
        <v>998.69243873648429</v>
      </c>
      <c r="F16" s="402">
        <v>84078</v>
      </c>
      <c r="G16" s="403">
        <v>1188.1739196936178</v>
      </c>
      <c r="H16" s="402">
        <v>35906</v>
      </c>
      <c r="I16" s="403">
        <v>792.31929621790221</v>
      </c>
    </row>
    <row r="17" spans="1:230" s="400" customFormat="1" ht="18" customHeight="1">
      <c r="B17" s="395">
        <v>29</v>
      </c>
      <c r="C17" s="401" t="s">
        <v>59</v>
      </c>
      <c r="D17" s="402">
        <v>29364</v>
      </c>
      <c r="E17" s="403">
        <v>1134.1925340553057</v>
      </c>
      <c r="F17" s="402">
        <v>174830</v>
      </c>
      <c r="G17" s="403">
        <v>1309.8440835668935</v>
      </c>
      <c r="H17" s="402">
        <v>67106</v>
      </c>
      <c r="I17" s="403">
        <v>823.43368104193371</v>
      </c>
    </row>
    <row r="18" spans="1:230" s="400" customFormat="1" ht="18" customHeight="1">
      <c r="B18" s="395">
        <v>41</v>
      </c>
      <c r="C18" s="401" t="s">
        <v>60</v>
      </c>
      <c r="D18" s="402">
        <v>57856</v>
      </c>
      <c r="E18" s="403">
        <v>1044.0533723382189</v>
      </c>
      <c r="F18" s="402">
        <v>228942</v>
      </c>
      <c r="G18" s="403">
        <v>1351.3556973818695</v>
      </c>
      <c r="H18" s="402">
        <v>91668</v>
      </c>
      <c r="I18" s="403">
        <v>862.95412237640187</v>
      </c>
    </row>
    <row r="19" spans="1:230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</row>
    <row r="20" spans="1:230" s="399" customFormat="1" ht="18" customHeight="1">
      <c r="A20" s="394"/>
      <c r="B20" s="395"/>
      <c r="C20" s="396" t="s">
        <v>61</v>
      </c>
      <c r="D20" s="455">
        <v>21111</v>
      </c>
      <c r="E20" s="456">
        <v>1219.2692818909575</v>
      </c>
      <c r="F20" s="457">
        <v>206843</v>
      </c>
      <c r="G20" s="458">
        <v>1509.4803683953533</v>
      </c>
      <c r="H20" s="459">
        <v>73033</v>
      </c>
      <c r="I20" s="460">
        <v>941.08732175865714</v>
      </c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  <c r="HJ20" s="394"/>
      <c r="HK20" s="394"/>
      <c r="HL20" s="394"/>
      <c r="HM20" s="394"/>
      <c r="HN20" s="394"/>
      <c r="HO20" s="394"/>
      <c r="HP20" s="394"/>
      <c r="HQ20" s="394"/>
      <c r="HR20" s="394"/>
      <c r="HS20" s="394"/>
      <c r="HT20" s="394"/>
      <c r="HU20" s="394"/>
      <c r="HV20" s="394"/>
    </row>
    <row r="21" spans="1:230" s="400" customFormat="1" ht="18" customHeight="1">
      <c r="B21" s="395">
        <v>22</v>
      </c>
      <c r="C21" s="401" t="s">
        <v>62</v>
      </c>
      <c r="D21" s="402">
        <v>4971</v>
      </c>
      <c r="E21" s="403">
        <v>1111.6000744317041</v>
      </c>
      <c r="F21" s="402">
        <v>34795</v>
      </c>
      <c r="G21" s="403">
        <v>1371.3716100014371</v>
      </c>
      <c r="H21" s="402">
        <v>12892</v>
      </c>
      <c r="I21" s="403">
        <v>868.54598743406757</v>
      </c>
    </row>
    <row r="22" spans="1:230" s="400" customFormat="1" ht="18" customHeight="1">
      <c r="B22" s="395">
        <v>40</v>
      </c>
      <c r="C22" s="401" t="s">
        <v>63</v>
      </c>
      <c r="D22" s="402">
        <v>3302</v>
      </c>
      <c r="E22" s="403">
        <v>1105.4976529376136</v>
      </c>
      <c r="F22" s="402">
        <v>23293</v>
      </c>
      <c r="G22" s="403">
        <v>1386.5294908341561</v>
      </c>
      <c r="H22" s="402">
        <v>8195</v>
      </c>
      <c r="I22" s="403">
        <v>853.98946308724828</v>
      </c>
    </row>
    <row r="23" spans="1:230" s="400" customFormat="1" ht="18" customHeight="1">
      <c r="B23" s="395">
        <v>50</v>
      </c>
      <c r="C23" s="401" t="s">
        <v>64</v>
      </c>
      <c r="D23" s="402">
        <v>12838</v>
      </c>
      <c r="E23" s="403">
        <v>1290.2225105156567</v>
      </c>
      <c r="F23" s="402">
        <v>148755</v>
      </c>
      <c r="G23" s="403">
        <v>1561.0375532923263</v>
      </c>
      <c r="H23" s="402">
        <v>51946</v>
      </c>
      <c r="I23" s="403">
        <v>972.83124494667538</v>
      </c>
    </row>
    <row r="24" spans="1:230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</row>
    <row r="25" spans="1:230" s="399" customFormat="1" ht="18" customHeight="1">
      <c r="A25" s="394"/>
      <c r="B25" s="395">
        <v>33</v>
      </c>
      <c r="C25" s="396" t="s">
        <v>65</v>
      </c>
      <c r="D25" s="455">
        <v>25684</v>
      </c>
      <c r="E25" s="456">
        <v>1318.6652199813109</v>
      </c>
      <c r="F25" s="457">
        <v>186107</v>
      </c>
      <c r="G25" s="458">
        <v>1709.5071764092702</v>
      </c>
      <c r="H25" s="459">
        <v>77405</v>
      </c>
      <c r="I25" s="460">
        <v>1023.471914863381</v>
      </c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  <c r="HJ25" s="394"/>
      <c r="HK25" s="394"/>
      <c r="HL25" s="394"/>
      <c r="HM25" s="394"/>
      <c r="HN25" s="394"/>
      <c r="HO25" s="394"/>
      <c r="HP25" s="394"/>
      <c r="HQ25" s="394"/>
      <c r="HR25" s="394"/>
      <c r="HS25" s="394"/>
      <c r="HT25" s="394"/>
      <c r="HU25" s="394"/>
      <c r="HV25" s="394"/>
    </row>
    <row r="26" spans="1:230" s="399" customFormat="1" ht="18" hidden="1" customHeight="1">
      <c r="A26" s="394"/>
      <c r="B26" s="395"/>
      <c r="C26" s="396"/>
      <c r="D26" s="455"/>
      <c r="E26" s="456"/>
      <c r="F26" s="457"/>
      <c r="G26" s="458"/>
      <c r="H26" s="459"/>
      <c r="I26" s="460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  <c r="HJ26" s="394"/>
      <c r="HK26" s="394"/>
      <c r="HL26" s="394"/>
      <c r="HM26" s="394"/>
      <c r="HN26" s="394"/>
      <c r="HO26" s="394"/>
      <c r="HP26" s="394"/>
      <c r="HQ26" s="394"/>
      <c r="HR26" s="394"/>
      <c r="HS26" s="394"/>
      <c r="HT26" s="394"/>
      <c r="HU26" s="394"/>
      <c r="HV26" s="394"/>
    </row>
    <row r="27" spans="1:230" s="399" customFormat="1" ht="18" customHeight="1">
      <c r="A27" s="394"/>
      <c r="B27" s="395">
        <v>7</v>
      </c>
      <c r="C27" s="396" t="s">
        <v>206</v>
      </c>
      <c r="D27" s="455">
        <v>17243</v>
      </c>
      <c r="E27" s="456">
        <v>1089.2085797135069</v>
      </c>
      <c r="F27" s="457">
        <v>137927</v>
      </c>
      <c r="G27" s="458">
        <v>1325.3732886236924</v>
      </c>
      <c r="H27" s="459">
        <v>45155</v>
      </c>
      <c r="I27" s="460">
        <v>806.29883999557092</v>
      </c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  <c r="HJ27" s="394"/>
      <c r="HK27" s="394"/>
      <c r="HL27" s="394"/>
      <c r="HM27" s="394"/>
      <c r="HN27" s="394"/>
      <c r="HO27" s="394"/>
      <c r="HP27" s="394"/>
      <c r="HQ27" s="394"/>
      <c r="HR27" s="394"/>
      <c r="HS27" s="394"/>
      <c r="HT27" s="394"/>
      <c r="HU27" s="394"/>
      <c r="HV27" s="394"/>
    </row>
    <row r="28" spans="1:230" s="399" customFormat="1" ht="18" hidden="1" customHeight="1">
      <c r="A28" s="394"/>
      <c r="B28" s="395"/>
      <c r="C28" s="396"/>
      <c r="D28" s="455"/>
      <c r="E28" s="456"/>
      <c r="F28" s="457"/>
      <c r="G28" s="458"/>
      <c r="H28" s="459"/>
      <c r="I28" s="460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  <c r="HJ28" s="394"/>
      <c r="HK28" s="394"/>
      <c r="HL28" s="394"/>
      <c r="HM28" s="394"/>
      <c r="HN28" s="394"/>
      <c r="HO28" s="394"/>
      <c r="HP28" s="394"/>
      <c r="HQ28" s="394"/>
      <c r="HR28" s="394"/>
      <c r="HS28" s="394"/>
      <c r="HT28" s="394"/>
      <c r="HU28" s="394"/>
      <c r="HV28" s="394"/>
    </row>
    <row r="29" spans="1:230" s="399" customFormat="1" ht="18" customHeight="1">
      <c r="A29" s="394"/>
      <c r="B29" s="395"/>
      <c r="C29" s="396" t="s">
        <v>66</v>
      </c>
      <c r="D29" s="455">
        <v>51318</v>
      </c>
      <c r="E29" s="456">
        <v>1100.1159392415916</v>
      </c>
      <c r="F29" s="457">
        <v>205369</v>
      </c>
      <c r="G29" s="458">
        <v>1324.9992565090158</v>
      </c>
      <c r="H29" s="459">
        <v>82915</v>
      </c>
      <c r="I29" s="460">
        <v>839.59450099499497</v>
      </c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  <c r="HJ29" s="394"/>
      <c r="HK29" s="394"/>
      <c r="HL29" s="394"/>
      <c r="HM29" s="394"/>
      <c r="HN29" s="394"/>
      <c r="HO29" s="394"/>
      <c r="HP29" s="394"/>
      <c r="HQ29" s="394"/>
      <c r="HR29" s="394"/>
      <c r="HS29" s="394"/>
      <c r="HT29" s="394"/>
      <c r="HU29" s="394"/>
      <c r="HV29" s="394"/>
    </row>
    <row r="30" spans="1:230" s="400" customFormat="1" ht="18" customHeight="1">
      <c r="B30" s="395">
        <v>35</v>
      </c>
      <c r="C30" s="401" t="s">
        <v>67</v>
      </c>
      <c r="D30" s="402">
        <v>28362</v>
      </c>
      <c r="E30" s="403">
        <v>1152.0544513786053</v>
      </c>
      <c r="F30" s="402">
        <v>106497</v>
      </c>
      <c r="G30" s="403">
        <v>1346.1176294167913</v>
      </c>
      <c r="H30" s="402">
        <v>42663</v>
      </c>
      <c r="I30" s="403">
        <v>848.12818109368766</v>
      </c>
    </row>
    <row r="31" spans="1:230" s="400" customFormat="1" ht="18" customHeight="1">
      <c r="B31" s="395">
        <v>38</v>
      </c>
      <c r="C31" s="401" t="s">
        <v>68</v>
      </c>
      <c r="D31" s="402">
        <v>22956</v>
      </c>
      <c r="E31" s="403">
        <v>1035.9462197246908</v>
      </c>
      <c r="F31" s="402">
        <v>98872</v>
      </c>
      <c r="G31" s="403">
        <v>1302.2522365280363</v>
      </c>
      <c r="H31" s="402">
        <v>40252</v>
      </c>
      <c r="I31" s="403">
        <v>830.54967355659346</v>
      </c>
    </row>
    <row r="32" spans="1:230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</row>
    <row r="33" spans="1:230" s="399" customFormat="1" ht="18" customHeight="1">
      <c r="A33" s="394"/>
      <c r="B33" s="395">
        <v>39</v>
      </c>
      <c r="C33" s="396" t="s">
        <v>69</v>
      </c>
      <c r="D33" s="455">
        <v>12679</v>
      </c>
      <c r="E33" s="456">
        <v>1211.7750571811657</v>
      </c>
      <c r="F33" s="457">
        <v>92011</v>
      </c>
      <c r="G33" s="458">
        <v>1525.9304057123604</v>
      </c>
      <c r="H33" s="459">
        <v>34967</v>
      </c>
      <c r="I33" s="460">
        <v>940.53024051248337</v>
      </c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  <c r="HJ33" s="394"/>
      <c r="HK33" s="394"/>
      <c r="HL33" s="394"/>
      <c r="HM33" s="394"/>
      <c r="HN33" s="394"/>
      <c r="HO33" s="394"/>
      <c r="HP33" s="394"/>
      <c r="HQ33" s="394"/>
      <c r="HR33" s="394"/>
      <c r="HS33" s="394"/>
      <c r="HT33" s="394"/>
      <c r="HU33" s="394"/>
      <c r="HV33" s="394"/>
    </row>
    <row r="34" spans="1:230" s="399" customFormat="1" ht="18" hidden="1" customHeight="1">
      <c r="A34" s="394"/>
      <c r="B34" s="395"/>
      <c r="C34" s="396"/>
      <c r="D34" s="455"/>
      <c r="E34" s="456"/>
      <c r="F34" s="457"/>
      <c r="G34" s="458"/>
      <c r="H34" s="459"/>
      <c r="I34" s="460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  <c r="HJ34" s="394"/>
      <c r="HK34" s="394"/>
      <c r="HL34" s="394"/>
      <c r="HM34" s="394"/>
      <c r="HN34" s="394"/>
      <c r="HO34" s="394"/>
      <c r="HP34" s="394"/>
      <c r="HQ34" s="394"/>
      <c r="HR34" s="394"/>
      <c r="HS34" s="394"/>
      <c r="HT34" s="394"/>
      <c r="HU34" s="394"/>
      <c r="HV34" s="394"/>
    </row>
    <row r="35" spans="1:230" s="399" customFormat="1" ht="18" customHeight="1">
      <c r="A35" s="394"/>
      <c r="B35" s="395"/>
      <c r="C35" s="396" t="s">
        <v>70</v>
      </c>
      <c r="D35" s="455">
        <v>45578</v>
      </c>
      <c r="E35" s="456">
        <v>1158.0388149984637</v>
      </c>
      <c r="F35" s="457">
        <v>405427</v>
      </c>
      <c r="G35" s="458">
        <v>1430.5477254598225</v>
      </c>
      <c r="H35" s="459">
        <v>149303</v>
      </c>
      <c r="I35" s="460">
        <v>888.4672733970516</v>
      </c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  <c r="HJ35" s="394"/>
      <c r="HK35" s="394"/>
      <c r="HL35" s="394"/>
      <c r="HM35" s="394"/>
      <c r="HN35" s="394"/>
      <c r="HO35" s="394"/>
      <c r="HP35" s="394"/>
      <c r="HQ35" s="394"/>
      <c r="HR35" s="394"/>
      <c r="HS35" s="394"/>
      <c r="HT35" s="394"/>
      <c r="HU35" s="394"/>
      <c r="HV35" s="394"/>
    </row>
    <row r="36" spans="1:230" s="400" customFormat="1" ht="18" customHeight="1">
      <c r="B36" s="395">
        <v>5</v>
      </c>
      <c r="C36" s="401" t="s">
        <v>71</v>
      </c>
      <c r="D36" s="402">
        <v>3074</v>
      </c>
      <c r="E36" s="403">
        <v>1033.5917696811973</v>
      </c>
      <c r="F36" s="402">
        <v>25017</v>
      </c>
      <c r="G36" s="403">
        <v>1244.9670060358953</v>
      </c>
      <c r="H36" s="402">
        <v>9669</v>
      </c>
      <c r="I36" s="403">
        <v>820.51579067121702</v>
      </c>
    </row>
    <row r="37" spans="1:230" s="400" customFormat="1" ht="18" customHeight="1">
      <c r="B37" s="395">
        <v>9</v>
      </c>
      <c r="C37" s="401" t="s">
        <v>72</v>
      </c>
      <c r="D37" s="402">
        <v>4863</v>
      </c>
      <c r="E37" s="403">
        <v>1289.2412667077933</v>
      </c>
      <c r="F37" s="402">
        <v>64128</v>
      </c>
      <c r="G37" s="403">
        <v>1523.2137136664171</v>
      </c>
      <c r="H37" s="402">
        <v>20693</v>
      </c>
      <c r="I37" s="403">
        <v>918.1361151113905</v>
      </c>
    </row>
    <row r="38" spans="1:230" s="400" customFormat="1" ht="18" customHeight="1">
      <c r="B38" s="395">
        <v>24</v>
      </c>
      <c r="C38" s="401" t="s">
        <v>73</v>
      </c>
      <c r="D38" s="402">
        <v>13145</v>
      </c>
      <c r="E38" s="403">
        <v>1226.2969250665651</v>
      </c>
      <c r="F38" s="402">
        <v>87432</v>
      </c>
      <c r="G38" s="403">
        <v>1434.3872332784333</v>
      </c>
      <c r="H38" s="402">
        <v>34170</v>
      </c>
      <c r="I38" s="403">
        <v>866.40860374597594</v>
      </c>
    </row>
    <row r="39" spans="1:230" s="400" customFormat="1" ht="18" customHeight="1">
      <c r="B39" s="395">
        <v>34</v>
      </c>
      <c r="C39" s="401" t="s">
        <v>74</v>
      </c>
      <c r="D39" s="402">
        <v>3843</v>
      </c>
      <c r="E39" s="403">
        <v>1128.5679365079366</v>
      </c>
      <c r="F39" s="402">
        <v>27794</v>
      </c>
      <c r="G39" s="403">
        <v>1474.8498301791751</v>
      </c>
      <c r="H39" s="402">
        <v>10270</v>
      </c>
      <c r="I39" s="403">
        <v>918.67137293086637</v>
      </c>
    </row>
    <row r="40" spans="1:230" s="400" customFormat="1" ht="18" customHeight="1">
      <c r="B40" s="395">
        <v>37</v>
      </c>
      <c r="C40" s="401" t="s">
        <v>75</v>
      </c>
      <c r="D40" s="402">
        <v>5237</v>
      </c>
      <c r="E40" s="403">
        <v>1092.3077849914073</v>
      </c>
      <c r="F40" s="402">
        <v>53211</v>
      </c>
      <c r="G40" s="403">
        <v>1323.6668446373872</v>
      </c>
      <c r="H40" s="402">
        <v>20069</v>
      </c>
      <c r="I40" s="403">
        <v>848.61573820319893</v>
      </c>
    </row>
    <row r="41" spans="1:230" s="400" customFormat="1" ht="18" customHeight="1">
      <c r="B41" s="395">
        <v>40</v>
      </c>
      <c r="C41" s="401" t="s">
        <v>76</v>
      </c>
      <c r="D41" s="402">
        <v>2479</v>
      </c>
      <c r="E41" s="403">
        <v>1065.7470229931425</v>
      </c>
      <c r="F41" s="402">
        <v>22897</v>
      </c>
      <c r="G41" s="403">
        <v>1367.1281700659476</v>
      </c>
      <c r="H41" s="402">
        <v>8374</v>
      </c>
      <c r="I41" s="403">
        <v>854.4637700023884</v>
      </c>
    </row>
    <row r="42" spans="1:230" s="400" customFormat="1" ht="18" customHeight="1">
      <c r="B42" s="395">
        <v>42</v>
      </c>
      <c r="C42" s="401" t="s">
        <v>77</v>
      </c>
      <c r="D42" s="402">
        <v>1189</v>
      </c>
      <c r="E42" s="403">
        <v>1152.8823885618167</v>
      </c>
      <c r="F42" s="402">
        <v>15587</v>
      </c>
      <c r="G42" s="403">
        <v>1360.0268339000447</v>
      </c>
      <c r="H42" s="402">
        <v>5174</v>
      </c>
      <c r="I42" s="403">
        <v>828.9379184383456</v>
      </c>
    </row>
    <row r="43" spans="1:230" s="400" customFormat="1" ht="18" customHeight="1">
      <c r="B43" s="395">
        <v>47</v>
      </c>
      <c r="C43" s="401" t="s">
        <v>78</v>
      </c>
      <c r="D43" s="402">
        <v>9646</v>
      </c>
      <c r="E43" s="403">
        <v>1134.2899574953349</v>
      </c>
      <c r="F43" s="402">
        <v>78362</v>
      </c>
      <c r="G43" s="403">
        <v>1587.6133486894157</v>
      </c>
      <c r="H43" s="402">
        <v>28317</v>
      </c>
      <c r="I43" s="403">
        <v>992.39341420348205</v>
      </c>
    </row>
    <row r="44" spans="1:230" s="400" customFormat="1" ht="18" customHeight="1">
      <c r="B44" s="395">
        <v>49</v>
      </c>
      <c r="C44" s="401" t="s">
        <v>79</v>
      </c>
      <c r="D44" s="402">
        <v>2102</v>
      </c>
      <c r="E44" s="403">
        <v>1048.0262797335872</v>
      </c>
      <c r="F44" s="402">
        <v>30999</v>
      </c>
      <c r="G44" s="403">
        <v>1206.790465498887</v>
      </c>
      <c r="H44" s="402">
        <v>12567</v>
      </c>
      <c r="I44" s="403">
        <v>803.82402800986711</v>
      </c>
    </row>
    <row r="45" spans="1:230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</row>
    <row r="46" spans="1:230" s="399" customFormat="1" ht="18" customHeight="1">
      <c r="A46" s="394"/>
      <c r="B46" s="395"/>
      <c r="C46" s="396" t="s">
        <v>80</v>
      </c>
      <c r="D46" s="455">
        <v>44100</v>
      </c>
      <c r="E46" s="456">
        <v>1071.0176120181411</v>
      </c>
      <c r="F46" s="457">
        <v>233185</v>
      </c>
      <c r="G46" s="458">
        <v>1341.087384480134</v>
      </c>
      <c r="H46" s="459">
        <v>95218</v>
      </c>
      <c r="I46" s="460">
        <v>880.71677088365607</v>
      </c>
      <c r="J46" s="394"/>
      <c r="K46" s="394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  <c r="HJ46" s="394"/>
      <c r="HK46" s="394"/>
      <c r="HL46" s="394"/>
      <c r="HM46" s="394"/>
      <c r="HN46" s="394"/>
      <c r="HO46" s="394"/>
      <c r="HP46" s="394"/>
      <c r="HQ46" s="394"/>
      <c r="HR46" s="394"/>
      <c r="HS46" s="394"/>
      <c r="HT46" s="394"/>
      <c r="HU46" s="394"/>
      <c r="HV46" s="394"/>
    </row>
    <row r="47" spans="1:230" s="400" customFormat="1" ht="18" customHeight="1">
      <c r="B47" s="395">
        <v>2</v>
      </c>
      <c r="C47" s="401" t="s">
        <v>81</v>
      </c>
      <c r="D47" s="402">
        <v>6673</v>
      </c>
      <c r="E47" s="403">
        <v>1088.2444657575302</v>
      </c>
      <c r="F47" s="402">
        <v>45587</v>
      </c>
      <c r="G47" s="403">
        <v>1292.6933733301162</v>
      </c>
      <c r="H47" s="402">
        <v>18547</v>
      </c>
      <c r="I47" s="403">
        <v>846.49109505580429</v>
      </c>
    </row>
    <row r="48" spans="1:230" s="400" customFormat="1" ht="18" customHeight="1">
      <c r="B48" s="395">
        <v>13</v>
      </c>
      <c r="C48" s="401" t="s">
        <v>82</v>
      </c>
      <c r="D48" s="402">
        <v>14739</v>
      </c>
      <c r="E48" s="403">
        <v>1056.1614899246897</v>
      </c>
      <c r="F48" s="402">
        <v>55901</v>
      </c>
      <c r="G48" s="403">
        <v>1370.5846850682458</v>
      </c>
      <c r="H48" s="402">
        <v>26505</v>
      </c>
      <c r="I48" s="403">
        <v>910.4750511224297</v>
      </c>
    </row>
    <row r="49" spans="1:230" s="400" customFormat="1" ht="18" customHeight="1">
      <c r="B49" s="395">
        <v>16</v>
      </c>
      <c r="C49" s="401" t="s">
        <v>83</v>
      </c>
      <c r="D49" s="402">
        <v>6318</v>
      </c>
      <c r="E49" s="403">
        <v>1006.0696327951882</v>
      </c>
      <c r="F49" s="402">
        <v>25993</v>
      </c>
      <c r="G49" s="403">
        <v>1219.7805047512791</v>
      </c>
      <c r="H49" s="402">
        <v>10894</v>
      </c>
      <c r="I49" s="403">
        <v>835.69510372682203</v>
      </c>
    </row>
    <row r="50" spans="1:230" s="400" customFormat="1" ht="18" customHeight="1">
      <c r="B50" s="395">
        <v>19</v>
      </c>
      <c r="C50" s="401" t="s">
        <v>84</v>
      </c>
      <c r="D50" s="402">
        <v>5618</v>
      </c>
      <c r="E50" s="403">
        <v>1183.2775827696692</v>
      </c>
      <c r="F50" s="402">
        <v>28153</v>
      </c>
      <c r="G50" s="403">
        <v>1526.8021901751144</v>
      </c>
      <c r="H50" s="402">
        <v>9461</v>
      </c>
      <c r="I50" s="403">
        <v>950.9257298382837</v>
      </c>
    </row>
    <row r="51" spans="1:230" s="400" customFormat="1" ht="18" customHeight="1">
      <c r="B51" s="395">
        <v>45</v>
      </c>
      <c r="C51" s="401" t="s">
        <v>85</v>
      </c>
      <c r="D51" s="402">
        <v>10752</v>
      </c>
      <c r="E51" s="403">
        <v>1060.1986393229165</v>
      </c>
      <c r="F51" s="402">
        <v>77551</v>
      </c>
      <c r="G51" s="403">
        <v>1321.512008097897</v>
      </c>
      <c r="H51" s="402">
        <v>29811</v>
      </c>
      <c r="I51" s="403">
        <v>869.72282479621629</v>
      </c>
    </row>
    <row r="52" spans="1:230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</row>
    <row r="53" spans="1:230" s="399" customFormat="1" ht="18" customHeight="1">
      <c r="A53" s="394"/>
      <c r="B53" s="395"/>
      <c r="C53" s="396" t="s">
        <v>86</v>
      </c>
      <c r="D53" s="455">
        <v>156646</v>
      </c>
      <c r="E53" s="456">
        <v>1278.1317267597003</v>
      </c>
      <c r="F53" s="457">
        <v>1179967</v>
      </c>
      <c r="G53" s="458">
        <v>1468.3415221442633</v>
      </c>
      <c r="H53" s="459">
        <v>390216</v>
      </c>
      <c r="I53" s="460">
        <v>908.97353445271301</v>
      </c>
      <c r="J53" s="394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  <c r="HJ53" s="394"/>
      <c r="HK53" s="394"/>
      <c r="HL53" s="394"/>
      <c r="HM53" s="394"/>
      <c r="HN53" s="394"/>
      <c r="HO53" s="394"/>
      <c r="HP53" s="394"/>
      <c r="HQ53" s="394"/>
      <c r="HR53" s="394"/>
      <c r="HS53" s="394"/>
      <c r="HT53" s="394"/>
      <c r="HU53" s="394"/>
      <c r="HV53" s="394"/>
    </row>
    <row r="54" spans="1:230" s="400" customFormat="1" ht="18" customHeight="1">
      <c r="B54" s="395">
        <v>8</v>
      </c>
      <c r="C54" s="401" t="s">
        <v>87</v>
      </c>
      <c r="D54" s="402">
        <v>116425</v>
      </c>
      <c r="E54" s="403">
        <v>1319.6058916899292</v>
      </c>
      <c r="F54" s="402">
        <v>886533</v>
      </c>
      <c r="G54" s="403">
        <v>1510.1885453107777</v>
      </c>
      <c r="H54" s="402">
        <v>290069</v>
      </c>
      <c r="I54" s="403">
        <v>940.26245007222417</v>
      </c>
    </row>
    <row r="55" spans="1:230" s="400" customFormat="1" ht="18" customHeight="1">
      <c r="B55" s="395">
        <v>17</v>
      </c>
      <c r="C55" s="401" t="s">
        <v>210</v>
      </c>
      <c r="D55" s="402">
        <v>12671</v>
      </c>
      <c r="E55" s="403">
        <v>1148.4080356720069</v>
      </c>
      <c r="F55" s="402">
        <v>112831</v>
      </c>
      <c r="G55" s="403">
        <v>1323.4786531183809</v>
      </c>
      <c r="H55" s="402">
        <v>36088</v>
      </c>
      <c r="I55" s="403">
        <v>799.00362613611185</v>
      </c>
    </row>
    <row r="56" spans="1:230" s="400" customFormat="1" ht="18" customHeight="1">
      <c r="B56" s="395">
        <v>25</v>
      </c>
      <c r="C56" s="401" t="s">
        <v>207</v>
      </c>
      <c r="D56" s="402">
        <v>10617</v>
      </c>
      <c r="E56" s="403">
        <v>1131.3993698784966</v>
      </c>
      <c r="F56" s="402">
        <v>64332</v>
      </c>
      <c r="G56" s="403">
        <v>1283.8467288441211</v>
      </c>
      <c r="H56" s="402">
        <v>23876</v>
      </c>
      <c r="I56" s="403">
        <v>780.11075557044705</v>
      </c>
    </row>
    <row r="57" spans="1:230" s="400" customFormat="1" ht="18" customHeight="1">
      <c r="B57" s="395">
        <v>43</v>
      </c>
      <c r="C57" s="401" t="s">
        <v>88</v>
      </c>
      <c r="D57" s="402">
        <v>16933</v>
      </c>
      <c r="E57" s="403">
        <v>1182.0445993031358</v>
      </c>
      <c r="F57" s="402">
        <v>116271</v>
      </c>
      <c r="G57" s="403">
        <v>1391.9267190443018</v>
      </c>
      <c r="H57" s="402">
        <v>40183</v>
      </c>
      <c r="I57" s="403">
        <v>858.43916158574518</v>
      </c>
    </row>
    <row r="58" spans="1:230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</row>
    <row r="59" spans="1:230" s="399" customFormat="1" ht="18" customHeight="1">
      <c r="A59" s="394"/>
      <c r="B59" s="395"/>
      <c r="C59" s="396" t="s">
        <v>89</v>
      </c>
      <c r="D59" s="455">
        <v>93688</v>
      </c>
      <c r="E59" s="456">
        <v>1108.8260690803513</v>
      </c>
      <c r="F59" s="457">
        <v>660151</v>
      </c>
      <c r="G59" s="458">
        <v>1318.2686917993003</v>
      </c>
      <c r="H59" s="459">
        <v>244733</v>
      </c>
      <c r="I59" s="460">
        <v>836.11242165952274</v>
      </c>
      <c r="J59" s="394"/>
      <c r="K59" s="394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  <c r="HJ59" s="394"/>
      <c r="HK59" s="394"/>
      <c r="HL59" s="394"/>
      <c r="HM59" s="394"/>
      <c r="HN59" s="394"/>
      <c r="HO59" s="394"/>
      <c r="HP59" s="394"/>
      <c r="HQ59" s="394"/>
      <c r="HR59" s="394"/>
      <c r="HS59" s="394"/>
      <c r="HT59" s="394"/>
      <c r="HU59" s="394"/>
      <c r="HV59" s="394"/>
    </row>
    <row r="60" spans="1:230" s="400" customFormat="1" ht="18" customHeight="1">
      <c r="B60" s="395">
        <v>3</v>
      </c>
      <c r="C60" s="401" t="s">
        <v>211</v>
      </c>
      <c r="D60" s="402">
        <v>23111</v>
      </c>
      <c r="E60" s="403">
        <v>1059.4997940374712</v>
      </c>
      <c r="F60" s="402">
        <v>219944</v>
      </c>
      <c r="G60" s="403">
        <v>1226.0373676026625</v>
      </c>
      <c r="H60" s="402">
        <v>81907</v>
      </c>
      <c r="I60" s="403">
        <v>804.4818022879607</v>
      </c>
    </row>
    <row r="61" spans="1:230" s="400" customFormat="1" ht="18" customHeight="1">
      <c r="B61" s="395">
        <v>12</v>
      </c>
      <c r="C61" s="401" t="s">
        <v>209</v>
      </c>
      <c r="D61" s="402">
        <v>13325</v>
      </c>
      <c r="E61" s="403">
        <v>1118.7067174484052</v>
      </c>
      <c r="F61" s="402">
        <v>88919</v>
      </c>
      <c r="G61" s="403">
        <v>1266.6475623882409</v>
      </c>
      <c r="H61" s="402">
        <v>30365</v>
      </c>
      <c r="I61" s="403">
        <v>812.05663197760578</v>
      </c>
    </row>
    <row r="62" spans="1:230" s="400" customFormat="1" ht="18" customHeight="1">
      <c r="B62" s="395">
        <v>46</v>
      </c>
      <c r="C62" s="401" t="s">
        <v>90</v>
      </c>
      <c r="D62" s="402">
        <v>57252</v>
      </c>
      <c r="E62" s="403">
        <v>1126.4380285404877</v>
      </c>
      <c r="F62" s="402">
        <v>351288</v>
      </c>
      <c r="G62" s="403">
        <v>1389.0818866001682</v>
      </c>
      <c r="H62" s="402">
        <v>132461</v>
      </c>
      <c r="I62" s="403">
        <v>861.18563713092908</v>
      </c>
    </row>
    <row r="63" spans="1:230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</row>
    <row r="64" spans="1:230" s="399" customFormat="1" ht="18" customHeight="1">
      <c r="A64" s="394"/>
      <c r="B64" s="395"/>
      <c r="C64" s="396" t="s">
        <v>91</v>
      </c>
      <c r="D64" s="455">
        <v>27496</v>
      </c>
      <c r="E64" s="456">
        <v>991.28345904858907</v>
      </c>
      <c r="F64" s="457">
        <v>139091</v>
      </c>
      <c r="G64" s="458">
        <v>1205.9242748272711</v>
      </c>
      <c r="H64" s="459">
        <v>59324</v>
      </c>
      <c r="I64" s="460">
        <v>814.61420015508065</v>
      </c>
      <c r="J64" s="394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  <c r="HJ64" s="394"/>
      <c r="HK64" s="394"/>
      <c r="HL64" s="394"/>
      <c r="HM64" s="394"/>
      <c r="HN64" s="394"/>
      <c r="HO64" s="394"/>
      <c r="HP64" s="394"/>
      <c r="HQ64" s="394"/>
      <c r="HR64" s="394"/>
      <c r="HS64" s="394"/>
      <c r="HT64" s="394"/>
      <c r="HU64" s="394"/>
      <c r="HV64" s="394"/>
    </row>
    <row r="65" spans="1:230" s="400" customFormat="1" ht="18" customHeight="1">
      <c r="B65" s="395">
        <v>6</v>
      </c>
      <c r="C65" s="401" t="s">
        <v>92</v>
      </c>
      <c r="D65" s="402">
        <v>17526</v>
      </c>
      <c r="E65" s="403">
        <v>984.53010783978095</v>
      </c>
      <c r="F65" s="402">
        <v>78829</v>
      </c>
      <c r="G65" s="403">
        <v>1223.5817196716944</v>
      </c>
      <c r="H65" s="402">
        <v>35370</v>
      </c>
      <c r="I65" s="403">
        <v>834.67929855810019</v>
      </c>
    </row>
    <row r="66" spans="1:230" s="400" customFormat="1" ht="18" customHeight="1">
      <c r="B66" s="395">
        <v>10</v>
      </c>
      <c r="C66" s="401" t="s">
        <v>93</v>
      </c>
      <c r="D66" s="402">
        <v>9970</v>
      </c>
      <c r="E66" s="403">
        <v>1003.1549969909729</v>
      </c>
      <c r="F66" s="402">
        <v>60262</v>
      </c>
      <c r="G66" s="403">
        <v>1182.8264898277523</v>
      </c>
      <c r="H66" s="402">
        <v>23954</v>
      </c>
      <c r="I66" s="403">
        <v>784.98647491024462</v>
      </c>
    </row>
    <row r="67" spans="1:230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</row>
    <row r="68" spans="1:230" s="399" customFormat="1" ht="18" customHeight="1">
      <c r="A68" s="394"/>
      <c r="B68" s="395"/>
      <c r="C68" s="396" t="s">
        <v>94</v>
      </c>
      <c r="D68" s="455">
        <v>73259</v>
      </c>
      <c r="E68" s="456">
        <v>1054.904696351301</v>
      </c>
      <c r="F68" s="457">
        <v>487732</v>
      </c>
      <c r="G68" s="458">
        <v>1224.082262841069</v>
      </c>
      <c r="H68" s="459">
        <v>183927</v>
      </c>
      <c r="I68" s="460">
        <v>757.44602075823593</v>
      </c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  <c r="HJ68" s="394"/>
      <c r="HK68" s="394"/>
      <c r="HL68" s="394"/>
      <c r="HM68" s="394"/>
      <c r="HN68" s="394"/>
      <c r="HO68" s="394"/>
      <c r="HP68" s="394"/>
      <c r="HQ68" s="394"/>
      <c r="HR68" s="394"/>
      <c r="HS68" s="394"/>
      <c r="HT68" s="394"/>
      <c r="HU68" s="394"/>
      <c r="HV68" s="394"/>
    </row>
    <row r="69" spans="1:230" s="400" customFormat="1" ht="18" customHeight="1">
      <c r="B69" s="395">
        <v>15</v>
      </c>
      <c r="C69" s="401" t="s">
        <v>201</v>
      </c>
      <c r="D69" s="402">
        <v>27806</v>
      </c>
      <c r="E69" s="403">
        <v>1056.6639085089548</v>
      </c>
      <c r="F69" s="402">
        <v>192325</v>
      </c>
      <c r="G69" s="403">
        <v>1288.6742084492396</v>
      </c>
      <c r="H69" s="402">
        <v>73878</v>
      </c>
      <c r="I69" s="403">
        <v>803.09203457050808</v>
      </c>
    </row>
    <row r="70" spans="1:230" s="400" customFormat="1" ht="18" customHeight="1">
      <c r="B70" s="395">
        <v>27</v>
      </c>
      <c r="C70" s="401" t="s">
        <v>95</v>
      </c>
      <c r="D70" s="402">
        <v>10765</v>
      </c>
      <c r="E70" s="403">
        <v>1043.409787273572</v>
      </c>
      <c r="F70" s="402">
        <v>71237</v>
      </c>
      <c r="G70" s="403">
        <v>1101.5652364641969</v>
      </c>
      <c r="H70" s="402">
        <v>26975</v>
      </c>
      <c r="I70" s="403">
        <v>658.49762928637642</v>
      </c>
    </row>
    <row r="71" spans="1:230" s="400" customFormat="1" ht="18" customHeight="1">
      <c r="B71" s="395">
        <v>32</v>
      </c>
      <c r="C71" s="401" t="s">
        <v>208</v>
      </c>
      <c r="D71" s="402">
        <v>11649</v>
      </c>
      <c r="E71" s="403">
        <v>1067.1741016396256</v>
      </c>
      <c r="F71" s="402">
        <v>67133</v>
      </c>
      <c r="G71" s="403">
        <v>1026.95303919086</v>
      </c>
      <c r="H71" s="402">
        <v>24708</v>
      </c>
      <c r="I71" s="403">
        <v>654.62598146349353</v>
      </c>
    </row>
    <row r="72" spans="1:230" s="400" customFormat="1" ht="18" customHeight="1">
      <c r="B72" s="395">
        <v>36</v>
      </c>
      <c r="C72" s="401" t="s">
        <v>96</v>
      </c>
      <c r="D72" s="402">
        <v>23039</v>
      </c>
      <c r="E72" s="403">
        <v>1051.9488276400884</v>
      </c>
      <c r="F72" s="402">
        <v>157037</v>
      </c>
      <c r="G72" s="403">
        <v>1284.8257541216403</v>
      </c>
      <c r="H72" s="402">
        <v>58366</v>
      </c>
      <c r="I72" s="403">
        <v>788.92623496556212</v>
      </c>
    </row>
    <row r="73" spans="1:230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</row>
    <row r="74" spans="1:230" s="399" customFormat="1" ht="18" customHeight="1">
      <c r="A74" s="394"/>
      <c r="B74" s="395">
        <v>28</v>
      </c>
      <c r="C74" s="396" t="s">
        <v>97</v>
      </c>
      <c r="D74" s="455">
        <v>87400</v>
      </c>
      <c r="E74" s="456">
        <v>1257.0204316933637</v>
      </c>
      <c r="F74" s="457">
        <v>841951</v>
      </c>
      <c r="G74" s="458">
        <v>1657.8991438931721</v>
      </c>
      <c r="H74" s="459">
        <v>272568</v>
      </c>
      <c r="I74" s="460">
        <v>1019.7028884168355</v>
      </c>
      <c r="J74" s="394"/>
      <c r="K74" s="394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  <c r="HJ74" s="394"/>
      <c r="HK74" s="394"/>
      <c r="HL74" s="394"/>
      <c r="HM74" s="394"/>
      <c r="HN74" s="394"/>
      <c r="HO74" s="394"/>
      <c r="HP74" s="394"/>
      <c r="HQ74" s="394"/>
      <c r="HR74" s="394"/>
      <c r="HS74" s="394"/>
      <c r="HT74" s="394"/>
      <c r="HU74" s="394"/>
      <c r="HV74" s="394"/>
    </row>
    <row r="75" spans="1:230" s="399" customFormat="1" ht="18" hidden="1" customHeight="1">
      <c r="A75" s="394"/>
      <c r="B75" s="395"/>
      <c r="C75" s="396"/>
      <c r="D75" s="455"/>
      <c r="E75" s="456"/>
      <c r="F75" s="457"/>
      <c r="G75" s="458"/>
      <c r="H75" s="459"/>
      <c r="I75" s="460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  <c r="HJ75" s="394"/>
      <c r="HK75" s="394"/>
      <c r="HL75" s="394"/>
      <c r="HM75" s="394"/>
      <c r="HN75" s="394"/>
      <c r="HO75" s="394"/>
      <c r="HP75" s="394"/>
      <c r="HQ75" s="394"/>
      <c r="HR75" s="394"/>
      <c r="HS75" s="394"/>
      <c r="HT75" s="394"/>
      <c r="HU75" s="394"/>
      <c r="HV75" s="394"/>
    </row>
    <row r="76" spans="1:230" s="399" customFormat="1" ht="18" customHeight="1">
      <c r="A76" s="394"/>
      <c r="B76" s="395">
        <v>30</v>
      </c>
      <c r="C76" s="396" t="s">
        <v>98</v>
      </c>
      <c r="D76" s="455">
        <v>29262</v>
      </c>
      <c r="E76" s="456">
        <v>1048.5953718132732</v>
      </c>
      <c r="F76" s="457">
        <v>155223</v>
      </c>
      <c r="G76" s="458">
        <v>1288.3137923503605</v>
      </c>
      <c r="H76" s="459">
        <v>62104</v>
      </c>
      <c r="I76" s="460">
        <v>821.49778226845308</v>
      </c>
      <c r="J76" s="394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  <c r="HJ76" s="394"/>
      <c r="HK76" s="394"/>
      <c r="HL76" s="394"/>
      <c r="HM76" s="394"/>
      <c r="HN76" s="394"/>
      <c r="HO76" s="394"/>
      <c r="HP76" s="394"/>
      <c r="HQ76" s="394"/>
      <c r="HR76" s="394"/>
      <c r="HS76" s="394"/>
      <c r="HT76" s="394"/>
      <c r="HU76" s="394"/>
      <c r="HV76" s="394"/>
    </row>
    <row r="77" spans="1:230" s="399" customFormat="1" ht="18" hidden="1" customHeight="1">
      <c r="A77" s="394"/>
      <c r="B77" s="395"/>
      <c r="C77" s="396"/>
      <c r="D77" s="455"/>
      <c r="E77" s="456"/>
      <c r="F77" s="457"/>
      <c r="G77" s="458"/>
      <c r="H77" s="459"/>
      <c r="I77" s="460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  <c r="HJ77" s="394"/>
      <c r="HK77" s="394"/>
      <c r="HL77" s="394"/>
      <c r="HM77" s="394"/>
      <c r="HN77" s="394"/>
      <c r="HO77" s="394"/>
      <c r="HP77" s="394"/>
      <c r="HQ77" s="394"/>
      <c r="HR77" s="394"/>
      <c r="HS77" s="394"/>
      <c r="HT77" s="394"/>
      <c r="HU77" s="394"/>
      <c r="HV77" s="394"/>
    </row>
    <row r="78" spans="1:230" s="399" customFormat="1" ht="18" customHeight="1">
      <c r="A78" s="394"/>
      <c r="B78" s="395">
        <v>31</v>
      </c>
      <c r="C78" s="396" t="s">
        <v>99</v>
      </c>
      <c r="D78" s="455">
        <v>9980</v>
      </c>
      <c r="E78" s="456">
        <v>1376.2493206412826</v>
      </c>
      <c r="F78" s="457">
        <v>99484</v>
      </c>
      <c r="G78" s="458">
        <v>1615.1406097462909</v>
      </c>
      <c r="H78" s="459">
        <v>29832</v>
      </c>
      <c r="I78" s="460">
        <v>985.60270783051749</v>
      </c>
      <c r="J78" s="394"/>
      <c r="K78" s="394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  <c r="HJ78" s="394"/>
      <c r="HK78" s="394"/>
      <c r="HL78" s="394"/>
      <c r="HM78" s="394"/>
      <c r="HN78" s="394"/>
      <c r="HO78" s="394"/>
      <c r="HP78" s="394"/>
      <c r="HQ78" s="394"/>
      <c r="HR78" s="394"/>
      <c r="HS78" s="394"/>
      <c r="HT78" s="394"/>
      <c r="HU78" s="394"/>
      <c r="HV78" s="394"/>
    </row>
    <row r="79" spans="1:230" s="399" customFormat="1" ht="18" hidden="1" customHeight="1">
      <c r="A79" s="394"/>
      <c r="B79" s="395"/>
      <c r="C79" s="396"/>
      <c r="D79" s="455"/>
      <c r="E79" s="456"/>
      <c r="F79" s="457"/>
      <c r="G79" s="458"/>
      <c r="H79" s="459"/>
      <c r="I79" s="460"/>
      <c r="J79" s="394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  <c r="HJ79" s="394"/>
      <c r="HK79" s="394"/>
      <c r="HL79" s="394"/>
      <c r="HM79" s="394"/>
      <c r="HN79" s="394"/>
      <c r="HO79" s="394"/>
      <c r="HP79" s="394"/>
      <c r="HQ79" s="394"/>
      <c r="HR79" s="394"/>
      <c r="HS79" s="394"/>
      <c r="HT79" s="394"/>
      <c r="HU79" s="394"/>
      <c r="HV79" s="394"/>
    </row>
    <row r="80" spans="1:230" s="399" customFormat="1" ht="18" customHeight="1">
      <c r="A80" s="394"/>
      <c r="B80" s="395"/>
      <c r="C80" s="396" t="s">
        <v>100</v>
      </c>
      <c r="D80" s="455">
        <v>39259</v>
      </c>
      <c r="E80" s="456">
        <v>1479.3272806235516</v>
      </c>
      <c r="F80" s="457">
        <v>385049</v>
      </c>
      <c r="G80" s="458">
        <v>1757.7721669449866</v>
      </c>
      <c r="H80" s="459">
        <v>133908</v>
      </c>
      <c r="I80" s="460">
        <v>1084.6250371150345</v>
      </c>
      <c r="J80" s="394"/>
      <c r="K80" s="394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  <c r="HJ80" s="394"/>
      <c r="HK80" s="394"/>
      <c r="HL80" s="394"/>
      <c r="HM80" s="394"/>
      <c r="HN80" s="394"/>
      <c r="HO80" s="394"/>
      <c r="HP80" s="394"/>
      <c r="HQ80" s="394"/>
      <c r="HR80" s="394"/>
      <c r="HS80" s="394"/>
      <c r="HT80" s="394"/>
      <c r="HU80" s="394"/>
      <c r="HV80" s="394"/>
    </row>
    <row r="81" spans="1:230" s="400" customFormat="1" ht="18" customHeight="1">
      <c r="B81" s="395">
        <v>1</v>
      </c>
      <c r="C81" s="401" t="s">
        <v>203</v>
      </c>
      <c r="D81" s="402">
        <v>6182</v>
      </c>
      <c r="E81" s="403">
        <v>1468.4648172112586</v>
      </c>
      <c r="F81" s="402">
        <v>56550</v>
      </c>
      <c r="G81" s="403">
        <v>1772.6069494252874</v>
      </c>
      <c r="H81" s="402">
        <v>17248</v>
      </c>
      <c r="I81" s="403">
        <v>1073.2702127782934</v>
      </c>
    </row>
    <row r="82" spans="1:230" s="400" customFormat="1" ht="18" customHeight="1">
      <c r="B82" s="395">
        <v>20</v>
      </c>
      <c r="C82" s="401" t="s">
        <v>205</v>
      </c>
      <c r="D82" s="402">
        <v>12146</v>
      </c>
      <c r="E82" s="403">
        <v>1517.3288662934299</v>
      </c>
      <c r="F82" s="402">
        <v>133643</v>
      </c>
      <c r="G82" s="403">
        <v>1703.4693717590894</v>
      </c>
      <c r="H82" s="402">
        <v>43440</v>
      </c>
      <c r="I82" s="403">
        <v>1058.331712937385</v>
      </c>
    </row>
    <row r="83" spans="1:230" s="400" customFormat="1" ht="18" customHeight="1">
      <c r="B83" s="395">
        <v>48</v>
      </c>
      <c r="C83" s="401" t="s">
        <v>212</v>
      </c>
      <c r="D83" s="402">
        <v>20931</v>
      </c>
      <c r="E83" s="403">
        <v>1460.483674931919</v>
      </c>
      <c r="F83" s="402">
        <v>194856</v>
      </c>
      <c r="G83" s="403">
        <v>1790.7107549677712</v>
      </c>
      <c r="H83" s="402">
        <v>73220</v>
      </c>
      <c r="I83" s="403">
        <v>1102.8991427205683</v>
      </c>
    </row>
    <row r="84" spans="1:230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</row>
    <row r="85" spans="1:230" s="399" customFormat="1" ht="18" customHeight="1">
      <c r="A85" s="394"/>
      <c r="B85" s="395">
        <v>26</v>
      </c>
      <c r="C85" s="396" t="s">
        <v>101</v>
      </c>
      <c r="D85" s="455">
        <v>4561</v>
      </c>
      <c r="E85" s="456">
        <v>1198.1520741065553</v>
      </c>
      <c r="F85" s="457">
        <v>50471</v>
      </c>
      <c r="G85" s="458">
        <v>1386.1532806958453</v>
      </c>
      <c r="H85" s="459">
        <v>15944</v>
      </c>
      <c r="I85" s="460">
        <v>882.48556886603126</v>
      </c>
      <c r="J85" s="394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  <c r="HJ85" s="394"/>
      <c r="HK85" s="394"/>
      <c r="HL85" s="394"/>
      <c r="HM85" s="394"/>
      <c r="HN85" s="394"/>
      <c r="HO85" s="394"/>
      <c r="HP85" s="394"/>
      <c r="HQ85" s="394"/>
      <c r="HR85" s="394"/>
      <c r="HS85" s="394"/>
      <c r="HT85" s="394"/>
      <c r="HU85" s="394"/>
      <c r="HV85" s="394"/>
    </row>
    <row r="86" spans="1:230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394"/>
      <c r="K86" s="394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  <c r="HJ86" s="394"/>
      <c r="HK86" s="394"/>
      <c r="HL86" s="394"/>
      <c r="HM86" s="394"/>
      <c r="HN86" s="394"/>
      <c r="HO86" s="394"/>
      <c r="HP86" s="394"/>
      <c r="HQ86" s="394"/>
      <c r="HR86" s="394"/>
      <c r="HS86" s="394"/>
      <c r="HT86" s="394"/>
      <c r="HU86" s="394"/>
      <c r="HV86" s="394"/>
    </row>
    <row r="87" spans="1:230" s="399" customFormat="1" ht="18" customHeight="1">
      <c r="A87" s="394"/>
      <c r="B87" s="395">
        <v>51</v>
      </c>
      <c r="C87" s="401" t="s">
        <v>102</v>
      </c>
      <c r="D87" s="402">
        <v>976</v>
      </c>
      <c r="E87" s="403">
        <v>1324.2678483606558</v>
      </c>
      <c r="F87" s="402">
        <v>4653</v>
      </c>
      <c r="G87" s="403">
        <v>1577.9572340425532</v>
      </c>
      <c r="H87" s="402">
        <v>2639</v>
      </c>
      <c r="I87" s="403">
        <v>957.47671466464578</v>
      </c>
      <c r="J87" s="394"/>
      <c r="K87" s="394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  <c r="HJ87" s="394"/>
      <c r="HK87" s="394"/>
      <c r="HL87" s="394"/>
      <c r="HM87" s="394"/>
      <c r="HN87" s="394"/>
      <c r="HO87" s="394"/>
      <c r="HP87" s="394"/>
      <c r="HQ87" s="394"/>
      <c r="HR87" s="394"/>
      <c r="HS87" s="394"/>
      <c r="HT87" s="394"/>
      <c r="HU87" s="394"/>
      <c r="HV87" s="394"/>
    </row>
    <row r="88" spans="1:230" s="399" customFormat="1" ht="18" customHeight="1">
      <c r="A88" s="394"/>
      <c r="B88" s="395">
        <v>52</v>
      </c>
      <c r="C88" s="401" t="s">
        <v>103</v>
      </c>
      <c r="D88" s="404">
        <v>1267</v>
      </c>
      <c r="E88" s="405">
        <v>1294.9150591949485</v>
      </c>
      <c r="F88" s="404">
        <v>4338</v>
      </c>
      <c r="G88" s="405">
        <v>1516.0230290456432</v>
      </c>
      <c r="H88" s="404">
        <v>2258</v>
      </c>
      <c r="I88" s="405">
        <v>891.35645704162971</v>
      </c>
      <c r="J88" s="394"/>
      <c r="K88" s="394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  <c r="HJ88" s="394"/>
      <c r="HK88" s="394"/>
      <c r="HL88" s="394"/>
      <c r="HM88" s="394"/>
      <c r="HN88" s="394"/>
      <c r="HO88" s="394"/>
      <c r="HP88" s="394"/>
      <c r="HQ88" s="394"/>
      <c r="HR88" s="394"/>
      <c r="HS88" s="394"/>
      <c r="HT88" s="394"/>
      <c r="HU88" s="394"/>
      <c r="HV88" s="394"/>
    </row>
    <row r="89" spans="1:230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394"/>
      <c r="K89" s="394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  <c r="HJ89" s="394"/>
      <c r="HK89" s="394"/>
      <c r="HL89" s="394"/>
      <c r="HM89" s="394"/>
      <c r="HN89" s="394"/>
      <c r="HO89" s="394"/>
      <c r="HP89" s="394"/>
      <c r="HQ89" s="394"/>
      <c r="HR89" s="394"/>
      <c r="HS89" s="394"/>
      <c r="HT89" s="394"/>
      <c r="HU89" s="394"/>
      <c r="HV89" s="394"/>
    </row>
    <row r="90" spans="1:230" s="399" customFormat="1" ht="18" customHeight="1">
      <c r="A90" s="408"/>
      <c r="B90" s="409"/>
      <c r="C90" s="410" t="s">
        <v>45</v>
      </c>
      <c r="D90" s="411">
        <v>943561</v>
      </c>
      <c r="E90" s="412">
        <v>1161.4781294267125</v>
      </c>
      <c r="F90" s="461">
        <v>6450811</v>
      </c>
      <c r="G90" s="462">
        <v>1437.1377608458865</v>
      </c>
      <c r="H90" s="463">
        <v>2348534</v>
      </c>
      <c r="I90" s="464">
        <v>893.11431613508842</v>
      </c>
      <c r="J90" s="394"/>
      <c r="K90" s="394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  <c r="HJ90" s="394"/>
      <c r="HK90" s="394"/>
      <c r="HL90" s="394"/>
      <c r="HM90" s="394"/>
      <c r="HN90" s="394"/>
      <c r="HO90" s="394"/>
      <c r="HP90" s="394"/>
      <c r="HQ90" s="394"/>
      <c r="HR90" s="394"/>
      <c r="HS90" s="394"/>
      <c r="HT90" s="394"/>
      <c r="HU90" s="394"/>
      <c r="HV90" s="394"/>
    </row>
    <row r="91" spans="1:230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30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30" ht="18" customHeight="1">
      <c r="B93" s="416"/>
      <c r="D93" s="417"/>
      <c r="E93" s="418"/>
      <c r="F93" s="417"/>
      <c r="G93" s="418"/>
      <c r="H93" s="417"/>
      <c r="I93" s="418"/>
    </row>
    <row r="94" spans="1:230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30" ht="18" customHeight="1">
      <c r="B95" s="416"/>
      <c r="E95" s="418"/>
      <c r="G95" s="418"/>
      <c r="I95" s="418"/>
    </row>
    <row r="96" spans="1:230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" customHeight="1"/>
    <row r="129" ht="15.75" customHeight="1"/>
  </sheetData>
  <mergeCells count="2">
    <mergeCell ref="B7:B8"/>
    <mergeCell ref="C7:C8"/>
  </mergeCells>
  <hyperlinks>
    <hyperlink ref="K5" location="Indice!A1" display="Volver al índice" xr:uid="{50B15B06-A732-43B7-BDFD-8FE07BA56603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1113-86C6-404F-8977-56F8C15C3A83}">
  <sheetPr>
    <pageSetUpPr autoPageBreaks="0" fitToPage="1"/>
  </sheetPr>
  <dimension ref="A1:HI129"/>
  <sheetViews>
    <sheetView showGridLines="0" showRowColHeaders="0" showOutlineSymbols="0" zoomScaleNormal="100" workbookViewId="0">
      <pane ySplit="9" topLeftCell="A74" activePane="bottomLeft" state="frozen"/>
      <selection activeCell="K81" sqref="K81"/>
      <selection pane="bottomLeft" activeCell="G95" sqref="G95"/>
    </sheetView>
  </sheetViews>
  <sheetFormatPr baseColWidth="10" defaultColWidth="11.453125" defaultRowHeight="15.5"/>
  <cols>
    <col min="1" max="1" width="2.7265625" style="389" customWidth="1"/>
    <col min="2" max="2" width="8" style="395" customWidth="1"/>
    <col min="3" max="3" width="24.7265625" style="389" customWidth="1"/>
    <col min="4" max="9" width="15.7265625" style="389" customWidth="1"/>
    <col min="10" max="10" width="11.453125" style="420"/>
    <col min="11" max="11" width="28" style="389" customWidth="1"/>
    <col min="12" max="16384" width="11.453125" style="389"/>
  </cols>
  <sheetData>
    <row r="1" spans="1:217" s="378" customFormat="1" ht="15.75" customHeight="1">
      <c r="B1" s="379"/>
      <c r="E1" s="380"/>
      <c r="G1" s="380"/>
      <c r="I1" s="380"/>
      <c r="J1" s="420"/>
      <c r="K1" s="389"/>
    </row>
    <row r="2" spans="1:217" s="378" customFormat="1">
      <c r="B2" s="379"/>
      <c r="E2" s="380"/>
      <c r="G2" s="380"/>
      <c r="I2" s="380"/>
      <c r="J2" s="420"/>
      <c r="K2" s="389"/>
    </row>
    <row r="3" spans="1:217" s="378" customFormat="1" ht="18.5">
      <c r="B3" s="381"/>
      <c r="C3" s="382" t="s">
        <v>46</v>
      </c>
      <c r="D3" s="383"/>
      <c r="E3" s="384"/>
      <c r="F3" s="383"/>
      <c r="G3" s="384"/>
      <c r="H3" s="383"/>
      <c r="I3" s="384"/>
      <c r="J3" s="420"/>
      <c r="K3" s="389"/>
    </row>
    <row r="4" spans="1:217" s="378" customFormat="1">
      <c r="B4" s="379"/>
      <c r="C4" s="385"/>
      <c r="D4" s="383"/>
      <c r="E4" s="384"/>
      <c r="F4" s="383"/>
      <c r="G4" s="384"/>
      <c r="H4" s="383"/>
      <c r="I4" s="384"/>
      <c r="J4" s="420"/>
      <c r="K4" s="389"/>
    </row>
    <row r="5" spans="1:217" s="378" customFormat="1" ht="18.5">
      <c r="B5" s="465" t="str">
        <f>'Número pensiones (IP-J-V)'!$B$5</f>
        <v>1 de Febrero de 2024</v>
      </c>
      <c r="C5" s="466"/>
      <c r="D5" s="467"/>
      <c r="E5" s="468"/>
      <c r="F5" s="467"/>
      <c r="G5" s="468"/>
      <c r="H5" s="467"/>
      <c r="I5" s="468"/>
      <c r="J5" s="420"/>
      <c r="K5" s="421" t="s">
        <v>168</v>
      </c>
    </row>
    <row r="6" spans="1:217" s="424" customFormat="1" ht="9" customHeight="1">
      <c r="A6" s="422"/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  <c r="AS6" s="423"/>
      <c r="AT6" s="423"/>
      <c r="AU6" s="423"/>
      <c r="AV6" s="423"/>
      <c r="AW6" s="423"/>
      <c r="AX6" s="423"/>
      <c r="AY6" s="423"/>
      <c r="AZ6" s="423"/>
      <c r="BA6" s="423"/>
      <c r="BB6" s="423"/>
      <c r="BC6" s="423"/>
      <c r="BD6" s="423"/>
      <c r="BE6" s="423"/>
      <c r="BF6" s="423"/>
      <c r="BG6" s="423"/>
      <c r="BH6" s="423"/>
      <c r="BI6" s="423"/>
      <c r="BJ6" s="423"/>
      <c r="BK6" s="423"/>
      <c r="BL6" s="423"/>
      <c r="BM6" s="423"/>
      <c r="BN6" s="423"/>
      <c r="BO6" s="423"/>
      <c r="BP6" s="423"/>
      <c r="BQ6" s="423"/>
      <c r="BR6" s="423"/>
      <c r="BS6" s="423"/>
      <c r="BT6" s="423"/>
      <c r="BU6" s="423"/>
      <c r="BV6" s="423"/>
      <c r="BW6" s="423"/>
      <c r="BX6" s="423"/>
      <c r="BY6" s="423"/>
      <c r="BZ6" s="423"/>
      <c r="CA6" s="423"/>
      <c r="CB6" s="423"/>
      <c r="CC6" s="423"/>
      <c r="CD6" s="423"/>
      <c r="CE6" s="423"/>
      <c r="CF6" s="423"/>
      <c r="CG6" s="423"/>
      <c r="CH6" s="423"/>
      <c r="CI6" s="423"/>
      <c r="CJ6" s="423"/>
      <c r="CK6" s="423"/>
      <c r="CL6" s="423"/>
      <c r="CM6" s="423"/>
      <c r="CN6" s="423"/>
      <c r="CO6" s="423"/>
      <c r="CP6" s="423"/>
      <c r="CQ6" s="423"/>
      <c r="CR6" s="423"/>
      <c r="CS6" s="423"/>
      <c r="CT6" s="423"/>
      <c r="CU6" s="423"/>
      <c r="CV6" s="423"/>
      <c r="CW6" s="423"/>
      <c r="CX6" s="423"/>
      <c r="CY6" s="423"/>
      <c r="CZ6" s="423"/>
      <c r="DA6" s="423"/>
      <c r="DB6" s="423"/>
      <c r="DC6" s="423"/>
      <c r="DD6" s="423"/>
      <c r="DE6" s="423"/>
      <c r="DF6" s="423"/>
      <c r="DG6" s="423"/>
      <c r="DH6" s="423"/>
      <c r="DI6" s="423"/>
      <c r="DJ6" s="423"/>
      <c r="DK6" s="423"/>
      <c r="DL6" s="423"/>
      <c r="DM6" s="423"/>
      <c r="DN6" s="423"/>
      <c r="DO6" s="423"/>
      <c r="DP6" s="423"/>
      <c r="DQ6" s="423"/>
      <c r="DR6" s="423"/>
      <c r="DS6" s="423"/>
      <c r="DT6" s="423"/>
      <c r="DU6" s="423"/>
      <c r="DV6" s="423"/>
      <c r="DW6" s="423"/>
      <c r="DX6" s="423"/>
      <c r="DY6" s="423"/>
      <c r="DZ6" s="423"/>
      <c r="EA6" s="423"/>
      <c r="EB6" s="423"/>
      <c r="EC6" s="423"/>
      <c r="ED6" s="423"/>
      <c r="EE6" s="423"/>
      <c r="EF6" s="423"/>
      <c r="EG6" s="423"/>
      <c r="EH6" s="423"/>
      <c r="EI6" s="423"/>
      <c r="EJ6" s="423"/>
      <c r="EK6" s="423"/>
      <c r="EL6" s="423"/>
      <c r="EM6" s="423"/>
      <c r="EN6" s="423"/>
      <c r="EO6" s="423"/>
      <c r="EP6" s="423"/>
      <c r="EQ6" s="423"/>
      <c r="ER6" s="423"/>
      <c r="ES6" s="423"/>
      <c r="ET6" s="423"/>
      <c r="EU6" s="423"/>
      <c r="EV6" s="423"/>
      <c r="EW6" s="423"/>
      <c r="EX6" s="423"/>
      <c r="EY6" s="423"/>
      <c r="EZ6" s="423"/>
      <c r="FA6" s="423"/>
      <c r="FB6" s="423"/>
      <c r="FC6" s="423"/>
      <c r="FD6" s="423"/>
      <c r="FE6" s="423"/>
      <c r="FF6" s="423"/>
      <c r="FG6" s="423"/>
      <c r="FH6" s="423"/>
      <c r="FI6" s="423"/>
      <c r="FJ6" s="423"/>
      <c r="FK6" s="423"/>
      <c r="FL6" s="423"/>
      <c r="FM6" s="423"/>
      <c r="FN6" s="423"/>
      <c r="FO6" s="423"/>
      <c r="FP6" s="423"/>
      <c r="FQ6" s="423"/>
      <c r="FR6" s="423"/>
      <c r="FS6" s="423"/>
      <c r="FT6" s="423"/>
      <c r="FU6" s="423"/>
      <c r="FV6" s="423"/>
      <c r="FW6" s="423"/>
      <c r="FX6" s="423"/>
      <c r="FY6" s="423"/>
      <c r="FZ6" s="423"/>
      <c r="GA6" s="423"/>
      <c r="GB6" s="423"/>
      <c r="GC6" s="423"/>
      <c r="GD6" s="423"/>
      <c r="GE6" s="423"/>
      <c r="GF6" s="423"/>
      <c r="GG6" s="423"/>
      <c r="GH6" s="423"/>
      <c r="GI6" s="423"/>
      <c r="GJ6" s="423"/>
      <c r="GK6" s="423"/>
      <c r="GL6" s="423"/>
      <c r="GM6" s="423"/>
      <c r="GN6" s="423"/>
      <c r="GO6" s="423"/>
      <c r="GP6" s="423"/>
      <c r="GQ6" s="423"/>
      <c r="GR6" s="423"/>
      <c r="GS6" s="423"/>
      <c r="GT6" s="423"/>
      <c r="GU6" s="423"/>
      <c r="GV6" s="423"/>
      <c r="GW6" s="423"/>
      <c r="GX6" s="423"/>
      <c r="GY6" s="423"/>
      <c r="GZ6" s="423"/>
      <c r="HA6" s="423"/>
      <c r="HB6" s="423"/>
      <c r="HC6" s="423"/>
      <c r="HD6" s="423"/>
      <c r="HE6" s="423"/>
      <c r="HF6" s="423"/>
      <c r="HG6" s="423"/>
      <c r="HH6" s="423"/>
      <c r="HI6" s="423"/>
    </row>
    <row r="7" spans="1:217" ht="38.15" customHeight="1">
      <c r="A7" s="387"/>
      <c r="B7" s="504" t="s">
        <v>157</v>
      </c>
      <c r="C7" s="506" t="s">
        <v>47</v>
      </c>
      <c r="D7" s="427" t="s">
        <v>104</v>
      </c>
      <c r="E7" s="428"/>
      <c r="F7" s="429" t="s">
        <v>105</v>
      </c>
      <c r="G7" s="430"/>
      <c r="H7" s="448" t="s">
        <v>45</v>
      </c>
      <c r="I7" s="448"/>
    </row>
    <row r="8" spans="1:217" ht="36.75" customHeight="1">
      <c r="A8" s="387"/>
      <c r="B8" s="505"/>
      <c r="C8" s="507"/>
      <c r="D8" s="449" t="s">
        <v>7</v>
      </c>
      <c r="E8" s="450" t="s">
        <v>51</v>
      </c>
      <c r="F8" s="451" t="s">
        <v>7</v>
      </c>
      <c r="G8" s="452" t="s">
        <v>51</v>
      </c>
      <c r="H8" s="453" t="s">
        <v>7</v>
      </c>
      <c r="I8" s="454" t="s">
        <v>51</v>
      </c>
    </row>
    <row r="9" spans="1:217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17" s="399" customFormat="1" ht="18" customHeight="1">
      <c r="A10" s="394"/>
      <c r="B10" s="395"/>
      <c r="C10" s="396" t="s">
        <v>52</v>
      </c>
      <c r="D10" s="455">
        <v>69570</v>
      </c>
      <c r="E10" s="456">
        <v>473.31240735949393</v>
      </c>
      <c r="F10" s="457">
        <v>12123</v>
      </c>
      <c r="G10" s="458">
        <v>703.12280788583678</v>
      </c>
      <c r="H10" s="459">
        <v>1652664</v>
      </c>
      <c r="I10" s="460">
        <v>1119.5180689420231</v>
      </c>
      <c r="J10" s="425"/>
      <c r="K10" s="400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</row>
    <row r="11" spans="1:217" s="400" customFormat="1" ht="18" customHeight="1">
      <c r="B11" s="395">
        <v>4</v>
      </c>
      <c r="C11" s="401" t="s">
        <v>53</v>
      </c>
      <c r="D11" s="402">
        <v>5446</v>
      </c>
      <c r="E11" s="403">
        <v>423.04115130370906</v>
      </c>
      <c r="F11" s="402">
        <v>509</v>
      </c>
      <c r="G11" s="403">
        <v>681.96962671905703</v>
      </c>
      <c r="H11" s="402">
        <v>114124</v>
      </c>
      <c r="I11" s="403">
        <v>1022.4077485016295</v>
      </c>
      <c r="J11" s="425"/>
      <c r="K11" s="425"/>
    </row>
    <row r="12" spans="1:217" s="400" customFormat="1" ht="18" customHeight="1">
      <c r="B12" s="395">
        <v>11</v>
      </c>
      <c r="C12" s="401" t="s">
        <v>54</v>
      </c>
      <c r="D12" s="402">
        <v>10501</v>
      </c>
      <c r="E12" s="403">
        <v>507.63065803256831</v>
      </c>
      <c r="F12" s="402">
        <v>2816</v>
      </c>
      <c r="G12" s="403">
        <v>723.99858664772728</v>
      </c>
      <c r="H12" s="402">
        <v>229962</v>
      </c>
      <c r="I12" s="403">
        <v>1238.84129073499</v>
      </c>
      <c r="J12" s="425"/>
    </row>
    <row r="13" spans="1:217" s="400" customFormat="1" ht="18" customHeight="1">
      <c r="B13" s="395">
        <v>14</v>
      </c>
      <c r="C13" s="401" t="s">
        <v>55</v>
      </c>
      <c r="D13" s="402">
        <v>6932</v>
      </c>
      <c r="E13" s="403">
        <v>475.11250865551068</v>
      </c>
      <c r="F13" s="402">
        <v>1387</v>
      </c>
      <c r="G13" s="403">
        <v>678.17332372025953</v>
      </c>
      <c r="H13" s="402">
        <v>178118</v>
      </c>
      <c r="I13" s="403">
        <v>1044.7885152539325</v>
      </c>
      <c r="J13" s="425"/>
    </row>
    <row r="14" spans="1:217" s="400" customFormat="1" ht="18" customHeight="1">
      <c r="B14" s="395">
        <v>18</v>
      </c>
      <c r="C14" s="401" t="s">
        <v>56</v>
      </c>
      <c r="D14" s="402">
        <v>7853</v>
      </c>
      <c r="E14" s="403">
        <v>454.07776645867824</v>
      </c>
      <c r="F14" s="402">
        <v>1480</v>
      </c>
      <c r="G14" s="403">
        <v>695.31850675675673</v>
      </c>
      <c r="H14" s="402">
        <v>196864</v>
      </c>
      <c r="I14" s="403">
        <v>1065.951658149789</v>
      </c>
      <c r="J14" s="425"/>
    </row>
    <row r="15" spans="1:217" s="400" customFormat="1" ht="18" customHeight="1">
      <c r="B15" s="395">
        <v>21</v>
      </c>
      <c r="C15" s="401" t="s">
        <v>57</v>
      </c>
      <c r="D15" s="402">
        <v>4348</v>
      </c>
      <c r="E15" s="403">
        <v>477.12263569457224</v>
      </c>
      <c r="F15" s="402">
        <v>802</v>
      </c>
      <c r="G15" s="403">
        <v>729.41701995012465</v>
      </c>
      <c r="H15" s="402">
        <v>103048</v>
      </c>
      <c r="I15" s="403">
        <v>1133.2537750368758</v>
      </c>
      <c r="J15" s="425"/>
    </row>
    <row r="16" spans="1:217" s="400" customFormat="1" ht="18" customHeight="1">
      <c r="B16" s="395">
        <v>23</v>
      </c>
      <c r="C16" s="401" t="s">
        <v>58</v>
      </c>
      <c r="D16" s="402">
        <v>5506</v>
      </c>
      <c r="E16" s="403">
        <v>460.8940719215401</v>
      </c>
      <c r="F16" s="402">
        <v>820</v>
      </c>
      <c r="G16" s="403">
        <v>641.65401219512205</v>
      </c>
      <c r="H16" s="402">
        <v>147489</v>
      </c>
      <c r="I16" s="403">
        <v>1034.4056145204049</v>
      </c>
      <c r="J16" s="425"/>
    </row>
    <row r="17" spans="1:217" s="400" customFormat="1" ht="18" customHeight="1">
      <c r="B17" s="395">
        <v>29</v>
      </c>
      <c r="C17" s="401" t="s">
        <v>59</v>
      </c>
      <c r="D17" s="402">
        <v>12849</v>
      </c>
      <c r="E17" s="403">
        <v>458.99181181414895</v>
      </c>
      <c r="F17" s="402">
        <v>1629</v>
      </c>
      <c r="G17" s="403">
        <v>701.29136893799887</v>
      </c>
      <c r="H17" s="402">
        <v>285778</v>
      </c>
      <c r="I17" s="403">
        <v>1135.8530073343645</v>
      </c>
      <c r="J17" s="425"/>
    </row>
    <row r="18" spans="1:217" s="400" customFormat="1" ht="18" customHeight="1">
      <c r="B18" s="395">
        <v>41</v>
      </c>
      <c r="C18" s="401" t="s">
        <v>60</v>
      </c>
      <c r="D18" s="402">
        <v>16135</v>
      </c>
      <c r="E18" s="403">
        <v>491.14856832971799</v>
      </c>
      <c r="F18" s="402">
        <v>2680</v>
      </c>
      <c r="G18" s="403">
        <v>714.47950373134336</v>
      </c>
      <c r="H18" s="402">
        <v>397281</v>
      </c>
      <c r="I18" s="403">
        <v>1154.6779072998706</v>
      </c>
      <c r="J18" s="425"/>
    </row>
    <row r="19" spans="1:217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  <c r="J19" s="425"/>
    </row>
    <row r="20" spans="1:217" s="399" customFormat="1" ht="18" customHeight="1">
      <c r="A20" s="394"/>
      <c r="B20" s="395"/>
      <c r="C20" s="396" t="s">
        <v>61</v>
      </c>
      <c r="D20" s="455">
        <v>9397</v>
      </c>
      <c r="E20" s="456">
        <v>516.48776950090451</v>
      </c>
      <c r="F20" s="457">
        <v>833</v>
      </c>
      <c r="G20" s="458">
        <v>779.99202881152451</v>
      </c>
      <c r="H20" s="459">
        <v>311217</v>
      </c>
      <c r="I20" s="460">
        <v>1324.4746943451041</v>
      </c>
      <c r="J20" s="425"/>
      <c r="K20" s="400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</row>
    <row r="21" spans="1:217" s="400" customFormat="1" ht="18" customHeight="1">
      <c r="B21" s="395">
        <v>22</v>
      </c>
      <c r="C21" s="401" t="s">
        <v>62</v>
      </c>
      <c r="D21" s="402">
        <v>1628</v>
      </c>
      <c r="E21" s="403">
        <v>494.21460687960689</v>
      </c>
      <c r="F21" s="402">
        <v>84</v>
      </c>
      <c r="G21" s="403">
        <v>723.53642857142859</v>
      </c>
      <c r="H21" s="402">
        <v>54370</v>
      </c>
      <c r="I21" s="403">
        <v>1201.1273211329783</v>
      </c>
      <c r="J21" s="425"/>
    </row>
    <row r="22" spans="1:217" s="400" customFormat="1" ht="18" customHeight="1">
      <c r="B22" s="395">
        <v>40</v>
      </c>
      <c r="C22" s="401" t="s">
        <v>63</v>
      </c>
      <c r="D22" s="402">
        <v>1034</v>
      </c>
      <c r="E22" s="403">
        <v>498.67469052224368</v>
      </c>
      <c r="F22" s="402">
        <v>103</v>
      </c>
      <c r="G22" s="403">
        <v>747.33446601941739</v>
      </c>
      <c r="H22" s="402">
        <v>35927</v>
      </c>
      <c r="I22" s="403">
        <v>1211.841606869486</v>
      </c>
      <c r="J22" s="425"/>
    </row>
    <row r="23" spans="1:217" s="400" customFormat="1" ht="18" customHeight="1">
      <c r="B23" s="395">
        <v>50</v>
      </c>
      <c r="C23" s="401" t="s">
        <v>64</v>
      </c>
      <c r="D23" s="402">
        <v>6735</v>
      </c>
      <c r="E23" s="403">
        <v>524.6064677060134</v>
      </c>
      <c r="F23" s="402">
        <v>646</v>
      </c>
      <c r="G23" s="403">
        <v>792.54001547987616</v>
      </c>
      <c r="H23" s="402">
        <v>220920</v>
      </c>
      <c r="I23" s="403">
        <v>1373.148266748145</v>
      </c>
      <c r="J23" s="425"/>
    </row>
    <row r="24" spans="1:217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  <c r="J24" s="425"/>
    </row>
    <row r="25" spans="1:217" s="399" customFormat="1" ht="18" customHeight="1">
      <c r="A25" s="394"/>
      <c r="B25" s="395">
        <v>33</v>
      </c>
      <c r="C25" s="396" t="s">
        <v>65</v>
      </c>
      <c r="D25" s="455">
        <v>8715</v>
      </c>
      <c r="E25" s="456">
        <v>608.47722203098112</v>
      </c>
      <c r="F25" s="457">
        <v>1970</v>
      </c>
      <c r="G25" s="458">
        <v>994.19949238578681</v>
      </c>
      <c r="H25" s="459">
        <v>299881</v>
      </c>
      <c r="I25" s="460">
        <v>1462.2571791810747</v>
      </c>
      <c r="J25" s="425"/>
      <c r="K25" s="400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</row>
    <row r="26" spans="1:217" s="399" customFormat="1" ht="18" hidden="1" customHeight="1">
      <c r="A26" s="394"/>
      <c r="B26" s="395"/>
      <c r="C26" s="396"/>
      <c r="D26" s="455"/>
      <c r="E26" s="456"/>
      <c r="F26" s="457"/>
      <c r="G26" s="458"/>
      <c r="H26" s="459"/>
      <c r="I26" s="460"/>
      <c r="J26" s="425"/>
      <c r="K26" s="400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</row>
    <row r="27" spans="1:217" s="399" customFormat="1" ht="18" customHeight="1">
      <c r="A27" s="394"/>
      <c r="B27" s="395">
        <v>7</v>
      </c>
      <c r="C27" s="396" t="s">
        <v>206</v>
      </c>
      <c r="D27" s="455">
        <v>5955</v>
      </c>
      <c r="E27" s="456">
        <v>434.50735852225017</v>
      </c>
      <c r="F27" s="457">
        <v>118</v>
      </c>
      <c r="G27" s="458">
        <v>728.687033898305</v>
      </c>
      <c r="H27" s="459">
        <v>206398</v>
      </c>
      <c r="I27" s="460">
        <v>1166.0378764813611</v>
      </c>
      <c r="J27" s="425"/>
      <c r="K27" s="400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</row>
    <row r="28" spans="1:217" s="399" customFormat="1" ht="18" hidden="1" customHeight="1">
      <c r="A28" s="394"/>
      <c r="B28" s="395"/>
      <c r="C28" s="396"/>
      <c r="D28" s="455"/>
      <c r="E28" s="456"/>
      <c r="F28" s="457"/>
      <c r="G28" s="458"/>
      <c r="H28" s="459"/>
      <c r="I28" s="460"/>
      <c r="J28" s="425"/>
      <c r="K28" s="400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</row>
    <row r="29" spans="1:217" s="399" customFormat="1" ht="18" customHeight="1">
      <c r="A29" s="394"/>
      <c r="B29" s="395"/>
      <c r="C29" s="396" t="s">
        <v>66</v>
      </c>
      <c r="D29" s="455">
        <v>16450</v>
      </c>
      <c r="E29" s="456">
        <v>471.69222431610933</v>
      </c>
      <c r="F29" s="457">
        <v>2535</v>
      </c>
      <c r="G29" s="458">
        <v>714.45689151873785</v>
      </c>
      <c r="H29" s="459">
        <v>358587</v>
      </c>
      <c r="I29" s="460">
        <v>1137.1159173087708</v>
      </c>
      <c r="J29" s="425"/>
      <c r="K29" s="426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</row>
    <row r="30" spans="1:217" s="400" customFormat="1" ht="18" customHeight="1">
      <c r="B30" s="395">
        <v>35</v>
      </c>
      <c r="C30" s="401" t="s">
        <v>67</v>
      </c>
      <c r="D30" s="402">
        <v>9143</v>
      </c>
      <c r="E30" s="403">
        <v>478.27903204637431</v>
      </c>
      <c r="F30" s="402">
        <v>1692</v>
      </c>
      <c r="G30" s="403">
        <v>703.30708628841614</v>
      </c>
      <c r="H30" s="402">
        <v>188357</v>
      </c>
      <c r="I30" s="403">
        <v>1156.2015263568653</v>
      </c>
      <c r="J30" s="425"/>
    </row>
    <row r="31" spans="1:217" s="400" customFormat="1" ht="18" customHeight="1">
      <c r="B31" s="395">
        <v>38</v>
      </c>
      <c r="C31" s="401" t="s">
        <v>68</v>
      </c>
      <c r="D31" s="402">
        <v>7307</v>
      </c>
      <c r="E31" s="403">
        <v>463.45037635144388</v>
      </c>
      <c r="F31" s="402">
        <v>843</v>
      </c>
      <c r="G31" s="403">
        <v>736.83586002372476</v>
      </c>
      <c r="H31" s="402">
        <v>170230</v>
      </c>
      <c r="I31" s="403">
        <v>1115.9979706279746</v>
      </c>
      <c r="J31" s="425"/>
    </row>
    <row r="32" spans="1:217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  <c r="J32" s="425"/>
    </row>
    <row r="33" spans="1:217" s="399" customFormat="1" ht="18" customHeight="1">
      <c r="A33" s="394"/>
      <c r="B33" s="395">
        <v>39</v>
      </c>
      <c r="C33" s="396" t="s">
        <v>69</v>
      </c>
      <c r="D33" s="455">
        <v>4561</v>
      </c>
      <c r="E33" s="456">
        <v>550.91015128261347</v>
      </c>
      <c r="F33" s="457">
        <v>1355</v>
      </c>
      <c r="G33" s="458">
        <v>819.67781549815493</v>
      </c>
      <c r="H33" s="459">
        <v>145573</v>
      </c>
      <c r="I33" s="460">
        <v>1320.8312260515354</v>
      </c>
      <c r="J33" s="425"/>
      <c r="K33" s="400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</row>
    <row r="34" spans="1:217" s="399" customFormat="1" ht="18" hidden="1" customHeight="1">
      <c r="A34" s="394"/>
      <c r="B34" s="395"/>
      <c r="C34" s="396"/>
      <c r="D34" s="455"/>
      <c r="E34" s="456"/>
      <c r="F34" s="457"/>
      <c r="G34" s="458"/>
      <c r="H34" s="459"/>
      <c r="I34" s="460"/>
      <c r="J34" s="425"/>
      <c r="K34" s="400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</row>
    <row r="35" spans="1:217" s="399" customFormat="1" ht="18" customHeight="1">
      <c r="A35" s="394"/>
      <c r="B35" s="395"/>
      <c r="C35" s="396" t="s">
        <v>70</v>
      </c>
      <c r="D35" s="455">
        <v>19068</v>
      </c>
      <c r="E35" s="456">
        <v>540.20881739039226</v>
      </c>
      <c r="F35" s="457">
        <v>3890</v>
      </c>
      <c r="G35" s="458">
        <v>749.66156812339364</v>
      </c>
      <c r="H35" s="459">
        <v>623266</v>
      </c>
      <c r="I35" s="460">
        <v>1249.2763608956689</v>
      </c>
      <c r="J35" s="425"/>
      <c r="K35" s="400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</row>
    <row r="36" spans="1:217" s="400" customFormat="1" ht="18" customHeight="1">
      <c r="B36" s="395">
        <v>5</v>
      </c>
      <c r="C36" s="401" t="s">
        <v>71</v>
      </c>
      <c r="D36" s="402">
        <v>1274</v>
      </c>
      <c r="E36" s="403">
        <v>537.0456279434851</v>
      </c>
      <c r="F36" s="402">
        <v>231</v>
      </c>
      <c r="G36" s="403">
        <v>685.72138528138532</v>
      </c>
      <c r="H36" s="402">
        <v>39265</v>
      </c>
      <c r="I36" s="403">
        <v>1097.6382437285117</v>
      </c>
      <c r="J36" s="425"/>
    </row>
    <row r="37" spans="1:217" s="400" customFormat="1" ht="18" customHeight="1">
      <c r="B37" s="395">
        <v>9</v>
      </c>
      <c r="C37" s="401" t="s">
        <v>72</v>
      </c>
      <c r="D37" s="402">
        <v>2857</v>
      </c>
      <c r="E37" s="403">
        <v>534.33613230661524</v>
      </c>
      <c r="F37" s="402">
        <v>322</v>
      </c>
      <c r="G37" s="403">
        <v>778.24090062111804</v>
      </c>
      <c r="H37" s="402">
        <v>92863</v>
      </c>
      <c r="I37" s="403">
        <v>1343.1227920700385</v>
      </c>
      <c r="J37" s="425"/>
    </row>
    <row r="38" spans="1:217" s="400" customFormat="1" ht="18" customHeight="1">
      <c r="B38" s="395">
        <v>24</v>
      </c>
      <c r="C38" s="401" t="s">
        <v>73</v>
      </c>
      <c r="D38" s="402">
        <v>4056</v>
      </c>
      <c r="E38" s="403">
        <v>550.239800295858</v>
      </c>
      <c r="F38" s="402">
        <v>1073</v>
      </c>
      <c r="G38" s="403">
        <v>824.25165890027938</v>
      </c>
      <c r="H38" s="402">
        <v>139876</v>
      </c>
      <c r="I38" s="403">
        <v>1245.7633497526374</v>
      </c>
      <c r="J38" s="420"/>
    </row>
    <row r="39" spans="1:217" s="400" customFormat="1" ht="18" customHeight="1">
      <c r="B39" s="395">
        <v>34</v>
      </c>
      <c r="C39" s="401" t="s">
        <v>74</v>
      </c>
      <c r="D39" s="402">
        <v>1362</v>
      </c>
      <c r="E39" s="403">
        <v>563.19398678414098</v>
      </c>
      <c r="F39" s="402">
        <v>304</v>
      </c>
      <c r="G39" s="403">
        <v>772.20819078947386</v>
      </c>
      <c r="H39" s="402">
        <v>43573</v>
      </c>
      <c r="I39" s="403">
        <v>1279.8209730796602</v>
      </c>
      <c r="J39" s="420"/>
    </row>
    <row r="40" spans="1:217" s="400" customFormat="1" ht="18" customHeight="1">
      <c r="B40" s="395">
        <v>37</v>
      </c>
      <c r="C40" s="401" t="s">
        <v>75</v>
      </c>
      <c r="D40" s="402">
        <v>2546</v>
      </c>
      <c r="E40" s="403">
        <v>548.44142183817746</v>
      </c>
      <c r="F40" s="402">
        <v>642</v>
      </c>
      <c r="G40" s="403">
        <v>695.63669781931469</v>
      </c>
      <c r="H40" s="402">
        <v>81705</v>
      </c>
      <c r="I40" s="403">
        <v>1163.0604272688329</v>
      </c>
      <c r="J40" s="420"/>
    </row>
    <row r="41" spans="1:217" s="400" customFormat="1" ht="18" customHeight="1">
      <c r="B41" s="395">
        <v>40</v>
      </c>
      <c r="C41" s="401" t="s">
        <v>76</v>
      </c>
      <c r="D41" s="402">
        <v>1111</v>
      </c>
      <c r="E41" s="403">
        <v>503.66147614761468</v>
      </c>
      <c r="F41" s="402">
        <v>134</v>
      </c>
      <c r="G41" s="403">
        <v>709.34358208955211</v>
      </c>
      <c r="H41" s="402">
        <v>34995</v>
      </c>
      <c r="I41" s="403">
        <v>1193.1710281468781</v>
      </c>
      <c r="J41" s="420"/>
    </row>
    <row r="42" spans="1:217" s="400" customFormat="1" ht="18" customHeight="1">
      <c r="B42" s="395">
        <v>42</v>
      </c>
      <c r="C42" s="401" t="s">
        <v>77</v>
      </c>
      <c r="D42" s="402">
        <v>694</v>
      </c>
      <c r="E42" s="403">
        <v>536.02047550432292</v>
      </c>
      <c r="F42" s="402">
        <v>78</v>
      </c>
      <c r="G42" s="403">
        <v>726.21858974358975</v>
      </c>
      <c r="H42" s="402">
        <v>22722</v>
      </c>
      <c r="I42" s="403">
        <v>1200.9102838658575</v>
      </c>
      <c r="J42" s="420"/>
    </row>
    <row r="43" spans="1:217" s="400" customFormat="1" ht="18" customHeight="1">
      <c r="B43" s="395">
        <v>47</v>
      </c>
      <c r="C43" s="401" t="s">
        <v>78</v>
      </c>
      <c r="D43" s="402">
        <v>3580</v>
      </c>
      <c r="E43" s="403">
        <v>541.34591620111723</v>
      </c>
      <c r="F43" s="402">
        <v>685</v>
      </c>
      <c r="G43" s="403">
        <v>763.33011678832122</v>
      </c>
      <c r="H43" s="402">
        <v>120590</v>
      </c>
      <c r="I43" s="403">
        <v>1375.8389748735383</v>
      </c>
      <c r="J43" s="420"/>
    </row>
    <row r="44" spans="1:217" s="400" customFormat="1" ht="18" customHeight="1">
      <c r="B44" s="395">
        <v>49</v>
      </c>
      <c r="C44" s="401" t="s">
        <v>79</v>
      </c>
      <c r="D44" s="402">
        <v>1588</v>
      </c>
      <c r="E44" s="403">
        <v>519.61465994962225</v>
      </c>
      <c r="F44" s="402">
        <v>421</v>
      </c>
      <c r="G44" s="403">
        <v>633.81945368171023</v>
      </c>
      <c r="H44" s="402">
        <v>47677</v>
      </c>
      <c r="I44" s="403">
        <v>1065.6268538288905</v>
      </c>
      <c r="J44" s="420"/>
    </row>
    <row r="45" spans="1:217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  <c r="J45" s="420"/>
    </row>
    <row r="46" spans="1:217" s="399" customFormat="1" ht="18" customHeight="1">
      <c r="A46" s="394"/>
      <c r="B46" s="395"/>
      <c r="C46" s="396" t="s">
        <v>80</v>
      </c>
      <c r="D46" s="455">
        <v>14717</v>
      </c>
      <c r="E46" s="456">
        <v>498.0651770061836</v>
      </c>
      <c r="F46" s="457">
        <v>2625</v>
      </c>
      <c r="G46" s="458">
        <v>671.08183619047634</v>
      </c>
      <c r="H46" s="459">
        <v>389845</v>
      </c>
      <c r="I46" s="460">
        <v>1161.7567057676767</v>
      </c>
      <c r="J46" s="420"/>
      <c r="K46" s="400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</row>
    <row r="47" spans="1:217" s="400" customFormat="1" ht="18" customHeight="1">
      <c r="B47" s="395">
        <v>2</v>
      </c>
      <c r="C47" s="401" t="s">
        <v>81</v>
      </c>
      <c r="D47" s="402">
        <v>2921</v>
      </c>
      <c r="E47" s="403">
        <v>498.0776617596714</v>
      </c>
      <c r="F47" s="402">
        <v>748</v>
      </c>
      <c r="G47" s="403">
        <v>636.03883689839574</v>
      </c>
      <c r="H47" s="402">
        <v>74476</v>
      </c>
      <c r="I47" s="403">
        <v>1125.4951980503783</v>
      </c>
      <c r="J47" s="420"/>
    </row>
    <row r="48" spans="1:217" s="400" customFormat="1" ht="18" customHeight="1">
      <c r="B48" s="395">
        <v>13</v>
      </c>
      <c r="C48" s="401" t="s">
        <v>82</v>
      </c>
      <c r="D48" s="402">
        <v>4006</v>
      </c>
      <c r="E48" s="403">
        <v>526.56427608587126</v>
      </c>
      <c r="F48" s="402">
        <v>868</v>
      </c>
      <c r="G48" s="403">
        <v>709.52635944700467</v>
      </c>
      <c r="H48" s="402">
        <v>102019</v>
      </c>
      <c r="I48" s="403">
        <v>1166.8536770601559</v>
      </c>
      <c r="J48" s="420"/>
    </row>
    <row r="49" spans="1:217" s="400" customFormat="1" ht="18" customHeight="1">
      <c r="B49" s="395">
        <v>16</v>
      </c>
      <c r="C49" s="401" t="s">
        <v>83</v>
      </c>
      <c r="D49" s="402">
        <v>1620</v>
      </c>
      <c r="E49" s="403">
        <v>514.13350000000003</v>
      </c>
      <c r="F49" s="402">
        <v>326</v>
      </c>
      <c r="G49" s="403">
        <v>642.77840490797553</v>
      </c>
      <c r="H49" s="402">
        <v>45151</v>
      </c>
      <c r="I49" s="403">
        <v>1067.7195873845535</v>
      </c>
      <c r="J49" s="420"/>
    </row>
    <row r="50" spans="1:217" s="400" customFormat="1" ht="18" customHeight="1">
      <c r="B50" s="395">
        <v>19</v>
      </c>
      <c r="C50" s="401" t="s">
        <v>84</v>
      </c>
      <c r="D50" s="402">
        <v>1570</v>
      </c>
      <c r="E50" s="403">
        <v>498.35255414012738</v>
      </c>
      <c r="F50" s="402">
        <v>117</v>
      </c>
      <c r="G50" s="403">
        <v>769.54401709401714</v>
      </c>
      <c r="H50" s="402">
        <v>44919</v>
      </c>
      <c r="I50" s="403">
        <v>1324.6259714152136</v>
      </c>
      <c r="J50" s="420"/>
    </row>
    <row r="51" spans="1:217" s="400" customFormat="1" ht="18" customHeight="1">
      <c r="B51" s="395">
        <v>45</v>
      </c>
      <c r="C51" s="401" t="s">
        <v>85</v>
      </c>
      <c r="D51" s="402">
        <v>4600</v>
      </c>
      <c r="E51" s="403">
        <v>467.48132391304352</v>
      </c>
      <c r="F51" s="402">
        <v>566</v>
      </c>
      <c r="G51" s="403">
        <v>654.38424028268548</v>
      </c>
      <c r="H51" s="402">
        <v>123280</v>
      </c>
      <c r="I51" s="403">
        <v>1154.5419874269955</v>
      </c>
      <c r="J51" s="420"/>
    </row>
    <row r="52" spans="1:217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  <c r="J52" s="420"/>
    </row>
    <row r="53" spans="1:217" s="399" customFormat="1" ht="18" customHeight="1">
      <c r="A53" s="394"/>
      <c r="B53" s="395"/>
      <c r="C53" s="396" t="s">
        <v>86</v>
      </c>
      <c r="D53" s="455">
        <v>50525</v>
      </c>
      <c r="E53" s="456">
        <v>494.76566175160855</v>
      </c>
      <c r="F53" s="457">
        <v>1360</v>
      </c>
      <c r="G53" s="458">
        <v>814.26326470588219</v>
      </c>
      <c r="H53" s="459">
        <v>1778714</v>
      </c>
      <c r="I53" s="460">
        <v>1300.7207528304164</v>
      </c>
      <c r="J53" s="420"/>
      <c r="K53" s="400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</row>
    <row r="54" spans="1:217" s="400" customFormat="1" ht="18" customHeight="1">
      <c r="B54" s="395">
        <v>8</v>
      </c>
      <c r="C54" s="401" t="s">
        <v>87</v>
      </c>
      <c r="D54" s="402">
        <v>37182</v>
      </c>
      <c r="E54" s="403">
        <v>512.79148754773814</v>
      </c>
      <c r="F54" s="402">
        <v>1062</v>
      </c>
      <c r="G54" s="403">
        <v>831.40283427495285</v>
      </c>
      <c r="H54" s="402">
        <v>1331271</v>
      </c>
      <c r="I54" s="403">
        <v>1340.9423393959614</v>
      </c>
      <c r="J54" s="420"/>
    </row>
    <row r="55" spans="1:217" s="400" customFormat="1" ht="18" customHeight="1">
      <c r="B55" s="395">
        <v>17</v>
      </c>
      <c r="C55" s="401" t="s">
        <v>210</v>
      </c>
      <c r="D55" s="402">
        <v>4648</v>
      </c>
      <c r="E55" s="403">
        <v>424.51012048192769</v>
      </c>
      <c r="F55" s="402">
        <v>57</v>
      </c>
      <c r="G55" s="403">
        <v>838.57157894736849</v>
      </c>
      <c r="H55" s="402">
        <v>166295</v>
      </c>
      <c r="I55" s="403">
        <v>1171.0289702636878</v>
      </c>
      <c r="J55" s="420"/>
    </row>
    <row r="56" spans="1:217" s="400" customFormat="1" ht="18" customHeight="1">
      <c r="B56" s="395">
        <v>25</v>
      </c>
      <c r="C56" s="401" t="s">
        <v>207</v>
      </c>
      <c r="D56" s="402">
        <v>3213</v>
      </c>
      <c r="E56" s="403">
        <v>451.0577248677248</v>
      </c>
      <c r="F56" s="402">
        <v>60</v>
      </c>
      <c r="G56" s="403">
        <v>779.27583333333337</v>
      </c>
      <c r="H56" s="402">
        <v>102098</v>
      </c>
      <c r="I56" s="403">
        <v>1123.6892425904527</v>
      </c>
      <c r="J56" s="420"/>
    </row>
    <row r="57" spans="1:217" s="400" customFormat="1" ht="18" customHeight="1">
      <c r="B57" s="395">
        <v>43</v>
      </c>
      <c r="C57" s="401" t="s">
        <v>88</v>
      </c>
      <c r="D57" s="402">
        <v>5482</v>
      </c>
      <c r="E57" s="403">
        <v>457.68888361911712</v>
      </c>
      <c r="F57" s="402">
        <v>181</v>
      </c>
      <c r="G57" s="403">
        <v>717.64143646408832</v>
      </c>
      <c r="H57" s="402">
        <v>179050</v>
      </c>
      <c r="I57" s="403">
        <v>1223.0654964535049</v>
      </c>
      <c r="J57" s="420"/>
    </row>
    <row r="58" spans="1:217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  <c r="J58" s="420"/>
    </row>
    <row r="59" spans="1:217" s="399" customFormat="1" ht="18" customHeight="1">
      <c r="A59" s="394"/>
      <c r="B59" s="395"/>
      <c r="C59" s="396" t="s">
        <v>89</v>
      </c>
      <c r="D59" s="455">
        <v>37540</v>
      </c>
      <c r="E59" s="456">
        <v>470.68273947789021</v>
      </c>
      <c r="F59" s="457">
        <v>2629</v>
      </c>
      <c r="G59" s="458">
        <v>723.64972232788159</v>
      </c>
      <c r="H59" s="459">
        <v>1038741</v>
      </c>
      <c r="I59" s="460">
        <v>1153.6430143510272</v>
      </c>
      <c r="J59" s="420"/>
      <c r="K59" s="400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</row>
    <row r="60" spans="1:217" s="400" customFormat="1" ht="18" customHeight="1">
      <c r="B60" s="395">
        <v>3</v>
      </c>
      <c r="C60" s="401" t="s">
        <v>211</v>
      </c>
      <c r="D60" s="402">
        <v>12414</v>
      </c>
      <c r="E60" s="403">
        <v>441.44079668116643</v>
      </c>
      <c r="F60" s="402">
        <v>1242</v>
      </c>
      <c r="G60" s="403">
        <v>707.19868760064401</v>
      </c>
      <c r="H60" s="402">
        <v>338618</v>
      </c>
      <c r="I60" s="403">
        <v>1082.0356281119145</v>
      </c>
      <c r="J60" s="420"/>
    </row>
    <row r="61" spans="1:217" s="400" customFormat="1" ht="18" customHeight="1">
      <c r="B61" s="395">
        <v>12</v>
      </c>
      <c r="C61" s="401" t="s">
        <v>209</v>
      </c>
      <c r="D61" s="402">
        <v>4536</v>
      </c>
      <c r="E61" s="403">
        <v>461.93386684303351</v>
      </c>
      <c r="F61" s="402">
        <v>252</v>
      </c>
      <c r="G61" s="403">
        <v>684.27464285714291</v>
      </c>
      <c r="H61" s="402">
        <v>137397</v>
      </c>
      <c r="I61" s="403">
        <v>1124.1997312168382</v>
      </c>
      <c r="J61" s="420"/>
    </row>
    <row r="62" spans="1:217" s="400" customFormat="1" ht="18" customHeight="1">
      <c r="B62" s="395">
        <v>46</v>
      </c>
      <c r="C62" s="401" t="s">
        <v>90</v>
      </c>
      <c r="D62" s="402">
        <v>20590</v>
      </c>
      <c r="E62" s="403">
        <v>490.24050364254487</v>
      </c>
      <c r="F62" s="402">
        <v>1135</v>
      </c>
      <c r="G62" s="403">
        <v>750.39395594713653</v>
      </c>
      <c r="H62" s="402">
        <v>562726</v>
      </c>
      <c r="I62" s="403">
        <v>1203.9214246009603</v>
      </c>
      <c r="J62" s="420"/>
    </row>
    <row r="63" spans="1:217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  <c r="J63" s="420"/>
    </row>
    <row r="64" spans="1:217" s="399" customFormat="1" ht="18" customHeight="1">
      <c r="A64" s="394"/>
      <c r="B64" s="395"/>
      <c r="C64" s="396" t="s">
        <v>91</v>
      </c>
      <c r="D64" s="455">
        <v>9344</v>
      </c>
      <c r="E64" s="456">
        <v>494.28663527397271</v>
      </c>
      <c r="F64" s="457">
        <v>2101</v>
      </c>
      <c r="G64" s="458">
        <v>651.67353641123282</v>
      </c>
      <c r="H64" s="459">
        <v>237356</v>
      </c>
      <c r="I64" s="460">
        <v>1050.3357679182327</v>
      </c>
      <c r="J64" s="420"/>
      <c r="K64" s="400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</row>
    <row r="65" spans="1:217" s="400" customFormat="1" ht="18" customHeight="1">
      <c r="B65" s="395">
        <v>6</v>
      </c>
      <c r="C65" s="401" t="s">
        <v>92</v>
      </c>
      <c r="D65" s="402">
        <v>6026</v>
      </c>
      <c r="E65" s="403">
        <v>492.5359193494856</v>
      </c>
      <c r="F65" s="402">
        <v>1468</v>
      </c>
      <c r="G65" s="403">
        <v>648.75907356948221</v>
      </c>
      <c r="H65" s="402">
        <v>139219</v>
      </c>
      <c r="I65" s="403">
        <v>1056.9793247329744</v>
      </c>
      <c r="J65" s="420"/>
    </row>
    <row r="66" spans="1:217" s="400" customFormat="1" ht="18" customHeight="1">
      <c r="B66" s="395">
        <v>10</v>
      </c>
      <c r="C66" s="401" t="s">
        <v>93</v>
      </c>
      <c r="D66" s="402">
        <v>3318</v>
      </c>
      <c r="E66" s="403">
        <v>497.46620554550947</v>
      </c>
      <c r="F66" s="402">
        <v>633</v>
      </c>
      <c r="G66" s="403">
        <v>658.43251184834128</v>
      </c>
      <c r="H66" s="402">
        <v>98137</v>
      </c>
      <c r="I66" s="403">
        <v>1040.9110928599823</v>
      </c>
      <c r="J66" s="420"/>
    </row>
    <row r="67" spans="1:217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  <c r="J67" s="420"/>
    </row>
    <row r="68" spans="1:217" s="399" customFormat="1" ht="18" customHeight="1">
      <c r="A68" s="394"/>
      <c r="B68" s="395"/>
      <c r="C68" s="396" t="s">
        <v>94</v>
      </c>
      <c r="D68" s="455">
        <v>23227</v>
      </c>
      <c r="E68" s="456">
        <v>495.77848409178955</v>
      </c>
      <c r="F68" s="457">
        <v>6841</v>
      </c>
      <c r="G68" s="458">
        <v>653.81020026311933</v>
      </c>
      <c r="H68" s="459">
        <v>774986</v>
      </c>
      <c r="I68" s="460">
        <v>1070.4816474878257</v>
      </c>
      <c r="J68" s="420"/>
      <c r="K68" s="400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</row>
    <row r="69" spans="1:217" s="400" customFormat="1" ht="18" customHeight="1">
      <c r="B69" s="395">
        <v>15</v>
      </c>
      <c r="C69" s="401" t="s">
        <v>201</v>
      </c>
      <c r="D69" s="402">
        <v>9116</v>
      </c>
      <c r="E69" s="403">
        <v>514.26662790697674</v>
      </c>
      <c r="F69" s="402">
        <v>2440</v>
      </c>
      <c r="G69" s="403">
        <v>677.03055737704915</v>
      </c>
      <c r="H69" s="402">
        <v>305565</v>
      </c>
      <c r="I69" s="403">
        <v>1122.1727169342041</v>
      </c>
      <c r="J69" s="420"/>
    </row>
    <row r="70" spans="1:217" s="400" customFormat="1" ht="18" customHeight="1">
      <c r="B70" s="395">
        <v>27</v>
      </c>
      <c r="C70" s="401" t="s">
        <v>95</v>
      </c>
      <c r="D70" s="402">
        <v>2991</v>
      </c>
      <c r="E70" s="403">
        <v>491.24960882647946</v>
      </c>
      <c r="F70" s="402">
        <v>1041</v>
      </c>
      <c r="G70" s="403">
        <v>605.3856195965418</v>
      </c>
      <c r="H70" s="402">
        <v>113009</v>
      </c>
      <c r="I70" s="403">
        <v>969.54239635781232</v>
      </c>
      <c r="J70" s="420"/>
    </row>
    <row r="71" spans="1:217" s="400" customFormat="1" ht="18" customHeight="1">
      <c r="B71" s="395">
        <v>32</v>
      </c>
      <c r="C71" s="401" t="s">
        <v>208</v>
      </c>
      <c r="D71" s="402">
        <v>2814</v>
      </c>
      <c r="E71" s="403">
        <v>468.6883795309169</v>
      </c>
      <c r="F71" s="402">
        <v>1195</v>
      </c>
      <c r="G71" s="403">
        <v>614.58707112970694</v>
      </c>
      <c r="H71" s="402">
        <v>107499</v>
      </c>
      <c r="I71" s="403">
        <v>926.53670164373648</v>
      </c>
      <c r="J71" s="420"/>
    </row>
    <row r="72" spans="1:217" s="400" customFormat="1" ht="18" customHeight="1">
      <c r="B72" s="395">
        <v>36</v>
      </c>
      <c r="C72" s="401" t="s">
        <v>96</v>
      </c>
      <c r="D72" s="402">
        <v>8306</v>
      </c>
      <c r="E72" s="403">
        <v>486.2961220804238</v>
      </c>
      <c r="F72" s="402">
        <v>2165</v>
      </c>
      <c r="G72" s="403">
        <v>672.57415242494233</v>
      </c>
      <c r="H72" s="402">
        <v>248913</v>
      </c>
      <c r="I72" s="403">
        <v>1115.0192969029347</v>
      </c>
      <c r="J72" s="420"/>
    </row>
    <row r="73" spans="1:217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  <c r="J73" s="420"/>
    </row>
    <row r="74" spans="1:217" s="399" customFormat="1" ht="18" customHeight="1">
      <c r="A74" s="394"/>
      <c r="B74" s="395">
        <v>28</v>
      </c>
      <c r="C74" s="396" t="s">
        <v>97</v>
      </c>
      <c r="D74" s="455">
        <v>35813</v>
      </c>
      <c r="E74" s="456">
        <v>537.90470750844668</v>
      </c>
      <c r="F74" s="457">
        <v>2727</v>
      </c>
      <c r="G74" s="458">
        <v>847.09749908324159</v>
      </c>
      <c r="H74" s="459">
        <v>1240459</v>
      </c>
      <c r="I74" s="460">
        <v>1455.3047064755874</v>
      </c>
      <c r="J74" s="420"/>
      <c r="K74" s="400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</row>
    <row r="75" spans="1:217" s="399" customFormat="1" ht="18" hidden="1" customHeight="1">
      <c r="A75" s="394"/>
      <c r="B75" s="395"/>
      <c r="C75" s="396"/>
      <c r="D75" s="455"/>
      <c r="E75" s="456"/>
      <c r="F75" s="457"/>
      <c r="G75" s="458"/>
      <c r="H75" s="459"/>
      <c r="I75" s="460"/>
      <c r="J75" s="420"/>
      <c r="K75" s="400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</row>
    <row r="76" spans="1:217" s="399" customFormat="1" ht="18" customHeight="1">
      <c r="A76" s="394"/>
      <c r="B76" s="395">
        <v>30</v>
      </c>
      <c r="C76" s="396" t="s">
        <v>98</v>
      </c>
      <c r="D76" s="455">
        <v>11876</v>
      </c>
      <c r="E76" s="456">
        <v>456.9469189962951</v>
      </c>
      <c r="F76" s="457">
        <v>1524</v>
      </c>
      <c r="G76" s="458">
        <v>686.42576771653546</v>
      </c>
      <c r="H76" s="459">
        <v>259989</v>
      </c>
      <c r="I76" s="460">
        <v>1108.3201301208899</v>
      </c>
      <c r="J76" s="420"/>
      <c r="K76" s="400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</row>
    <row r="77" spans="1:217" s="399" customFormat="1" ht="18" hidden="1" customHeight="1">
      <c r="A77" s="394"/>
      <c r="B77" s="395"/>
      <c r="C77" s="396"/>
      <c r="D77" s="455"/>
      <c r="E77" s="456"/>
      <c r="F77" s="457"/>
      <c r="G77" s="458"/>
      <c r="H77" s="459"/>
      <c r="I77" s="460"/>
      <c r="J77" s="420"/>
      <c r="K77" s="400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</row>
    <row r="78" spans="1:217" s="399" customFormat="1" ht="18" customHeight="1">
      <c r="A78" s="394"/>
      <c r="B78" s="395">
        <v>31</v>
      </c>
      <c r="C78" s="396" t="s">
        <v>99</v>
      </c>
      <c r="D78" s="455">
        <v>4253</v>
      </c>
      <c r="E78" s="456">
        <v>530.15055255114032</v>
      </c>
      <c r="F78" s="457">
        <v>377</v>
      </c>
      <c r="G78" s="458">
        <v>808.16029177718849</v>
      </c>
      <c r="H78" s="459">
        <v>143926</v>
      </c>
      <c r="I78" s="460">
        <v>1433.9141180189815</v>
      </c>
      <c r="J78" s="420"/>
      <c r="K78" s="400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</row>
    <row r="79" spans="1:217" s="399" customFormat="1" ht="18" hidden="1" customHeight="1">
      <c r="A79" s="394"/>
      <c r="B79" s="395"/>
      <c r="C79" s="396"/>
      <c r="D79" s="455"/>
      <c r="E79" s="456"/>
      <c r="F79" s="457"/>
      <c r="G79" s="458"/>
      <c r="H79" s="459"/>
      <c r="I79" s="460"/>
      <c r="J79" s="420"/>
      <c r="K79" s="400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</row>
    <row r="80" spans="1:217" s="399" customFormat="1" ht="18" customHeight="1">
      <c r="A80" s="394"/>
      <c r="B80" s="395"/>
      <c r="C80" s="396" t="s">
        <v>100</v>
      </c>
      <c r="D80" s="455">
        <v>15812</v>
      </c>
      <c r="E80" s="456">
        <v>604.00777573994458</v>
      </c>
      <c r="F80" s="457">
        <v>2220</v>
      </c>
      <c r="G80" s="458">
        <v>927.04076576576551</v>
      </c>
      <c r="H80" s="459">
        <v>576248</v>
      </c>
      <c r="I80" s="460">
        <v>1547.5175544904282</v>
      </c>
      <c r="J80" s="420"/>
      <c r="K80" s="400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</row>
    <row r="81" spans="1:217" s="400" customFormat="1" ht="18" customHeight="1">
      <c r="B81" s="395">
        <v>1</v>
      </c>
      <c r="C81" s="401" t="s">
        <v>203</v>
      </c>
      <c r="D81" s="402">
        <v>2042</v>
      </c>
      <c r="E81" s="403">
        <v>561.71874632713036</v>
      </c>
      <c r="F81" s="402">
        <v>149</v>
      </c>
      <c r="G81" s="403">
        <v>857.57691275167781</v>
      </c>
      <c r="H81" s="402">
        <v>82171</v>
      </c>
      <c r="I81" s="403">
        <v>1571.1813871073741</v>
      </c>
      <c r="J81" s="420"/>
    </row>
    <row r="82" spans="1:217" s="400" customFormat="1" ht="18" customHeight="1">
      <c r="B82" s="395">
        <v>20</v>
      </c>
      <c r="C82" s="401" t="s">
        <v>205</v>
      </c>
      <c r="D82" s="402">
        <v>4834</v>
      </c>
      <c r="E82" s="403">
        <v>586.99872155564742</v>
      </c>
      <c r="F82" s="402">
        <v>520</v>
      </c>
      <c r="G82" s="403">
        <v>924.11921153846151</v>
      </c>
      <c r="H82" s="402">
        <v>194583</v>
      </c>
      <c r="I82" s="403">
        <v>1518.0064912145456</v>
      </c>
      <c r="J82" s="420"/>
    </row>
    <row r="83" spans="1:217" s="400" customFormat="1" ht="18" customHeight="1">
      <c r="B83" s="395">
        <v>48</v>
      </c>
      <c r="C83" s="401" t="s">
        <v>212</v>
      </c>
      <c r="D83" s="402">
        <v>8936</v>
      </c>
      <c r="E83" s="403">
        <v>622.87258840644586</v>
      </c>
      <c r="F83" s="402">
        <v>1551</v>
      </c>
      <c r="G83" s="403">
        <v>934.6934558349451</v>
      </c>
      <c r="H83" s="402">
        <v>299494</v>
      </c>
      <c r="I83" s="403">
        <v>1560.1985111554829</v>
      </c>
      <c r="J83" s="420"/>
    </row>
    <row r="84" spans="1:217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  <c r="J84" s="420"/>
    </row>
    <row r="85" spans="1:217" s="399" customFormat="1" ht="18" customHeight="1">
      <c r="A85" s="394"/>
      <c r="B85" s="395">
        <v>26</v>
      </c>
      <c r="C85" s="396" t="s">
        <v>101</v>
      </c>
      <c r="D85" s="455">
        <v>1998</v>
      </c>
      <c r="E85" s="456">
        <v>484.59418918918919</v>
      </c>
      <c r="F85" s="457">
        <v>175</v>
      </c>
      <c r="G85" s="458">
        <v>705.78525714285706</v>
      </c>
      <c r="H85" s="459">
        <v>73149</v>
      </c>
      <c r="I85" s="460">
        <v>1238.3955400620655</v>
      </c>
      <c r="J85" s="420"/>
      <c r="K85" s="400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</row>
    <row r="86" spans="1:217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420"/>
      <c r="K86" s="400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</row>
    <row r="87" spans="1:217" s="399" customFormat="1" ht="18" customHeight="1">
      <c r="A87" s="394"/>
      <c r="B87" s="395">
        <v>51</v>
      </c>
      <c r="C87" s="401" t="s">
        <v>102</v>
      </c>
      <c r="D87" s="402">
        <v>769</v>
      </c>
      <c r="E87" s="403">
        <v>415.55284785435634</v>
      </c>
      <c r="F87" s="402">
        <v>46</v>
      </c>
      <c r="G87" s="403">
        <v>849.19152173913039</v>
      </c>
      <c r="H87" s="402">
        <v>9083</v>
      </c>
      <c r="I87" s="403">
        <v>1268.3171231971817</v>
      </c>
      <c r="J87" s="420"/>
      <c r="K87" s="400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</row>
    <row r="88" spans="1:217" s="399" customFormat="1" ht="18" customHeight="1">
      <c r="A88" s="394"/>
      <c r="B88" s="395">
        <v>52</v>
      </c>
      <c r="C88" s="401" t="s">
        <v>103</v>
      </c>
      <c r="D88" s="404">
        <v>792</v>
      </c>
      <c r="E88" s="405">
        <v>383.70321969696971</v>
      </c>
      <c r="F88" s="404">
        <v>25</v>
      </c>
      <c r="G88" s="405">
        <v>768.19159999999999</v>
      </c>
      <c r="H88" s="404">
        <v>8680</v>
      </c>
      <c r="I88" s="405">
        <v>1215.7771774193536</v>
      </c>
      <c r="J88" s="420"/>
      <c r="K88" s="400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</row>
    <row r="89" spans="1:217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420"/>
      <c r="K89" s="400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</row>
    <row r="90" spans="1:217" s="399" customFormat="1" ht="18" customHeight="1">
      <c r="A90" s="408"/>
      <c r="B90" s="409"/>
      <c r="C90" s="410" t="s">
        <v>45</v>
      </c>
      <c r="D90" s="411">
        <v>340382</v>
      </c>
      <c r="E90" s="412">
        <v>500.80232794331027</v>
      </c>
      <c r="F90" s="461">
        <v>45474</v>
      </c>
      <c r="G90" s="462">
        <v>738.22896050490488</v>
      </c>
      <c r="H90" s="463">
        <v>10128762</v>
      </c>
      <c r="I90" s="464">
        <v>1250.7128907293902</v>
      </c>
      <c r="J90" s="420"/>
      <c r="K90" s="400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</row>
    <row r="91" spans="1:217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17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17" ht="18" customHeight="1">
      <c r="B93" s="416"/>
      <c r="D93" s="417"/>
      <c r="E93" s="418"/>
      <c r="F93" s="417"/>
      <c r="G93" s="418"/>
      <c r="H93" s="417"/>
      <c r="I93" s="418"/>
    </row>
    <row r="94" spans="1:217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17" ht="18" customHeight="1">
      <c r="B95" s="416"/>
      <c r="E95" s="418"/>
      <c r="G95" s="418"/>
      <c r="I95" s="418"/>
    </row>
    <row r="96" spans="1:217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" customHeight="1"/>
    <row r="129" ht="15.75" customHeight="1"/>
  </sheetData>
  <mergeCells count="2">
    <mergeCell ref="B7:B8"/>
    <mergeCell ref="C7:C8"/>
  </mergeCells>
  <hyperlinks>
    <hyperlink ref="K5" location="Indice!A1" display="Volver al índice" xr:uid="{386CCB77-71CA-4516-B9C3-3E54A8994F7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10" activePane="bottomLeft" state="frozen"/>
      <selection activeCell="U22" sqref="U22"/>
      <selection pane="bottomLeft" activeCell="L87" sqref="L87"/>
    </sheetView>
  </sheetViews>
  <sheetFormatPr baseColWidth="10" defaultColWidth="11.453125" defaultRowHeight="15.5"/>
  <cols>
    <col min="1" max="1" width="2.7265625" style="85" customWidth="1"/>
    <col min="2" max="2" width="8" style="84" customWidth="1"/>
    <col min="3" max="3" width="24.7265625" style="85" customWidth="1"/>
    <col min="4" max="4" width="18.7265625" style="85" customWidth="1"/>
    <col min="5" max="5" width="13.81640625" style="85" customWidth="1"/>
    <col min="6" max="6" width="10.7265625" style="85" customWidth="1"/>
    <col min="7" max="7" width="18.7265625" style="85" customWidth="1"/>
    <col min="8" max="8" width="13.81640625" style="85" customWidth="1"/>
    <col min="9" max="9" width="10.7265625" style="85" customWidth="1"/>
    <col min="10" max="16384" width="11.453125" style="85"/>
  </cols>
  <sheetData>
    <row r="1" spans="1:255" s="1" customFormat="1" ht="12.25" customHeight="1">
      <c r="B1" s="6"/>
    </row>
    <row r="2" spans="1:255" s="1" customFormat="1" ht="13" customHeight="1">
      <c r="B2" s="6"/>
    </row>
    <row r="3" spans="1:255" s="93" customFormat="1" ht="18.5">
      <c r="B3" s="515" t="s">
        <v>106</v>
      </c>
      <c r="C3" s="515"/>
      <c r="D3" s="515"/>
      <c r="E3" s="515"/>
      <c r="F3" s="515"/>
      <c r="G3" s="515"/>
      <c r="H3" s="515"/>
      <c r="I3" s="515"/>
    </row>
    <row r="4" spans="1:255" s="2" customFormat="1" ht="15.75" customHeight="1">
      <c r="B4" s="6"/>
      <c r="C4" s="92"/>
      <c r="D4" s="90"/>
      <c r="E4" s="91"/>
      <c r="F4" s="90"/>
      <c r="G4" s="90"/>
      <c r="H4" s="91"/>
      <c r="I4" s="90"/>
    </row>
    <row r="5" spans="1:255" s="93" customFormat="1" ht="18.5">
      <c r="B5" s="83" t="str">
        <f>'Pensiones - mínimos'!$B$3</f>
        <v xml:space="preserve">  1 de Febrero de 2024</v>
      </c>
      <c r="C5" s="83"/>
      <c r="D5" s="83"/>
      <c r="E5" s="83"/>
      <c r="F5" s="83"/>
      <c r="G5" s="83"/>
      <c r="H5" s="83"/>
      <c r="I5" s="83"/>
      <c r="K5" s="7" t="s">
        <v>168</v>
      </c>
    </row>
    <row r="6" spans="1:255" s="93" customFormat="1" ht="6" customHeight="1">
      <c r="B6" s="6"/>
      <c r="C6" s="83"/>
      <c r="D6" s="90"/>
      <c r="E6" s="91"/>
      <c r="F6" s="90"/>
      <c r="G6" s="90"/>
      <c r="H6" s="91"/>
      <c r="I6" s="90"/>
      <c r="K6" s="7"/>
    </row>
    <row r="7" spans="1:255" ht="24.75" customHeight="1">
      <c r="B7" s="513" t="s">
        <v>157</v>
      </c>
      <c r="C7" s="511" t="s">
        <v>47</v>
      </c>
      <c r="D7" s="508" t="s">
        <v>107</v>
      </c>
      <c r="E7" s="509"/>
      <c r="F7" s="510"/>
      <c r="G7" s="508" t="s">
        <v>199</v>
      </c>
      <c r="H7" s="509"/>
      <c r="I7" s="510"/>
    </row>
    <row r="8" spans="1:255" ht="69" customHeight="1">
      <c r="B8" s="514"/>
      <c r="C8" s="512"/>
      <c r="D8" s="230" t="s">
        <v>107</v>
      </c>
      <c r="E8" s="232" t="s">
        <v>198</v>
      </c>
      <c r="F8" s="230" t="s">
        <v>196</v>
      </c>
      <c r="G8" s="230" t="s">
        <v>197</v>
      </c>
      <c r="H8" s="232" t="s">
        <v>198</v>
      </c>
      <c r="I8" s="230" t="s">
        <v>196</v>
      </c>
    </row>
    <row r="9" spans="1:255" ht="29.25" hidden="1" customHeight="1">
      <c r="B9" s="94"/>
      <c r="C9" s="86"/>
      <c r="D9" s="86"/>
      <c r="E9" s="87"/>
      <c r="F9" s="86"/>
      <c r="G9" s="86"/>
      <c r="H9" s="87"/>
      <c r="I9" s="86"/>
    </row>
    <row r="10" spans="1:255" s="98" customFormat="1" ht="18" customHeight="1">
      <c r="A10" s="8"/>
      <c r="B10" s="95"/>
      <c r="C10" s="96" t="s">
        <v>52</v>
      </c>
      <c r="D10" s="97">
        <v>1652664</v>
      </c>
      <c r="E10" s="208">
        <v>0.16316544904500668</v>
      </c>
      <c r="F10" s="208">
        <v>1.6264772041072018E-2</v>
      </c>
      <c r="G10" s="135">
        <v>1119.5180689420231</v>
      </c>
      <c r="H10" s="208">
        <v>0.89510396609820098</v>
      </c>
      <c r="I10" s="208">
        <v>5.1418349135047725E-2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1" customFormat="1" ht="18" customHeight="1">
      <c r="B11" s="95">
        <v>4</v>
      </c>
      <c r="C11" s="99" t="s">
        <v>53</v>
      </c>
      <c r="D11" s="100">
        <v>114124</v>
      </c>
      <c r="E11" s="209">
        <v>1.1267319737594782E-2</v>
      </c>
      <c r="F11" s="209">
        <v>2.3524452695491416E-2</v>
      </c>
      <c r="G11" s="136">
        <v>1022.4077485016295</v>
      </c>
      <c r="H11" s="209">
        <v>0.81745999108187184</v>
      </c>
      <c r="I11" s="209">
        <v>5.4778141097234112E-2</v>
      </c>
    </row>
    <row r="12" spans="1:255" s="102" customFormat="1" ht="18" customHeight="1">
      <c r="B12" s="95">
        <v>11</v>
      </c>
      <c r="C12" s="99" t="s">
        <v>54</v>
      </c>
      <c r="D12" s="100">
        <v>229962</v>
      </c>
      <c r="E12" s="209">
        <v>2.2703860550776098E-2</v>
      </c>
      <c r="F12" s="209">
        <v>1.140436910924536E-2</v>
      </c>
      <c r="G12" s="136">
        <v>1238.84129073499</v>
      </c>
      <c r="H12" s="209">
        <v>0.9905081333354796</v>
      </c>
      <c r="I12" s="209">
        <v>5.021348801106984E-2</v>
      </c>
    </row>
    <row r="13" spans="1:255" s="102" customFormat="1" ht="18" customHeight="1">
      <c r="B13" s="95">
        <v>14</v>
      </c>
      <c r="C13" s="99" t="s">
        <v>55</v>
      </c>
      <c r="D13" s="100">
        <v>178118</v>
      </c>
      <c r="E13" s="209">
        <v>1.758536729365346E-2</v>
      </c>
      <c r="F13" s="209">
        <v>1.402757694103185E-2</v>
      </c>
      <c r="G13" s="136">
        <v>1044.7885152539325</v>
      </c>
      <c r="H13" s="209">
        <v>0.83535439907765974</v>
      </c>
      <c r="I13" s="209">
        <v>5.4775788315375218E-2</v>
      </c>
    </row>
    <row r="14" spans="1:255" s="102" customFormat="1" ht="18" customHeight="1">
      <c r="B14" s="95">
        <v>18</v>
      </c>
      <c r="C14" s="99" t="s">
        <v>56</v>
      </c>
      <c r="D14" s="100">
        <v>196864</v>
      </c>
      <c r="E14" s="209">
        <v>1.9436136420225888E-2</v>
      </c>
      <c r="F14" s="209">
        <v>1.5977870443004027E-2</v>
      </c>
      <c r="G14" s="136">
        <v>1065.951658149789</v>
      </c>
      <c r="H14" s="209">
        <v>0.85227526321260483</v>
      </c>
      <c r="I14" s="209">
        <v>5.3416540669355417E-2</v>
      </c>
    </row>
    <row r="15" spans="1:255" s="102" customFormat="1" ht="18" customHeight="1">
      <c r="B15" s="95">
        <v>21</v>
      </c>
      <c r="C15" s="99" t="s">
        <v>57</v>
      </c>
      <c r="D15" s="100">
        <v>103048</v>
      </c>
      <c r="E15" s="209">
        <v>1.0173800114959755E-2</v>
      </c>
      <c r="F15" s="209">
        <v>1.6262487795737579E-2</v>
      </c>
      <c r="G15" s="136">
        <v>1133.2537750368758</v>
      </c>
      <c r="H15" s="209">
        <v>0.90608626762932409</v>
      </c>
      <c r="I15" s="209">
        <v>4.900539571313578E-2</v>
      </c>
    </row>
    <row r="16" spans="1:255" s="102" customFormat="1" ht="18" customHeight="1">
      <c r="B16" s="95">
        <v>23</v>
      </c>
      <c r="C16" s="99" t="s">
        <v>58</v>
      </c>
      <c r="D16" s="100">
        <v>147489</v>
      </c>
      <c r="E16" s="209">
        <v>1.4561404444096919E-2</v>
      </c>
      <c r="F16" s="209">
        <v>1.3468106013234449E-2</v>
      </c>
      <c r="G16" s="136">
        <v>1034.4056145204049</v>
      </c>
      <c r="H16" s="209">
        <v>0.82705281298984668</v>
      </c>
      <c r="I16" s="209">
        <v>5.5496139636903363E-2</v>
      </c>
    </row>
    <row r="17" spans="1:457" s="102" customFormat="1" ht="18" customHeight="1">
      <c r="B17" s="95">
        <v>29</v>
      </c>
      <c r="C17" s="99" t="s">
        <v>59</v>
      </c>
      <c r="D17" s="100">
        <v>285778</v>
      </c>
      <c r="E17" s="209">
        <v>2.8214504398464492E-2</v>
      </c>
      <c r="F17" s="209">
        <v>2.0664876139318222E-2</v>
      </c>
      <c r="G17" s="136">
        <v>1135.8530073343645</v>
      </c>
      <c r="H17" s="209">
        <v>0.90816446824335384</v>
      </c>
      <c r="I17" s="209">
        <v>4.9622591444645314E-2</v>
      </c>
    </row>
    <row r="18" spans="1:457" s="102" customFormat="1" ht="18" customHeight="1">
      <c r="B18" s="95">
        <v>41</v>
      </c>
      <c r="C18" s="99" t="s">
        <v>60</v>
      </c>
      <c r="D18" s="100">
        <v>397281</v>
      </c>
      <c r="E18" s="209">
        <v>3.922305608523529E-2</v>
      </c>
      <c r="F18" s="209">
        <v>1.6058741387512177E-2</v>
      </c>
      <c r="G18" s="136">
        <v>1154.6779072998706</v>
      </c>
      <c r="H18" s="209">
        <v>0.92321580424943572</v>
      </c>
      <c r="I18" s="209">
        <v>4.9872187046543504E-2</v>
      </c>
    </row>
    <row r="19" spans="1:457" s="102" customFormat="1" ht="18" hidden="1" customHeight="1">
      <c r="B19" s="95"/>
      <c r="C19" s="99"/>
      <c r="D19" s="100"/>
      <c r="E19" s="209"/>
      <c r="F19" s="209"/>
      <c r="G19" s="136"/>
      <c r="H19" s="209"/>
      <c r="I19" s="209"/>
    </row>
    <row r="20" spans="1:457" s="103" customFormat="1" ht="18" customHeight="1">
      <c r="A20" s="8"/>
      <c r="B20" s="95"/>
      <c r="C20" s="96" t="s">
        <v>61</v>
      </c>
      <c r="D20" s="97">
        <v>311217</v>
      </c>
      <c r="E20" s="208">
        <v>3.0726065041315021E-2</v>
      </c>
      <c r="F20" s="208">
        <v>8.5782804550020852E-3</v>
      </c>
      <c r="G20" s="135">
        <v>1324.4746943451041</v>
      </c>
      <c r="H20" s="208">
        <v>1.0589758082470051</v>
      </c>
      <c r="I20" s="208">
        <v>5.0028220850832028E-2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1" customFormat="1" ht="18" customHeight="1">
      <c r="B21" s="95">
        <v>22</v>
      </c>
      <c r="C21" s="99" t="s">
        <v>62</v>
      </c>
      <c r="D21" s="100">
        <v>54370</v>
      </c>
      <c r="E21" s="209">
        <v>5.3678820768026736E-3</v>
      </c>
      <c r="F21" s="209">
        <v>7.2622179406425236E-3</v>
      </c>
      <c r="G21" s="136">
        <v>1201.1273211329783</v>
      </c>
      <c r="H21" s="209">
        <v>0.96035415484724507</v>
      </c>
      <c r="I21" s="209">
        <v>5.1905702623183725E-2</v>
      </c>
    </row>
    <row r="22" spans="1:457" s="102" customFormat="1" ht="18" customHeight="1">
      <c r="B22" s="95">
        <v>40</v>
      </c>
      <c r="C22" s="99" t="s">
        <v>63</v>
      </c>
      <c r="D22" s="100">
        <v>35927</v>
      </c>
      <c r="E22" s="209">
        <v>3.5470277611419835E-3</v>
      </c>
      <c r="F22" s="209">
        <v>1.9521990127451261E-3</v>
      </c>
      <c r="G22" s="136">
        <v>1211.841606869486</v>
      </c>
      <c r="H22" s="209">
        <v>0.96892069782919144</v>
      </c>
      <c r="I22" s="209">
        <v>5.3729674353939938E-2</v>
      </c>
    </row>
    <row r="23" spans="1:457" s="102" customFormat="1" ht="18" customHeight="1">
      <c r="B23" s="95">
        <v>50</v>
      </c>
      <c r="C23" s="102" t="s">
        <v>64</v>
      </c>
      <c r="D23" s="104">
        <v>220920</v>
      </c>
      <c r="E23" s="210">
        <v>2.1811155203370361E-2</v>
      </c>
      <c r="F23" s="210">
        <v>9.9892564061536682E-3</v>
      </c>
      <c r="G23" s="137">
        <v>1373.148266748145</v>
      </c>
      <c r="H23" s="210">
        <v>1.0978924715066725</v>
      </c>
      <c r="I23" s="210">
        <v>4.8916036512689276E-2</v>
      </c>
    </row>
    <row r="24" spans="1:457" s="102" customFormat="1" ht="18" hidden="1" customHeight="1">
      <c r="B24" s="95"/>
      <c r="D24" s="104"/>
      <c r="E24" s="210"/>
      <c r="F24" s="210"/>
      <c r="G24" s="137"/>
      <c r="H24" s="210"/>
      <c r="I24" s="210"/>
    </row>
    <row r="25" spans="1:457" s="98" customFormat="1" ht="18" customHeight="1">
      <c r="A25" s="8"/>
      <c r="B25" s="95">
        <v>33</v>
      </c>
      <c r="C25" s="96" t="s">
        <v>65</v>
      </c>
      <c r="D25" s="97">
        <v>299881</v>
      </c>
      <c r="E25" s="208">
        <v>2.960687594397025E-2</v>
      </c>
      <c r="F25" s="208">
        <v>1.2854929615087052E-3</v>
      </c>
      <c r="G25" s="135">
        <v>1462.2571791810747</v>
      </c>
      <c r="H25" s="208">
        <v>1.1691389686791476</v>
      </c>
      <c r="I25" s="208">
        <v>4.7706682683347656E-2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8" customFormat="1" ht="18" hidden="1" customHeight="1">
      <c r="A26" s="8"/>
      <c r="B26" s="95"/>
      <c r="C26" s="96"/>
      <c r="D26" s="97"/>
      <c r="E26" s="208"/>
      <c r="F26" s="208"/>
      <c r="G26" s="135"/>
      <c r="H26" s="208"/>
      <c r="I26" s="20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8" customFormat="1" ht="18" customHeight="1">
      <c r="A27" s="8"/>
      <c r="B27" s="95">
        <v>7</v>
      </c>
      <c r="C27" s="96" t="s">
        <v>206</v>
      </c>
      <c r="D27" s="97">
        <v>206398</v>
      </c>
      <c r="E27" s="208">
        <v>2.0377416312082366E-2</v>
      </c>
      <c r="F27" s="208">
        <v>1.705455387632604E-2</v>
      </c>
      <c r="G27" s="135">
        <v>1166.0378764813611</v>
      </c>
      <c r="H27" s="208">
        <v>0.93229859956216776</v>
      </c>
      <c r="I27" s="208">
        <v>4.9395821806375029E-2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8" customFormat="1" ht="18" hidden="1" customHeight="1">
      <c r="A28" s="8"/>
      <c r="B28" s="95"/>
      <c r="C28" s="96"/>
      <c r="D28" s="97"/>
      <c r="E28" s="208"/>
      <c r="F28" s="208"/>
      <c r="G28" s="135"/>
      <c r="H28" s="208"/>
      <c r="I28" s="20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8" customFormat="1" ht="18" customHeight="1">
      <c r="A29" s="8"/>
      <c r="B29" s="95"/>
      <c r="C29" s="96" t="s">
        <v>66</v>
      </c>
      <c r="D29" s="97">
        <v>358587</v>
      </c>
      <c r="E29" s="208">
        <v>3.5402845875932322E-2</v>
      </c>
      <c r="F29" s="208">
        <v>2.3081509970128034E-2</v>
      </c>
      <c r="G29" s="135">
        <v>1137.1159173087708</v>
      </c>
      <c r="H29" s="208">
        <v>0.909174220348547</v>
      </c>
      <c r="I29" s="208">
        <v>4.9137334182026704E-2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1" customFormat="1" ht="18" customHeight="1">
      <c r="B30" s="95">
        <v>35</v>
      </c>
      <c r="C30" s="99" t="s">
        <v>67</v>
      </c>
      <c r="D30" s="100">
        <v>188357</v>
      </c>
      <c r="E30" s="209">
        <v>1.8596250953472893E-2</v>
      </c>
      <c r="F30" s="209">
        <v>2.3328968885653278E-2</v>
      </c>
      <c r="G30" s="136">
        <v>1156.2015263568653</v>
      </c>
      <c r="H30" s="209">
        <v>0.92443400473996251</v>
      </c>
      <c r="I30" s="209">
        <v>5.0260231821269263E-2</v>
      </c>
    </row>
    <row r="31" spans="1:457" s="102" customFormat="1" ht="18" customHeight="1">
      <c r="B31" s="95">
        <v>38</v>
      </c>
      <c r="C31" s="99" t="s">
        <v>68</v>
      </c>
      <c r="D31" s="100">
        <v>170230</v>
      </c>
      <c r="E31" s="209">
        <v>1.6806594922459429E-2</v>
      </c>
      <c r="F31" s="209">
        <v>2.2807839744283021E-2</v>
      </c>
      <c r="G31" s="136">
        <v>1115.9979706279746</v>
      </c>
      <c r="H31" s="209">
        <v>0.8922894925766276</v>
      </c>
      <c r="I31" s="209">
        <v>4.7843623084928177E-2</v>
      </c>
    </row>
    <row r="32" spans="1:457" s="102" customFormat="1" ht="18" hidden="1" customHeight="1">
      <c r="B32" s="95"/>
      <c r="C32" s="99"/>
      <c r="D32" s="100"/>
      <c r="E32" s="209">
        <v>283479</v>
      </c>
      <c r="F32" s="209"/>
      <c r="G32" s="136">
        <v>137829</v>
      </c>
      <c r="H32" s="209"/>
      <c r="I32" s="209">
        <v>145650</v>
      </c>
    </row>
    <row r="33" spans="1:255" s="102" customFormat="1" ht="18" customHeight="1">
      <c r="B33" s="95">
        <v>39</v>
      </c>
      <c r="C33" s="96" t="s">
        <v>69</v>
      </c>
      <c r="D33" s="97">
        <v>145573</v>
      </c>
      <c r="E33" s="208">
        <v>1.4372240161235894E-2</v>
      </c>
      <c r="F33" s="208">
        <v>8.1442135224416567E-3</v>
      </c>
      <c r="G33" s="135">
        <v>1320.8312260515354</v>
      </c>
      <c r="H33" s="208">
        <v>1.0560626949972935</v>
      </c>
      <c r="I33" s="208">
        <v>4.9316117601037046E-2</v>
      </c>
    </row>
    <row r="34" spans="1:255" s="102" customFormat="1" ht="18" hidden="1" customHeight="1">
      <c r="B34" s="95"/>
      <c r="C34" s="96"/>
      <c r="D34" s="97"/>
      <c r="E34" s="208"/>
      <c r="F34" s="208"/>
      <c r="G34" s="135"/>
      <c r="H34" s="208"/>
      <c r="I34" s="208"/>
    </row>
    <row r="35" spans="1:255" s="98" customFormat="1" ht="18" customHeight="1">
      <c r="A35" s="8"/>
      <c r="B35" s="95"/>
      <c r="C35" s="96" t="s">
        <v>70</v>
      </c>
      <c r="D35" s="97">
        <v>623266</v>
      </c>
      <c r="E35" s="208">
        <v>6.1534272401701215E-2</v>
      </c>
      <c r="F35" s="208">
        <v>6.2886379891857747E-3</v>
      </c>
      <c r="G35" s="135">
        <v>1249.2763608956689</v>
      </c>
      <c r="H35" s="208">
        <v>0.99885143117627617</v>
      </c>
      <c r="I35" s="208">
        <v>5.072765529583112E-2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5" customFormat="1" ht="18" customHeight="1">
      <c r="B36" s="95">
        <v>5</v>
      </c>
      <c r="C36" s="99" t="s">
        <v>71</v>
      </c>
      <c r="D36" s="100">
        <v>39265</v>
      </c>
      <c r="E36" s="209">
        <v>3.8765843249155226E-3</v>
      </c>
      <c r="F36" s="209">
        <v>7.5699255837824442E-3</v>
      </c>
      <c r="G36" s="136">
        <v>1097.6382437285117</v>
      </c>
      <c r="H36" s="209">
        <v>0.87761008290910913</v>
      </c>
      <c r="I36" s="209">
        <v>5.5359626872334866E-2</v>
      </c>
    </row>
    <row r="37" spans="1:255" s="102" customFormat="1" ht="18" customHeight="1">
      <c r="B37" s="95">
        <v>9</v>
      </c>
      <c r="C37" s="99" t="s">
        <v>72</v>
      </c>
      <c r="D37" s="100">
        <v>92863</v>
      </c>
      <c r="E37" s="209">
        <v>9.1682478075800385E-3</v>
      </c>
      <c r="F37" s="209">
        <v>7.868631834856421E-3</v>
      </c>
      <c r="G37" s="136">
        <v>1343.1227920700385</v>
      </c>
      <c r="H37" s="209">
        <v>1.0738857830806852</v>
      </c>
      <c r="I37" s="209">
        <v>5.0419396747181544E-2</v>
      </c>
    </row>
    <row r="38" spans="1:255" s="102" customFormat="1" ht="18" customHeight="1">
      <c r="B38" s="95">
        <v>24</v>
      </c>
      <c r="C38" s="99" t="s">
        <v>73</v>
      </c>
      <c r="D38" s="100">
        <v>139876</v>
      </c>
      <c r="E38" s="209">
        <v>1.3809782478845884E-2</v>
      </c>
      <c r="F38" s="209">
        <v>-3.1446540880508689E-4</v>
      </c>
      <c r="G38" s="136">
        <v>1245.7633497526374</v>
      </c>
      <c r="H38" s="209">
        <v>0.99604262415983713</v>
      </c>
      <c r="I38" s="209">
        <v>5.0768647219974872E-2</v>
      </c>
    </row>
    <row r="39" spans="1:255" s="102" customFormat="1" ht="18" customHeight="1">
      <c r="B39" s="95">
        <v>34</v>
      </c>
      <c r="C39" s="102" t="s">
        <v>74</v>
      </c>
      <c r="D39" s="104">
        <v>43573</v>
      </c>
      <c r="E39" s="210">
        <v>4.3019077751061778E-3</v>
      </c>
      <c r="F39" s="210">
        <v>1.2007617985878793E-2</v>
      </c>
      <c r="G39" s="137">
        <v>1279.8209730796602</v>
      </c>
      <c r="H39" s="210">
        <v>1.023273192885455</v>
      </c>
      <c r="I39" s="210">
        <v>4.9513007896126782E-2</v>
      </c>
    </row>
    <row r="40" spans="1:255" s="102" customFormat="1" ht="18" customHeight="1">
      <c r="B40" s="95">
        <v>37</v>
      </c>
      <c r="C40" s="102" t="s">
        <v>75</v>
      </c>
      <c r="D40" s="104">
        <v>81705</v>
      </c>
      <c r="E40" s="210">
        <v>8.0666324275365537E-3</v>
      </c>
      <c r="F40" s="210">
        <v>4.8208773504851976E-3</v>
      </c>
      <c r="G40" s="137">
        <v>1163.0604272688329</v>
      </c>
      <c r="H40" s="210">
        <v>0.92991799787924134</v>
      </c>
      <c r="I40" s="210">
        <v>5.1641080638889392E-2</v>
      </c>
    </row>
    <row r="41" spans="1:255" s="102" customFormat="1" ht="18" customHeight="1">
      <c r="B41" s="95">
        <v>40</v>
      </c>
      <c r="C41" s="99" t="s">
        <v>76</v>
      </c>
      <c r="D41" s="100">
        <v>34995</v>
      </c>
      <c r="E41" s="209">
        <v>3.4550125671824455E-3</v>
      </c>
      <c r="F41" s="209">
        <v>1.2264614850597377E-2</v>
      </c>
      <c r="G41" s="136">
        <v>1193.1710281468781</v>
      </c>
      <c r="H41" s="209">
        <v>0.95399274844848303</v>
      </c>
      <c r="I41" s="209">
        <v>5.1605438087408917E-2</v>
      </c>
    </row>
    <row r="42" spans="1:255" s="102" customFormat="1" ht="18" customHeight="1">
      <c r="B42" s="95">
        <v>42</v>
      </c>
      <c r="C42" s="99" t="s">
        <v>77</v>
      </c>
      <c r="D42" s="100">
        <v>22722</v>
      </c>
      <c r="E42" s="209">
        <v>2.2433146321337197E-3</v>
      </c>
      <c r="F42" s="209">
        <v>7.9403806059530346E-3</v>
      </c>
      <c r="G42" s="136">
        <v>1200.9102838658575</v>
      </c>
      <c r="H42" s="209">
        <v>0.96018062400037407</v>
      </c>
      <c r="I42" s="209">
        <v>5.4288411517791735E-2</v>
      </c>
    </row>
    <row r="43" spans="1:255" s="102" customFormat="1" ht="18" customHeight="1">
      <c r="B43" s="95">
        <v>47</v>
      </c>
      <c r="C43" s="99" t="s">
        <v>78</v>
      </c>
      <c r="D43" s="100">
        <v>120590</v>
      </c>
      <c r="E43" s="209">
        <v>1.1905699827876299E-2</v>
      </c>
      <c r="F43" s="209">
        <v>1.2298006295907715E-2</v>
      </c>
      <c r="G43" s="136">
        <v>1375.8389748735383</v>
      </c>
      <c r="H43" s="209">
        <v>1.1000438110709623</v>
      </c>
      <c r="I43" s="209">
        <v>4.5501572612474339E-2</v>
      </c>
    </row>
    <row r="44" spans="1:255" s="102" customFormat="1" ht="18" customHeight="1">
      <c r="B44" s="95">
        <v>49</v>
      </c>
      <c r="C44" s="99" t="s">
        <v>79</v>
      </c>
      <c r="D44" s="100">
        <v>47677</v>
      </c>
      <c r="E44" s="209">
        <v>4.7070905605245735E-3</v>
      </c>
      <c r="F44" s="209">
        <v>-1.2150413742536559E-3</v>
      </c>
      <c r="G44" s="136">
        <v>1065.6268538288905</v>
      </c>
      <c r="H44" s="209">
        <v>0.85201556786341159</v>
      </c>
      <c r="I44" s="209">
        <v>5.7959856316769587E-2</v>
      </c>
    </row>
    <row r="45" spans="1:255" s="102" customFormat="1" ht="18" hidden="1" customHeight="1">
      <c r="B45" s="95"/>
      <c r="C45" s="99"/>
      <c r="D45" s="100"/>
      <c r="E45" s="209"/>
      <c r="F45" s="209"/>
      <c r="G45" s="136"/>
      <c r="H45" s="209"/>
      <c r="I45" s="209"/>
    </row>
    <row r="46" spans="1:255" s="98" customFormat="1" ht="18" customHeight="1">
      <c r="A46" s="8"/>
      <c r="B46" s="95"/>
      <c r="C46" s="96" t="s">
        <v>80</v>
      </c>
      <c r="D46" s="97">
        <v>389845</v>
      </c>
      <c r="E46" s="208">
        <v>3.8488909108536661E-2</v>
      </c>
      <c r="F46" s="208">
        <v>1.534033936268564E-2</v>
      </c>
      <c r="G46" s="135">
        <v>1161.7567057676767</v>
      </c>
      <c r="H46" s="208">
        <v>0.92887561516229677</v>
      </c>
      <c r="I46" s="208">
        <v>5.3311294360008032E-2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1" customFormat="1" ht="18" customHeight="1">
      <c r="B47" s="95">
        <v>2</v>
      </c>
      <c r="C47" s="99" t="s">
        <v>81</v>
      </c>
      <c r="D47" s="100">
        <v>74476</v>
      </c>
      <c r="E47" s="209">
        <v>7.3529223018568308E-3</v>
      </c>
      <c r="F47" s="209">
        <v>1.048803983555624E-2</v>
      </c>
      <c r="G47" s="136">
        <v>1125.4951980503783</v>
      </c>
      <c r="H47" s="209">
        <v>0.89988294387372347</v>
      </c>
      <c r="I47" s="209">
        <v>5.5602942906581188E-2</v>
      </c>
    </row>
    <row r="48" spans="1:255" s="102" customFormat="1" ht="18" customHeight="1">
      <c r="B48" s="95">
        <v>13</v>
      </c>
      <c r="C48" s="99" t="s">
        <v>82</v>
      </c>
      <c r="D48" s="100">
        <v>102019</v>
      </c>
      <c r="E48" s="209">
        <v>1.0072208232358505E-2</v>
      </c>
      <c r="F48" s="209">
        <v>1.010911107150636E-2</v>
      </c>
      <c r="G48" s="136">
        <v>1166.8536770601559</v>
      </c>
      <c r="H48" s="209">
        <v>0.93295086802828953</v>
      </c>
      <c r="I48" s="209">
        <v>5.3779707064496751E-2</v>
      </c>
    </row>
    <row r="49" spans="1:255" s="105" customFormat="1" ht="18" customHeight="1">
      <c r="B49" s="95">
        <v>16</v>
      </c>
      <c r="C49" s="102" t="s">
        <v>83</v>
      </c>
      <c r="D49" s="100">
        <v>45151</v>
      </c>
      <c r="E49" s="209">
        <v>4.4577017408445373E-3</v>
      </c>
      <c r="F49" s="209">
        <v>1.1900493052442895E-2</v>
      </c>
      <c r="G49" s="136">
        <v>1067.7195873845535</v>
      </c>
      <c r="H49" s="209">
        <v>0.85368880044234707</v>
      </c>
      <c r="I49" s="209">
        <v>5.5492777968684015E-2</v>
      </c>
    </row>
    <row r="50" spans="1:255" s="102" customFormat="1" ht="18" customHeight="1">
      <c r="B50" s="95">
        <v>19</v>
      </c>
      <c r="C50" s="102" t="s">
        <v>84</v>
      </c>
      <c r="D50" s="104">
        <v>44919</v>
      </c>
      <c r="E50" s="210">
        <v>4.4347966711035369E-3</v>
      </c>
      <c r="F50" s="210">
        <v>2.1420287877754296E-2</v>
      </c>
      <c r="G50" s="137">
        <v>1324.6259714152136</v>
      </c>
      <c r="H50" s="210">
        <v>1.0590967609222599</v>
      </c>
      <c r="I50" s="210">
        <v>4.9066599343214667E-2</v>
      </c>
    </row>
    <row r="51" spans="1:255" s="102" customFormat="1" ht="18" customHeight="1">
      <c r="B51" s="95">
        <v>45</v>
      </c>
      <c r="C51" s="99" t="s">
        <v>85</v>
      </c>
      <c r="D51" s="100">
        <v>123280</v>
      </c>
      <c r="E51" s="209">
        <v>1.217128016237325E-2</v>
      </c>
      <c r="F51" s="209">
        <v>2.1739310607755913E-2</v>
      </c>
      <c r="G51" s="136">
        <v>1154.5419874269955</v>
      </c>
      <c r="H51" s="209">
        <v>0.92310713032923986</v>
      </c>
      <c r="I51" s="209">
        <v>5.2125721336324649E-2</v>
      </c>
    </row>
    <row r="52" spans="1:255" s="102" customFormat="1" ht="18" hidden="1" customHeight="1">
      <c r="B52" s="95"/>
      <c r="C52" s="99"/>
      <c r="D52" s="100"/>
      <c r="E52" s="209"/>
      <c r="F52" s="209"/>
      <c r="G52" s="136"/>
      <c r="H52" s="209"/>
      <c r="I52" s="209"/>
    </row>
    <row r="53" spans="1:255" s="98" customFormat="1" ht="18" customHeight="1">
      <c r="A53" s="8"/>
      <c r="B53" s="95"/>
      <c r="C53" s="96" t="s">
        <v>86</v>
      </c>
      <c r="D53" s="97">
        <v>1778714</v>
      </c>
      <c r="E53" s="208">
        <v>0.17561020784178757</v>
      </c>
      <c r="F53" s="208">
        <v>8.1766695686871227E-3</v>
      </c>
      <c r="G53" s="135">
        <v>1300.7207528304164</v>
      </c>
      <c r="H53" s="208">
        <v>1.0399834865952828</v>
      </c>
      <c r="I53" s="208">
        <v>5.005765581060917E-2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1" customFormat="1" ht="18" customHeight="1">
      <c r="B54" s="95">
        <v>8</v>
      </c>
      <c r="C54" s="102" t="s">
        <v>87</v>
      </c>
      <c r="D54" s="104">
        <v>1331271</v>
      </c>
      <c r="E54" s="210">
        <v>0.1314347202550519</v>
      </c>
      <c r="F54" s="210">
        <v>6.1231785206576905E-3</v>
      </c>
      <c r="G54" s="137">
        <v>1340.9423393959614</v>
      </c>
      <c r="H54" s="210">
        <v>1.0721424152060599</v>
      </c>
      <c r="I54" s="210">
        <v>4.9250109025809508E-2</v>
      </c>
    </row>
    <row r="55" spans="1:255" s="102" customFormat="1" ht="18" customHeight="1">
      <c r="B55" s="95">
        <v>17</v>
      </c>
      <c r="C55" s="102" t="s">
        <v>210</v>
      </c>
      <c r="D55" s="104">
        <v>166295</v>
      </c>
      <c r="E55" s="210">
        <v>1.6418097295602365E-2</v>
      </c>
      <c r="F55" s="210">
        <v>1.683359626273373E-2</v>
      </c>
      <c r="G55" s="137">
        <v>1171.0289702636878</v>
      </c>
      <c r="H55" s="210">
        <v>0.93628919869912564</v>
      </c>
      <c r="I55" s="210">
        <v>5.3395395365306797E-2</v>
      </c>
    </row>
    <row r="56" spans="1:255" s="105" customFormat="1" ht="18" customHeight="1">
      <c r="B56" s="95">
        <v>25</v>
      </c>
      <c r="C56" s="102" t="s">
        <v>207</v>
      </c>
      <c r="D56" s="100">
        <v>102098</v>
      </c>
      <c r="E56" s="209">
        <v>1.0080007803520311E-2</v>
      </c>
      <c r="F56" s="209">
        <v>9.2624628068129766E-3</v>
      </c>
      <c r="G56" s="136">
        <v>1123.6892425904527</v>
      </c>
      <c r="H56" s="209">
        <v>0.89843900300343127</v>
      </c>
      <c r="I56" s="209">
        <v>5.5239263997573618E-2</v>
      </c>
    </row>
    <row r="57" spans="1:255" s="102" customFormat="1" ht="18" customHeight="1">
      <c r="B57" s="95">
        <v>43</v>
      </c>
      <c r="C57" s="102" t="s">
        <v>88</v>
      </c>
      <c r="D57" s="104">
        <v>179050</v>
      </c>
      <c r="E57" s="210">
        <v>1.7677382487612997E-2</v>
      </c>
      <c r="F57" s="210">
        <v>1.493061853800115E-2</v>
      </c>
      <c r="G57" s="137">
        <v>1223.0654964535049</v>
      </c>
      <c r="H57" s="210">
        <v>0.97789469151488329</v>
      </c>
      <c r="I57" s="210">
        <v>5.2996344132547613E-2</v>
      </c>
    </row>
    <row r="58" spans="1:255" s="102" customFormat="1" ht="18" hidden="1" customHeight="1">
      <c r="B58" s="95"/>
      <c r="D58" s="104"/>
      <c r="E58" s="210"/>
      <c r="F58" s="210"/>
      <c r="G58" s="137"/>
      <c r="H58" s="210"/>
      <c r="I58" s="210"/>
    </row>
    <row r="59" spans="1:255" s="98" customFormat="1" ht="18" customHeight="1">
      <c r="A59" s="8"/>
      <c r="B59" s="95"/>
      <c r="C59" s="96" t="s">
        <v>89</v>
      </c>
      <c r="D59" s="97">
        <v>1038741</v>
      </c>
      <c r="E59" s="208">
        <v>0.10255359934412518</v>
      </c>
      <c r="F59" s="208">
        <v>1.2723130065487531E-2</v>
      </c>
      <c r="G59" s="135">
        <v>1153.6430143510272</v>
      </c>
      <c r="H59" s="208">
        <v>0.92238836179120709</v>
      </c>
      <c r="I59" s="208">
        <v>5.0406718858371891E-2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1" customFormat="1" ht="18" customHeight="1">
      <c r="B60" s="95">
        <v>3</v>
      </c>
      <c r="C60" s="102" t="s">
        <v>202</v>
      </c>
      <c r="D60" s="104">
        <v>338618</v>
      </c>
      <c r="E60" s="210">
        <v>3.3431331489475219E-2</v>
      </c>
      <c r="F60" s="210">
        <v>1.7692971198956409E-2</v>
      </c>
      <c r="G60" s="137">
        <v>1082.0356281119145</v>
      </c>
      <c r="H60" s="210">
        <v>0.86513510505268199</v>
      </c>
      <c r="I60" s="210">
        <v>4.9480913983556807E-2</v>
      </c>
    </row>
    <row r="61" spans="1:255" s="102" customFormat="1" ht="18" customHeight="1">
      <c r="B61" s="95">
        <v>12</v>
      </c>
      <c r="C61" s="102" t="s">
        <v>209</v>
      </c>
      <c r="D61" s="104">
        <v>137397</v>
      </c>
      <c r="E61" s="210">
        <v>1.3565033910363379E-2</v>
      </c>
      <c r="F61" s="210">
        <v>1.2460760762236012E-2</v>
      </c>
      <c r="G61" s="137">
        <v>1124.1997312168382</v>
      </c>
      <c r="H61" s="210">
        <v>0.89884716112682583</v>
      </c>
      <c r="I61" s="210">
        <v>5.330042920356215E-2</v>
      </c>
    </row>
    <row r="62" spans="1:255" s="102" customFormat="1" ht="18" customHeight="1">
      <c r="B62" s="95">
        <v>46</v>
      </c>
      <c r="C62" s="102" t="s">
        <v>90</v>
      </c>
      <c r="D62" s="104">
        <v>562726</v>
      </c>
      <c r="E62" s="210">
        <v>5.5557233944286577E-2</v>
      </c>
      <c r="F62" s="210">
        <v>9.8195795813040831E-3</v>
      </c>
      <c r="G62" s="137">
        <v>1203.9214246009603</v>
      </c>
      <c r="H62" s="210">
        <v>0.96258816353836252</v>
      </c>
      <c r="I62" s="210">
        <v>5.0554995994926744E-2</v>
      </c>
    </row>
    <row r="63" spans="1:255" s="102" customFormat="1" ht="18" hidden="1" customHeight="1">
      <c r="B63" s="95"/>
      <c r="D63" s="104"/>
      <c r="E63" s="210"/>
      <c r="F63" s="210"/>
      <c r="G63" s="137"/>
      <c r="H63" s="210"/>
      <c r="I63" s="210"/>
    </row>
    <row r="64" spans="1:255" s="98" customFormat="1" ht="18" customHeight="1">
      <c r="A64" s="8"/>
      <c r="B64" s="95"/>
      <c r="C64" s="96" t="s">
        <v>91</v>
      </c>
      <c r="D64" s="97">
        <v>237356</v>
      </c>
      <c r="E64" s="208">
        <v>2.3433860920021619E-2</v>
      </c>
      <c r="F64" s="208">
        <v>1.462372026417591E-2</v>
      </c>
      <c r="G64" s="135">
        <v>1050.3357679182327</v>
      </c>
      <c r="H64" s="208">
        <v>0.83978967171730223</v>
      </c>
      <c r="I64" s="208">
        <v>5.6071476406156284E-2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1" customFormat="1" ht="18" customHeight="1">
      <c r="B65" s="95">
        <v>6</v>
      </c>
      <c r="C65" s="102" t="s">
        <v>92</v>
      </c>
      <c r="D65" s="104">
        <v>139219</v>
      </c>
      <c r="E65" s="210">
        <v>1.3744917690829344E-2</v>
      </c>
      <c r="F65" s="210">
        <v>1.4885877370113043E-2</v>
      </c>
      <c r="G65" s="137">
        <v>1056.9793247329744</v>
      </c>
      <c r="H65" s="210">
        <v>0.84510148777355742</v>
      </c>
      <c r="I65" s="210">
        <v>5.631860094022012E-2</v>
      </c>
    </row>
    <row r="66" spans="1:255" s="102" customFormat="1" ht="18" customHeight="1">
      <c r="B66" s="95">
        <v>10</v>
      </c>
      <c r="C66" s="99" t="s">
        <v>93</v>
      </c>
      <c r="D66" s="100">
        <v>98137</v>
      </c>
      <c r="E66" s="209">
        <v>9.6889432291922747E-3</v>
      </c>
      <c r="F66" s="209">
        <v>1.4252051509952679E-2</v>
      </c>
      <c r="G66" s="136">
        <v>1040.9110928599823</v>
      </c>
      <c r="H66" s="209">
        <v>0.83225422922837566</v>
      </c>
      <c r="I66" s="209">
        <v>5.5709946800197807E-2</v>
      </c>
    </row>
    <row r="67" spans="1:255" s="102" customFormat="1" ht="18" hidden="1" customHeight="1">
      <c r="B67" s="95"/>
      <c r="C67" s="99"/>
      <c r="D67" s="100"/>
      <c r="E67" s="209"/>
      <c r="F67" s="209"/>
      <c r="G67" s="136"/>
      <c r="H67" s="209"/>
      <c r="I67" s="209"/>
    </row>
    <row r="68" spans="1:255" s="98" customFormat="1" ht="18" customHeight="1">
      <c r="A68" s="8"/>
      <c r="B68" s="95"/>
      <c r="C68" s="96" t="s">
        <v>94</v>
      </c>
      <c r="D68" s="97">
        <v>774986</v>
      </c>
      <c r="E68" s="208">
        <v>7.6513398182324749E-2</v>
      </c>
      <c r="F68" s="208">
        <v>6.9683468399464044E-3</v>
      </c>
      <c r="G68" s="135">
        <v>1070.4816474878257</v>
      </c>
      <c r="H68" s="208">
        <v>0.85589718905315093</v>
      </c>
      <c r="I68" s="208">
        <v>5.1687578112793453E-2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1" customFormat="1" ht="18" customHeight="1">
      <c r="B69" s="95">
        <v>15</v>
      </c>
      <c r="C69" s="102" t="s">
        <v>201</v>
      </c>
      <c r="D69" s="104">
        <v>305565</v>
      </c>
      <c r="E69" s="210">
        <v>3.0168050152624772E-2</v>
      </c>
      <c r="F69" s="210">
        <v>8.1991553385245552E-3</v>
      </c>
      <c r="G69" s="137">
        <v>1122.1727169342041</v>
      </c>
      <c r="H69" s="210">
        <v>0.89722647399898148</v>
      </c>
      <c r="I69" s="210">
        <v>5.0937891994496498E-2</v>
      </c>
    </row>
    <row r="70" spans="1:255" s="102" customFormat="1" ht="18" customHeight="1">
      <c r="B70" s="95">
        <v>27</v>
      </c>
      <c r="C70" s="102" t="s">
        <v>95</v>
      </c>
      <c r="D70" s="104">
        <v>113009</v>
      </c>
      <c r="E70" s="210">
        <v>1.1157237182589541E-2</v>
      </c>
      <c r="F70" s="210">
        <v>-5.885043719980998E-3</v>
      </c>
      <c r="G70" s="137">
        <v>969.54239635781232</v>
      </c>
      <c r="H70" s="210">
        <v>0.77519181543926918</v>
      </c>
      <c r="I70" s="210">
        <v>5.7371293722099814E-2</v>
      </c>
    </row>
    <row r="71" spans="1:255" s="102" customFormat="1" ht="18" customHeight="1">
      <c r="B71" s="95">
        <v>32</v>
      </c>
      <c r="C71" s="102" t="s">
        <v>208</v>
      </c>
      <c r="D71" s="104">
        <v>107499</v>
      </c>
      <c r="E71" s="210">
        <v>1.0613241776240769E-2</v>
      </c>
      <c r="F71" s="210">
        <v>8.4996200500970787E-3</v>
      </c>
      <c r="G71" s="137">
        <v>926.53670164373648</v>
      </c>
      <c r="H71" s="210">
        <v>0.74080686983516997</v>
      </c>
      <c r="I71" s="210">
        <v>4.9282847467108537E-2</v>
      </c>
    </row>
    <row r="72" spans="1:255" s="102" customFormat="1" ht="18" customHeight="1">
      <c r="B72" s="106">
        <v>36</v>
      </c>
      <c r="C72" s="107" t="s">
        <v>96</v>
      </c>
      <c r="D72" s="104">
        <v>248913</v>
      </c>
      <c r="E72" s="210">
        <v>2.4574869070869667E-2</v>
      </c>
      <c r="F72" s="210">
        <v>1.0723915020790065E-2</v>
      </c>
      <c r="G72" s="137">
        <v>1115.0192969029347</v>
      </c>
      <c r="H72" s="210">
        <v>0.8915069998620373</v>
      </c>
      <c r="I72" s="210">
        <v>5.0514339138026942E-2</v>
      </c>
    </row>
    <row r="73" spans="1:255" s="102" customFormat="1" ht="18" hidden="1" customHeight="1">
      <c r="B73" s="106"/>
      <c r="C73" s="107"/>
      <c r="D73" s="104"/>
      <c r="E73" s="210"/>
      <c r="F73" s="210"/>
      <c r="G73" s="137"/>
      <c r="H73" s="210"/>
      <c r="I73" s="210"/>
    </row>
    <row r="74" spans="1:255" s="98" customFormat="1" ht="18" customHeight="1">
      <c r="A74" s="8"/>
      <c r="B74" s="95">
        <v>28</v>
      </c>
      <c r="C74" s="96" t="s">
        <v>97</v>
      </c>
      <c r="D74" s="97">
        <v>1240459</v>
      </c>
      <c r="E74" s="208">
        <v>0.12246896511143218</v>
      </c>
      <c r="F74" s="208">
        <v>1.7131504158036437E-2</v>
      </c>
      <c r="G74" s="135">
        <v>1455.3047064755874</v>
      </c>
      <c r="H74" s="208">
        <v>1.163580160772856</v>
      </c>
      <c r="I74" s="208">
        <v>4.7123568006641747E-2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8" customFormat="1" ht="18" hidden="1" customHeight="1">
      <c r="A75" s="8"/>
      <c r="B75" s="95"/>
      <c r="C75" s="96"/>
      <c r="D75" s="97"/>
      <c r="E75" s="208"/>
      <c r="F75" s="208"/>
      <c r="G75" s="135"/>
      <c r="H75" s="208"/>
      <c r="I75" s="20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8" customFormat="1" ht="18" customHeight="1">
      <c r="A76" s="8"/>
      <c r="B76" s="95">
        <v>30</v>
      </c>
      <c r="C76" s="96" t="s">
        <v>98</v>
      </c>
      <c r="D76" s="97">
        <v>259989</v>
      </c>
      <c r="E76" s="208">
        <v>2.5668388693504695E-2</v>
      </c>
      <c r="F76" s="208">
        <v>1.6153617659933728E-2</v>
      </c>
      <c r="G76" s="135">
        <v>1108.3201301208899</v>
      </c>
      <c r="H76" s="208">
        <v>0.88615072118952909</v>
      </c>
      <c r="I76" s="208">
        <v>5.1533400231857929E-2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8" customFormat="1" ht="18" hidden="1" customHeight="1">
      <c r="A77" s="8"/>
      <c r="B77" s="95"/>
      <c r="C77" s="96"/>
      <c r="D77" s="97"/>
      <c r="E77" s="208"/>
      <c r="F77" s="208"/>
      <c r="G77" s="135"/>
      <c r="H77" s="208"/>
      <c r="I77" s="20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8" customFormat="1" ht="18" customHeight="1">
      <c r="A78" s="8"/>
      <c r="B78" s="95">
        <v>31</v>
      </c>
      <c r="C78" s="96" t="s">
        <v>99</v>
      </c>
      <c r="D78" s="97">
        <v>143926</v>
      </c>
      <c r="E78" s="208">
        <v>1.4209633911824565E-2</v>
      </c>
      <c r="F78" s="208">
        <v>1.2529459354884143E-2</v>
      </c>
      <c r="G78" s="135">
        <v>1433.9141180189815</v>
      </c>
      <c r="H78" s="208">
        <v>1.146477443902215</v>
      </c>
      <c r="I78" s="208">
        <v>4.8974936027501359E-2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8" customFormat="1" ht="18" hidden="1" customHeight="1">
      <c r="A79" s="8"/>
      <c r="B79" s="95"/>
      <c r="C79" s="96"/>
      <c r="D79" s="97"/>
      <c r="E79" s="208"/>
      <c r="F79" s="208"/>
      <c r="G79" s="135"/>
      <c r="H79" s="208"/>
      <c r="I79" s="20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8" customFormat="1" ht="18" customHeight="1">
      <c r="A80" s="8"/>
      <c r="B80" s="95"/>
      <c r="C80" s="96" t="s">
        <v>100</v>
      </c>
      <c r="D80" s="97">
        <v>576248</v>
      </c>
      <c r="E80" s="208">
        <v>5.6892244086690948E-2</v>
      </c>
      <c r="F80" s="208">
        <v>8.3626583419222911E-3</v>
      </c>
      <c r="G80" s="135">
        <v>1547.5175544904282</v>
      </c>
      <c r="H80" s="208">
        <v>1.2373083910472431</v>
      </c>
      <c r="I80" s="208">
        <v>4.8041305236827814E-2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1" customFormat="1" ht="18" customHeight="1">
      <c r="B81" s="95">
        <v>1</v>
      </c>
      <c r="C81" s="102" t="s">
        <v>203</v>
      </c>
      <c r="D81" s="100">
        <v>82171</v>
      </c>
      <c r="E81" s="209">
        <v>8.1126400245163221E-3</v>
      </c>
      <c r="F81" s="210">
        <v>1.4231405366708527E-2</v>
      </c>
      <c r="G81" s="136">
        <v>1571.1813871073741</v>
      </c>
      <c r="H81" s="209">
        <v>1.256228666669529</v>
      </c>
      <c r="I81" s="210">
        <v>4.6694806131078348E-2</v>
      </c>
    </row>
    <row r="82" spans="1:255" s="102" customFormat="1" ht="18" customHeight="1">
      <c r="B82" s="95">
        <v>20</v>
      </c>
      <c r="C82" s="102" t="s">
        <v>205</v>
      </c>
      <c r="D82" s="100">
        <v>194583</v>
      </c>
      <c r="E82" s="209">
        <v>1.9210936144022341E-2</v>
      </c>
      <c r="F82" s="210">
        <v>6.4759402268648181E-3</v>
      </c>
      <c r="G82" s="136">
        <v>1518.0064912145456</v>
      </c>
      <c r="H82" s="209">
        <v>1.2137129971765743</v>
      </c>
      <c r="I82" s="210">
        <v>4.924661866634783E-2</v>
      </c>
    </row>
    <row r="83" spans="1:255" s="102" customFormat="1" ht="18" customHeight="1">
      <c r="B83" s="95">
        <v>48</v>
      </c>
      <c r="C83" s="102" t="s">
        <v>204</v>
      </c>
      <c r="D83" s="100">
        <v>299494</v>
      </c>
      <c r="E83" s="209">
        <v>2.9568667918152287E-2</v>
      </c>
      <c r="F83" s="210">
        <v>7.9900376952073415E-3</v>
      </c>
      <c r="G83" s="136">
        <v>1560.1985111554829</v>
      </c>
      <c r="H83" s="209">
        <v>1.2474473739897307</v>
      </c>
      <c r="I83" s="210">
        <v>4.760330341971053E-2</v>
      </c>
    </row>
    <row r="84" spans="1:255" s="102" customFormat="1" ht="18" hidden="1" customHeight="1">
      <c r="B84" s="95"/>
      <c r="D84" s="100"/>
      <c r="E84" s="209"/>
      <c r="F84" s="210"/>
      <c r="G84" s="136"/>
      <c r="H84" s="209"/>
      <c r="I84" s="210"/>
    </row>
    <row r="85" spans="1:255" s="98" customFormat="1" ht="18" customHeight="1">
      <c r="A85" s="8"/>
      <c r="B85" s="95">
        <v>26</v>
      </c>
      <c r="C85" s="96" t="s">
        <v>101</v>
      </c>
      <c r="D85" s="97">
        <v>73149</v>
      </c>
      <c r="E85" s="208">
        <v>7.2219092520882612E-3</v>
      </c>
      <c r="F85" s="208">
        <v>1.308791756689387E-2</v>
      </c>
      <c r="G85" s="135">
        <v>1238.3955400620655</v>
      </c>
      <c r="H85" s="208">
        <v>0.99015173605499385</v>
      </c>
      <c r="I85" s="208">
        <v>5.3566993643123562E-2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8" customFormat="1" ht="18" hidden="1" customHeight="1">
      <c r="A86" s="8"/>
      <c r="B86" s="95"/>
      <c r="C86" s="96"/>
      <c r="D86" s="97"/>
      <c r="E86" s="208"/>
      <c r="F86" s="208"/>
      <c r="G86" s="135"/>
      <c r="H86" s="208"/>
      <c r="I86" s="20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8" customFormat="1" ht="18" customHeight="1">
      <c r="A87" s="8"/>
      <c r="B87" s="95">
        <v>51</v>
      </c>
      <c r="C87" s="102" t="s">
        <v>102</v>
      </c>
      <c r="D87" s="100">
        <v>9083</v>
      </c>
      <c r="E87" s="209">
        <v>8.9675322610996292E-4</v>
      </c>
      <c r="F87" s="210">
        <v>1.4520272534346068E-2</v>
      </c>
      <c r="G87" s="136">
        <v>1268.3171231971817</v>
      </c>
      <c r="H87" s="209">
        <v>1.0140753586200948</v>
      </c>
      <c r="I87" s="210">
        <v>5.4748553092171859E-2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8" customFormat="1" ht="18" customHeight="1">
      <c r="A88" s="8"/>
      <c r="B88" s="95">
        <v>52</v>
      </c>
      <c r="C88" s="102" t="s">
        <v>103</v>
      </c>
      <c r="D88" s="100">
        <v>8680</v>
      </c>
      <c r="E88" s="209">
        <v>8.5696554030986218E-4</v>
      </c>
      <c r="F88" s="210">
        <v>2.5762231151028159E-2</v>
      </c>
      <c r="G88" s="136">
        <v>1215.7771774193536</v>
      </c>
      <c r="H88" s="209">
        <v>0.97206735968823121</v>
      </c>
      <c r="I88" s="210">
        <v>5.5845265516778708E-2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8" customFormat="1" ht="18" hidden="1" customHeight="1">
      <c r="A89" s="8"/>
      <c r="B89" s="95"/>
      <c r="C89" s="102"/>
      <c r="D89" s="100"/>
      <c r="E89" s="209"/>
      <c r="F89" s="210"/>
      <c r="G89" s="136"/>
      <c r="H89" s="209"/>
      <c r="I89" s="210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5"/>
      <c r="C90" s="237" t="s">
        <v>45</v>
      </c>
      <c r="D90" s="238">
        <v>10128762</v>
      </c>
      <c r="E90" s="240">
        <v>1</v>
      </c>
      <c r="F90" s="240">
        <v>1.2104065808195008E-2</v>
      </c>
      <c r="G90" s="239">
        <v>1250.7128907293902</v>
      </c>
      <c r="H90" s="240">
        <v>1</v>
      </c>
      <c r="I90" s="240">
        <v>4.9885730743509882E-2</v>
      </c>
    </row>
    <row r="91" spans="1:255" ht="18" customHeight="1">
      <c r="B91" s="108"/>
      <c r="D91" s="88"/>
      <c r="E91" s="109"/>
      <c r="F91" s="109"/>
      <c r="G91" s="110"/>
      <c r="H91" s="109"/>
      <c r="I91" s="109"/>
    </row>
    <row r="92" spans="1:255" ht="18" customHeight="1">
      <c r="B92" s="108"/>
      <c r="D92" s="89"/>
      <c r="E92" s="109"/>
      <c r="G92" s="110"/>
      <c r="H92" s="109"/>
      <c r="I92" s="109"/>
    </row>
    <row r="93" spans="1:255" ht="18" customHeight="1">
      <c r="B93" s="108"/>
      <c r="D93" s="89"/>
      <c r="I93" s="109"/>
    </row>
    <row r="94" spans="1:255" ht="18" customHeight="1">
      <c r="B94" s="108"/>
      <c r="D94" s="89"/>
      <c r="I94" s="109"/>
    </row>
    <row r="95" spans="1:255" ht="18" customHeight="1">
      <c r="B95" s="108"/>
      <c r="D95" s="89"/>
      <c r="I95" s="109"/>
    </row>
    <row r="96" spans="1:255" ht="18" customHeight="1">
      <c r="B96" s="108"/>
      <c r="D96" s="89"/>
      <c r="I96" s="109"/>
    </row>
    <row r="97" spans="2:9" ht="18" customHeight="1">
      <c r="B97" s="111"/>
      <c r="C97" s="112"/>
      <c r="D97" s="113"/>
      <c r="E97" s="112"/>
      <c r="F97" s="112"/>
      <c r="G97" s="112"/>
      <c r="H97" s="112"/>
      <c r="I97" s="112"/>
    </row>
    <row r="98" spans="2:9" ht="18" customHeight="1">
      <c r="B98" s="111"/>
      <c r="C98" s="112"/>
      <c r="D98" s="113"/>
      <c r="E98" s="112"/>
      <c r="F98" s="112"/>
      <c r="G98" s="112"/>
      <c r="H98" s="112"/>
      <c r="I98" s="112"/>
    </row>
    <row r="99" spans="2:9" ht="18" customHeight="1">
      <c r="D99" s="89"/>
    </row>
    <row r="100" spans="2:9" ht="18" customHeight="1">
      <c r="D100" s="89"/>
    </row>
    <row r="101" spans="2:9" ht="18" customHeight="1">
      <c r="D101" s="89"/>
    </row>
    <row r="102" spans="2:9" ht="18" customHeight="1">
      <c r="D102" s="89"/>
    </row>
    <row r="103" spans="2:9" ht="18" customHeight="1">
      <c r="D103" s="89"/>
    </row>
    <row r="104" spans="2:9" ht="18" customHeight="1">
      <c r="D104" s="89"/>
    </row>
    <row r="105" spans="2:9" ht="18" customHeight="1">
      <c r="D105" s="89"/>
    </row>
    <row r="106" spans="2:9" ht="18" customHeight="1">
      <c r="D106" s="89"/>
    </row>
    <row r="107" spans="2:9" ht="18" customHeight="1">
      <c r="D107" s="89"/>
    </row>
    <row r="108" spans="2:9" ht="18" customHeight="1">
      <c r="D108" s="89"/>
    </row>
    <row r="109" spans="2:9" ht="18" customHeight="1">
      <c r="D109" s="89"/>
    </row>
    <row r="110" spans="2:9" ht="18" customHeight="1">
      <c r="D110" s="89"/>
    </row>
    <row r="111" spans="2:9" ht="18" customHeight="1">
      <c r="D111" s="89"/>
    </row>
    <row r="112" spans="2:9" ht="18" customHeight="1">
      <c r="D112" s="89"/>
    </row>
    <row r="113" spans="4:4" ht="18" customHeight="1">
      <c r="D113" s="89"/>
    </row>
    <row r="114" spans="4:4">
      <c r="D114" s="89"/>
    </row>
    <row r="115" spans="4:4">
      <c r="D115" s="89"/>
    </row>
    <row r="116" spans="4:4">
      <c r="D116" s="89"/>
    </row>
    <row r="117" spans="4:4">
      <c r="D117" s="89"/>
    </row>
    <row r="118" spans="4:4">
      <c r="D118" s="89"/>
    </row>
    <row r="119" spans="4:4">
      <c r="D119" s="89"/>
    </row>
    <row r="120" spans="4:4">
      <c r="D120" s="89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24" activePane="bottomLeft" state="frozen"/>
      <selection activeCell="Q29" sqref="Q29"/>
      <selection pane="bottomLeft" activeCell="K41" sqref="K41"/>
    </sheetView>
  </sheetViews>
  <sheetFormatPr baseColWidth="10" defaultColWidth="10.26953125" defaultRowHeight="15.5"/>
  <cols>
    <col min="1" max="1" width="2.7265625" style="119" customWidth="1"/>
    <col min="2" max="2" width="7" style="132" customWidth="1"/>
    <col min="3" max="3" width="27.453125" style="115" customWidth="1"/>
    <col min="4" max="4" width="20.7265625" style="116" customWidth="1"/>
    <col min="5" max="5" width="20.7265625" style="117" customWidth="1"/>
    <col min="6" max="7" width="20.7265625" style="118" customWidth="1"/>
    <col min="8" max="16384" width="10.26953125" style="119"/>
  </cols>
  <sheetData>
    <row r="1" spans="1:10">
      <c r="B1" s="114"/>
    </row>
    <row r="2" spans="1:10" s="115" customFormat="1" ht="22.75" customHeight="1">
      <c r="B2" s="120"/>
      <c r="C2" s="516" t="s">
        <v>152</v>
      </c>
      <c r="D2" s="517"/>
      <c r="E2" s="517"/>
      <c r="F2" s="517"/>
      <c r="G2" s="517"/>
    </row>
    <row r="3" spans="1:10" s="115" customFormat="1" ht="19" customHeight="1">
      <c r="A3" s="224"/>
      <c r="B3" s="225"/>
      <c r="C3" s="518" t="s">
        <v>142</v>
      </c>
      <c r="D3" s="519"/>
      <c r="E3" s="519"/>
      <c r="F3" s="519"/>
      <c r="G3" s="519"/>
    </row>
    <row r="4" spans="1:10" ht="19.75" customHeight="1">
      <c r="A4" s="224"/>
      <c r="B4" s="524" t="s">
        <v>157</v>
      </c>
      <c r="C4" s="520" t="str">
        <f>'Pensiones - mínimos'!$B$3</f>
        <v xml:space="preserve">  1 de Febrero de 2024</v>
      </c>
      <c r="D4" s="522" t="s">
        <v>153</v>
      </c>
      <c r="E4" s="226" t="s">
        <v>154</v>
      </c>
      <c r="F4" s="226"/>
      <c r="G4" s="226"/>
      <c r="I4" s="7" t="s">
        <v>168</v>
      </c>
      <c r="J4" s="7"/>
    </row>
    <row r="5" spans="1:10" ht="19.75" customHeight="1">
      <c r="A5" s="224"/>
      <c r="B5" s="525"/>
      <c r="C5" s="521"/>
      <c r="D5" s="523"/>
      <c r="E5" s="226" t="s">
        <v>4</v>
      </c>
      <c r="F5" s="226" t="s">
        <v>3</v>
      </c>
      <c r="G5" s="226" t="s">
        <v>6</v>
      </c>
    </row>
    <row r="6" spans="1:10">
      <c r="B6" s="121">
        <v>4</v>
      </c>
      <c r="C6" s="123" t="s">
        <v>53</v>
      </c>
      <c r="D6" s="124">
        <v>35050</v>
      </c>
      <c r="E6" s="211">
        <v>0.37367629809519087</v>
      </c>
      <c r="F6" s="211">
        <v>0.23195193402123412</v>
      </c>
      <c r="G6" s="211">
        <v>0.30712207774000211</v>
      </c>
    </row>
    <row r="7" spans="1:10">
      <c r="B7" s="122">
        <v>11</v>
      </c>
      <c r="C7" s="123" t="s">
        <v>54</v>
      </c>
      <c r="D7" s="124">
        <v>65019</v>
      </c>
      <c r="E7" s="211">
        <v>0.35308551547335654</v>
      </c>
      <c r="F7" s="211">
        <v>0.21910535774923182</v>
      </c>
      <c r="G7" s="211">
        <v>0.28273801758551415</v>
      </c>
      <c r="H7" s="115"/>
    </row>
    <row r="8" spans="1:10">
      <c r="B8" s="122">
        <v>14</v>
      </c>
      <c r="C8" s="123" t="s">
        <v>55</v>
      </c>
      <c r="D8" s="124">
        <v>54516</v>
      </c>
      <c r="E8" s="211">
        <v>0.36691370821456337</v>
      </c>
      <c r="F8" s="211">
        <v>0.2341658194823806</v>
      </c>
      <c r="G8" s="211">
        <v>0.30606676472899985</v>
      </c>
      <c r="H8" s="115"/>
    </row>
    <row r="9" spans="1:10">
      <c r="B9" s="122">
        <v>18</v>
      </c>
      <c r="C9" s="123" t="s">
        <v>56</v>
      </c>
      <c r="D9" s="124">
        <v>59261</v>
      </c>
      <c r="E9" s="211">
        <v>0.36189684637150621</v>
      </c>
      <c r="F9" s="211">
        <v>0.22842503898418356</v>
      </c>
      <c r="G9" s="211">
        <v>0.3010250731469441</v>
      </c>
      <c r="H9" s="115"/>
    </row>
    <row r="10" spans="1:10">
      <c r="B10" s="122">
        <v>21</v>
      </c>
      <c r="C10" s="123" t="s">
        <v>57</v>
      </c>
      <c r="D10" s="124">
        <v>29156</v>
      </c>
      <c r="E10" s="211">
        <v>0.35820666064531009</v>
      </c>
      <c r="F10" s="211">
        <v>0.20615161435768756</v>
      </c>
      <c r="G10" s="211">
        <v>0.28293610744507414</v>
      </c>
      <c r="H10" s="115"/>
    </row>
    <row r="11" spans="1:10">
      <c r="B11" s="122">
        <v>23</v>
      </c>
      <c r="C11" s="123" t="s">
        <v>58</v>
      </c>
      <c r="D11" s="124">
        <v>51462</v>
      </c>
      <c r="E11" s="211">
        <v>0.42895748337246981</v>
      </c>
      <c r="F11" s="211">
        <v>0.26330339601459446</v>
      </c>
      <c r="G11" s="211">
        <v>0.34892093647661859</v>
      </c>
      <c r="H11" s="115"/>
    </row>
    <row r="12" spans="1:10">
      <c r="B12" s="122">
        <v>29</v>
      </c>
      <c r="C12" s="123" t="s">
        <v>59</v>
      </c>
      <c r="D12" s="124">
        <v>75616</v>
      </c>
      <c r="E12" s="211">
        <v>0.33049670140869647</v>
      </c>
      <c r="F12" s="211">
        <v>0.1928057027965637</v>
      </c>
      <c r="G12" s="211">
        <v>0.26459699487014393</v>
      </c>
      <c r="H12" s="115"/>
    </row>
    <row r="13" spans="1:10">
      <c r="B13" s="122">
        <v>41</v>
      </c>
      <c r="C13" s="123" t="s">
        <v>60</v>
      </c>
      <c r="D13" s="124">
        <v>107228</v>
      </c>
      <c r="E13" s="211">
        <v>0.32714361643547002</v>
      </c>
      <c r="F13" s="211">
        <v>0.20646890256845679</v>
      </c>
      <c r="G13" s="211">
        <v>0.26990467704219434</v>
      </c>
      <c r="H13" s="115"/>
    </row>
    <row r="14" spans="1:10" s="129" customFormat="1">
      <c r="B14" s="125"/>
      <c r="C14" s="126" t="s">
        <v>52</v>
      </c>
      <c r="D14" s="127">
        <v>477308</v>
      </c>
      <c r="E14" s="212">
        <v>0.35400543855790945</v>
      </c>
      <c r="F14" s="212">
        <v>0.21817904475677694</v>
      </c>
      <c r="G14" s="212">
        <v>0.28881127682335911</v>
      </c>
      <c r="H14" s="128"/>
      <c r="J14" s="442"/>
    </row>
    <row r="15" spans="1:10">
      <c r="B15" s="122">
        <v>22</v>
      </c>
      <c r="C15" s="123" t="s">
        <v>62</v>
      </c>
      <c r="D15" s="124">
        <v>12135</v>
      </c>
      <c r="E15" s="211">
        <v>0.3034884146564662</v>
      </c>
      <c r="F15" s="211">
        <v>0.14210195556541347</v>
      </c>
      <c r="G15" s="211">
        <v>0.22319293728158912</v>
      </c>
      <c r="H15" s="115"/>
    </row>
    <row r="16" spans="1:10">
      <c r="B16" s="122">
        <v>44</v>
      </c>
      <c r="C16" s="123" t="s">
        <v>63</v>
      </c>
      <c r="D16" s="124">
        <v>7968</v>
      </c>
      <c r="E16" s="211">
        <v>0.28672043621492671</v>
      </c>
      <c r="F16" s="211">
        <v>0.15937994650947002</v>
      </c>
      <c r="G16" s="211">
        <v>0.22178306009407966</v>
      </c>
      <c r="H16" s="115"/>
    </row>
    <row r="17" spans="2:9">
      <c r="B17" s="122">
        <v>50</v>
      </c>
      <c r="C17" s="123" t="s">
        <v>64</v>
      </c>
      <c r="D17" s="124">
        <v>38052</v>
      </c>
      <c r="E17" s="211">
        <v>0.23990605464027906</v>
      </c>
      <c r="F17" s="211">
        <v>9.7689995052707687E-2</v>
      </c>
      <c r="G17" s="211">
        <v>0.17224334600760458</v>
      </c>
      <c r="H17" s="115"/>
    </row>
    <row r="18" spans="2:9" s="129" customFormat="1">
      <c r="B18" s="122"/>
      <c r="C18" s="126" t="s">
        <v>61</v>
      </c>
      <c r="D18" s="127">
        <v>58155</v>
      </c>
      <c r="E18" s="212">
        <v>0.25584028568406775</v>
      </c>
      <c r="F18" s="212">
        <v>0.11318447634237108</v>
      </c>
      <c r="G18" s="212">
        <v>0.18686318549436567</v>
      </c>
      <c r="H18" s="128"/>
      <c r="I18" s="442"/>
    </row>
    <row r="19" spans="2:9" s="129" customFormat="1">
      <c r="B19" s="122">
        <v>33</v>
      </c>
      <c r="C19" s="126" t="s">
        <v>65</v>
      </c>
      <c r="D19" s="127">
        <v>43421</v>
      </c>
      <c r="E19" s="212">
        <v>0.20546116425822333</v>
      </c>
      <c r="F19" s="212">
        <v>8.1105278985210097E-2</v>
      </c>
      <c r="G19" s="212">
        <v>0.14479410166032528</v>
      </c>
      <c r="H19" s="128"/>
    </row>
    <row r="20" spans="2:9" s="129" customFormat="1">
      <c r="B20" s="122">
        <v>7</v>
      </c>
      <c r="C20" s="126" t="s">
        <v>206</v>
      </c>
      <c r="D20" s="127">
        <v>33566</v>
      </c>
      <c r="E20" s="212">
        <v>0.20975943065550931</v>
      </c>
      <c r="F20" s="212">
        <v>0.10594726114377795</v>
      </c>
      <c r="G20" s="212">
        <v>0.16262754484055078</v>
      </c>
      <c r="H20" s="128"/>
    </row>
    <row r="21" spans="2:9">
      <c r="B21" s="122">
        <v>35</v>
      </c>
      <c r="C21" s="123" t="s">
        <v>67</v>
      </c>
      <c r="D21" s="124">
        <v>47146</v>
      </c>
      <c r="E21" s="211">
        <v>0.30611681513648958</v>
      </c>
      <c r="F21" s="211">
        <v>0.19448042984263172</v>
      </c>
      <c r="G21" s="211">
        <v>0.25030128957246078</v>
      </c>
      <c r="H21" s="115"/>
    </row>
    <row r="22" spans="2:9">
      <c r="B22" s="122">
        <v>38</v>
      </c>
      <c r="C22" s="123" t="s">
        <v>68</v>
      </c>
      <c r="D22" s="124">
        <v>49326</v>
      </c>
      <c r="E22" s="211">
        <v>0.34201808782567827</v>
      </c>
      <c r="F22" s="211">
        <v>0.23480786147227878</v>
      </c>
      <c r="G22" s="211">
        <v>0.28976091170768958</v>
      </c>
      <c r="H22" s="115"/>
    </row>
    <row r="23" spans="2:9" s="129" customFormat="1">
      <c r="B23" s="122"/>
      <c r="C23" s="126" t="s">
        <v>66</v>
      </c>
      <c r="D23" s="127">
        <v>96472</v>
      </c>
      <c r="E23" s="212">
        <v>0.32338058911720613</v>
      </c>
      <c r="F23" s="212">
        <v>0.21337088862672937</v>
      </c>
      <c r="G23" s="212">
        <v>0.26903373518839224</v>
      </c>
      <c r="H23" s="128"/>
    </row>
    <row r="24" spans="2:9" s="129" customFormat="1">
      <c r="B24" s="122">
        <v>39</v>
      </c>
      <c r="C24" s="126" t="s">
        <v>69</v>
      </c>
      <c r="D24" s="127">
        <v>23753</v>
      </c>
      <c r="E24" s="212">
        <v>0.21890830968357955</v>
      </c>
      <c r="F24" s="212">
        <v>0.10326938973291908</v>
      </c>
      <c r="G24" s="212">
        <v>0.1631689942503074</v>
      </c>
      <c r="H24" s="128"/>
    </row>
    <row r="25" spans="2:9">
      <c r="B25" s="122">
        <v>5</v>
      </c>
      <c r="C25" s="123" t="s">
        <v>71</v>
      </c>
      <c r="D25" s="124">
        <v>13534</v>
      </c>
      <c r="E25" s="211">
        <v>0.4306059457410516</v>
      </c>
      <c r="F25" s="211">
        <v>0.26839119146071738</v>
      </c>
      <c r="G25" s="211">
        <v>0.34468356042276838</v>
      </c>
      <c r="H25" s="115"/>
    </row>
    <row r="26" spans="2:9">
      <c r="B26" s="122">
        <v>9</v>
      </c>
      <c r="C26" s="123" t="s">
        <v>72</v>
      </c>
      <c r="D26" s="124">
        <v>16396</v>
      </c>
      <c r="E26" s="211">
        <v>0.24449490189358239</v>
      </c>
      <c r="F26" s="211">
        <v>0.10788453626107104</v>
      </c>
      <c r="G26" s="211">
        <v>0.17656117075692149</v>
      </c>
      <c r="H26" s="115"/>
    </row>
    <row r="27" spans="2:9">
      <c r="B27" s="122">
        <v>24</v>
      </c>
      <c r="C27" s="123" t="s">
        <v>73</v>
      </c>
      <c r="D27" s="124">
        <v>27991</v>
      </c>
      <c r="E27" s="211">
        <v>0.26554433221099888</v>
      </c>
      <c r="F27" s="211">
        <v>0.13212140649600559</v>
      </c>
      <c r="G27" s="211">
        <v>0.20011295719065458</v>
      </c>
      <c r="H27" s="115"/>
    </row>
    <row r="28" spans="2:9">
      <c r="B28" s="122">
        <v>34</v>
      </c>
      <c r="C28" s="123" t="s">
        <v>74</v>
      </c>
      <c r="D28" s="124">
        <v>9949</v>
      </c>
      <c r="E28" s="211">
        <v>0.30957123885410737</v>
      </c>
      <c r="F28" s="211">
        <v>0.15216327982569255</v>
      </c>
      <c r="G28" s="211">
        <v>0.22832947008468546</v>
      </c>
      <c r="H28" s="115"/>
    </row>
    <row r="29" spans="2:9">
      <c r="B29" s="122">
        <v>37</v>
      </c>
      <c r="C29" s="123" t="s">
        <v>75</v>
      </c>
      <c r="D29" s="124">
        <v>25139</v>
      </c>
      <c r="E29" s="211">
        <v>0.37025800404518772</v>
      </c>
      <c r="F29" s="211">
        <v>0.24604620654471249</v>
      </c>
      <c r="G29" s="211">
        <v>0.30768006853925706</v>
      </c>
      <c r="H29" s="115"/>
    </row>
    <row r="30" spans="2:9">
      <c r="B30" s="122">
        <v>40</v>
      </c>
      <c r="C30" s="123" t="s">
        <v>76</v>
      </c>
      <c r="D30" s="124">
        <v>8748</v>
      </c>
      <c r="E30" s="211">
        <v>0.33799466171521408</v>
      </c>
      <c r="F30" s="211">
        <v>0.16457406677551939</v>
      </c>
      <c r="G30" s="211">
        <v>0.24997856836690957</v>
      </c>
      <c r="H30" s="115"/>
    </row>
    <row r="31" spans="2:9">
      <c r="B31" s="122">
        <v>42</v>
      </c>
      <c r="C31" s="123" t="s">
        <v>77</v>
      </c>
      <c r="D31" s="124">
        <v>4996</v>
      </c>
      <c r="E31" s="211">
        <v>0.29336823734729495</v>
      </c>
      <c r="F31" s="211">
        <v>0.14508968211685314</v>
      </c>
      <c r="G31" s="211">
        <v>0.21987501100255258</v>
      </c>
      <c r="H31" s="115"/>
    </row>
    <row r="32" spans="2:9">
      <c r="B32" s="122">
        <v>47</v>
      </c>
      <c r="C32" s="123" t="s">
        <v>78</v>
      </c>
      <c r="D32" s="124">
        <v>23102</v>
      </c>
      <c r="E32" s="211">
        <v>0.26816591011469559</v>
      </c>
      <c r="F32" s="211">
        <v>0.12126224710522968</v>
      </c>
      <c r="G32" s="211">
        <v>0.19157475744257402</v>
      </c>
      <c r="H32" s="115"/>
    </row>
    <row r="33" spans="2:8">
      <c r="B33" s="122">
        <v>49</v>
      </c>
      <c r="C33" s="123" t="s">
        <v>79</v>
      </c>
      <c r="D33" s="124">
        <v>17841</v>
      </c>
      <c r="E33" s="211">
        <v>0.43961955586159407</v>
      </c>
      <c r="F33" s="211">
        <v>0.3120166932613232</v>
      </c>
      <c r="G33" s="211">
        <v>0.37420559179478574</v>
      </c>
      <c r="H33" s="115"/>
    </row>
    <row r="34" spans="2:8" s="129" customFormat="1">
      <c r="B34" s="122"/>
      <c r="C34" s="126" t="s">
        <v>70</v>
      </c>
      <c r="D34" s="127">
        <v>147696</v>
      </c>
      <c r="E34" s="212">
        <v>0.30780130319624316</v>
      </c>
      <c r="F34" s="212">
        <v>0.16790414531580264</v>
      </c>
      <c r="G34" s="212">
        <v>0.23697105248802278</v>
      </c>
      <c r="H34" s="128"/>
    </row>
    <row r="35" spans="2:8">
      <c r="B35" s="122">
        <v>2</v>
      </c>
      <c r="C35" s="123" t="s">
        <v>81</v>
      </c>
      <c r="D35" s="124">
        <v>25928</v>
      </c>
      <c r="E35" s="211">
        <v>0.42645505666086264</v>
      </c>
      <c r="F35" s="211">
        <v>0.27857921557690846</v>
      </c>
      <c r="G35" s="211">
        <v>0.34813899779794832</v>
      </c>
      <c r="H35" s="115"/>
    </row>
    <row r="36" spans="2:8">
      <c r="B36" s="122">
        <v>13</v>
      </c>
      <c r="C36" s="123" t="s">
        <v>82</v>
      </c>
      <c r="D36" s="124">
        <v>35517</v>
      </c>
      <c r="E36" s="211">
        <v>0.4478450698136861</v>
      </c>
      <c r="F36" s="211">
        <v>0.26540275859594997</v>
      </c>
      <c r="G36" s="211">
        <v>0.3481410325527598</v>
      </c>
      <c r="H36" s="115"/>
    </row>
    <row r="37" spans="2:8">
      <c r="B37" s="122">
        <v>16</v>
      </c>
      <c r="C37" s="123" t="s">
        <v>83</v>
      </c>
      <c r="D37" s="124">
        <v>17555</v>
      </c>
      <c r="E37" s="211">
        <v>0.46665064872657375</v>
      </c>
      <c r="F37" s="211">
        <v>0.32225463210221439</v>
      </c>
      <c r="G37" s="211">
        <v>0.38880644946955772</v>
      </c>
      <c r="H37" s="115"/>
    </row>
    <row r="38" spans="2:8">
      <c r="B38" s="122">
        <v>19</v>
      </c>
      <c r="C38" s="123" t="s">
        <v>84</v>
      </c>
      <c r="D38" s="124">
        <v>8491</v>
      </c>
      <c r="E38" s="211">
        <v>0.27474956497201714</v>
      </c>
      <c r="F38" s="211">
        <v>0.11198004734528239</v>
      </c>
      <c r="G38" s="211">
        <v>0.18902914134330684</v>
      </c>
      <c r="H38" s="115"/>
    </row>
    <row r="39" spans="2:8">
      <c r="B39" s="122">
        <v>45</v>
      </c>
      <c r="C39" s="123" t="s">
        <v>85</v>
      </c>
      <c r="D39" s="124">
        <v>37992</v>
      </c>
      <c r="E39" s="211">
        <v>0.41531011561210085</v>
      </c>
      <c r="F39" s="211">
        <v>0.21911255700640253</v>
      </c>
      <c r="G39" s="211">
        <v>0.30817650876054509</v>
      </c>
      <c r="H39" s="115"/>
    </row>
    <row r="40" spans="2:8" s="131" customFormat="1">
      <c r="B40" s="122"/>
      <c r="C40" s="126" t="s">
        <v>80</v>
      </c>
      <c r="D40" s="127">
        <v>125483</v>
      </c>
      <c r="E40" s="212">
        <v>0.41517272144310924</v>
      </c>
      <c r="F40" s="212">
        <v>0.24240178613842572</v>
      </c>
      <c r="G40" s="212">
        <v>0.32187920840333978</v>
      </c>
      <c r="H40" s="130"/>
    </row>
    <row r="41" spans="2:8">
      <c r="B41" s="122">
        <v>8</v>
      </c>
      <c r="C41" s="123" t="s">
        <v>87</v>
      </c>
      <c r="D41" s="124">
        <v>175205</v>
      </c>
      <c r="E41" s="211">
        <v>0.17705196221946648</v>
      </c>
      <c r="F41" s="211">
        <v>7.2833981037429024E-2</v>
      </c>
      <c r="G41" s="211">
        <v>0.13160731361232988</v>
      </c>
      <c r="H41" s="115"/>
    </row>
    <row r="42" spans="2:8">
      <c r="B42" s="122">
        <v>17</v>
      </c>
      <c r="C42" s="123" t="s">
        <v>210</v>
      </c>
      <c r="D42" s="124">
        <v>24892</v>
      </c>
      <c r="E42" s="211">
        <v>0.19419674298159123</v>
      </c>
      <c r="F42" s="211">
        <v>9.4173130455933618E-2</v>
      </c>
      <c r="G42" s="211">
        <v>0.1496857993325115</v>
      </c>
      <c r="H42" s="115"/>
    </row>
    <row r="43" spans="2:8">
      <c r="B43" s="122">
        <v>25</v>
      </c>
      <c r="C43" s="123" t="s">
        <v>207</v>
      </c>
      <c r="D43" s="124">
        <v>19831</v>
      </c>
      <c r="E43" s="211">
        <v>0.25658719061540974</v>
      </c>
      <c r="F43" s="211">
        <v>0.12122307512385974</v>
      </c>
      <c r="G43" s="211">
        <v>0.19423495073360889</v>
      </c>
      <c r="H43" s="115"/>
    </row>
    <row r="44" spans="2:8">
      <c r="B44" s="122">
        <v>43</v>
      </c>
      <c r="C44" s="123" t="s">
        <v>88</v>
      </c>
      <c r="D44" s="124">
        <v>30797</v>
      </c>
      <c r="E44" s="211">
        <v>0.23220092056923272</v>
      </c>
      <c r="F44" s="211">
        <v>0.10438185591461607</v>
      </c>
      <c r="G44" s="211">
        <v>0.17200223401284556</v>
      </c>
      <c r="H44" s="115"/>
    </row>
    <row r="45" spans="2:8" s="131" customFormat="1">
      <c r="B45" s="122"/>
      <c r="C45" s="126" t="s">
        <v>86</v>
      </c>
      <c r="D45" s="127">
        <v>250725</v>
      </c>
      <c r="E45" s="212">
        <v>0.18831879763467135</v>
      </c>
      <c r="F45" s="212">
        <v>8.1124310952984474E-2</v>
      </c>
      <c r="G45" s="212">
        <v>0.14095858018770865</v>
      </c>
      <c r="H45" s="130"/>
    </row>
    <row r="46" spans="2:8">
      <c r="B46" s="122">
        <v>3</v>
      </c>
      <c r="C46" s="123" t="s">
        <v>202</v>
      </c>
      <c r="D46" s="124">
        <v>89066</v>
      </c>
      <c r="E46" s="211">
        <v>0.32004923490083081</v>
      </c>
      <c r="F46" s="211">
        <v>0.19928322585890934</v>
      </c>
      <c r="G46" s="211">
        <v>0.26302795480452901</v>
      </c>
      <c r="H46" s="115"/>
    </row>
    <row r="47" spans="2:8">
      <c r="B47" s="122">
        <v>12</v>
      </c>
      <c r="C47" s="123" t="s">
        <v>209</v>
      </c>
      <c r="D47" s="124">
        <v>30133</v>
      </c>
      <c r="E47" s="211">
        <v>0.28991240076649327</v>
      </c>
      <c r="F47" s="211">
        <v>0.13914449142004476</v>
      </c>
      <c r="G47" s="211">
        <v>0.21931337656571831</v>
      </c>
      <c r="H47" s="115"/>
    </row>
    <row r="48" spans="2:8">
      <c r="B48" s="122">
        <v>46</v>
      </c>
      <c r="C48" s="123" t="s">
        <v>90</v>
      </c>
      <c r="D48" s="124">
        <v>126821</v>
      </c>
      <c r="E48" s="211">
        <v>0.2960404522317604</v>
      </c>
      <c r="F48" s="211">
        <v>0.14601621354498712</v>
      </c>
      <c r="G48" s="211">
        <v>0.22536900729662393</v>
      </c>
      <c r="H48" s="115"/>
    </row>
    <row r="49" spans="2:9" s="131" customFormat="1">
      <c r="B49" s="122"/>
      <c r="C49" s="126" t="s">
        <v>89</v>
      </c>
      <c r="D49" s="127">
        <v>246020</v>
      </c>
      <c r="E49" s="212">
        <v>0.30303587354167044</v>
      </c>
      <c r="F49" s="212">
        <v>0.16251793356304645</v>
      </c>
      <c r="G49" s="212">
        <v>0.23684441068562809</v>
      </c>
      <c r="H49" s="130"/>
    </row>
    <row r="50" spans="2:9">
      <c r="B50" s="122">
        <v>6</v>
      </c>
      <c r="C50" s="123" t="s">
        <v>92</v>
      </c>
      <c r="D50" s="124">
        <v>57181</v>
      </c>
      <c r="E50" s="211">
        <v>0.47734327449786973</v>
      </c>
      <c r="F50" s="211">
        <v>0.35116124028898354</v>
      </c>
      <c r="G50" s="211">
        <v>0.41072698410418118</v>
      </c>
      <c r="H50" s="115"/>
    </row>
    <row r="51" spans="2:9">
      <c r="B51" s="122">
        <v>10</v>
      </c>
      <c r="C51" s="123" t="s">
        <v>93</v>
      </c>
      <c r="D51" s="124">
        <v>36003</v>
      </c>
      <c r="E51" s="211">
        <v>0.43324532900081236</v>
      </c>
      <c r="F51" s="211">
        <v>0.30001840603718022</v>
      </c>
      <c r="G51" s="211">
        <v>0.36686468915903275</v>
      </c>
      <c r="H51" s="115"/>
    </row>
    <row r="52" spans="2:9" s="131" customFormat="1">
      <c r="B52" s="122"/>
      <c r="C52" s="126" t="s">
        <v>91</v>
      </c>
      <c r="D52" s="127">
        <v>93184</v>
      </c>
      <c r="E52" s="212">
        <v>0.45845511482254697</v>
      </c>
      <c r="F52" s="212">
        <v>0.33072976241053631</v>
      </c>
      <c r="G52" s="212">
        <v>0.39259171876843224</v>
      </c>
      <c r="H52" s="130"/>
    </row>
    <row r="53" spans="2:9">
      <c r="B53" s="122">
        <v>15</v>
      </c>
      <c r="C53" s="123" t="s">
        <v>201</v>
      </c>
      <c r="D53" s="124">
        <v>77732</v>
      </c>
      <c r="E53" s="211">
        <v>0.33100000000000002</v>
      </c>
      <c r="F53" s="211">
        <v>0.16520000000000001</v>
      </c>
      <c r="G53" s="211">
        <v>0.25440000000000002</v>
      </c>
      <c r="H53" s="115"/>
    </row>
    <row r="54" spans="2:9">
      <c r="B54" s="122">
        <v>27</v>
      </c>
      <c r="C54" s="123" t="s">
        <v>95</v>
      </c>
      <c r="D54" s="124">
        <v>33157</v>
      </c>
      <c r="E54" s="211">
        <v>0.33446194141885199</v>
      </c>
      <c r="F54" s="211">
        <v>0.24238515725766446</v>
      </c>
      <c r="G54" s="211">
        <v>0.29340141050712776</v>
      </c>
      <c r="H54" s="115"/>
    </row>
    <row r="55" spans="2:9">
      <c r="B55" s="122">
        <v>32</v>
      </c>
      <c r="C55" s="123" t="s">
        <v>208</v>
      </c>
      <c r="D55" s="124">
        <v>34831</v>
      </c>
      <c r="E55" s="211">
        <v>0.38705096779646692</v>
      </c>
      <c r="F55" s="211">
        <v>0.24687655138176404</v>
      </c>
      <c r="G55" s="211">
        <v>0.32401231639364086</v>
      </c>
      <c r="H55" s="115"/>
    </row>
    <row r="56" spans="2:9">
      <c r="B56" s="122">
        <v>36</v>
      </c>
      <c r="C56" s="123" t="s">
        <v>96</v>
      </c>
      <c r="D56" s="124">
        <v>59697</v>
      </c>
      <c r="E56" s="211">
        <v>0.31776030490824242</v>
      </c>
      <c r="F56" s="211">
        <v>0.14999956757504734</v>
      </c>
      <c r="G56" s="211">
        <v>0.23983078424991863</v>
      </c>
      <c r="H56" s="115"/>
    </row>
    <row r="57" spans="2:9" s="131" customFormat="1">
      <c r="B57" s="122"/>
      <c r="C57" s="126" t="s">
        <v>94</v>
      </c>
      <c r="D57" s="127">
        <v>205417</v>
      </c>
      <c r="E57" s="212">
        <v>0.33517528308360972</v>
      </c>
      <c r="F57" s="212">
        <v>0.18224698862996735</v>
      </c>
      <c r="G57" s="212">
        <v>0.26505898171063735</v>
      </c>
      <c r="H57" s="130"/>
      <c r="I57" s="443"/>
    </row>
    <row r="58" spans="2:9" s="131" customFormat="1">
      <c r="B58" s="122">
        <v>28</v>
      </c>
      <c r="C58" s="126" t="s">
        <v>97</v>
      </c>
      <c r="D58" s="127">
        <v>174259</v>
      </c>
      <c r="E58" s="212">
        <v>0.19490076929984734</v>
      </c>
      <c r="F58" s="212">
        <v>7.6941087666081903E-2</v>
      </c>
      <c r="G58" s="212">
        <v>0.14047945155785077</v>
      </c>
      <c r="H58" s="130"/>
    </row>
    <row r="59" spans="2:9" s="131" customFormat="1">
      <c r="B59" s="122">
        <v>30</v>
      </c>
      <c r="C59" s="126" t="s">
        <v>98</v>
      </c>
      <c r="D59" s="127">
        <v>69364</v>
      </c>
      <c r="E59" s="212">
        <v>0.34075250134803187</v>
      </c>
      <c r="F59" s="212">
        <v>0.18870639960145816</v>
      </c>
      <c r="G59" s="212">
        <v>0.2667959029035844</v>
      </c>
      <c r="H59" s="130"/>
    </row>
    <row r="60" spans="2:9" s="131" customFormat="1">
      <c r="B60" s="122">
        <v>31</v>
      </c>
      <c r="C60" s="126" t="s">
        <v>99</v>
      </c>
      <c r="D60" s="127">
        <v>21011</v>
      </c>
      <c r="E60" s="212">
        <v>0.21301775147928995</v>
      </c>
      <c r="F60" s="212">
        <v>7.5996648250983512E-2</v>
      </c>
      <c r="G60" s="212">
        <v>0.14598474215916513</v>
      </c>
      <c r="H60" s="130"/>
    </row>
    <row r="61" spans="2:9">
      <c r="B61" s="122">
        <v>1</v>
      </c>
      <c r="C61" s="123" t="s">
        <v>203</v>
      </c>
      <c r="D61" s="124">
        <v>8049</v>
      </c>
      <c r="E61" s="211">
        <v>0.1463956432427268</v>
      </c>
      <c r="F61" s="211">
        <v>4.7636769631559363E-2</v>
      </c>
      <c r="G61" s="211">
        <v>9.79542661036132E-2</v>
      </c>
      <c r="H61" s="115"/>
    </row>
    <row r="62" spans="2:9">
      <c r="B62" s="122">
        <v>20</v>
      </c>
      <c r="C62" s="123" t="s">
        <v>205</v>
      </c>
      <c r="D62" s="124">
        <v>17932</v>
      </c>
      <c r="E62" s="211">
        <v>0.13495543242592145</v>
      </c>
      <c r="F62" s="211">
        <v>4.3245088538454761E-2</v>
      </c>
      <c r="G62" s="211">
        <v>9.2156046519994039E-2</v>
      </c>
      <c r="H62" s="115"/>
    </row>
    <row r="63" spans="2:9">
      <c r="B63" s="122">
        <v>48</v>
      </c>
      <c r="C63" s="123" t="s">
        <v>204</v>
      </c>
      <c r="D63" s="124">
        <v>32598</v>
      </c>
      <c r="E63" s="211">
        <v>0.1585418256681268</v>
      </c>
      <c r="F63" s="211">
        <v>5.4864458250912435E-2</v>
      </c>
      <c r="G63" s="211">
        <v>0.10884358284306196</v>
      </c>
      <c r="H63" s="115"/>
    </row>
    <row r="64" spans="2:9" s="131" customFormat="1">
      <c r="B64" s="122">
        <v>16</v>
      </c>
      <c r="C64" s="126" t="s">
        <v>155</v>
      </c>
      <c r="D64" s="127">
        <v>58579</v>
      </c>
      <c r="E64" s="212">
        <v>0.14873889946346025</v>
      </c>
      <c r="F64" s="212">
        <v>4.9962684529552034E-2</v>
      </c>
      <c r="G64" s="212">
        <v>0.10165588427204954</v>
      </c>
      <c r="H64" s="130"/>
    </row>
    <row r="65" spans="2:10" s="131" customFormat="1">
      <c r="B65" s="122">
        <v>26</v>
      </c>
      <c r="C65" s="126" t="s">
        <v>151</v>
      </c>
      <c r="D65" s="127">
        <v>14533</v>
      </c>
      <c r="E65" s="212">
        <v>0.26715328467153282</v>
      </c>
      <c r="F65" s="212">
        <v>0.12592676119865814</v>
      </c>
      <c r="G65" s="212">
        <v>0.19867667363873737</v>
      </c>
      <c r="H65" s="130"/>
    </row>
    <row r="66" spans="2:10">
      <c r="B66" s="122">
        <v>51</v>
      </c>
      <c r="C66" s="123" t="s">
        <v>102</v>
      </c>
      <c r="D66" s="124">
        <v>2049</v>
      </c>
      <c r="E66" s="211">
        <v>0.27669902912621358</v>
      </c>
      <c r="F66" s="211">
        <v>0.16985040276179517</v>
      </c>
      <c r="G66" s="211">
        <v>0.22558626004624022</v>
      </c>
      <c r="H66" s="115"/>
    </row>
    <row r="67" spans="2:10">
      <c r="B67" s="122">
        <v>52</v>
      </c>
      <c r="C67" s="123" t="s">
        <v>103</v>
      </c>
      <c r="D67" s="124">
        <v>2295</v>
      </c>
      <c r="E67" s="211">
        <v>0.30791722896986057</v>
      </c>
      <c r="F67" s="211">
        <v>0.21870571563533303</v>
      </c>
      <c r="G67" s="211">
        <v>0.26440092165898615</v>
      </c>
      <c r="H67" s="115"/>
    </row>
    <row r="68" spans="2:10" ht="18.649999999999999" customHeight="1">
      <c r="B68" s="290"/>
      <c r="C68" s="291" t="s">
        <v>45</v>
      </c>
      <c r="D68" s="292">
        <f>'Pensiones - mínimos'!$C$14</f>
        <v>2143290</v>
      </c>
      <c r="E68" s="293">
        <f>'Pensiones - mínimos'!E14</f>
        <v>0.27026201631094915</v>
      </c>
      <c r="F68" s="293">
        <f>'Pensiones - mínimos'!F14</f>
        <v>0.14643104942088822</v>
      </c>
      <c r="G68" s="293">
        <f>'Pensiones - mínimos'!G14</f>
        <v>0.21160434019478391</v>
      </c>
    </row>
    <row r="69" spans="2:10">
      <c r="C69" s="133"/>
      <c r="D69" s="158"/>
      <c r="E69" s="164"/>
      <c r="F69" s="159"/>
      <c r="G69" s="154"/>
      <c r="H69" s="159"/>
      <c r="I69" s="154"/>
      <c r="J69" s="154"/>
    </row>
    <row r="70" spans="2:10">
      <c r="F70" s="193"/>
      <c r="G70" s="193"/>
      <c r="H70" s="115"/>
      <c r="I70" s="115"/>
      <c r="J70" s="115"/>
    </row>
    <row r="71" spans="2:10">
      <c r="F71" s="193"/>
      <c r="G71" s="193"/>
      <c r="H71" s="115"/>
      <c r="I71" s="115"/>
      <c r="J71" s="115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50" activePane="bottomLeft" state="frozen"/>
      <selection pane="bottomLeft" activeCell="P81" sqref="P81"/>
    </sheetView>
  </sheetViews>
  <sheetFormatPr baseColWidth="10" defaultColWidth="11.453125" defaultRowHeight="15.5"/>
  <cols>
    <col min="1" max="1" width="2.7265625" style="85" customWidth="1"/>
    <col min="2" max="2" width="8" style="84" customWidth="1"/>
    <col min="3" max="3" width="24.7265625" style="85" customWidth="1"/>
    <col min="4" max="9" width="13.7265625" style="85" customWidth="1"/>
    <col min="10" max="10" width="1.81640625" style="85" customWidth="1"/>
    <col min="11" max="11" width="11.453125" style="85"/>
    <col min="12" max="12" width="25.453125" style="85" bestFit="1" customWidth="1"/>
    <col min="13" max="16384" width="11.453125" style="85"/>
  </cols>
  <sheetData>
    <row r="1" spans="1:226" s="1" customFormat="1" ht="12.25" customHeight="1">
      <c r="B1" s="6"/>
    </row>
    <row r="2" spans="1:226" s="1" customFormat="1" ht="13" customHeight="1">
      <c r="B2" s="515" t="s">
        <v>181</v>
      </c>
      <c r="C2" s="515"/>
      <c r="D2" s="515"/>
      <c r="E2" s="515"/>
      <c r="F2" s="515"/>
      <c r="G2" s="515"/>
      <c r="H2" s="515"/>
      <c r="I2" s="515"/>
      <c r="K2" s="7" t="s">
        <v>168</v>
      </c>
    </row>
    <row r="3" spans="1:226" s="93" customFormat="1" ht="18.5">
      <c r="B3" s="6"/>
      <c r="D3" s="90"/>
      <c r="E3" s="91"/>
      <c r="F3" s="90"/>
      <c r="G3" s="90"/>
      <c r="H3" s="90"/>
      <c r="I3" s="90"/>
    </row>
    <row r="4" spans="1:226" s="2" customFormat="1" ht="15.75" customHeight="1">
      <c r="B4" s="6"/>
      <c r="C4" s="92"/>
      <c r="D4" s="90"/>
      <c r="E4" s="91"/>
      <c r="F4" s="90"/>
      <c r="G4" s="90"/>
      <c r="H4" s="90"/>
      <c r="I4" s="90"/>
    </row>
    <row r="5" spans="1:226" s="93" customFormat="1" ht="18.5">
      <c r="A5" s="227"/>
      <c r="B5" s="528" t="s">
        <v>226</v>
      </c>
      <c r="C5" s="529"/>
      <c r="D5" s="529"/>
      <c r="E5" s="529"/>
      <c r="F5" s="529"/>
      <c r="G5" s="529"/>
      <c r="H5" s="529"/>
      <c r="I5" s="530"/>
    </row>
    <row r="6" spans="1:226" ht="2.5" customHeight="1">
      <c r="A6" s="228"/>
      <c r="B6" s="531"/>
      <c r="C6" s="532"/>
      <c r="D6" s="532"/>
      <c r="E6" s="532"/>
      <c r="F6" s="532"/>
      <c r="G6" s="532"/>
      <c r="H6" s="532"/>
      <c r="I6" s="533"/>
    </row>
    <row r="7" spans="1:226" ht="52.5" customHeight="1">
      <c r="A7" s="228"/>
      <c r="B7" s="230" t="s">
        <v>157</v>
      </c>
      <c r="C7" s="231" t="s">
        <v>47</v>
      </c>
      <c r="D7" s="230" t="s">
        <v>175</v>
      </c>
      <c r="E7" s="232" t="s">
        <v>176</v>
      </c>
      <c r="F7" s="230" t="s">
        <v>177</v>
      </c>
      <c r="G7" s="230" t="s">
        <v>178</v>
      </c>
      <c r="H7" s="230" t="s">
        <v>179</v>
      </c>
      <c r="I7" s="230" t="s">
        <v>180</v>
      </c>
    </row>
    <row r="8" spans="1:226" ht="6.75" customHeight="1">
      <c r="B8" s="311"/>
      <c r="C8" s="312"/>
      <c r="D8" s="312"/>
      <c r="E8" s="313"/>
      <c r="F8" s="312"/>
      <c r="G8" s="312"/>
      <c r="H8" s="312"/>
      <c r="I8" s="312"/>
    </row>
    <row r="9" spans="1:226" s="98" customFormat="1" ht="18" customHeight="1">
      <c r="A9" s="8"/>
      <c r="B9" s="95"/>
      <c r="C9" s="96" t="s">
        <v>52</v>
      </c>
      <c r="D9" s="97">
        <v>119224</v>
      </c>
      <c r="E9" s="97">
        <v>77.846765133130319</v>
      </c>
      <c r="F9" s="97">
        <v>21705</v>
      </c>
      <c r="G9" s="97">
        <v>51611</v>
      </c>
      <c r="H9" s="97">
        <v>28310</v>
      </c>
      <c r="I9" s="97">
        <v>17598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1" customFormat="1" ht="18" customHeight="1">
      <c r="B10" s="95">
        <v>4</v>
      </c>
      <c r="C10" s="99" t="s">
        <v>53</v>
      </c>
      <c r="D10" s="100">
        <v>8730</v>
      </c>
      <c r="E10" s="100">
        <v>79.077524627720464</v>
      </c>
      <c r="F10" s="100">
        <v>1410</v>
      </c>
      <c r="G10" s="100">
        <v>3720</v>
      </c>
      <c r="H10" s="100">
        <v>2269</v>
      </c>
      <c r="I10" s="100">
        <v>1331</v>
      </c>
    </row>
    <row r="11" spans="1:226" s="102" customFormat="1" ht="18" customHeight="1">
      <c r="B11" s="95">
        <v>11</v>
      </c>
      <c r="C11" s="99" t="s">
        <v>54</v>
      </c>
      <c r="D11" s="100">
        <v>14545</v>
      </c>
      <c r="E11" s="100">
        <v>78.924437951185965</v>
      </c>
      <c r="F11" s="100">
        <v>2846</v>
      </c>
      <c r="G11" s="100">
        <v>5792</v>
      </c>
      <c r="H11" s="100">
        <v>3331</v>
      </c>
      <c r="I11" s="100">
        <v>2576</v>
      </c>
    </row>
    <row r="12" spans="1:226" s="102" customFormat="1" ht="18" customHeight="1">
      <c r="B12" s="95">
        <v>14</v>
      </c>
      <c r="C12" s="99" t="s">
        <v>55</v>
      </c>
      <c r="D12" s="100">
        <v>13966</v>
      </c>
      <c r="E12" s="100">
        <v>77.966004582557659</v>
      </c>
      <c r="F12" s="100">
        <v>2408</v>
      </c>
      <c r="G12" s="100">
        <v>6159</v>
      </c>
      <c r="H12" s="100">
        <v>3408</v>
      </c>
      <c r="I12" s="100">
        <v>1991</v>
      </c>
    </row>
    <row r="13" spans="1:226" s="102" customFormat="1" ht="18" customHeight="1">
      <c r="B13" s="95">
        <v>18</v>
      </c>
      <c r="C13" s="99" t="s">
        <v>56</v>
      </c>
      <c r="D13" s="100">
        <v>14779</v>
      </c>
      <c r="E13" s="100">
        <v>77.441274781784969</v>
      </c>
      <c r="F13" s="100">
        <v>2698</v>
      </c>
      <c r="G13" s="100">
        <v>6380</v>
      </c>
      <c r="H13" s="100">
        <v>3514</v>
      </c>
      <c r="I13" s="100">
        <v>2187</v>
      </c>
    </row>
    <row r="14" spans="1:226" s="102" customFormat="1" ht="18" customHeight="1">
      <c r="B14" s="95">
        <v>21</v>
      </c>
      <c r="C14" s="99" t="s">
        <v>57</v>
      </c>
      <c r="D14" s="100">
        <v>7659</v>
      </c>
      <c r="E14" s="100">
        <v>77.180830395612986</v>
      </c>
      <c r="F14" s="100">
        <v>1376</v>
      </c>
      <c r="G14" s="100">
        <v>3395</v>
      </c>
      <c r="H14" s="100">
        <v>1835</v>
      </c>
      <c r="I14" s="100">
        <v>1053</v>
      </c>
    </row>
    <row r="15" spans="1:226" s="102" customFormat="1" ht="18" customHeight="1">
      <c r="B15" s="95">
        <v>23</v>
      </c>
      <c r="C15" s="99" t="s">
        <v>58</v>
      </c>
      <c r="D15" s="100">
        <v>11341</v>
      </c>
      <c r="E15" s="100">
        <v>79.423070275989787</v>
      </c>
      <c r="F15" s="100">
        <v>1867</v>
      </c>
      <c r="G15" s="100">
        <v>4891</v>
      </c>
      <c r="H15" s="100">
        <v>2802</v>
      </c>
      <c r="I15" s="100">
        <v>1781</v>
      </c>
    </row>
    <row r="16" spans="1:226" s="102" customFormat="1" ht="18" customHeight="1">
      <c r="B16" s="95">
        <v>29</v>
      </c>
      <c r="C16" s="99" t="s">
        <v>59</v>
      </c>
      <c r="D16" s="100">
        <v>20270</v>
      </c>
      <c r="E16" s="100">
        <v>75.432900838677867</v>
      </c>
      <c r="F16" s="100">
        <v>3982</v>
      </c>
      <c r="G16" s="100">
        <v>8971</v>
      </c>
      <c r="H16" s="100">
        <v>4644</v>
      </c>
      <c r="I16" s="100">
        <v>2673</v>
      </c>
    </row>
    <row r="17" spans="1:428" s="102" customFormat="1" ht="18" customHeight="1">
      <c r="B17" s="95">
        <v>41</v>
      </c>
      <c r="C17" s="99" t="s">
        <v>60</v>
      </c>
      <c r="D17" s="100">
        <v>27934</v>
      </c>
      <c r="E17" s="100">
        <v>77.328077611512867</v>
      </c>
      <c r="F17" s="100">
        <v>5118</v>
      </c>
      <c r="G17" s="100">
        <v>12303</v>
      </c>
      <c r="H17" s="100">
        <v>6507</v>
      </c>
      <c r="I17" s="100">
        <v>4006</v>
      </c>
    </row>
    <row r="18" spans="1:428" s="103" customFormat="1" ht="18" customHeight="1">
      <c r="A18" s="8"/>
      <c r="B18" s="95"/>
      <c r="C18" s="96" t="s">
        <v>61</v>
      </c>
      <c r="D18" s="97">
        <v>21137</v>
      </c>
      <c r="E18" s="97">
        <v>67.994119577935635</v>
      </c>
      <c r="F18" s="97">
        <v>5467</v>
      </c>
      <c r="G18" s="97">
        <v>10842</v>
      </c>
      <c r="H18" s="97">
        <v>3391</v>
      </c>
      <c r="I18" s="97">
        <v>1437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1" customFormat="1" ht="18" customHeight="1">
      <c r="B19" s="95">
        <v>22</v>
      </c>
      <c r="C19" s="99" t="s">
        <v>62</v>
      </c>
      <c r="D19" s="100">
        <v>3709</v>
      </c>
      <c r="E19" s="100">
        <v>67.540390940954438</v>
      </c>
      <c r="F19" s="100">
        <v>927</v>
      </c>
      <c r="G19" s="100">
        <v>1915</v>
      </c>
      <c r="H19" s="100">
        <v>611</v>
      </c>
      <c r="I19" s="100">
        <v>256</v>
      </c>
    </row>
    <row r="20" spans="1:428" s="102" customFormat="1" ht="18" customHeight="1">
      <c r="B20" s="95">
        <v>40</v>
      </c>
      <c r="C20" s="99" t="s">
        <v>63</v>
      </c>
      <c r="D20" s="100">
        <v>2342</v>
      </c>
      <c r="E20" s="100">
        <v>69.801853116994039</v>
      </c>
      <c r="F20" s="100">
        <v>494</v>
      </c>
      <c r="G20" s="100">
        <v>1264</v>
      </c>
      <c r="H20" s="100">
        <v>409</v>
      </c>
      <c r="I20" s="100">
        <v>175</v>
      </c>
    </row>
    <row r="21" spans="1:428" s="102" customFormat="1" ht="18" customHeight="1">
      <c r="B21" s="95">
        <v>50</v>
      </c>
      <c r="C21" s="102" t="s">
        <v>64</v>
      </c>
      <c r="D21" s="104">
        <v>15086</v>
      </c>
      <c r="E21" s="104">
        <v>66.640114675858413</v>
      </c>
      <c r="F21" s="104">
        <v>4046</v>
      </c>
      <c r="G21" s="104">
        <v>7663</v>
      </c>
      <c r="H21" s="104">
        <v>2371</v>
      </c>
      <c r="I21" s="104">
        <v>1006</v>
      </c>
    </row>
    <row r="22" spans="1:428" s="98" customFormat="1" ht="18" customHeight="1">
      <c r="A22" s="8"/>
      <c r="B22" s="95">
        <v>33</v>
      </c>
      <c r="C22" s="96" t="s">
        <v>65</v>
      </c>
      <c r="D22" s="97">
        <v>17874</v>
      </c>
      <c r="E22" s="97">
        <v>63.425842564619039</v>
      </c>
      <c r="F22" s="97">
        <v>6362</v>
      </c>
      <c r="G22" s="97">
        <v>7752</v>
      </c>
      <c r="H22" s="97">
        <v>2525</v>
      </c>
      <c r="I22" s="97">
        <v>1235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8" customFormat="1" ht="18" customHeight="1">
      <c r="A23" s="8"/>
      <c r="B23" s="95">
        <v>7</v>
      </c>
      <c r="C23" s="96" t="s">
        <v>206</v>
      </c>
      <c r="D23" s="97">
        <v>13609</v>
      </c>
      <c r="E23" s="97">
        <v>69.72040267470058</v>
      </c>
      <c r="F23" s="97">
        <v>3247</v>
      </c>
      <c r="G23" s="97">
        <v>6688</v>
      </c>
      <c r="H23" s="97">
        <v>2530</v>
      </c>
      <c r="I23" s="97">
        <v>1144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8" customFormat="1" ht="18" customHeight="1">
      <c r="A24" s="8"/>
      <c r="B24" s="95"/>
      <c r="C24" s="96" t="s">
        <v>66</v>
      </c>
      <c r="D24" s="97">
        <v>24935</v>
      </c>
      <c r="E24" s="97">
        <v>75.032601843732692</v>
      </c>
      <c r="F24" s="97">
        <v>5889</v>
      </c>
      <c r="G24" s="97">
        <v>10087</v>
      </c>
      <c r="H24" s="97">
        <v>5192</v>
      </c>
      <c r="I24" s="97">
        <v>3767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1" customFormat="1" ht="18" customHeight="1">
      <c r="B25" s="95">
        <v>35</v>
      </c>
      <c r="C25" s="99" t="s">
        <v>67</v>
      </c>
      <c r="D25" s="100">
        <v>12528</v>
      </c>
      <c r="E25" s="100">
        <v>75.872792145593863</v>
      </c>
      <c r="F25" s="100">
        <v>3011</v>
      </c>
      <c r="G25" s="100">
        <v>4857</v>
      </c>
      <c r="H25" s="100">
        <v>2607</v>
      </c>
      <c r="I25" s="100">
        <v>2053</v>
      </c>
    </row>
    <row r="26" spans="1:428" s="102" customFormat="1" ht="18" customHeight="1">
      <c r="B26" s="95">
        <v>38</v>
      </c>
      <c r="C26" s="99" t="s">
        <v>68</v>
      </c>
      <c r="D26" s="100">
        <v>12407</v>
      </c>
      <c r="E26" s="100">
        <v>74.192411541871522</v>
      </c>
      <c r="F26" s="100">
        <v>2878</v>
      </c>
      <c r="G26" s="100">
        <v>5230</v>
      </c>
      <c r="H26" s="100">
        <v>2585</v>
      </c>
      <c r="I26" s="100">
        <v>1714</v>
      </c>
    </row>
    <row r="27" spans="1:428" s="102" customFormat="1" ht="18" customHeight="1">
      <c r="B27" s="95">
        <v>39</v>
      </c>
      <c r="C27" s="96" t="s">
        <v>69</v>
      </c>
      <c r="D27" s="97">
        <v>9700</v>
      </c>
      <c r="E27" s="97">
        <v>69.072404123711351</v>
      </c>
      <c r="F27" s="97">
        <v>2738</v>
      </c>
      <c r="G27" s="97">
        <v>4276</v>
      </c>
      <c r="H27" s="97">
        <v>1715</v>
      </c>
      <c r="I27" s="97">
        <v>971</v>
      </c>
    </row>
    <row r="28" spans="1:428" s="98" customFormat="1" ht="18" customHeight="1">
      <c r="A28" s="8"/>
      <c r="B28" s="95"/>
      <c r="C28" s="96" t="s">
        <v>70</v>
      </c>
      <c r="D28" s="97">
        <v>41301</v>
      </c>
      <c r="E28" s="97">
        <v>72.175240188853039</v>
      </c>
      <c r="F28" s="97">
        <v>9939</v>
      </c>
      <c r="G28" s="97">
        <v>19169</v>
      </c>
      <c r="H28" s="97">
        <v>7599</v>
      </c>
      <c r="I28" s="97">
        <v>4594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5" customFormat="1" ht="18" customHeight="1">
      <c r="B29" s="95">
        <v>5</v>
      </c>
      <c r="C29" s="99" t="s">
        <v>71</v>
      </c>
      <c r="D29" s="100">
        <v>2681</v>
      </c>
      <c r="E29" s="100">
        <v>74.081771726967546</v>
      </c>
      <c r="F29" s="100">
        <v>548</v>
      </c>
      <c r="G29" s="100">
        <v>1250</v>
      </c>
      <c r="H29" s="100">
        <v>547</v>
      </c>
      <c r="I29" s="100">
        <v>336</v>
      </c>
    </row>
    <row r="30" spans="1:428" s="102" customFormat="1" ht="18" customHeight="1">
      <c r="B30" s="95">
        <v>9</v>
      </c>
      <c r="C30" s="99" t="s">
        <v>72</v>
      </c>
      <c r="D30" s="100">
        <v>6170</v>
      </c>
      <c r="E30" s="100">
        <v>72.251188006482977</v>
      </c>
      <c r="F30" s="100">
        <v>1321</v>
      </c>
      <c r="G30" s="100">
        <v>3036</v>
      </c>
      <c r="H30" s="100">
        <v>1115</v>
      </c>
      <c r="I30" s="100">
        <v>698</v>
      </c>
    </row>
    <row r="31" spans="1:428" s="102" customFormat="1" ht="18" customHeight="1">
      <c r="B31" s="95">
        <v>24</v>
      </c>
      <c r="C31" s="99" t="s">
        <v>73</v>
      </c>
      <c r="D31" s="100">
        <v>8442</v>
      </c>
      <c r="E31" s="100">
        <v>68.577950722577597</v>
      </c>
      <c r="F31" s="100">
        <v>2380</v>
      </c>
      <c r="G31" s="100">
        <v>3774</v>
      </c>
      <c r="H31" s="100">
        <v>1454</v>
      </c>
      <c r="I31" s="100">
        <v>834</v>
      </c>
    </row>
    <row r="32" spans="1:428" s="102" customFormat="1" ht="18" customHeight="1">
      <c r="B32" s="95">
        <v>34</v>
      </c>
      <c r="C32" s="102" t="s">
        <v>74</v>
      </c>
      <c r="D32" s="104">
        <v>3028</v>
      </c>
      <c r="E32" s="104">
        <v>71.806060105680302</v>
      </c>
      <c r="F32" s="104">
        <v>736</v>
      </c>
      <c r="G32" s="104">
        <v>1386</v>
      </c>
      <c r="H32" s="104">
        <v>553</v>
      </c>
      <c r="I32" s="104">
        <v>353</v>
      </c>
    </row>
    <row r="33" spans="1:226" s="102" customFormat="1" ht="18" customHeight="1">
      <c r="B33" s="95">
        <v>37</v>
      </c>
      <c r="C33" s="102" t="s">
        <v>75</v>
      </c>
      <c r="D33" s="104">
        <v>5640</v>
      </c>
      <c r="E33" s="104">
        <v>70.985255319148905</v>
      </c>
      <c r="F33" s="104">
        <v>1436</v>
      </c>
      <c r="G33" s="104">
        <v>2537</v>
      </c>
      <c r="H33" s="104">
        <v>1025</v>
      </c>
      <c r="I33" s="104">
        <v>642</v>
      </c>
    </row>
    <row r="34" spans="1:226" s="102" customFormat="1" ht="18" customHeight="1">
      <c r="B34" s="95">
        <v>40</v>
      </c>
      <c r="C34" s="99" t="s">
        <v>76</v>
      </c>
      <c r="D34" s="100">
        <v>2610</v>
      </c>
      <c r="E34" s="100">
        <v>75.698536398467411</v>
      </c>
      <c r="F34" s="100">
        <v>454</v>
      </c>
      <c r="G34" s="100">
        <v>1232</v>
      </c>
      <c r="H34" s="100">
        <v>601</v>
      </c>
      <c r="I34" s="100">
        <v>323</v>
      </c>
    </row>
    <row r="35" spans="1:226" s="102" customFormat="1" ht="18" customHeight="1">
      <c r="B35" s="95">
        <v>42</v>
      </c>
      <c r="C35" s="99" t="s">
        <v>77</v>
      </c>
      <c r="D35" s="100">
        <v>1502</v>
      </c>
      <c r="E35" s="100">
        <v>73.695252996005323</v>
      </c>
      <c r="F35" s="100">
        <v>275</v>
      </c>
      <c r="G35" s="100">
        <v>779</v>
      </c>
      <c r="H35" s="100">
        <v>273</v>
      </c>
      <c r="I35" s="100">
        <v>175</v>
      </c>
    </row>
    <row r="36" spans="1:226" s="102" customFormat="1" ht="18" customHeight="1">
      <c r="B36" s="95">
        <v>47</v>
      </c>
      <c r="C36" s="99" t="s">
        <v>78</v>
      </c>
      <c r="D36" s="100">
        <v>8005</v>
      </c>
      <c r="E36" s="100">
        <v>70.644329793878825</v>
      </c>
      <c r="F36" s="100">
        <v>2000</v>
      </c>
      <c r="G36" s="100">
        <v>3759</v>
      </c>
      <c r="H36" s="100">
        <v>1396</v>
      </c>
      <c r="I36" s="100">
        <v>850</v>
      </c>
    </row>
    <row r="37" spans="1:226" s="102" customFormat="1" ht="18" customHeight="1">
      <c r="B37" s="95">
        <v>49</v>
      </c>
      <c r="C37" s="99" t="s">
        <v>79</v>
      </c>
      <c r="D37" s="100">
        <v>3223</v>
      </c>
      <c r="E37" s="100">
        <v>71.836816630468519</v>
      </c>
      <c r="F37" s="100">
        <v>789</v>
      </c>
      <c r="G37" s="100">
        <v>1416</v>
      </c>
      <c r="H37" s="100">
        <v>635</v>
      </c>
      <c r="I37" s="100">
        <v>383</v>
      </c>
    </row>
    <row r="38" spans="1:226" s="98" customFormat="1" ht="18" customHeight="1">
      <c r="A38" s="8"/>
      <c r="B38" s="95"/>
      <c r="C38" s="96" t="s">
        <v>80</v>
      </c>
      <c r="D38" s="97">
        <v>27279</v>
      </c>
      <c r="E38" s="97">
        <v>75.391214784973769</v>
      </c>
      <c r="F38" s="97">
        <v>5228</v>
      </c>
      <c r="G38" s="97">
        <v>12295</v>
      </c>
      <c r="H38" s="97">
        <v>6215</v>
      </c>
      <c r="I38" s="97">
        <v>3541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1" customFormat="1" ht="18" customHeight="1">
      <c r="B39" s="95">
        <v>2</v>
      </c>
      <c r="C39" s="99" t="s">
        <v>81</v>
      </c>
      <c r="D39" s="100">
        <v>5610</v>
      </c>
      <c r="E39" s="100">
        <v>76.799035650623878</v>
      </c>
      <c r="F39" s="100">
        <v>1065</v>
      </c>
      <c r="G39" s="100">
        <v>2437</v>
      </c>
      <c r="H39" s="100">
        <v>1290</v>
      </c>
      <c r="I39" s="100">
        <v>818</v>
      </c>
    </row>
    <row r="40" spans="1:226" s="102" customFormat="1" ht="18" customHeight="1">
      <c r="B40" s="95">
        <v>13</v>
      </c>
      <c r="C40" s="99" t="s">
        <v>82</v>
      </c>
      <c r="D40" s="100">
        <v>6983</v>
      </c>
      <c r="E40" s="100">
        <v>76.951048260060134</v>
      </c>
      <c r="F40" s="100">
        <v>1330</v>
      </c>
      <c r="G40" s="100">
        <v>3033</v>
      </c>
      <c r="H40" s="100">
        <v>1636</v>
      </c>
      <c r="I40" s="100">
        <v>984</v>
      </c>
    </row>
    <row r="41" spans="1:226" s="105" customFormat="1" ht="18" customHeight="1">
      <c r="B41" s="95">
        <v>16</v>
      </c>
      <c r="C41" s="102" t="s">
        <v>83</v>
      </c>
      <c r="D41" s="100">
        <v>3099</v>
      </c>
      <c r="E41" s="100">
        <v>75.349854791868339</v>
      </c>
      <c r="F41" s="100">
        <v>569</v>
      </c>
      <c r="G41" s="100">
        <v>1463</v>
      </c>
      <c r="H41" s="100">
        <v>695</v>
      </c>
      <c r="I41" s="100">
        <v>372</v>
      </c>
    </row>
    <row r="42" spans="1:226" s="102" customFormat="1" ht="18" customHeight="1">
      <c r="B42" s="95">
        <v>19</v>
      </c>
      <c r="C42" s="102" t="s">
        <v>84</v>
      </c>
      <c r="D42" s="104">
        <v>3037</v>
      </c>
      <c r="E42" s="104">
        <v>72.24858083635165</v>
      </c>
      <c r="F42" s="104">
        <v>624</v>
      </c>
      <c r="G42" s="104">
        <v>1509</v>
      </c>
      <c r="H42" s="104">
        <v>599</v>
      </c>
      <c r="I42" s="104">
        <v>305</v>
      </c>
    </row>
    <row r="43" spans="1:226" s="102" customFormat="1" ht="18" customHeight="1">
      <c r="B43" s="95">
        <v>45</v>
      </c>
      <c r="C43" s="99" t="s">
        <v>85</v>
      </c>
      <c r="D43" s="100">
        <v>8550</v>
      </c>
      <c r="E43" s="100">
        <v>75.607554385964903</v>
      </c>
      <c r="F43" s="100">
        <v>1640</v>
      </c>
      <c r="G43" s="100">
        <v>3853</v>
      </c>
      <c r="H43" s="100">
        <v>1995</v>
      </c>
      <c r="I43" s="100">
        <v>1062</v>
      </c>
    </row>
    <row r="44" spans="1:226" s="98" customFormat="1" ht="18" customHeight="1">
      <c r="A44" s="8"/>
      <c r="B44" s="95"/>
      <c r="C44" s="96" t="s">
        <v>86</v>
      </c>
      <c r="D44" s="97">
        <v>110691</v>
      </c>
      <c r="E44" s="97">
        <v>67.944304498378614</v>
      </c>
      <c r="F44" s="97">
        <v>27338</v>
      </c>
      <c r="G44" s="97">
        <v>56950</v>
      </c>
      <c r="H44" s="97">
        <v>18589</v>
      </c>
      <c r="I44" s="97">
        <v>7814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1" customFormat="1" ht="18" customHeight="1">
      <c r="B45" s="95">
        <v>8</v>
      </c>
      <c r="C45" s="102" t="s">
        <v>87</v>
      </c>
      <c r="D45" s="104">
        <v>80643</v>
      </c>
      <c r="E45" s="104">
        <v>68.072602457745873</v>
      </c>
      <c r="F45" s="104">
        <v>19813</v>
      </c>
      <c r="G45" s="104">
        <v>41786</v>
      </c>
      <c r="H45" s="104">
        <v>13422</v>
      </c>
      <c r="I45" s="104">
        <v>5622</v>
      </c>
    </row>
    <row r="46" spans="1:226" s="102" customFormat="1" ht="18" customHeight="1">
      <c r="B46" s="95">
        <v>17</v>
      </c>
      <c r="C46" s="102" t="s">
        <v>210</v>
      </c>
      <c r="D46" s="104">
        <v>11161</v>
      </c>
      <c r="E46" s="104">
        <v>67.11152943284651</v>
      </c>
      <c r="F46" s="104">
        <v>2969</v>
      </c>
      <c r="G46" s="104">
        <v>5544</v>
      </c>
      <c r="H46" s="104">
        <v>1838</v>
      </c>
      <c r="I46" s="104">
        <v>810</v>
      </c>
    </row>
    <row r="47" spans="1:226" s="105" customFormat="1" ht="18" customHeight="1">
      <c r="B47" s="95">
        <v>25</v>
      </c>
      <c r="C47" s="102" t="s">
        <v>207</v>
      </c>
      <c r="D47" s="100">
        <v>6717</v>
      </c>
      <c r="E47" s="100">
        <v>67.348411493226109</v>
      </c>
      <c r="F47" s="100">
        <v>1738</v>
      </c>
      <c r="G47" s="100">
        <v>3401</v>
      </c>
      <c r="H47" s="100">
        <v>1109</v>
      </c>
      <c r="I47" s="100">
        <v>469</v>
      </c>
      <c r="L47" s="295"/>
    </row>
    <row r="48" spans="1:226" s="102" customFormat="1" ht="18" customHeight="1">
      <c r="B48" s="95">
        <v>43</v>
      </c>
      <c r="C48" s="102" t="s">
        <v>88</v>
      </c>
      <c r="D48" s="104">
        <v>12170</v>
      </c>
      <c r="E48" s="104">
        <v>69.244674609695963</v>
      </c>
      <c r="F48" s="104">
        <v>2818</v>
      </c>
      <c r="G48" s="104">
        <v>6219</v>
      </c>
      <c r="H48" s="104">
        <v>2220</v>
      </c>
      <c r="I48" s="104">
        <v>913</v>
      </c>
    </row>
    <row r="49" spans="1:226" s="98" customFormat="1" ht="18" customHeight="1">
      <c r="A49" s="8"/>
      <c r="B49" s="95"/>
      <c r="C49" s="96" t="s">
        <v>89</v>
      </c>
      <c r="D49" s="97">
        <v>72862</v>
      </c>
      <c r="E49" s="97">
        <v>69.46181716924815</v>
      </c>
      <c r="F49" s="97">
        <v>16534</v>
      </c>
      <c r="G49" s="97">
        <v>36330</v>
      </c>
      <c r="H49" s="97">
        <v>13585</v>
      </c>
      <c r="I49" s="97">
        <v>6413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1" customFormat="1" ht="18" customHeight="1">
      <c r="B50" s="95">
        <v>3</v>
      </c>
      <c r="C50" s="102" t="s">
        <v>202</v>
      </c>
      <c r="D50" s="104">
        <v>25380</v>
      </c>
      <c r="E50" s="104">
        <v>71.312894405043338</v>
      </c>
      <c r="F50" s="104">
        <v>5328</v>
      </c>
      <c r="G50" s="104">
        <v>12064</v>
      </c>
      <c r="H50" s="104">
        <v>5296</v>
      </c>
      <c r="I50" s="104">
        <v>2692</v>
      </c>
    </row>
    <row r="51" spans="1:226" s="102" customFormat="1" ht="18" customHeight="1">
      <c r="B51" s="95">
        <v>12</v>
      </c>
      <c r="C51" s="102" t="s">
        <v>209</v>
      </c>
      <c r="D51" s="104">
        <v>9230</v>
      </c>
      <c r="E51" s="104">
        <v>68.040851570964278</v>
      </c>
      <c r="F51" s="104">
        <v>2111</v>
      </c>
      <c r="G51" s="104">
        <v>4899</v>
      </c>
      <c r="H51" s="104">
        <v>1543</v>
      </c>
      <c r="I51" s="104">
        <v>677</v>
      </c>
    </row>
    <row r="52" spans="1:226" s="102" customFormat="1" ht="18" customHeight="1">
      <c r="B52" s="95">
        <v>46</v>
      </c>
      <c r="C52" s="102" t="s">
        <v>90</v>
      </c>
      <c r="D52" s="104">
        <v>38252</v>
      </c>
      <c r="E52" s="104">
        <v>69.031705531736847</v>
      </c>
      <c r="F52" s="104">
        <v>9095</v>
      </c>
      <c r="G52" s="104">
        <v>19367</v>
      </c>
      <c r="H52" s="104">
        <v>6746</v>
      </c>
      <c r="I52" s="104">
        <v>3044</v>
      </c>
    </row>
    <row r="53" spans="1:226" s="98" customFormat="1" ht="18" customHeight="1">
      <c r="A53" s="8"/>
      <c r="B53" s="95"/>
      <c r="C53" s="96" t="s">
        <v>91</v>
      </c>
      <c r="D53" s="97">
        <v>17929</v>
      </c>
      <c r="E53" s="97">
        <v>75.710210687232376</v>
      </c>
      <c r="F53" s="97">
        <v>3589</v>
      </c>
      <c r="G53" s="97">
        <v>7896</v>
      </c>
      <c r="H53" s="97">
        <v>3988</v>
      </c>
      <c r="I53" s="97">
        <v>2456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1" customFormat="1" ht="18" customHeight="1">
      <c r="B54" s="95">
        <v>6</v>
      </c>
      <c r="C54" s="102" t="s">
        <v>92</v>
      </c>
      <c r="D54" s="104">
        <v>10561</v>
      </c>
      <c r="E54" s="104">
        <v>76.456409430925106</v>
      </c>
      <c r="F54" s="104">
        <v>2109</v>
      </c>
      <c r="G54" s="104">
        <v>4514</v>
      </c>
      <c r="H54" s="104">
        <v>2475</v>
      </c>
      <c r="I54" s="104">
        <v>1463</v>
      </c>
    </row>
    <row r="55" spans="1:226" s="102" customFormat="1" ht="18" customHeight="1">
      <c r="B55" s="95">
        <v>10</v>
      </c>
      <c r="C55" s="99" t="s">
        <v>93</v>
      </c>
      <c r="D55" s="100">
        <v>7368</v>
      </c>
      <c r="E55" s="100">
        <v>74.96401194353966</v>
      </c>
      <c r="F55" s="100">
        <v>1480</v>
      </c>
      <c r="G55" s="100">
        <v>3382</v>
      </c>
      <c r="H55" s="100">
        <v>1513</v>
      </c>
      <c r="I55" s="100">
        <v>993</v>
      </c>
    </row>
    <row r="56" spans="1:226" s="98" customFormat="1" ht="18" customHeight="1">
      <c r="A56" s="8"/>
      <c r="B56" s="95"/>
      <c r="C56" s="96" t="s">
        <v>94</v>
      </c>
      <c r="D56" s="97">
        <v>53726</v>
      </c>
      <c r="E56" s="97">
        <v>63.920643137806337</v>
      </c>
      <c r="F56" s="97">
        <v>16818</v>
      </c>
      <c r="G56" s="97">
        <v>24023</v>
      </c>
      <c r="H56" s="97">
        <v>8618</v>
      </c>
      <c r="I56" s="97">
        <v>4267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1" customFormat="1" ht="18" customHeight="1">
      <c r="B57" s="95">
        <v>15</v>
      </c>
      <c r="C57" s="102" t="s">
        <v>201</v>
      </c>
      <c r="D57" s="104">
        <v>20973</v>
      </c>
      <c r="E57" s="104">
        <v>63.750131597768579</v>
      </c>
      <c r="F57" s="104">
        <v>6775</v>
      </c>
      <c r="G57" s="104">
        <v>9431</v>
      </c>
      <c r="H57" s="104">
        <v>3182</v>
      </c>
      <c r="I57" s="104">
        <v>1585</v>
      </c>
    </row>
    <row r="58" spans="1:226" s="102" customFormat="1" ht="18" customHeight="1">
      <c r="B58" s="95">
        <v>27</v>
      </c>
      <c r="C58" s="102" t="s">
        <v>95</v>
      </c>
      <c r="D58" s="104">
        <v>7399</v>
      </c>
      <c r="E58" s="104">
        <v>62.136356264360046</v>
      </c>
      <c r="F58" s="104">
        <v>2780</v>
      </c>
      <c r="G58" s="104">
        <v>3109</v>
      </c>
      <c r="H58" s="104">
        <v>1016</v>
      </c>
      <c r="I58" s="104">
        <v>494</v>
      </c>
    </row>
    <row r="59" spans="1:226" s="102" customFormat="1" ht="18" customHeight="1">
      <c r="B59" s="95">
        <v>32</v>
      </c>
      <c r="C59" s="102" t="s">
        <v>208</v>
      </c>
      <c r="D59" s="104">
        <v>7070</v>
      </c>
      <c r="E59" s="104">
        <v>61.293485148514812</v>
      </c>
      <c r="F59" s="104">
        <v>2413</v>
      </c>
      <c r="G59" s="104">
        <v>3212</v>
      </c>
      <c r="H59" s="104">
        <v>996</v>
      </c>
      <c r="I59" s="104">
        <v>449</v>
      </c>
    </row>
    <row r="60" spans="1:226" s="102" customFormat="1" ht="18" customHeight="1">
      <c r="B60" s="95">
        <v>36</v>
      </c>
      <c r="C60" s="107" t="s">
        <v>96</v>
      </c>
      <c r="D60" s="104">
        <v>18284</v>
      </c>
      <c r="E60" s="104">
        <v>68.502599540581926</v>
      </c>
      <c r="F60" s="104">
        <v>4850</v>
      </c>
      <c r="G60" s="104">
        <v>8271</v>
      </c>
      <c r="H60" s="104">
        <v>3424</v>
      </c>
      <c r="I60" s="104">
        <v>1739</v>
      </c>
    </row>
    <row r="61" spans="1:226" s="98" customFormat="1" ht="18" customHeight="1">
      <c r="A61" s="8"/>
      <c r="B61" s="95">
        <v>28</v>
      </c>
      <c r="C61" s="96" t="s">
        <v>97</v>
      </c>
      <c r="D61" s="97">
        <v>82221</v>
      </c>
      <c r="E61" s="97">
        <v>70.064666447744486</v>
      </c>
      <c r="F61" s="97">
        <v>19239</v>
      </c>
      <c r="G61" s="97">
        <v>40654</v>
      </c>
      <c r="H61" s="97">
        <v>15094</v>
      </c>
      <c r="I61" s="97">
        <v>7234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8" customFormat="1" ht="18" customHeight="1">
      <c r="A62" s="8"/>
      <c r="B62" s="95">
        <v>30</v>
      </c>
      <c r="C62" s="96" t="s">
        <v>98</v>
      </c>
      <c r="D62" s="97">
        <v>19038</v>
      </c>
      <c r="E62" s="97">
        <v>78.763370627166736</v>
      </c>
      <c r="F62" s="97">
        <v>3274</v>
      </c>
      <c r="G62" s="97">
        <v>8049</v>
      </c>
      <c r="H62" s="97">
        <v>4749</v>
      </c>
      <c r="I62" s="97">
        <v>2966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8" customFormat="1" ht="18" customHeight="1">
      <c r="A63" s="8"/>
      <c r="B63" s="95">
        <v>31</v>
      </c>
      <c r="C63" s="96" t="s">
        <v>99</v>
      </c>
      <c r="D63" s="97">
        <v>9373</v>
      </c>
      <c r="E63" s="97">
        <v>70.385264056332019</v>
      </c>
      <c r="F63" s="97">
        <v>2257</v>
      </c>
      <c r="G63" s="97">
        <v>4537</v>
      </c>
      <c r="H63" s="97">
        <v>1624</v>
      </c>
      <c r="I63" s="97">
        <v>955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8" customFormat="1" ht="18" customHeight="1">
      <c r="A64" s="8"/>
      <c r="B64" s="95"/>
      <c r="C64" s="96" t="s">
        <v>100</v>
      </c>
      <c r="D64" s="97">
        <v>38713</v>
      </c>
      <c r="E64" s="97">
        <v>67.236602544820812</v>
      </c>
      <c r="F64" s="97">
        <v>10761</v>
      </c>
      <c r="G64" s="97">
        <v>19202</v>
      </c>
      <c r="H64" s="97">
        <v>5864</v>
      </c>
      <c r="I64" s="97">
        <v>2886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1" customFormat="1" ht="18" customHeight="1">
      <c r="B65" s="95">
        <v>1</v>
      </c>
      <c r="C65" s="102" t="s">
        <v>203</v>
      </c>
      <c r="D65" s="100">
        <v>5348</v>
      </c>
      <c r="E65" s="100">
        <v>67.457658937920712</v>
      </c>
      <c r="F65" s="100">
        <v>1454</v>
      </c>
      <c r="G65" s="100">
        <v>2657</v>
      </c>
      <c r="H65" s="100">
        <v>814</v>
      </c>
      <c r="I65" s="100">
        <v>423</v>
      </c>
    </row>
    <row r="66" spans="1:226" s="102" customFormat="1" ht="18" customHeight="1">
      <c r="B66" s="95">
        <v>20</v>
      </c>
      <c r="C66" s="102" t="s">
        <v>205</v>
      </c>
      <c r="D66" s="100">
        <v>12465</v>
      </c>
      <c r="E66" s="100">
        <v>68.634355395106269</v>
      </c>
      <c r="F66" s="100">
        <v>2986</v>
      </c>
      <c r="G66" s="100">
        <v>6474</v>
      </c>
      <c r="H66" s="100">
        <v>2010</v>
      </c>
      <c r="I66" s="100">
        <v>995</v>
      </c>
    </row>
    <row r="67" spans="1:226" s="102" customFormat="1" ht="18" customHeight="1">
      <c r="B67" s="95">
        <v>48</v>
      </c>
      <c r="C67" s="102" t="s">
        <v>204</v>
      </c>
      <c r="D67" s="100">
        <v>20900</v>
      </c>
      <c r="E67" s="100">
        <v>65.617793301435441</v>
      </c>
      <c r="F67" s="100">
        <v>6321</v>
      </c>
      <c r="G67" s="100">
        <v>10071</v>
      </c>
      <c r="H67" s="100">
        <v>3040</v>
      </c>
      <c r="I67" s="100">
        <v>1468</v>
      </c>
    </row>
    <row r="68" spans="1:226" s="98" customFormat="1" ht="18" customHeight="1">
      <c r="A68" s="8"/>
      <c r="B68" s="95">
        <v>26</v>
      </c>
      <c r="C68" s="96" t="s">
        <v>101</v>
      </c>
      <c r="D68" s="97">
        <v>5073</v>
      </c>
      <c r="E68" s="97">
        <v>67.719406662724225</v>
      </c>
      <c r="F68" s="97">
        <v>1321</v>
      </c>
      <c r="G68" s="97">
        <v>2508</v>
      </c>
      <c r="H68" s="97">
        <v>863</v>
      </c>
      <c r="I68" s="97">
        <v>381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8" customFormat="1" ht="18" customHeight="1">
      <c r="A69" s="8"/>
      <c r="B69" s="95">
        <v>51</v>
      </c>
      <c r="C69" s="102" t="s">
        <v>102</v>
      </c>
      <c r="D69" s="100">
        <v>811</v>
      </c>
      <c r="E69" s="100">
        <v>79.664611590628837</v>
      </c>
      <c r="F69" s="100">
        <v>167</v>
      </c>
      <c r="G69" s="100">
        <v>304</v>
      </c>
      <c r="H69" s="100">
        <v>189</v>
      </c>
      <c r="I69" s="100">
        <v>151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8" customFormat="1" ht="18" customHeight="1">
      <c r="A70" s="8"/>
      <c r="B70" s="95">
        <v>52</v>
      </c>
      <c r="C70" s="102" t="s">
        <v>103</v>
      </c>
      <c r="D70" s="100">
        <v>629</v>
      </c>
      <c r="E70" s="100">
        <v>81.089348171701104</v>
      </c>
      <c r="F70" s="100">
        <v>129</v>
      </c>
      <c r="G70" s="100">
        <v>218</v>
      </c>
      <c r="H70" s="100">
        <v>154</v>
      </c>
      <c r="I70" s="100">
        <v>128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5"/>
      <c r="C71" s="288" t="s">
        <v>45</v>
      </c>
      <c r="D71" s="286">
        <v>686125</v>
      </c>
      <c r="E71" s="287">
        <v>71.023520612133353</v>
      </c>
      <c r="F71" s="286">
        <v>162002</v>
      </c>
      <c r="G71" s="286">
        <v>323391</v>
      </c>
      <c r="H71" s="286">
        <v>130794</v>
      </c>
      <c r="I71" s="286">
        <v>69938</v>
      </c>
      <c r="M71" s="219"/>
      <c r="N71" s="219"/>
      <c r="O71" s="219"/>
    </row>
    <row r="72" spans="1:226" ht="18" customHeight="1">
      <c r="B72" s="108"/>
      <c r="D72" s="88"/>
      <c r="E72" s="109"/>
      <c r="F72" s="109"/>
      <c r="G72" s="110"/>
      <c r="H72" s="109"/>
      <c r="I72" s="109"/>
    </row>
    <row r="73" spans="1:226" ht="18" customHeight="1">
      <c r="B73" s="233"/>
      <c r="C73" s="228"/>
      <c r="D73" s="234"/>
      <c r="E73" s="235"/>
      <c r="F73" s="228"/>
      <c r="G73" s="236"/>
      <c r="H73" s="109"/>
      <c r="I73" s="109"/>
    </row>
    <row r="74" spans="1:226" ht="18" customHeight="1">
      <c r="B74" s="233"/>
      <c r="C74" s="526" t="s">
        <v>213</v>
      </c>
      <c r="D74" s="314" t="s">
        <v>4</v>
      </c>
      <c r="E74" s="314" t="s">
        <v>3</v>
      </c>
      <c r="F74" s="314" t="s">
        <v>182</v>
      </c>
      <c r="G74" s="228"/>
      <c r="I74" s="109"/>
    </row>
    <row r="75" spans="1:226" ht="18" customHeight="1">
      <c r="B75" s="229"/>
      <c r="C75" s="526"/>
      <c r="D75" s="289">
        <v>618932</v>
      </c>
      <c r="E75" s="289">
        <v>67193</v>
      </c>
      <c r="F75" s="289">
        <f>D75+E75</f>
        <v>686125</v>
      </c>
      <c r="G75" s="228"/>
    </row>
    <row r="76" spans="1:226" ht="18" customHeight="1">
      <c r="B76" s="229"/>
      <c r="C76" s="317"/>
      <c r="D76" s="318"/>
      <c r="E76" s="317"/>
      <c r="F76" s="317"/>
      <c r="G76" s="228"/>
    </row>
    <row r="77" spans="1:226" ht="18" customHeight="1">
      <c r="B77" s="316"/>
      <c r="D77" s="219"/>
      <c r="E77" s="319"/>
      <c r="F77" s="376"/>
      <c r="G77" s="376"/>
      <c r="H77" s="376"/>
      <c r="I77" s="376"/>
    </row>
    <row r="78" spans="1:226">
      <c r="C78" s="527"/>
      <c r="D78" s="527"/>
      <c r="E78" s="527"/>
      <c r="F78" s="220"/>
      <c r="G78" s="220"/>
      <c r="H78" s="220"/>
    </row>
    <row r="79" spans="1:226">
      <c r="B79" s="431"/>
      <c r="C79" s="377"/>
      <c r="D79" s="377"/>
      <c r="E79" s="377"/>
      <c r="F79" s="219"/>
      <c r="G79" s="219"/>
      <c r="H79" s="219"/>
    </row>
    <row r="80" spans="1:226">
      <c r="D80" s="89"/>
    </row>
    <row r="81" spans="4:4">
      <c r="D81" s="89"/>
    </row>
    <row r="82" spans="4:4">
      <c r="D82" s="89"/>
    </row>
    <row r="83" spans="4:4">
      <c r="D83" s="89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topLeftCell="A14" zoomScaleNormal="100" workbookViewId="0">
      <selection activeCell="V32" sqref="V32"/>
    </sheetView>
  </sheetViews>
  <sheetFormatPr baseColWidth="10" defaultColWidth="11.54296875" defaultRowHeight="15.5"/>
  <cols>
    <col min="1" max="1" width="2.81640625" style="27" customWidth="1"/>
    <col min="2" max="2" width="10.453125" style="27" customWidth="1"/>
    <col min="3" max="3" width="22.54296875" style="27" customWidth="1"/>
    <col min="4" max="4" width="12.7265625" style="27" customWidth="1"/>
    <col min="5" max="5" width="11.54296875" style="27" customWidth="1"/>
    <col min="6" max="6" width="1.1796875" style="27" customWidth="1"/>
    <col min="7" max="7" width="11.54296875" style="27" customWidth="1"/>
    <col min="8" max="8" width="1.1796875" style="27" customWidth="1"/>
    <col min="9" max="9" width="11.54296875" style="27" customWidth="1"/>
    <col min="10" max="10" width="3.26953125" style="27" customWidth="1"/>
    <col min="11" max="11" width="8.81640625" style="27" customWidth="1"/>
    <col min="12" max="16" width="11.26953125" style="27" customWidth="1"/>
    <col min="17" max="19" width="11.54296875" style="27"/>
    <col min="20" max="20" width="11.54296875" style="352"/>
    <col min="21" max="16384" width="11.54296875" style="27"/>
  </cols>
  <sheetData>
    <row r="1" spans="2:21" ht="51.75" customHeight="1">
      <c r="B1" s="375" t="s">
        <v>227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P1" s="330" t="s">
        <v>168</v>
      </c>
    </row>
    <row r="2" spans="2:21" ht="46.5" customHeight="1">
      <c r="B2" s="28"/>
      <c r="C2" s="28"/>
      <c r="D2" s="28"/>
      <c r="E2" s="28"/>
      <c r="F2" s="28"/>
      <c r="G2" s="28"/>
      <c r="H2" s="28"/>
      <c r="I2" s="28"/>
      <c r="S2" s="362"/>
      <c r="T2" s="362"/>
      <c r="U2" s="362"/>
    </row>
    <row r="3" spans="2:21" ht="28" customHeight="1">
      <c r="B3" s="345" t="s">
        <v>191</v>
      </c>
      <c r="C3" s="345"/>
      <c r="D3" s="346"/>
      <c r="E3" s="347" t="s">
        <v>192</v>
      </c>
      <c r="F3" s="366"/>
      <c r="G3" s="347" t="s">
        <v>184</v>
      </c>
      <c r="H3" s="366"/>
      <c r="I3" s="347" t="s">
        <v>185</v>
      </c>
      <c r="K3" s="370"/>
      <c r="S3" s="362"/>
      <c r="T3" s="362"/>
      <c r="U3" s="362"/>
    </row>
    <row r="4" spans="2:21" ht="19" customHeight="1">
      <c r="B4" s="315" t="s">
        <v>186</v>
      </c>
      <c r="C4" s="29"/>
      <c r="D4" s="31"/>
      <c r="E4" s="328">
        <v>9170515</v>
      </c>
      <c r="F4" s="369"/>
      <c r="G4" s="328">
        <v>4536858</v>
      </c>
      <c r="H4" s="369"/>
      <c r="I4" s="328">
        <v>4633622</v>
      </c>
      <c r="J4" s="32"/>
      <c r="K4" s="371"/>
      <c r="L4" s="359">
        <f>H4/E4</f>
        <v>0</v>
      </c>
      <c r="M4" s="353"/>
      <c r="N4" s="353"/>
      <c r="O4" s="353"/>
      <c r="P4" s="360"/>
      <c r="Q4" s="353"/>
      <c r="R4" s="353"/>
      <c r="S4" s="363"/>
      <c r="T4" s="363"/>
      <c r="U4" s="364"/>
    </row>
    <row r="5" spans="2:21" ht="19" customHeight="1">
      <c r="B5" s="27" t="s">
        <v>153</v>
      </c>
      <c r="C5" s="29"/>
      <c r="D5" s="31"/>
      <c r="E5" s="31">
        <v>10128762</v>
      </c>
      <c r="F5" s="367"/>
      <c r="G5" s="31">
        <v>5330775</v>
      </c>
      <c r="H5" s="367"/>
      <c r="I5" s="31">
        <v>4797951</v>
      </c>
      <c r="J5" s="32"/>
      <c r="K5" s="372"/>
      <c r="L5" s="199"/>
      <c r="M5" s="199"/>
      <c r="N5" s="199"/>
      <c r="O5" s="199"/>
      <c r="P5" s="200"/>
      <c r="Q5" s="199"/>
      <c r="R5" s="199"/>
      <c r="S5" s="363"/>
      <c r="T5" s="363"/>
      <c r="U5" s="364"/>
    </row>
    <row r="6" spans="2:21" ht="19" customHeight="1">
      <c r="B6" s="27" t="s">
        <v>187</v>
      </c>
      <c r="C6" s="29"/>
      <c r="D6" s="31"/>
      <c r="E6" s="329">
        <v>1.1044921686513789</v>
      </c>
      <c r="F6" s="367"/>
      <c r="G6" s="329">
        <v>1.1749926931810517</v>
      </c>
      <c r="H6" s="368"/>
      <c r="I6" s="329">
        <v>1.0354644811337654</v>
      </c>
      <c r="J6" s="32"/>
      <c r="K6" s="372"/>
      <c r="L6" s="199"/>
      <c r="M6" s="199"/>
      <c r="N6" s="199"/>
      <c r="O6" s="199"/>
      <c r="P6" s="200"/>
      <c r="Q6" s="199"/>
      <c r="R6" s="199"/>
      <c r="S6" s="363"/>
      <c r="T6" s="363"/>
      <c r="U6" s="363"/>
    </row>
    <row r="7" spans="2:21" ht="7.5" customHeight="1">
      <c r="B7" s="481"/>
      <c r="C7" s="481"/>
      <c r="F7" s="30"/>
      <c r="H7" s="30"/>
      <c r="K7" s="370"/>
      <c r="S7" s="362"/>
      <c r="T7" s="362"/>
      <c r="U7" s="362"/>
    </row>
    <row r="8" spans="2:21" ht="7.5" customHeight="1">
      <c r="B8" s="30"/>
      <c r="C8" s="30"/>
      <c r="F8" s="30"/>
      <c r="H8" s="30"/>
      <c r="K8" s="370"/>
      <c r="S8" s="362"/>
      <c r="T8" s="362"/>
      <c r="U8" s="362"/>
    </row>
    <row r="9" spans="2:21" ht="7.5" customHeight="1">
      <c r="B9" s="30"/>
      <c r="C9" s="30"/>
      <c r="F9" s="30"/>
      <c r="H9" s="30"/>
      <c r="S9" s="362"/>
      <c r="T9" s="362"/>
      <c r="U9" s="362"/>
    </row>
    <row r="10" spans="2:21" ht="7.5" customHeight="1">
      <c r="B10" s="30"/>
      <c r="C10" s="30"/>
      <c r="F10" s="30"/>
      <c r="H10" s="30"/>
      <c r="S10" s="362"/>
      <c r="T10" s="362"/>
      <c r="U10" s="362"/>
    </row>
    <row r="11" spans="2:21" ht="7.5" customHeight="1">
      <c r="B11" s="30"/>
      <c r="C11" s="30"/>
      <c r="F11" s="30"/>
      <c r="H11" s="30"/>
      <c r="S11" s="362"/>
      <c r="T11" s="362"/>
      <c r="U11" s="362"/>
    </row>
    <row r="12" spans="2:21" ht="7.5" customHeight="1">
      <c r="B12" s="30"/>
      <c r="C12" s="30"/>
      <c r="F12" s="30"/>
      <c r="H12" s="30"/>
      <c r="S12" s="362"/>
      <c r="T12" s="362"/>
      <c r="U12" s="362"/>
    </row>
    <row r="13" spans="2:21" ht="7.5" customHeight="1">
      <c r="B13" s="30"/>
      <c r="C13" s="30"/>
      <c r="F13" s="30"/>
      <c r="H13" s="30"/>
      <c r="S13" s="362"/>
      <c r="T13" s="362"/>
      <c r="U13" s="362"/>
    </row>
    <row r="14" spans="2:21" ht="7.5" customHeight="1">
      <c r="B14" s="30"/>
      <c r="C14" s="30"/>
      <c r="F14" s="30"/>
      <c r="H14" s="30"/>
      <c r="S14" s="362"/>
      <c r="T14" s="362"/>
      <c r="U14" s="362"/>
    </row>
    <row r="15" spans="2:21" ht="7.5" customHeight="1">
      <c r="B15" s="30"/>
      <c r="C15" s="30"/>
      <c r="F15" s="30"/>
      <c r="H15" s="30"/>
      <c r="S15" s="362"/>
      <c r="T15" s="362"/>
      <c r="U15" s="362"/>
    </row>
    <row r="16" spans="2:21" ht="7.5" customHeight="1">
      <c r="B16" s="30"/>
      <c r="C16" s="30"/>
      <c r="F16" s="30"/>
      <c r="H16" s="30"/>
      <c r="S16" s="362"/>
      <c r="T16" s="362"/>
      <c r="U16" s="362"/>
    </row>
    <row r="17" spans="1:21" s="331" customFormat="1" ht="18.75" customHeight="1">
      <c r="B17" s="349" t="s">
        <v>193</v>
      </c>
      <c r="C17" s="345"/>
      <c r="D17" s="346"/>
      <c r="E17" s="347" t="s">
        <v>192</v>
      </c>
      <c r="F17" s="348"/>
      <c r="G17" s="347" t="s">
        <v>184</v>
      </c>
      <c r="H17" s="348"/>
      <c r="I17" s="347" t="s">
        <v>185</v>
      </c>
      <c r="L17" s="337"/>
      <c r="M17" s="337"/>
      <c r="N17" s="337"/>
      <c r="O17" s="337"/>
      <c r="P17" s="338"/>
      <c r="Q17" s="337"/>
      <c r="R17" s="337"/>
      <c r="S17" s="365"/>
      <c r="T17" s="365"/>
      <c r="U17" s="365"/>
    </row>
    <row r="18" spans="1:21" ht="6.75" customHeight="1">
      <c r="B18" s="24"/>
      <c r="C18" s="25"/>
      <c r="D18" s="324"/>
      <c r="E18" s="324"/>
      <c r="F18" s="324"/>
      <c r="G18" s="324"/>
      <c r="H18" s="324"/>
      <c r="I18" s="324"/>
      <c r="S18" s="362"/>
      <c r="T18" s="362"/>
      <c r="U18" s="362"/>
    </row>
    <row r="19" spans="1:21" ht="20.149999999999999" customHeight="1">
      <c r="B19" s="27" t="s">
        <v>49</v>
      </c>
      <c r="C19" s="29"/>
      <c r="D19" s="31"/>
      <c r="E19" s="31">
        <v>6334392</v>
      </c>
      <c r="F19" s="30"/>
      <c r="G19" s="31">
        <v>2534751</v>
      </c>
      <c r="H19" s="30"/>
      <c r="I19" s="31">
        <v>3799619</v>
      </c>
      <c r="K19" s="35"/>
      <c r="S19" s="362"/>
      <c r="T19" s="362"/>
      <c r="U19" s="362"/>
    </row>
    <row r="20" spans="1:21" ht="20.149999999999999" customHeight="1">
      <c r="B20" s="27" t="s">
        <v>50</v>
      </c>
      <c r="C20" s="29"/>
      <c r="D20" s="31"/>
      <c r="E20" s="31">
        <v>1529641</v>
      </c>
      <c r="F20" s="30"/>
      <c r="G20" s="31">
        <v>1466495</v>
      </c>
      <c r="H20" s="30"/>
      <c r="I20" s="31">
        <v>63137</v>
      </c>
      <c r="K20" s="35"/>
      <c r="S20" s="362"/>
      <c r="T20" s="362"/>
      <c r="U20" s="362"/>
    </row>
    <row r="21" spans="1:21" ht="20.149999999999999" customHeight="1">
      <c r="B21" s="27" t="s">
        <v>48</v>
      </c>
      <c r="E21" s="31">
        <v>938997</v>
      </c>
      <c r="F21" s="31"/>
      <c r="G21" s="31">
        <v>352812</v>
      </c>
      <c r="I21" s="31">
        <v>586185</v>
      </c>
      <c r="K21" s="35"/>
    </row>
    <row r="22" spans="1:21" ht="20.149999999999999" customHeight="1">
      <c r="B22" s="27" t="s">
        <v>104</v>
      </c>
      <c r="C22" s="29"/>
      <c r="D22" s="31"/>
      <c r="E22" s="31">
        <v>322627</v>
      </c>
      <c r="F22" s="30"/>
      <c r="G22" s="31">
        <v>153469</v>
      </c>
      <c r="H22" s="30"/>
      <c r="I22" s="31">
        <v>169154</v>
      </c>
      <c r="K22" s="35"/>
    </row>
    <row r="23" spans="1:21" ht="20.149999999999999" customHeight="1">
      <c r="B23" s="27" t="s">
        <v>105</v>
      </c>
      <c r="C23" s="29"/>
      <c r="D23" s="31"/>
      <c r="E23" s="31">
        <v>44858</v>
      </c>
      <c r="F23" s="30"/>
      <c r="G23" s="31">
        <v>29331</v>
      </c>
      <c r="H23" s="30"/>
      <c r="I23" s="31">
        <v>15527</v>
      </c>
      <c r="K23" s="35"/>
    </row>
    <row r="24" spans="1:21" ht="5.25" customHeight="1">
      <c r="C24" s="29"/>
      <c r="D24" s="31"/>
      <c r="E24" s="31"/>
      <c r="F24" s="30"/>
      <c r="G24" s="31"/>
      <c r="H24" s="30"/>
      <c r="I24" s="31"/>
      <c r="K24" s="35"/>
    </row>
    <row r="25" spans="1:21" s="331" customFormat="1" ht="24" hidden="1" customHeight="1">
      <c r="B25" s="332" t="s">
        <v>45</v>
      </c>
      <c r="C25" s="333"/>
      <c r="D25" s="333"/>
      <c r="E25" s="333">
        <f>SUM(E19:E24)</f>
        <v>9170515</v>
      </c>
      <c r="F25" s="336"/>
      <c r="G25" s="333">
        <f>SUM(G19:G24)</f>
        <v>4536858</v>
      </c>
      <c r="H25" s="333">
        <f>SUM(H19:H24)</f>
        <v>0</v>
      </c>
      <c r="I25" s="333">
        <f>SUM(I19:I24)</f>
        <v>4633622</v>
      </c>
      <c r="K25" s="334"/>
      <c r="T25" s="355"/>
    </row>
    <row r="26" spans="1:21" ht="10" customHeight="1">
      <c r="B26" s="481"/>
      <c r="C26" s="481"/>
      <c r="F26" s="30"/>
      <c r="H26" s="30"/>
    </row>
    <row r="27" spans="1:21" ht="50.15" customHeight="1">
      <c r="B27" s="481"/>
      <c r="C27" s="481"/>
      <c r="D27" s="27" t="s">
        <v>124</v>
      </c>
      <c r="E27" s="31"/>
      <c r="F27" s="31"/>
      <c r="G27" s="31"/>
      <c r="H27" s="31"/>
      <c r="I27" s="31"/>
    </row>
    <row r="28" spans="1:21" s="331" customFormat="1" ht="18.75" customHeight="1">
      <c r="C28" s="336"/>
      <c r="D28" s="336"/>
      <c r="E28" s="336"/>
      <c r="F28" s="335"/>
      <c r="G28" s="336"/>
      <c r="H28" s="335"/>
      <c r="I28" s="336"/>
      <c r="L28" s="337"/>
      <c r="M28" s="337"/>
      <c r="N28" s="337"/>
      <c r="O28" s="337"/>
      <c r="P28" s="338"/>
      <c r="Q28" s="337"/>
      <c r="R28" s="337"/>
      <c r="S28" s="337"/>
      <c r="T28" s="354"/>
      <c r="U28" s="337"/>
    </row>
    <row r="29" spans="1:21">
      <c r="D29" s="32"/>
    </row>
    <row r="30" spans="1:21" s="119" customFormat="1" ht="34.5" customHeight="1">
      <c r="A30" s="224"/>
      <c r="B30" s="349" t="s">
        <v>188</v>
      </c>
      <c r="C30" s="345"/>
      <c r="D30" s="350"/>
      <c r="E30" s="347" t="s">
        <v>192</v>
      </c>
      <c r="F30" s="348"/>
      <c r="G30" s="347" t="s">
        <v>184</v>
      </c>
      <c r="H30" s="348"/>
      <c r="I30" s="347" t="s">
        <v>185</v>
      </c>
      <c r="T30" s="356"/>
    </row>
    <row r="31" spans="1:21" s="129" customFormat="1" ht="25" customHeight="1">
      <c r="C31" s="343" t="s">
        <v>52</v>
      </c>
      <c r="D31"/>
      <c r="E31" s="339">
        <v>1503759</v>
      </c>
      <c r="F31" s="339"/>
      <c r="G31" s="339">
        <v>738474</v>
      </c>
      <c r="H31" s="339"/>
      <c r="I31" s="339">
        <v>765283</v>
      </c>
      <c r="K31" s="351"/>
      <c r="L31" s="442"/>
      <c r="T31" s="356"/>
    </row>
    <row r="32" spans="1:21" s="129" customFormat="1" ht="25" customHeight="1">
      <c r="C32" s="342" t="s">
        <v>61</v>
      </c>
      <c r="D32"/>
      <c r="E32" s="339">
        <v>283479</v>
      </c>
      <c r="F32" s="339"/>
      <c r="G32" s="339">
        <v>137829</v>
      </c>
      <c r="H32" s="339"/>
      <c r="I32" s="339">
        <v>145650</v>
      </c>
      <c r="L32" s="442"/>
      <c r="T32" s="356"/>
    </row>
    <row r="33" spans="3:20" s="129" customFormat="1" ht="25" customHeight="1">
      <c r="C33" s="342" t="s">
        <v>65</v>
      </c>
      <c r="D33"/>
      <c r="E33" s="339">
        <v>271013</v>
      </c>
      <c r="F33" s="339"/>
      <c r="G33" s="339">
        <v>129852</v>
      </c>
      <c r="H33" s="339"/>
      <c r="I33" s="339">
        <v>141153</v>
      </c>
      <c r="L33" s="443"/>
      <c r="T33" s="357">
        <v>1467756</v>
      </c>
    </row>
    <row r="34" spans="3:20" s="129" customFormat="1" ht="25" customHeight="1">
      <c r="C34" s="342" t="s">
        <v>206</v>
      </c>
      <c r="D34"/>
      <c r="E34" s="339">
        <v>183775</v>
      </c>
      <c r="F34" s="339"/>
      <c r="G34" s="339">
        <v>93847</v>
      </c>
      <c r="H34" s="339"/>
      <c r="I34" s="339">
        <v>89928</v>
      </c>
      <c r="L34" s="442"/>
      <c r="T34" s="357">
        <v>280326</v>
      </c>
    </row>
    <row r="35" spans="3:20" s="129" customFormat="1" ht="25" customHeight="1">
      <c r="C35" s="342" t="s">
        <v>66</v>
      </c>
      <c r="D35"/>
      <c r="E35" s="339">
        <v>333901</v>
      </c>
      <c r="F35" s="339"/>
      <c r="G35" s="339">
        <v>161327</v>
      </c>
      <c r="H35" s="339"/>
      <c r="I35" s="339">
        <v>172572</v>
      </c>
      <c r="L35" s="443"/>
      <c r="T35" s="357">
        <v>270289</v>
      </c>
    </row>
    <row r="36" spans="3:20" s="129" customFormat="1" ht="25" customHeight="1">
      <c r="C36" s="342" t="s">
        <v>69</v>
      </c>
      <c r="D36"/>
      <c r="E36" s="339">
        <v>131479</v>
      </c>
      <c r="F36" s="339"/>
      <c r="G36" s="339">
        <v>63593</v>
      </c>
      <c r="H36" s="339"/>
      <c r="I36" s="339">
        <v>67885</v>
      </c>
      <c r="K36" s="131"/>
      <c r="L36" s="443"/>
      <c r="T36" s="357">
        <v>178292</v>
      </c>
    </row>
    <row r="37" spans="3:20" s="129" customFormat="1" ht="25" customHeight="1">
      <c r="C37" s="342" t="s">
        <v>70</v>
      </c>
      <c r="D37"/>
      <c r="E37" s="339">
        <v>571847</v>
      </c>
      <c r="F37" s="339"/>
      <c r="G37" s="339">
        <v>266091</v>
      </c>
      <c r="H37" s="339"/>
      <c r="I37" s="339">
        <v>305756</v>
      </c>
      <c r="K37" s="131"/>
      <c r="L37" s="443"/>
      <c r="T37" s="357">
        <v>322017</v>
      </c>
    </row>
    <row r="38" spans="3:20" s="131" customFormat="1" ht="25" customHeight="1">
      <c r="C38" s="342" t="s">
        <v>80</v>
      </c>
      <c r="D38"/>
      <c r="E38" s="339">
        <v>368869</v>
      </c>
      <c r="F38" s="339"/>
      <c r="G38" s="339">
        <v>162582</v>
      </c>
      <c r="H38" s="339"/>
      <c r="I38" s="339">
        <v>206287</v>
      </c>
      <c r="L38" s="443"/>
      <c r="T38" s="357">
        <v>129473</v>
      </c>
    </row>
    <row r="39" spans="3:20" s="131" customFormat="1" ht="25" customHeight="1">
      <c r="C39" s="342" t="s">
        <v>86</v>
      </c>
      <c r="D39"/>
      <c r="E39" s="339">
        <v>1566554</v>
      </c>
      <c r="F39" s="339"/>
      <c r="G39" s="339">
        <v>813627</v>
      </c>
      <c r="H39" s="339"/>
      <c r="I39" s="339">
        <v>752924</v>
      </c>
      <c r="L39" s="443"/>
      <c r="T39" s="357">
        <v>565026</v>
      </c>
    </row>
    <row r="40" spans="3:20" s="131" customFormat="1" ht="25" customHeight="1">
      <c r="C40" s="342" t="s">
        <v>89</v>
      </c>
      <c r="D40"/>
      <c r="E40" s="339">
        <v>936996</v>
      </c>
      <c r="F40" s="339"/>
      <c r="G40" s="339">
        <v>464328</v>
      </c>
      <c r="H40" s="339"/>
      <c r="I40" s="339">
        <v>472664</v>
      </c>
      <c r="L40" s="443"/>
      <c r="T40" s="357">
        <v>360756</v>
      </c>
    </row>
    <row r="41" spans="3:20" s="131" customFormat="1" ht="25" customHeight="1">
      <c r="C41" s="342" t="s">
        <v>91</v>
      </c>
      <c r="D41"/>
      <c r="E41" s="339">
        <v>221158</v>
      </c>
      <c r="F41" s="339"/>
      <c r="G41" s="339">
        <v>102158</v>
      </c>
      <c r="H41" s="339"/>
      <c r="I41" s="339">
        <v>119000</v>
      </c>
      <c r="L41" s="443"/>
      <c r="T41" s="357">
        <v>1542221</v>
      </c>
    </row>
    <row r="42" spans="3:20" s="131" customFormat="1" ht="25" customHeight="1">
      <c r="C42" s="342" t="s">
        <v>94</v>
      </c>
      <c r="D42"/>
      <c r="E42" s="339">
        <v>686676</v>
      </c>
      <c r="F42" s="339"/>
      <c r="G42" s="339">
        <v>347859</v>
      </c>
      <c r="H42" s="339"/>
      <c r="I42" s="339">
        <v>338815</v>
      </c>
      <c r="L42" s="442"/>
      <c r="T42" s="357">
        <v>917315</v>
      </c>
    </row>
    <row r="43" spans="3:20" s="131" customFormat="1" ht="25" customHeight="1">
      <c r="C43" s="342" t="s">
        <v>97</v>
      </c>
      <c r="D43"/>
      <c r="E43" s="339">
        <v>1138951</v>
      </c>
      <c r="F43" s="339"/>
      <c r="G43" s="339">
        <v>582342</v>
      </c>
      <c r="H43" s="339"/>
      <c r="I43" s="339">
        <v>556598</v>
      </c>
      <c r="L43" s="442"/>
      <c r="T43" s="357">
        <v>217095</v>
      </c>
    </row>
    <row r="44" spans="3:20" s="131" customFormat="1" ht="25" customHeight="1">
      <c r="C44" s="342" t="s">
        <v>98</v>
      </c>
      <c r="D44"/>
      <c r="E44" s="339">
        <v>235950</v>
      </c>
      <c r="F44" s="339"/>
      <c r="G44" s="339">
        <v>113735</v>
      </c>
      <c r="H44" s="339"/>
      <c r="I44" s="339">
        <v>122215</v>
      </c>
      <c r="L44" s="443"/>
      <c r="T44" s="357">
        <v>679402</v>
      </c>
    </row>
    <row r="45" spans="3:20" s="131" customFormat="1" ht="25" customHeight="1">
      <c r="C45" s="342" t="s">
        <v>99</v>
      </c>
      <c r="D45"/>
      <c r="E45" s="339">
        <v>131729</v>
      </c>
      <c r="F45" s="339"/>
      <c r="G45" s="339">
        <v>63524</v>
      </c>
      <c r="H45" s="339"/>
      <c r="I45" s="339">
        <v>68205</v>
      </c>
      <c r="L45" s="442"/>
      <c r="T45" s="357">
        <v>1105001</v>
      </c>
    </row>
    <row r="46" spans="3:20" s="131" customFormat="1" ht="25" customHeight="1">
      <c r="C46" s="342" t="s">
        <v>155</v>
      </c>
      <c r="D46"/>
      <c r="E46" s="339">
        <v>521056</v>
      </c>
      <c r="F46" s="339"/>
      <c r="G46" s="339">
        <v>255127</v>
      </c>
      <c r="H46" s="339"/>
      <c r="I46" s="339">
        <v>265928</v>
      </c>
      <c r="L46" s="442"/>
      <c r="T46" s="357">
        <v>230177</v>
      </c>
    </row>
    <row r="47" spans="3:20" s="131" customFormat="1" ht="25" customHeight="1">
      <c r="C47" s="342" t="s">
        <v>151</v>
      </c>
      <c r="D47"/>
      <c r="E47" s="339">
        <v>66432</v>
      </c>
      <c r="F47" s="339"/>
      <c r="G47" s="339">
        <v>32093</v>
      </c>
      <c r="H47" s="339"/>
      <c r="I47" s="339">
        <v>34338</v>
      </c>
      <c r="L47" s="443"/>
      <c r="T47" s="357">
        <v>129080</v>
      </c>
    </row>
    <row r="48" spans="3:20" s="131" customFormat="1" ht="25" customHeight="1">
      <c r="C48" s="342" t="s">
        <v>189</v>
      </c>
      <c r="D48"/>
      <c r="E48" s="339">
        <v>8623</v>
      </c>
      <c r="F48" s="339"/>
      <c r="G48" s="339">
        <v>4369</v>
      </c>
      <c r="H48" s="339"/>
      <c r="I48" s="339">
        <v>4254</v>
      </c>
      <c r="L48" s="443"/>
      <c r="T48" s="357">
        <v>514162</v>
      </c>
    </row>
    <row r="49" spans="2:20" s="131" customFormat="1" ht="25" customHeight="1">
      <c r="C49" s="342" t="s">
        <v>190</v>
      </c>
      <c r="D49"/>
      <c r="E49" s="339">
        <v>8268</v>
      </c>
      <c r="F49" s="339"/>
      <c r="G49" s="339">
        <v>4101</v>
      </c>
      <c r="H49" s="339"/>
      <c r="I49" s="339">
        <v>4167</v>
      </c>
      <c r="K49" s="119"/>
      <c r="L49" s="443"/>
      <c r="T49" s="357">
        <v>65074</v>
      </c>
    </row>
    <row r="50" spans="2:20" s="131" customFormat="1" ht="17.25" customHeight="1">
      <c r="B50" s="340"/>
      <c r="C50" s="340"/>
      <c r="D50"/>
      <c r="E50" s="339"/>
      <c r="F50" s="339"/>
      <c r="G50" s="339"/>
      <c r="H50" s="339"/>
      <c r="I50" s="339"/>
      <c r="T50" s="357">
        <v>8388</v>
      </c>
    </row>
    <row r="51" spans="2:20" s="119" customFormat="1" ht="18.649999999999999" customHeight="1">
      <c r="C51" s="344" t="s">
        <v>45</v>
      </c>
      <c r="E51" s="341">
        <f>$E$4</f>
        <v>9170515</v>
      </c>
      <c r="F51" s="373">
        <v>0.4922996311893304</v>
      </c>
      <c r="G51" s="341">
        <f>$G$4</f>
        <v>4536858</v>
      </c>
      <c r="H51" s="373">
        <v>0.50770502733165346</v>
      </c>
      <c r="I51" s="341">
        <f>$I$4</f>
        <v>4633622</v>
      </c>
      <c r="T51" s="357">
        <v>7802</v>
      </c>
    </row>
    <row r="52" spans="2:20">
      <c r="E52" s="31"/>
      <c r="F52" s="31"/>
      <c r="G52" s="31"/>
      <c r="H52" s="31"/>
      <c r="I52" s="31"/>
      <c r="T52" s="352">
        <f>SUM(T33:T51)</f>
        <v>8989652</v>
      </c>
    </row>
    <row r="53" spans="2:20">
      <c r="E53" s="31"/>
      <c r="F53" s="31"/>
      <c r="G53" s="31"/>
      <c r="H53" s="31"/>
      <c r="I53" s="31"/>
    </row>
    <row r="55" spans="2:20" ht="17.5">
      <c r="B55" s="358" t="s">
        <v>194</v>
      </c>
    </row>
    <row r="56" spans="2:20" ht="17.5">
      <c r="B56" s="358" t="s">
        <v>195</v>
      </c>
    </row>
    <row r="61" spans="2:20">
      <c r="E61" s="31"/>
      <c r="F61" s="31"/>
      <c r="G61" s="31"/>
      <c r="H61" s="31"/>
      <c r="I61" s="31"/>
    </row>
    <row r="79" spans="3:4">
      <c r="C79" s="343"/>
      <c r="D79"/>
    </row>
    <row r="80" spans="3:4">
      <c r="C80" s="342"/>
      <c r="D80"/>
    </row>
    <row r="81" spans="3:4">
      <c r="C81" s="342"/>
      <c r="D81"/>
    </row>
    <row r="82" spans="3:4">
      <c r="C82" s="342"/>
      <c r="D82"/>
    </row>
    <row r="83" spans="3:4">
      <c r="C83" s="342"/>
      <c r="D83"/>
    </row>
    <row r="84" spans="3:4">
      <c r="C84" s="342"/>
      <c r="D84"/>
    </row>
    <row r="85" spans="3:4">
      <c r="C85" s="342"/>
      <c r="D85"/>
    </row>
    <row r="86" spans="3:4">
      <c r="C86" s="342"/>
      <c r="D86"/>
    </row>
    <row r="87" spans="3:4">
      <c r="C87" s="342"/>
      <c r="D87"/>
    </row>
    <row r="88" spans="3:4">
      <c r="C88" s="342"/>
      <c r="D88"/>
    </row>
    <row r="89" spans="3:4">
      <c r="C89" s="342"/>
      <c r="D89"/>
    </row>
    <row r="90" spans="3:4">
      <c r="C90" s="342"/>
      <c r="D90"/>
    </row>
    <row r="91" spans="3:4">
      <c r="C91" s="342"/>
      <c r="D91"/>
    </row>
    <row r="92" spans="3:4">
      <c r="C92" s="342"/>
      <c r="D92"/>
    </row>
    <row r="93" spans="3:4">
      <c r="C93" s="342"/>
      <c r="D93"/>
    </row>
    <row r="94" spans="3:4">
      <c r="C94" s="342"/>
      <c r="D94"/>
    </row>
    <row r="95" spans="3:4">
      <c r="C95" s="342"/>
      <c r="D95"/>
    </row>
    <row r="96" spans="3:4">
      <c r="C96" s="342"/>
      <c r="D96"/>
    </row>
    <row r="97" spans="3:4">
      <c r="C97" s="342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J25" sqref="J25"/>
    </sheetView>
  </sheetViews>
  <sheetFormatPr baseColWidth="10" defaultColWidth="11.453125" defaultRowHeight="13"/>
  <cols>
    <col min="1" max="1" width="3.26953125" style="16" customWidth="1"/>
    <col min="2" max="3" width="11.453125" style="16"/>
    <col min="4" max="4" width="11.453125" style="16" customWidth="1"/>
    <col min="5" max="16384" width="11.453125" style="16"/>
  </cols>
  <sheetData>
    <row r="3" spans="1:10">
      <c r="C3" s="17"/>
    </row>
    <row r="6" spans="1:10" ht="35.25" customHeight="1">
      <c r="J6" s="7"/>
    </row>
    <row r="7" spans="1:10" ht="18.5">
      <c r="B7" s="473" t="s">
        <v>156</v>
      </c>
      <c r="C7" s="473"/>
      <c r="D7" s="473"/>
      <c r="E7" s="473"/>
      <c r="F7" s="473"/>
      <c r="G7" s="473"/>
      <c r="H7" s="473"/>
      <c r="I7" s="473"/>
    </row>
    <row r="8" spans="1:10" ht="2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172</v>
      </c>
      <c r="C9" s="7"/>
      <c r="D9" s="21"/>
      <c r="E9" s="18"/>
      <c r="H9" s="20"/>
      <c r="I9" s="20"/>
    </row>
    <row r="10" spans="1:10" s="19" customFormat="1" ht="24" customHeight="1">
      <c r="B10" s="7" t="s">
        <v>165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3"/>
      <c r="B11" s="7" t="s">
        <v>171</v>
      </c>
      <c r="C11" s="214"/>
      <c r="D11" s="214"/>
      <c r="E11" s="214"/>
      <c r="F11" s="214"/>
      <c r="G11" s="214"/>
      <c r="H11" s="20"/>
      <c r="I11" s="20"/>
    </row>
    <row r="12" spans="1:10" s="19" customFormat="1" ht="24" customHeight="1">
      <c r="B12" s="7" t="s">
        <v>159</v>
      </c>
      <c r="C12" s="7"/>
      <c r="D12" s="7"/>
      <c r="E12" s="7"/>
      <c r="H12" s="20"/>
      <c r="I12" s="20"/>
    </row>
    <row r="13" spans="1:10" s="19" customFormat="1" ht="24" customHeight="1">
      <c r="B13" s="7" t="s">
        <v>158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160</v>
      </c>
      <c r="C14" s="7"/>
      <c r="D14" s="7"/>
      <c r="E14" s="7"/>
      <c r="H14" s="20"/>
      <c r="I14" s="20"/>
    </row>
    <row r="15" spans="1:10" s="19" customFormat="1" ht="24" customHeight="1">
      <c r="B15" s="7" t="s">
        <v>162</v>
      </c>
      <c r="C15" s="7"/>
      <c r="D15" s="7"/>
      <c r="E15" s="7"/>
      <c r="H15" s="20"/>
      <c r="I15" s="20"/>
    </row>
    <row r="16" spans="1:10" s="19" customFormat="1" ht="24" customHeight="1">
      <c r="B16" s="7" t="s">
        <v>161</v>
      </c>
      <c r="C16" s="7"/>
      <c r="D16" s="7"/>
      <c r="E16" s="7"/>
      <c r="H16" s="20"/>
      <c r="I16" s="20"/>
    </row>
    <row r="17" spans="2:9" s="19" customFormat="1" ht="24" customHeight="1">
      <c r="B17" s="7" t="s">
        <v>163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164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166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167</v>
      </c>
      <c r="C20" s="7"/>
      <c r="D20" s="7"/>
      <c r="E20" s="7"/>
      <c r="H20" s="20"/>
      <c r="I20" s="20"/>
    </row>
    <row r="21" spans="2:9" ht="20.149999999999999" customHeight="1">
      <c r="B21" s="7" t="s">
        <v>174</v>
      </c>
      <c r="C21" s="7"/>
      <c r="D21" s="7"/>
      <c r="E21" s="7"/>
      <c r="F21" s="7"/>
      <c r="G21" s="7"/>
    </row>
    <row r="22" spans="2:9" ht="20.149999999999999" customHeight="1">
      <c r="B22" s="214" t="s">
        <v>183</v>
      </c>
      <c r="C22" s="7"/>
      <c r="D22" s="7"/>
      <c r="E22" s="7"/>
      <c r="F22" s="7"/>
      <c r="G22" s="7"/>
    </row>
    <row r="23" spans="2:9" ht="20.149999999999999" customHeight="1">
      <c r="B23" s="7"/>
      <c r="C23" s="23"/>
    </row>
    <row r="24" spans="2:9" ht="20.149999999999999" customHeight="1"/>
    <row r="25" spans="2:9" ht="20.149999999999999" customHeight="1"/>
    <row r="26" spans="2:9" ht="20.149999999999999" customHeight="1"/>
    <row r="27" spans="2:9" ht="20.149999999999999" customHeight="1"/>
    <row r="28" spans="2:9" ht="20.149999999999999" customHeight="1"/>
    <row r="29" spans="2:9" ht="20.149999999999999" customHeight="1"/>
    <row r="30" spans="2:9" ht="20.149999999999999" customHeight="1"/>
    <row r="31" spans="2:9" ht="20.149999999999999" customHeight="1"/>
    <row r="32" spans="2:9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  <row r="168" ht="20.149999999999999" customHeight="1"/>
    <row r="169" ht="20.149999999999999" customHeight="1"/>
    <row r="170" ht="20.149999999999999" customHeight="1"/>
    <row r="171" ht="20.149999999999999" customHeight="1"/>
    <row r="172" ht="20.149999999999999" customHeight="1"/>
    <row r="173" ht="20.149999999999999" customHeight="1"/>
    <row r="174" ht="20.149999999999999" customHeight="1"/>
    <row r="175" ht="20.149999999999999" customHeight="1"/>
    <row r="176" ht="20.149999999999999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topLeftCell="A25" zoomScaleNormal="100" workbookViewId="0">
      <selection activeCell="AA32" sqref="AA32"/>
    </sheetView>
  </sheetViews>
  <sheetFormatPr baseColWidth="10" defaultColWidth="11.54296875" defaultRowHeight="15.5"/>
  <cols>
    <col min="1" max="1" width="2.81640625" style="27" customWidth="1"/>
    <col min="2" max="2" width="10.453125" style="27" customWidth="1"/>
    <col min="3" max="3" width="26" style="27" customWidth="1"/>
    <col min="4" max="4" width="2" style="27" customWidth="1"/>
    <col min="5" max="5" width="12.7265625" style="27" customWidth="1"/>
    <col min="6" max="6" width="1.1796875" style="27" customWidth="1"/>
    <col min="7" max="7" width="11.54296875" style="27" customWidth="1"/>
    <col min="8" max="8" width="1.1796875" style="27" customWidth="1"/>
    <col min="9" max="9" width="10.453125" style="27" customWidth="1"/>
    <col min="10" max="10" width="1.1796875" style="27" customWidth="1"/>
    <col min="11" max="11" width="12.7265625" style="27" customWidth="1"/>
    <col min="12" max="12" width="1.1796875" style="27" customWidth="1"/>
    <col min="13" max="13" width="11.54296875" style="27" customWidth="1"/>
    <col min="14" max="14" width="1.1796875" style="27" customWidth="1"/>
    <col min="15" max="15" width="10.453125" style="27" customWidth="1"/>
    <col min="16" max="16" width="1.1796875" style="27" customWidth="1"/>
    <col min="17" max="17" width="12.7265625" style="27" customWidth="1"/>
    <col min="18" max="18" width="1.1796875" style="27" customWidth="1"/>
    <col min="19" max="19" width="11.54296875" style="27" customWidth="1"/>
    <col min="20" max="20" width="1.1796875" style="27" customWidth="1"/>
    <col min="21" max="21" width="10.453125" style="27" customWidth="1"/>
    <col min="22" max="22" width="3.26953125" style="27" customWidth="1"/>
    <col min="23" max="23" width="8.81640625" style="27" customWidth="1"/>
    <col min="24" max="28" width="11.26953125" style="27" customWidth="1"/>
    <col min="29" max="16384" width="11.54296875" style="27"/>
  </cols>
  <sheetData>
    <row r="1" spans="2:40" ht="65.900000000000006" customHeight="1">
      <c r="B1" s="24" t="s">
        <v>218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168</v>
      </c>
    </row>
    <row r="2" spans="2:40" ht="40" customHeight="1">
      <c r="B2" s="24" t="s">
        <v>128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129</v>
      </c>
      <c r="C3" s="28"/>
      <c r="D3" s="28"/>
      <c r="E3" s="28"/>
      <c r="F3" s="28"/>
      <c r="G3" s="28"/>
      <c r="H3" s="28"/>
      <c r="I3" s="28"/>
      <c r="J3" s="28"/>
      <c r="K3" s="28"/>
      <c r="L3" s="305"/>
      <c r="M3" s="28"/>
      <c r="N3" s="305"/>
      <c r="O3" s="28"/>
      <c r="P3" s="28"/>
      <c r="Q3" s="28"/>
      <c r="R3" s="305"/>
      <c r="S3" s="28"/>
      <c r="T3" s="305"/>
      <c r="U3" s="28"/>
    </row>
    <row r="4" spans="2:40" ht="28" customHeight="1">
      <c r="B4" s="475" t="s">
        <v>130</v>
      </c>
      <c r="C4" s="475"/>
      <c r="D4" s="296"/>
      <c r="E4" s="476" t="s">
        <v>131</v>
      </c>
      <c r="F4" s="476"/>
      <c r="G4" s="476"/>
      <c r="H4" s="476"/>
      <c r="I4" s="476"/>
      <c r="J4" s="296"/>
      <c r="K4" s="476" t="s">
        <v>49</v>
      </c>
      <c r="L4" s="476"/>
      <c r="M4" s="476"/>
      <c r="N4" s="476"/>
      <c r="O4" s="476"/>
      <c r="P4" s="296"/>
      <c r="Q4" s="476" t="s">
        <v>50</v>
      </c>
      <c r="R4" s="476"/>
      <c r="S4" s="476"/>
      <c r="T4" s="476"/>
      <c r="U4" s="476"/>
    </row>
    <row r="5" spans="2:40" ht="4.5" customHeight="1">
      <c r="B5" s="216"/>
      <c r="C5" s="216"/>
      <c r="D5" s="215"/>
      <c r="E5" s="216"/>
      <c r="F5" s="297"/>
      <c r="G5" s="297"/>
      <c r="H5" s="297"/>
      <c r="I5" s="297"/>
      <c r="J5" s="216"/>
      <c r="K5" s="216"/>
      <c r="L5" s="297"/>
      <c r="M5" s="297"/>
      <c r="N5" s="297"/>
      <c r="O5" s="297"/>
      <c r="P5" s="216"/>
      <c r="Q5" s="216"/>
      <c r="R5" s="297"/>
      <c r="S5" s="297"/>
      <c r="T5" s="297"/>
      <c r="U5" s="297"/>
    </row>
    <row r="6" spans="2:40" ht="28" customHeight="1">
      <c r="B6" s="298" t="s">
        <v>132</v>
      </c>
      <c r="C6" s="299"/>
      <c r="D6" s="181"/>
      <c r="E6" s="300" t="s">
        <v>7</v>
      </c>
      <c r="F6" s="301"/>
      <c r="G6" s="300" t="s">
        <v>133</v>
      </c>
      <c r="H6" s="301"/>
      <c r="I6" s="300" t="s">
        <v>134</v>
      </c>
      <c r="J6" s="302"/>
      <c r="K6" s="300" t="s">
        <v>7</v>
      </c>
      <c r="L6" s="301"/>
      <c r="M6" s="300" t="s">
        <v>133</v>
      </c>
      <c r="N6" s="301"/>
      <c r="O6" s="300" t="s">
        <v>134</v>
      </c>
      <c r="P6" s="302"/>
      <c r="Q6" s="300" t="s">
        <v>7</v>
      </c>
      <c r="R6" s="301"/>
      <c r="S6" s="300" t="s">
        <v>133</v>
      </c>
      <c r="T6" s="301"/>
      <c r="U6" s="300" t="s">
        <v>134</v>
      </c>
    </row>
    <row r="7" spans="2:40" ht="10" customHeight="1">
      <c r="L7" s="303"/>
      <c r="N7" s="303"/>
      <c r="R7" s="303"/>
      <c r="T7" s="303"/>
    </row>
    <row r="8" spans="2:40" ht="19" customHeight="1">
      <c r="B8" s="27" t="s">
        <v>135</v>
      </c>
      <c r="C8" s="29"/>
      <c r="D8" s="30"/>
      <c r="E8" s="31">
        <v>724713</v>
      </c>
      <c r="F8" s="31"/>
      <c r="G8" s="31">
        <v>857089.46594999998</v>
      </c>
      <c r="H8" s="31"/>
      <c r="I8" s="32">
        <v>1182.6605372747556</v>
      </c>
      <c r="J8" s="30"/>
      <c r="K8" s="31">
        <v>4750068</v>
      </c>
      <c r="L8" s="33"/>
      <c r="M8" s="31">
        <v>7587550.3528000042</v>
      </c>
      <c r="N8" s="33"/>
      <c r="O8" s="32">
        <v>1597.3561542276877</v>
      </c>
      <c r="P8" s="30"/>
      <c r="Q8" s="31">
        <v>1746357</v>
      </c>
      <c r="R8" s="33"/>
      <c r="S8" s="31">
        <v>1658819.1644300006</v>
      </c>
      <c r="T8" s="33"/>
      <c r="U8" s="32">
        <v>949.87403173005316</v>
      </c>
      <c r="V8" s="32"/>
      <c r="W8" s="32"/>
      <c r="X8" s="199"/>
      <c r="Y8" s="199"/>
      <c r="Z8" s="199"/>
      <c r="AA8" s="199"/>
      <c r="AB8" s="200"/>
      <c r="AC8" s="199"/>
      <c r="AD8" s="199"/>
      <c r="AE8" s="199"/>
      <c r="AF8" s="199"/>
      <c r="AG8" s="199"/>
      <c r="AH8" s="200"/>
      <c r="AI8" s="199"/>
      <c r="AJ8" s="199"/>
      <c r="AK8" s="199"/>
      <c r="AL8" s="199"/>
      <c r="AM8" s="199"/>
      <c r="AN8" s="200"/>
    </row>
    <row r="9" spans="2:40" ht="28" customHeight="1">
      <c r="B9" s="27" t="s">
        <v>136</v>
      </c>
      <c r="C9" s="29"/>
      <c r="D9" s="30"/>
      <c r="E9" s="31">
        <v>110826</v>
      </c>
      <c r="F9" s="31"/>
      <c r="G9" s="31">
        <v>98037.664560000034</v>
      </c>
      <c r="H9" s="31"/>
      <c r="I9" s="32">
        <v>884.60888744518468</v>
      </c>
      <c r="J9" s="30"/>
      <c r="K9" s="31">
        <v>1338425</v>
      </c>
      <c r="L9" s="33"/>
      <c r="M9" s="31">
        <v>1284535.0257799991</v>
      </c>
      <c r="N9" s="33"/>
      <c r="O9" s="32">
        <v>959.73627642938459</v>
      </c>
      <c r="P9" s="30"/>
      <c r="Q9" s="31">
        <v>465291</v>
      </c>
      <c r="R9" s="33"/>
      <c r="S9" s="31">
        <v>300800.01336999983</v>
      </c>
      <c r="T9" s="33"/>
      <c r="U9" s="32">
        <v>646.47717959298552</v>
      </c>
      <c r="V9" s="32"/>
      <c r="W9" s="32"/>
      <c r="X9" s="199"/>
      <c r="Y9" s="199"/>
      <c r="Z9" s="199"/>
      <c r="AA9" s="199"/>
      <c r="AB9" s="200"/>
      <c r="AC9" s="199"/>
      <c r="AD9" s="199"/>
      <c r="AE9" s="199"/>
      <c r="AF9" s="199"/>
      <c r="AG9" s="199"/>
      <c r="AH9" s="200"/>
      <c r="AI9" s="199"/>
      <c r="AJ9" s="199"/>
      <c r="AK9" s="199"/>
      <c r="AL9" s="199"/>
      <c r="AM9" s="199"/>
      <c r="AN9" s="200"/>
    </row>
    <row r="10" spans="2:40" ht="28" customHeight="1">
      <c r="B10" s="27" t="s">
        <v>137</v>
      </c>
      <c r="C10" s="29"/>
      <c r="D10" s="30"/>
      <c r="E10" s="31">
        <v>6451</v>
      </c>
      <c r="F10" s="31"/>
      <c r="G10" s="31">
        <v>7635.9738099999995</v>
      </c>
      <c r="H10" s="31"/>
      <c r="I10" s="32">
        <v>1183.6883909471399</v>
      </c>
      <c r="J10" s="30"/>
      <c r="K10" s="31">
        <v>65031</v>
      </c>
      <c r="L10" s="33"/>
      <c r="M10" s="31">
        <v>103516.55549000007</v>
      </c>
      <c r="N10" s="33"/>
      <c r="O10" s="32">
        <v>1591.8032244621807</v>
      </c>
      <c r="P10" s="30"/>
      <c r="Q10" s="31">
        <v>39896</v>
      </c>
      <c r="R10" s="33"/>
      <c r="S10" s="31">
        <v>35232.854859999992</v>
      </c>
      <c r="T10" s="33"/>
      <c r="U10" s="32">
        <v>883.11747694004396</v>
      </c>
      <c r="V10" s="32"/>
      <c r="W10" s="32"/>
      <c r="X10" s="199"/>
      <c r="Y10" s="199"/>
      <c r="Z10" s="199"/>
      <c r="AA10" s="199"/>
      <c r="AB10" s="200"/>
      <c r="AC10" s="199"/>
      <c r="AD10" s="199"/>
      <c r="AE10" s="199"/>
      <c r="AF10" s="199"/>
      <c r="AG10" s="199"/>
      <c r="AH10" s="200"/>
      <c r="AI10" s="199"/>
      <c r="AJ10" s="199"/>
      <c r="AK10" s="199"/>
      <c r="AL10" s="199"/>
      <c r="AM10" s="199"/>
      <c r="AN10" s="200"/>
    </row>
    <row r="11" spans="2:40" ht="28" customHeight="1">
      <c r="B11" s="27" t="s">
        <v>138</v>
      </c>
      <c r="C11" s="29"/>
      <c r="D11" s="30"/>
      <c r="E11" s="31">
        <v>1773</v>
      </c>
      <c r="F11" s="31"/>
      <c r="G11" s="31">
        <v>3444.3217</v>
      </c>
      <c r="H11" s="31"/>
      <c r="I11" s="32">
        <v>1942.6518330513256</v>
      </c>
      <c r="J11" s="30"/>
      <c r="K11" s="31">
        <v>34655</v>
      </c>
      <c r="L11" s="33"/>
      <c r="M11" s="31">
        <v>96879.507120000024</v>
      </c>
      <c r="N11" s="33"/>
      <c r="O11" s="32">
        <v>2795.5419743182806</v>
      </c>
      <c r="P11" s="30"/>
      <c r="Q11" s="31">
        <v>19832</v>
      </c>
      <c r="R11" s="33"/>
      <c r="S11" s="31">
        <v>26373.523829999998</v>
      </c>
      <c r="T11" s="33"/>
      <c r="U11" s="32">
        <v>1329.8469055062524</v>
      </c>
      <c r="V11" s="32"/>
      <c r="W11" s="32"/>
      <c r="X11" s="199"/>
      <c r="Y11" s="199"/>
      <c r="Z11" s="199"/>
      <c r="AA11" s="199"/>
      <c r="AB11" s="200"/>
      <c r="AC11" s="199"/>
      <c r="AD11" s="199"/>
      <c r="AE11" s="199"/>
      <c r="AF11" s="199"/>
      <c r="AG11" s="199"/>
      <c r="AH11" s="200"/>
      <c r="AI11" s="199"/>
      <c r="AJ11" s="199"/>
      <c r="AK11" s="199"/>
      <c r="AL11" s="199"/>
      <c r="AM11" s="199"/>
      <c r="AN11" s="200"/>
    </row>
    <row r="12" spans="2:40" ht="28" customHeight="1">
      <c r="B12" s="27" t="s">
        <v>139</v>
      </c>
      <c r="C12" s="29"/>
      <c r="D12" s="30"/>
      <c r="E12" s="31">
        <v>85292</v>
      </c>
      <c r="F12" s="31"/>
      <c r="G12" s="31">
        <v>113518.62558000001</v>
      </c>
      <c r="H12" s="31"/>
      <c r="I12" s="32">
        <v>1330.9410680954838</v>
      </c>
      <c r="J12" s="30"/>
      <c r="K12" s="31">
        <v>56127</v>
      </c>
      <c r="L12" s="33"/>
      <c r="M12" s="31">
        <v>84754.081339999975</v>
      </c>
      <c r="N12" s="33"/>
      <c r="O12" s="32">
        <v>1510.0411805369961</v>
      </c>
      <c r="P12" s="30"/>
      <c r="Q12" s="31">
        <v>50338</v>
      </c>
      <c r="R12" s="33"/>
      <c r="S12" s="31">
        <v>54476.063480000004</v>
      </c>
      <c r="T12" s="33"/>
      <c r="U12" s="32">
        <v>1082.2055600143035</v>
      </c>
      <c r="V12" s="32"/>
      <c r="W12" s="32"/>
      <c r="X12" s="199"/>
      <c r="Y12" s="199"/>
      <c r="Z12" s="199"/>
      <c r="AA12" s="199"/>
      <c r="AB12" s="200"/>
      <c r="AC12" s="199"/>
      <c r="AD12" s="199"/>
      <c r="AE12" s="199"/>
      <c r="AF12" s="199"/>
      <c r="AG12" s="199"/>
      <c r="AH12" s="200"/>
      <c r="AI12" s="199"/>
      <c r="AJ12" s="199"/>
      <c r="AK12" s="199"/>
      <c r="AL12" s="199"/>
      <c r="AM12" s="199"/>
      <c r="AN12" s="200"/>
    </row>
    <row r="13" spans="2:40" ht="28" customHeight="1">
      <c r="B13" s="27" t="s">
        <v>140</v>
      </c>
      <c r="C13" s="29"/>
      <c r="D13" s="30"/>
      <c r="E13" s="31">
        <v>11544</v>
      </c>
      <c r="F13" s="31"/>
      <c r="G13" s="31">
        <v>14734.415059999999</v>
      </c>
      <c r="H13" s="31"/>
      <c r="I13" s="32">
        <v>1276.3699809424809</v>
      </c>
      <c r="J13" s="30"/>
      <c r="K13" s="31">
        <v>10470</v>
      </c>
      <c r="L13" s="33"/>
      <c r="M13" s="31">
        <v>20089.576250000009</v>
      </c>
      <c r="N13" s="33"/>
      <c r="O13" s="32">
        <v>1918.7751910219683</v>
      </c>
      <c r="P13" s="30"/>
      <c r="Q13" s="31">
        <v>8977</v>
      </c>
      <c r="R13" s="33"/>
      <c r="S13" s="31">
        <v>12916.654789999997</v>
      </c>
      <c r="T13" s="33"/>
      <c r="U13" s="32">
        <v>1438.8609546619134</v>
      </c>
      <c r="V13" s="32"/>
      <c r="W13" s="32"/>
      <c r="X13" s="199"/>
      <c r="Y13" s="199"/>
      <c r="Z13" s="199"/>
      <c r="AA13" s="199"/>
      <c r="AB13" s="200"/>
      <c r="AC13" s="199"/>
      <c r="AD13" s="199"/>
      <c r="AE13" s="199"/>
      <c r="AF13" s="199"/>
      <c r="AG13" s="199"/>
      <c r="AH13" s="200"/>
      <c r="AI13" s="199"/>
      <c r="AJ13" s="199"/>
      <c r="AK13" s="199"/>
      <c r="AL13" s="199"/>
      <c r="AM13" s="199"/>
      <c r="AN13" s="200"/>
    </row>
    <row r="14" spans="2:40" ht="28" customHeight="1">
      <c r="B14" s="27" t="s">
        <v>141</v>
      </c>
      <c r="C14" s="29"/>
      <c r="D14" s="30"/>
      <c r="E14" s="31">
        <v>2962</v>
      </c>
      <c r="F14" s="31"/>
      <c r="G14" s="31">
        <v>1464.9986199999996</v>
      </c>
      <c r="H14" s="31"/>
      <c r="I14" s="32">
        <v>494.59777852802148</v>
      </c>
      <c r="J14" s="30"/>
      <c r="K14" s="31">
        <v>196035</v>
      </c>
      <c r="L14" s="33"/>
      <c r="M14" s="31">
        <v>93378.977399999974</v>
      </c>
      <c r="N14" s="33"/>
      <c r="O14" s="32">
        <v>476.33829367204822</v>
      </c>
      <c r="P14" s="30"/>
      <c r="Q14" s="31">
        <v>17843</v>
      </c>
      <c r="R14" s="33"/>
      <c r="S14" s="31">
        <v>8891.0625699999982</v>
      </c>
      <c r="T14" s="33"/>
      <c r="U14" s="32">
        <v>498.29415288908808</v>
      </c>
      <c r="V14" s="32"/>
      <c r="W14" s="32"/>
      <c r="X14" s="199"/>
      <c r="Y14" s="199"/>
      <c r="Z14" s="199"/>
      <c r="AA14" s="199"/>
      <c r="AB14" s="200"/>
      <c r="AC14" s="199"/>
      <c r="AD14" s="199"/>
      <c r="AE14" s="199"/>
      <c r="AF14" s="199"/>
      <c r="AG14" s="199"/>
      <c r="AH14" s="200"/>
      <c r="AI14" s="199"/>
      <c r="AJ14" s="199"/>
      <c r="AK14" s="199"/>
      <c r="AL14" s="199"/>
      <c r="AM14" s="199"/>
      <c r="AN14" s="200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199"/>
      <c r="Y15" s="199"/>
      <c r="Z15" s="199"/>
      <c r="AA15" s="199"/>
      <c r="AB15" s="200"/>
      <c r="AC15" s="199"/>
      <c r="AD15" s="199"/>
      <c r="AE15" s="199"/>
      <c r="AF15" s="199"/>
      <c r="AG15" s="199"/>
      <c r="AH15" s="200"/>
      <c r="AI15" s="199"/>
      <c r="AJ15" s="199"/>
      <c r="AK15" s="199"/>
      <c r="AL15" s="199"/>
      <c r="AM15" s="199"/>
      <c r="AN15" s="200"/>
    </row>
    <row r="16" spans="2:40" ht="19.5" customHeight="1">
      <c r="B16" s="245" t="s">
        <v>142</v>
      </c>
      <c r="C16" s="241"/>
      <c r="D16" s="242"/>
      <c r="E16" s="241">
        <v>943561</v>
      </c>
      <c r="F16" s="241"/>
      <c r="G16" s="241">
        <v>1095925.4652799987</v>
      </c>
      <c r="H16" s="241"/>
      <c r="I16" s="243">
        <v>1161.4781294267129</v>
      </c>
      <c r="J16" s="242"/>
      <c r="K16" s="241">
        <v>6450811</v>
      </c>
      <c r="L16" s="244"/>
      <c r="M16" s="241">
        <v>9270704.0761800073</v>
      </c>
      <c r="N16" s="244"/>
      <c r="O16" s="243">
        <v>1437.1377608458856</v>
      </c>
      <c r="P16" s="242"/>
      <c r="Q16" s="241">
        <v>2348534</v>
      </c>
      <c r="R16" s="244"/>
      <c r="S16" s="241">
        <v>2097509.3373300005</v>
      </c>
      <c r="T16" s="244"/>
      <c r="U16" s="243">
        <v>893.11431613508705</v>
      </c>
      <c r="X16" s="201"/>
      <c r="Y16" s="201"/>
      <c r="Z16" s="201"/>
      <c r="AA16" s="201"/>
      <c r="AB16" s="202"/>
      <c r="AC16" s="201"/>
      <c r="AD16" s="201"/>
      <c r="AE16" s="201"/>
      <c r="AF16" s="201"/>
      <c r="AG16" s="201"/>
      <c r="AH16" s="202"/>
      <c r="AI16" s="201"/>
      <c r="AJ16" s="201"/>
      <c r="AK16" s="201"/>
      <c r="AL16" s="201"/>
      <c r="AM16" s="201"/>
      <c r="AN16" s="202"/>
    </row>
    <row r="17" spans="2:23" ht="13.9" customHeight="1">
      <c r="B17" s="24"/>
      <c r="C17" s="25"/>
      <c r="D17" s="25"/>
      <c r="E17" s="324"/>
      <c r="F17" s="324"/>
      <c r="G17" s="324"/>
      <c r="H17" s="324"/>
      <c r="I17" s="324"/>
      <c r="J17" s="324"/>
      <c r="K17" s="324"/>
      <c r="L17" s="325"/>
      <c r="M17" s="324"/>
      <c r="N17" s="325"/>
      <c r="O17" s="324"/>
      <c r="P17" s="324"/>
      <c r="Q17" s="324"/>
      <c r="R17" s="325"/>
      <c r="S17" s="324"/>
      <c r="T17" s="325"/>
      <c r="U17" s="324"/>
    </row>
    <row r="18" spans="2:23" ht="50.25" customHeight="1">
      <c r="B18" s="474"/>
      <c r="C18" s="474"/>
      <c r="D18" s="28"/>
      <c r="O18" s="27" t="s">
        <v>124</v>
      </c>
      <c r="Q18" s="27" t="s">
        <v>124</v>
      </c>
      <c r="S18" s="27" t="s">
        <v>124</v>
      </c>
      <c r="U18" s="27" t="s">
        <v>124</v>
      </c>
    </row>
    <row r="19" spans="2:23" ht="10" customHeight="1">
      <c r="B19" s="474"/>
      <c r="C19" s="474"/>
      <c r="D19" s="28"/>
    </row>
    <row r="20" spans="2:23" ht="28" customHeight="1">
      <c r="B20" s="475" t="s">
        <v>130</v>
      </c>
      <c r="C20" s="475"/>
      <c r="D20" s="296"/>
      <c r="E20" s="476" t="s">
        <v>104</v>
      </c>
      <c r="F20" s="476"/>
      <c r="G20" s="476"/>
      <c r="H20" s="476"/>
      <c r="I20" s="476"/>
      <c r="J20" s="326"/>
      <c r="K20" s="476" t="s">
        <v>105</v>
      </c>
      <c r="L20" s="476"/>
      <c r="M20" s="476"/>
      <c r="N20" s="476"/>
      <c r="O20" s="476"/>
      <c r="P20" s="326"/>
      <c r="Q20" s="476" t="s">
        <v>143</v>
      </c>
      <c r="R20" s="476"/>
      <c r="S20" s="476"/>
      <c r="T20" s="476"/>
      <c r="U20" s="476"/>
    </row>
    <row r="21" spans="2:23" ht="4.5" customHeight="1">
      <c r="B21" s="216"/>
      <c r="C21" s="216"/>
      <c r="D21" s="215"/>
      <c r="E21" s="216"/>
      <c r="F21" s="297"/>
      <c r="G21" s="297"/>
      <c r="H21" s="297"/>
      <c r="I21" s="297"/>
      <c r="J21" s="216"/>
      <c r="K21" s="216"/>
      <c r="L21" s="297"/>
      <c r="M21" s="297"/>
      <c r="N21" s="297"/>
      <c r="O21" s="297"/>
      <c r="P21" s="216"/>
      <c r="Q21" s="216"/>
      <c r="R21" s="297"/>
      <c r="S21" s="297"/>
      <c r="T21" s="297"/>
      <c r="U21" s="297"/>
    </row>
    <row r="22" spans="2:23" ht="28" customHeight="1">
      <c r="B22" s="298" t="s">
        <v>132</v>
      </c>
      <c r="C22" s="299"/>
      <c r="D22" s="181"/>
      <c r="E22" s="300" t="s">
        <v>7</v>
      </c>
      <c r="F22" s="301"/>
      <c r="G22" s="300" t="s">
        <v>133</v>
      </c>
      <c r="H22" s="301"/>
      <c r="I22" s="300" t="s">
        <v>134</v>
      </c>
      <c r="J22" s="302"/>
      <c r="K22" s="300" t="s">
        <v>7</v>
      </c>
      <c r="L22" s="301"/>
      <c r="M22" s="300" t="s">
        <v>133</v>
      </c>
      <c r="N22" s="301"/>
      <c r="O22" s="300" t="s">
        <v>134</v>
      </c>
      <c r="P22" s="302"/>
      <c r="Q22" s="300" t="s">
        <v>7</v>
      </c>
      <c r="R22" s="301"/>
      <c r="S22" s="300" t="s">
        <v>133</v>
      </c>
      <c r="T22" s="301"/>
      <c r="U22" s="300" t="s">
        <v>134</v>
      </c>
    </row>
    <row r="23" spans="2:23" ht="10" customHeight="1">
      <c r="B23" s="480"/>
      <c r="C23" s="480"/>
      <c r="L23" s="303"/>
      <c r="N23" s="303"/>
      <c r="R23" s="304"/>
      <c r="T23" s="304"/>
    </row>
    <row r="24" spans="2:23" ht="19.5" customHeight="1">
      <c r="B24" s="27" t="s">
        <v>135</v>
      </c>
      <c r="C24" s="29"/>
      <c r="D24" s="30"/>
      <c r="E24" s="31">
        <v>259988</v>
      </c>
      <c r="F24" s="31"/>
      <c r="G24" s="31">
        <v>133833.61865999989</v>
      </c>
      <c r="H24" s="31"/>
      <c r="I24" s="32">
        <v>514.76844569749335</v>
      </c>
      <c r="J24" s="30"/>
      <c r="K24" s="31">
        <v>33029</v>
      </c>
      <c r="L24" s="33"/>
      <c r="M24" s="31">
        <v>25378.100509999997</v>
      </c>
      <c r="N24" s="33"/>
      <c r="O24" s="32">
        <v>768.35812498107714</v>
      </c>
      <c r="P24" s="30"/>
      <c r="Q24" s="31">
        <v>7514155</v>
      </c>
      <c r="R24" s="33"/>
      <c r="S24" s="31">
        <v>10262670.702349992</v>
      </c>
      <c r="T24" s="33"/>
      <c r="U24" s="32">
        <v>1365.7784145189969</v>
      </c>
      <c r="W24" s="35"/>
    </row>
    <row r="25" spans="2:23" ht="28" customHeight="1">
      <c r="B25" s="27" t="s">
        <v>136</v>
      </c>
      <c r="C25" s="29"/>
      <c r="D25" s="30"/>
      <c r="E25" s="31">
        <v>62528</v>
      </c>
      <c r="F25" s="31"/>
      <c r="G25" s="31">
        <v>25826.957209999993</v>
      </c>
      <c r="H25" s="31"/>
      <c r="I25" s="32">
        <v>413.04627063075731</v>
      </c>
      <c r="J25" s="30"/>
      <c r="K25" s="31">
        <v>9882</v>
      </c>
      <c r="L25" s="33"/>
      <c r="M25" s="31">
        <v>5606.6645500000004</v>
      </c>
      <c r="N25" s="33"/>
      <c r="O25" s="32">
        <v>567.36131855899623</v>
      </c>
      <c r="P25" s="30"/>
      <c r="Q25" s="31">
        <v>1986952</v>
      </c>
      <c r="R25" s="33"/>
      <c r="S25" s="31">
        <v>1714806.3254699996</v>
      </c>
      <c r="T25" s="33"/>
      <c r="U25" s="32">
        <v>863.03359390161393</v>
      </c>
      <c r="W25" s="35"/>
    </row>
    <row r="26" spans="2:23" ht="28" customHeight="1">
      <c r="B26" s="27" t="s">
        <v>137</v>
      </c>
      <c r="C26" s="29"/>
      <c r="D26" s="30"/>
      <c r="E26" s="31">
        <v>4744</v>
      </c>
      <c r="F26" s="31"/>
      <c r="G26" s="31">
        <v>2921.2994499999995</v>
      </c>
      <c r="H26" s="31"/>
      <c r="I26" s="32">
        <v>615.78824831365932</v>
      </c>
      <c r="J26" s="30"/>
      <c r="K26" s="31">
        <v>1259</v>
      </c>
      <c r="L26" s="33"/>
      <c r="M26" s="31">
        <v>997.1722199999997</v>
      </c>
      <c r="N26" s="33"/>
      <c r="O26" s="32">
        <v>792.03512311358202</v>
      </c>
      <c r="P26" s="30"/>
      <c r="Q26" s="31">
        <v>117381</v>
      </c>
      <c r="R26" s="33"/>
      <c r="S26" s="31">
        <v>150303.85583000013</v>
      </c>
      <c r="T26" s="33"/>
      <c r="U26" s="32">
        <v>1280.4785768565623</v>
      </c>
      <c r="W26" s="35"/>
    </row>
    <row r="27" spans="2:23" ht="28" customHeight="1">
      <c r="B27" s="27" t="s">
        <v>138</v>
      </c>
      <c r="C27" s="29"/>
      <c r="D27" s="30"/>
      <c r="E27" s="31">
        <v>1859</v>
      </c>
      <c r="F27" s="31"/>
      <c r="G27" s="31">
        <v>1706.7420599999998</v>
      </c>
      <c r="H27" s="31"/>
      <c r="I27" s="32">
        <v>918.09685852608925</v>
      </c>
      <c r="J27" s="30"/>
      <c r="K27" s="31">
        <v>650</v>
      </c>
      <c r="L27" s="33"/>
      <c r="M27" s="31">
        <v>788.51690999999994</v>
      </c>
      <c r="N27" s="33"/>
      <c r="O27" s="32">
        <v>1213.1029384615383</v>
      </c>
      <c r="P27" s="30"/>
      <c r="Q27" s="31">
        <v>58769</v>
      </c>
      <c r="R27" s="33"/>
      <c r="S27" s="31">
        <v>129192.61161999988</v>
      </c>
      <c r="T27" s="33"/>
      <c r="U27" s="32">
        <v>2198.3122329799703</v>
      </c>
      <c r="W27" s="35"/>
    </row>
    <row r="28" spans="2:23" ht="28" customHeight="1">
      <c r="B28" s="27" t="s">
        <v>139</v>
      </c>
      <c r="C28" s="29"/>
      <c r="D28" s="30"/>
      <c r="E28" s="31">
        <v>10250</v>
      </c>
      <c r="F28" s="31"/>
      <c r="G28" s="31">
        <v>5206.77153</v>
      </c>
      <c r="H28" s="31"/>
      <c r="I28" s="32">
        <v>507.97771024390244</v>
      </c>
      <c r="J28" s="30"/>
      <c r="K28" s="31">
        <v>458</v>
      </c>
      <c r="L28" s="33"/>
      <c r="M28" s="31">
        <v>510.97160000000008</v>
      </c>
      <c r="N28" s="33"/>
      <c r="O28" s="32">
        <v>1115.6585152838429</v>
      </c>
      <c r="P28" s="30"/>
      <c r="Q28" s="31">
        <v>202465</v>
      </c>
      <c r="R28" s="33"/>
      <c r="S28" s="31">
        <v>258466.51353</v>
      </c>
      <c r="T28" s="33"/>
      <c r="U28" s="32">
        <v>1276.5984912454005</v>
      </c>
      <c r="W28" s="35"/>
    </row>
    <row r="29" spans="2:23" ht="28" customHeight="1">
      <c r="B29" s="27" t="s">
        <v>140</v>
      </c>
      <c r="C29" s="29"/>
      <c r="D29" s="30"/>
      <c r="E29" s="31">
        <v>1013</v>
      </c>
      <c r="F29" s="31"/>
      <c r="G29" s="31">
        <v>968.70908000000009</v>
      </c>
      <c r="H29" s="31"/>
      <c r="I29" s="32">
        <v>956.27747285291218</v>
      </c>
      <c r="J29" s="30"/>
      <c r="K29" s="31">
        <v>196</v>
      </c>
      <c r="L29" s="33"/>
      <c r="M29" s="31">
        <v>288.79796000000005</v>
      </c>
      <c r="N29" s="33"/>
      <c r="O29" s="32">
        <v>1473.4589795918369</v>
      </c>
      <c r="P29" s="30"/>
      <c r="Q29" s="31">
        <v>32200</v>
      </c>
      <c r="R29" s="33"/>
      <c r="S29" s="31">
        <v>48998.153139999995</v>
      </c>
      <c r="T29" s="33"/>
      <c r="U29" s="32">
        <v>1521.6817745341614</v>
      </c>
      <c r="W29" s="35"/>
    </row>
    <row r="30" spans="2:23" ht="28" customHeight="1">
      <c r="B30" s="27" t="s">
        <v>141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216840</v>
      </c>
      <c r="R30" s="33"/>
      <c r="S30" s="31">
        <v>103735.03858999997</v>
      </c>
      <c r="T30" s="33"/>
      <c r="U30" s="32">
        <v>478.39438567607442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5" t="s">
        <v>142</v>
      </c>
      <c r="C32" s="241"/>
      <c r="D32" s="242"/>
      <c r="E32" s="241">
        <v>340382</v>
      </c>
      <c r="F32" s="241"/>
      <c r="G32" s="241">
        <v>170464.09798999981</v>
      </c>
      <c r="H32" s="241"/>
      <c r="I32" s="243">
        <v>500.80232794331016</v>
      </c>
      <c r="J32" s="242"/>
      <c r="K32" s="241">
        <v>45474</v>
      </c>
      <c r="L32" s="244"/>
      <c r="M32" s="241">
        <v>33570.223750000019</v>
      </c>
      <c r="N32" s="244"/>
      <c r="O32" s="243">
        <v>738.22896050490442</v>
      </c>
      <c r="P32" s="242"/>
      <c r="Q32" s="241">
        <v>10128762</v>
      </c>
      <c r="R32" s="244"/>
      <c r="S32" s="241">
        <v>12668173.200530006</v>
      </c>
      <c r="T32" s="244"/>
      <c r="U32" s="243">
        <v>1250.7128907293909</v>
      </c>
      <c r="W32" s="35"/>
    </row>
    <row r="33" spans="2:40" ht="10" customHeight="1">
      <c r="B33" s="481"/>
      <c r="C33" s="481"/>
      <c r="D33" s="30"/>
      <c r="J33" s="30"/>
      <c r="P33" s="30"/>
    </row>
    <row r="34" spans="2:40" ht="50.15" customHeight="1">
      <c r="B34" s="481"/>
      <c r="C34" s="481"/>
      <c r="D34" s="30"/>
      <c r="E34" s="27" t="s">
        <v>124</v>
      </c>
      <c r="G34" s="27" t="s">
        <v>124</v>
      </c>
      <c r="I34" s="27" t="s">
        <v>124</v>
      </c>
      <c r="J34" s="29"/>
      <c r="K34" s="27" t="s">
        <v>124</v>
      </c>
      <c r="M34" s="27" t="s">
        <v>124</v>
      </c>
      <c r="O34" s="27" t="s">
        <v>124</v>
      </c>
      <c r="Q34" s="27" t="s">
        <v>124</v>
      </c>
      <c r="S34" s="27" t="s">
        <v>124</v>
      </c>
      <c r="U34" s="27" t="s">
        <v>124</v>
      </c>
    </row>
    <row r="35" spans="2:40" ht="68.150000000000006" customHeight="1">
      <c r="B35" s="24" t="s">
        <v>144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8" customHeight="1">
      <c r="B36" s="37" t="s">
        <v>219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5" customHeight="1">
      <c r="B37" s="482"/>
      <c r="C37" s="482"/>
      <c r="D37" s="28"/>
      <c r="E37" s="28"/>
      <c r="F37" s="28"/>
      <c r="G37" s="28"/>
      <c r="H37" s="28"/>
      <c r="I37" s="28"/>
      <c r="J37" s="28"/>
      <c r="K37" s="28"/>
      <c r="L37" s="305"/>
      <c r="M37" s="28"/>
      <c r="N37" s="305"/>
      <c r="O37" s="28"/>
      <c r="P37" s="28"/>
      <c r="Q37" s="28"/>
      <c r="R37" s="305"/>
      <c r="S37" s="28"/>
      <c r="T37" s="305"/>
      <c r="U37" s="28"/>
    </row>
    <row r="38" spans="2:40" ht="28" customHeight="1">
      <c r="B38" s="476" t="s">
        <v>146</v>
      </c>
      <c r="C38" s="483"/>
      <c r="D38" s="306"/>
      <c r="E38" s="476" t="s">
        <v>145</v>
      </c>
      <c r="F38" s="477"/>
      <c r="G38" s="477"/>
      <c r="H38" s="477"/>
      <c r="I38" s="477"/>
      <c r="J38" s="306"/>
      <c r="K38" s="476" t="s">
        <v>142</v>
      </c>
      <c r="L38" s="477"/>
      <c r="M38" s="477"/>
      <c r="N38" s="477"/>
      <c r="O38" s="477"/>
      <c r="P38" s="306"/>
      <c r="Q38" s="478" t="s">
        <v>169</v>
      </c>
      <c r="R38" s="479"/>
      <c r="S38" s="479"/>
      <c r="T38" s="479"/>
      <c r="U38" s="479"/>
      <c r="X38" s="199"/>
      <c r="Y38" s="204"/>
      <c r="Z38" s="199"/>
      <c r="AA38" s="203"/>
      <c r="AB38" s="200"/>
      <c r="AC38" s="203"/>
      <c r="AD38" s="199"/>
      <c r="AE38" s="204"/>
      <c r="AF38" s="199"/>
      <c r="AG38" s="203"/>
      <c r="AH38" s="200"/>
      <c r="AI38" s="203"/>
      <c r="AJ38" s="200"/>
      <c r="AK38" s="200"/>
      <c r="AL38" s="200"/>
      <c r="AM38" s="200"/>
      <c r="AN38" s="200"/>
    </row>
    <row r="39" spans="2:40" ht="4.5" customHeight="1">
      <c r="B39" s="476"/>
      <c r="C39" s="483"/>
      <c r="D39" s="308"/>
      <c r="E39" s="297"/>
      <c r="F39" s="309"/>
      <c r="G39" s="309"/>
      <c r="H39" s="309"/>
      <c r="I39" s="309"/>
      <c r="J39" s="308"/>
      <c r="K39" s="297"/>
      <c r="L39" s="309"/>
      <c r="M39" s="309"/>
      <c r="N39" s="309"/>
      <c r="O39" s="309"/>
      <c r="P39" s="308"/>
      <c r="Q39" s="297"/>
      <c r="R39" s="309"/>
      <c r="S39" s="309"/>
      <c r="T39" s="309"/>
      <c r="U39" s="309"/>
      <c r="X39" s="199"/>
      <c r="Y39" s="204"/>
      <c r="Z39" s="199"/>
      <c r="AA39" s="203"/>
      <c r="AB39" s="200"/>
      <c r="AC39" s="203"/>
      <c r="AD39" s="199"/>
      <c r="AE39" s="204"/>
      <c r="AF39" s="199"/>
      <c r="AG39" s="203"/>
      <c r="AH39" s="200"/>
      <c r="AI39" s="203"/>
      <c r="AJ39" s="200"/>
      <c r="AK39" s="200"/>
      <c r="AL39" s="200"/>
      <c r="AM39" s="200"/>
      <c r="AN39" s="200"/>
    </row>
    <row r="40" spans="2:40" ht="28" customHeight="1">
      <c r="B40" s="483" t="s">
        <v>146</v>
      </c>
      <c r="C40" s="483"/>
      <c r="D40" s="181"/>
      <c r="E40" s="300" t="s">
        <v>7</v>
      </c>
      <c r="F40" s="307"/>
      <c r="G40" s="300"/>
      <c r="H40" s="307"/>
      <c r="I40" s="300" t="s">
        <v>134</v>
      </c>
      <c r="J40" s="302"/>
      <c r="K40" s="300" t="s">
        <v>7</v>
      </c>
      <c r="L40" s="301"/>
      <c r="M40" s="300"/>
      <c r="N40" s="301"/>
      <c r="O40" s="300" t="s">
        <v>134</v>
      </c>
      <c r="P40" s="302"/>
      <c r="Q40" s="300" t="s">
        <v>7</v>
      </c>
      <c r="R40" s="301"/>
      <c r="S40" s="300"/>
      <c r="T40" s="301"/>
      <c r="U40" s="300" t="s">
        <v>134</v>
      </c>
      <c r="X40" s="199"/>
      <c r="Y40" s="204"/>
      <c r="Z40" s="199"/>
      <c r="AA40" s="203"/>
      <c r="AB40" s="200"/>
      <c r="AC40" s="203"/>
      <c r="AD40" s="199"/>
      <c r="AE40" s="204"/>
      <c r="AF40" s="199"/>
      <c r="AG40" s="203"/>
      <c r="AH40" s="200"/>
      <c r="AI40" s="203"/>
      <c r="AJ40" s="200"/>
      <c r="AK40" s="200"/>
      <c r="AL40" s="200"/>
      <c r="AM40" s="200"/>
      <c r="AN40" s="200"/>
    </row>
    <row r="41" spans="2:40" ht="10" customHeight="1">
      <c r="B41" s="480"/>
      <c r="C41" s="480"/>
      <c r="X41" s="199"/>
      <c r="Y41" s="204"/>
      <c r="Z41" s="199"/>
      <c r="AA41" s="203"/>
      <c r="AB41" s="200"/>
      <c r="AC41" s="203"/>
      <c r="AD41" s="199"/>
      <c r="AE41" s="204"/>
      <c r="AF41" s="199"/>
      <c r="AG41" s="203"/>
      <c r="AH41" s="200"/>
      <c r="AI41" s="203"/>
      <c r="AJ41" s="200"/>
      <c r="AK41" s="200"/>
      <c r="AL41" s="200"/>
      <c r="AM41" s="200"/>
      <c r="AN41" s="200"/>
    </row>
    <row r="42" spans="2:40" ht="18" customHeight="1">
      <c r="B42" s="27" t="s">
        <v>48</v>
      </c>
      <c r="E42" s="31">
        <v>5727</v>
      </c>
      <c r="F42" s="432"/>
      <c r="G42" s="31"/>
      <c r="I42" s="32">
        <v>1104.745825039287</v>
      </c>
      <c r="K42" s="31">
        <v>7071</v>
      </c>
      <c r="L42" s="31"/>
      <c r="M42" s="31"/>
      <c r="O42" s="32">
        <v>1087.7660486494126</v>
      </c>
      <c r="Q42" s="32">
        <v>80.992787441663125</v>
      </c>
      <c r="R42" s="32"/>
      <c r="S42" s="32"/>
      <c r="T42" s="32"/>
      <c r="U42" s="32">
        <v>101.56097686731044</v>
      </c>
    </row>
    <row r="43" spans="2:40" ht="10" customHeight="1">
      <c r="E43" s="31"/>
      <c r="F43" s="432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28761</v>
      </c>
      <c r="F44" s="432"/>
      <c r="G44" s="31"/>
      <c r="I44" s="32">
        <v>1760.8018236500823</v>
      </c>
      <c r="K44" s="31">
        <v>34987</v>
      </c>
      <c r="L44" s="31"/>
      <c r="M44" s="31"/>
      <c r="O44" s="32">
        <v>1643.8184691456831</v>
      </c>
      <c r="Q44" s="32">
        <v>82.204818932746448</v>
      </c>
      <c r="R44" s="32"/>
      <c r="S44" s="32"/>
      <c r="T44" s="32"/>
      <c r="U44" s="32">
        <v>107.11656163379142</v>
      </c>
    </row>
    <row r="45" spans="2:40" ht="10" customHeight="1">
      <c r="B45" s="481"/>
      <c r="C45" s="481"/>
      <c r="D45" s="310"/>
      <c r="E45" s="433"/>
      <c r="F45" s="433"/>
      <c r="G45" s="433"/>
      <c r="H45" s="433"/>
      <c r="I45" s="433"/>
      <c r="J45" s="310"/>
      <c r="K45" s="29"/>
      <c r="L45" s="315"/>
      <c r="M45" s="29"/>
      <c r="N45" s="315"/>
      <c r="O45" s="29"/>
      <c r="P45" s="310"/>
      <c r="R45" s="434"/>
      <c r="T45" s="434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topLeftCell="A16" zoomScaleNormal="100" workbookViewId="0">
      <selection activeCell="V40" sqref="V40"/>
    </sheetView>
  </sheetViews>
  <sheetFormatPr baseColWidth="10" defaultColWidth="10.1796875" defaultRowHeight="13"/>
  <cols>
    <col min="1" max="1" width="2" style="39" customWidth="1"/>
    <col min="2" max="2" width="8.26953125" style="39" customWidth="1"/>
    <col min="3" max="6" width="10.7265625" style="39" customWidth="1"/>
    <col min="7" max="8" width="10.7265625" style="39" hidden="1" customWidth="1"/>
    <col min="9" max="14" width="10.7265625" style="39" customWidth="1"/>
    <col min="15" max="16" width="10.7265625" style="39" hidden="1" customWidth="1"/>
    <col min="17" max="18" width="10.7265625" style="39" customWidth="1"/>
    <col min="19" max="19" width="6.26953125" style="39" customWidth="1"/>
    <col min="20" max="22" width="7.7265625" style="39" customWidth="1"/>
    <col min="23" max="16384" width="10.1796875" style="39"/>
  </cols>
  <sheetData>
    <row r="1" spans="1:37" ht="19" customHeight="1">
      <c r="B1" s="487" t="s">
        <v>170</v>
      </c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</row>
    <row r="2" spans="1:37" ht="19" customHeight="1">
      <c r="B2" s="489" t="s">
        <v>220</v>
      </c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T2" s="7" t="s">
        <v>168</v>
      </c>
      <c r="V2" s="197"/>
    </row>
    <row r="3" spans="1:37" ht="19" customHeight="1">
      <c r="B3" s="489" t="s">
        <v>173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</row>
    <row r="4" spans="1:37" ht="14.25" customHeight="1">
      <c r="A4" s="246"/>
      <c r="B4" s="247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</row>
    <row r="5" spans="1:37" ht="14.25" customHeight="1">
      <c r="A5" s="246"/>
      <c r="B5" s="484" t="s">
        <v>0</v>
      </c>
      <c r="C5" s="485" t="s">
        <v>28</v>
      </c>
      <c r="D5" s="485"/>
      <c r="E5" s="485"/>
      <c r="F5" s="485"/>
      <c r="G5" s="485"/>
      <c r="H5" s="485"/>
      <c r="I5" s="485"/>
      <c r="J5" s="485"/>
      <c r="K5" s="485" t="s">
        <v>29</v>
      </c>
      <c r="L5" s="485"/>
      <c r="M5" s="485"/>
      <c r="N5" s="485"/>
      <c r="O5" s="485"/>
      <c r="P5" s="485"/>
      <c r="Q5" s="485"/>
      <c r="R5" s="485"/>
    </row>
    <row r="6" spans="1:37" ht="14.25" customHeight="1">
      <c r="A6" s="246"/>
      <c r="B6" s="484"/>
      <c r="C6" s="485" t="s">
        <v>3</v>
      </c>
      <c r="D6" s="485"/>
      <c r="E6" s="486" t="s">
        <v>4</v>
      </c>
      <c r="F6" s="486"/>
      <c r="G6" s="485" t="s">
        <v>5</v>
      </c>
      <c r="H6" s="485"/>
      <c r="I6" s="485" t="s">
        <v>6</v>
      </c>
      <c r="J6" s="485"/>
      <c r="K6" s="485" t="s">
        <v>3</v>
      </c>
      <c r="L6" s="485"/>
      <c r="M6" s="486" t="s">
        <v>4</v>
      </c>
      <c r="N6" s="486"/>
      <c r="O6" s="485" t="s">
        <v>5</v>
      </c>
      <c r="P6" s="485"/>
      <c r="Q6" s="485" t="s">
        <v>6</v>
      </c>
      <c r="R6" s="485"/>
    </row>
    <row r="7" spans="1:37" ht="14.25" customHeight="1">
      <c r="A7" s="246"/>
      <c r="B7" s="484"/>
      <c r="C7" s="248" t="s">
        <v>7</v>
      </c>
      <c r="D7" s="249" t="s">
        <v>8</v>
      </c>
      <c r="E7" s="250" t="s">
        <v>7</v>
      </c>
      <c r="F7" s="250" t="s">
        <v>8</v>
      </c>
      <c r="G7" s="248" t="s">
        <v>7</v>
      </c>
      <c r="H7" s="250" t="s">
        <v>8</v>
      </c>
      <c r="I7" s="248" t="s">
        <v>7</v>
      </c>
      <c r="J7" s="250" t="s">
        <v>8</v>
      </c>
      <c r="K7" s="248" t="s">
        <v>7</v>
      </c>
      <c r="L7" s="249" t="s">
        <v>8</v>
      </c>
      <c r="M7" s="250" t="s">
        <v>7</v>
      </c>
      <c r="N7" s="250" t="s">
        <v>8</v>
      </c>
      <c r="O7" s="248" t="s">
        <v>7</v>
      </c>
      <c r="P7" s="250" t="s">
        <v>8</v>
      </c>
      <c r="Q7" s="248" t="s">
        <v>7</v>
      </c>
      <c r="R7" s="250" t="s">
        <v>8</v>
      </c>
    </row>
    <row r="8" spans="1:37" ht="14.25" customHeight="1">
      <c r="A8" s="246"/>
      <c r="B8" s="251" t="s">
        <v>9</v>
      </c>
      <c r="C8" s="252">
        <v>0</v>
      </c>
      <c r="D8" s="253">
        <v>0</v>
      </c>
      <c r="E8" s="252">
        <v>0</v>
      </c>
      <c r="F8" s="253">
        <v>0</v>
      </c>
      <c r="G8" s="252">
        <v>0</v>
      </c>
      <c r="H8" s="253">
        <v>0</v>
      </c>
      <c r="I8" s="252">
        <v>0</v>
      </c>
      <c r="J8" s="253">
        <v>0</v>
      </c>
      <c r="K8" s="252">
        <v>0</v>
      </c>
      <c r="L8" s="253">
        <v>0</v>
      </c>
      <c r="M8" s="252">
        <v>0</v>
      </c>
      <c r="N8" s="253">
        <v>0</v>
      </c>
      <c r="O8" s="252">
        <v>0</v>
      </c>
      <c r="P8" s="253">
        <v>0</v>
      </c>
      <c r="Q8" s="252">
        <v>0</v>
      </c>
      <c r="R8" s="253">
        <v>0</v>
      </c>
      <c r="V8" s="205"/>
      <c r="W8" s="198"/>
      <c r="X8" s="205"/>
      <c r="Y8" s="198"/>
      <c r="Z8" s="205"/>
      <c r="AA8" s="198"/>
      <c r="AB8" s="205"/>
      <c r="AC8" s="198"/>
      <c r="AD8" s="205"/>
      <c r="AE8" s="198"/>
      <c r="AF8" s="205"/>
      <c r="AG8" s="198"/>
      <c r="AH8" s="205"/>
      <c r="AI8" s="198"/>
      <c r="AJ8" s="205"/>
      <c r="AK8" s="198"/>
    </row>
    <row r="9" spans="1:37" ht="14.25" customHeight="1">
      <c r="A9" s="246"/>
      <c r="B9" s="254" t="s">
        <v>10</v>
      </c>
      <c r="C9" s="252">
        <v>0</v>
      </c>
      <c r="D9" s="253">
        <v>0</v>
      </c>
      <c r="E9" s="252">
        <v>0</v>
      </c>
      <c r="F9" s="253">
        <v>0</v>
      </c>
      <c r="G9" s="252">
        <v>0</v>
      </c>
      <c r="H9" s="253">
        <v>0</v>
      </c>
      <c r="I9" s="252">
        <v>0</v>
      </c>
      <c r="J9" s="253">
        <v>0</v>
      </c>
      <c r="K9" s="252">
        <v>0</v>
      </c>
      <c r="L9" s="253">
        <v>0</v>
      </c>
      <c r="M9" s="252">
        <v>0</v>
      </c>
      <c r="N9" s="253">
        <v>0</v>
      </c>
      <c r="O9" s="252">
        <v>0</v>
      </c>
      <c r="P9" s="253">
        <v>0</v>
      </c>
      <c r="Q9" s="252">
        <v>0</v>
      </c>
      <c r="R9" s="253">
        <v>0</v>
      </c>
      <c r="V9" s="205"/>
      <c r="W9" s="198"/>
      <c r="X9" s="205"/>
      <c r="Y9" s="198"/>
      <c r="Z9" s="205"/>
      <c r="AA9" s="198"/>
      <c r="AB9" s="205"/>
      <c r="AC9" s="198"/>
      <c r="AD9" s="205"/>
      <c r="AE9" s="198"/>
      <c r="AF9" s="205"/>
      <c r="AG9" s="198"/>
      <c r="AH9" s="205"/>
      <c r="AI9" s="198"/>
      <c r="AJ9" s="205"/>
      <c r="AK9" s="198"/>
    </row>
    <row r="10" spans="1:37" ht="14.25" customHeight="1">
      <c r="A10" s="246"/>
      <c r="B10" s="251" t="s">
        <v>11</v>
      </c>
      <c r="C10" s="252">
        <v>0</v>
      </c>
      <c r="D10" s="253">
        <v>0</v>
      </c>
      <c r="E10" s="252">
        <v>0</v>
      </c>
      <c r="F10" s="253">
        <v>0</v>
      </c>
      <c r="G10" s="252">
        <v>0</v>
      </c>
      <c r="H10" s="253">
        <v>0</v>
      </c>
      <c r="I10" s="252">
        <v>0</v>
      </c>
      <c r="J10" s="253">
        <v>0</v>
      </c>
      <c r="K10" s="252">
        <v>0</v>
      </c>
      <c r="L10" s="253">
        <v>0</v>
      </c>
      <c r="M10" s="252">
        <v>0</v>
      </c>
      <c r="N10" s="253">
        <v>0</v>
      </c>
      <c r="O10" s="252">
        <v>0</v>
      </c>
      <c r="P10" s="253">
        <v>0</v>
      </c>
      <c r="Q10" s="252">
        <v>0</v>
      </c>
      <c r="R10" s="253">
        <v>0</v>
      </c>
      <c r="V10" s="205"/>
      <c r="W10" s="198"/>
      <c r="X10" s="205"/>
      <c r="Y10" s="198"/>
      <c r="Z10" s="205"/>
      <c r="AA10" s="198"/>
      <c r="AB10" s="205"/>
      <c r="AC10" s="198"/>
      <c r="AD10" s="205"/>
      <c r="AE10" s="198"/>
      <c r="AF10" s="205"/>
      <c r="AG10" s="198"/>
      <c r="AH10" s="205"/>
      <c r="AI10" s="198"/>
      <c r="AJ10" s="205"/>
      <c r="AK10" s="198"/>
    </row>
    <row r="11" spans="1:37" ht="14.25" customHeight="1">
      <c r="A11" s="246"/>
      <c r="B11" s="251" t="s">
        <v>12</v>
      </c>
      <c r="C11" s="252">
        <v>2</v>
      </c>
      <c r="D11" s="253">
        <v>578.17999999999995</v>
      </c>
      <c r="E11" s="252">
        <v>0</v>
      </c>
      <c r="F11" s="253">
        <v>0</v>
      </c>
      <c r="G11" s="252">
        <v>0</v>
      </c>
      <c r="H11" s="253">
        <v>0</v>
      </c>
      <c r="I11" s="252">
        <v>2</v>
      </c>
      <c r="J11" s="253">
        <v>578.17999999999995</v>
      </c>
      <c r="K11" s="252">
        <v>0</v>
      </c>
      <c r="L11" s="253">
        <v>0</v>
      </c>
      <c r="M11" s="252">
        <v>0</v>
      </c>
      <c r="N11" s="253">
        <v>0</v>
      </c>
      <c r="O11" s="252">
        <v>0</v>
      </c>
      <c r="P11" s="253">
        <v>0</v>
      </c>
      <c r="Q11" s="252">
        <v>0</v>
      </c>
      <c r="R11" s="253">
        <v>0</v>
      </c>
      <c r="V11" s="205"/>
      <c r="W11" s="198"/>
      <c r="X11" s="205"/>
      <c r="Y11" s="198"/>
      <c r="Z11" s="205"/>
      <c r="AA11" s="198"/>
      <c r="AB11" s="205"/>
      <c r="AC11" s="198"/>
      <c r="AD11" s="205"/>
      <c r="AE11" s="198"/>
      <c r="AF11" s="205"/>
      <c r="AG11" s="198"/>
      <c r="AH11" s="205"/>
      <c r="AI11" s="198"/>
      <c r="AJ11" s="205"/>
      <c r="AK11" s="198"/>
    </row>
    <row r="12" spans="1:37" ht="14.25" customHeight="1">
      <c r="A12" s="246"/>
      <c r="B12" s="251" t="s">
        <v>13</v>
      </c>
      <c r="C12" s="252">
        <v>306</v>
      </c>
      <c r="D12" s="253">
        <v>872.47156862745078</v>
      </c>
      <c r="E12" s="252">
        <v>124</v>
      </c>
      <c r="F12" s="253">
        <v>883.82733870967752</v>
      </c>
      <c r="G12" s="252">
        <v>0</v>
      </c>
      <c r="H12" s="253">
        <v>0</v>
      </c>
      <c r="I12" s="252">
        <v>430</v>
      </c>
      <c r="J12" s="253">
        <v>875.74625581395344</v>
      </c>
      <c r="K12" s="252">
        <v>0</v>
      </c>
      <c r="L12" s="253">
        <v>0</v>
      </c>
      <c r="M12" s="252">
        <v>0</v>
      </c>
      <c r="N12" s="253">
        <v>0</v>
      </c>
      <c r="O12" s="252">
        <v>0</v>
      </c>
      <c r="P12" s="253">
        <v>0</v>
      </c>
      <c r="Q12" s="252">
        <v>0</v>
      </c>
      <c r="R12" s="253">
        <v>0</v>
      </c>
      <c r="V12" s="205"/>
      <c r="W12" s="198"/>
      <c r="X12" s="205"/>
      <c r="Y12" s="198"/>
      <c r="Z12" s="205"/>
      <c r="AA12" s="198"/>
      <c r="AB12" s="205"/>
      <c r="AC12" s="198"/>
      <c r="AD12" s="205"/>
      <c r="AE12" s="198"/>
      <c r="AF12" s="205"/>
      <c r="AG12" s="198"/>
      <c r="AH12" s="205"/>
      <c r="AI12" s="198"/>
      <c r="AJ12" s="205"/>
      <c r="AK12" s="198"/>
    </row>
    <row r="13" spans="1:37" ht="14.25" customHeight="1">
      <c r="A13" s="246"/>
      <c r="B13" s="251" t="s">
        <v>14</v>
      </c>
      <c r="C13" s="252">
        <v>1564</v>
      </c>
      <c r="D13" s="253">
        <v>955.60080562659925</v>
      </c>
      <c r="E13" s="252">
        <v>865</v>
      </c>
      <c r="F13" s="253">
        <v>864.78479768786099</v>
      </c>
      <c r="G13" s="252">
        <v>0</v>
      </c>
      <c r="H13" s="253">
        <v>0</v>
      </c>
      <c r="I13" s="252">
        <v>2429</v>
      </c>
      <c r="J13" s="253">
        <v>923.25998764923884</v>
      </c>
      <c r="K13" s="252">
        <v>0</v>
      </c>
      <c r="L13" s="253">
        <v>0</v>
      </c>
      <c r="M13" s="252">
        <v>0</v>
      </c>
      <c r="N13" s="253">
        <v>0</v>
      </c>
      <c r="O13" s="252">
        <v>0</v>
      </c>
      <c r="P13" s="253">
        <v>0</v>
      </c>
      <c r="Q13" s="252">
        <v>0</v>
      </c>
      <c r="R13" s="253">
        <v>0</v>
      </c>
      <c r="V13" s="205"/>
      <c r="W13" s="198"/>
      <c r="X13" s="205"/>
      <c r="Y13" s="198"/>
      <c r="Z13" s="205"/>
      <c r="AA13" s="198"/>
      <c r="AB13" s="205"/>
      <c r="AC13" s="198"/>
      <c r="AD13" s="205"/>
      <c r="AE13" s="198"/>
      <c r="AF13" s="205"/>
      <c r="AG13" s="198"/>
      <c r="AH13" s="205"/>
      <c r="AI13" s="198"/>
      <c r="AJ13" s="205"/>
      <c r="AK13" s="198"/>
    </row>
    <row r="14" spans="1:37" ht="14.25" customHeight="1">
      <c r="A14" s="246"/>
      <c r="B14" s="251" t="s">
        <v>15</v>
      </c>
      <c r="C14" s="252">
        <v>5966</v>
      </c>
      <c r="D14" s="253">
        <v>958.33068890378854</v>
      </c>
      <c r="E14" s="252">
        <v>3099</v>
      </c>
      <c r="F14" s="253">
        <v>885.44596321394124</v>
      </c>
      <c r="G14" s="252">
        <v>0</v>
      </c>
      <c r="H14" s="253">
        <v>0</v>
      </c>
      <c r="I14" s="252">
        <v>9065</v>
      </c>
      <c r="J14" s="253">
        <v>933.41400220628873</v>
      </c>
      <c r="K14" s="252">
        <v>0</v>
      </c>
      <c r="L14" s="253">
        <v>0</v>
      </c>
      <c r="M14" s="252">
        <v>0</v>
      </c>
      <c r="N14" s="253">
        <v>0</v>
      </c>
      <c r="O14" s="252">
        <v>0</v>
      </c>
      <c r="P14" s="253">
        <v>0</v>
      </c>
      <c r="Q14" s="252">
        <v>0</v>
      </c>
      <c r="R14" s="253">
        <v>0</v>
      </c>
      <c r="V14" s="205"/>
      <c r="W14" s="198"/>
      <c r="X14" s="205"/>
      <c r="Y14" s="198"/>
      <c r="Z14" s="205"/>
      <c r="AA14" s="198"/>
      <c r="AB14" s="205"/>
      <c r="AC14" s="198"/>
      <c r="AD14" s="205"/>
      <c r="AE14" s="198"/>
      <c r="AF14" s="205"/>
      <c r="AG14" s="198"/>
      <c r="AH14" s="205"/>
      <c r="AI14" s="198"/>
      <c r="AJ14" s="205"/>
      <c r="AK14" s="198"/>
    </row>
    <row r="15" spans="1:37" ht="14.25" customHeight="1">
      <c r="A15" s="246"/>
      <c r="B15" s="251" t="s">
        <v>16</v>
      </c>
      <c r="C15" s="252">
        <v>17276</v>
      </c>
      <c r="D15" s="253">
        <v>1007.1749895809205</v>
      </c>
      <c r="E15" s="252">
        <v>9755</v>
      </c>
      <c r="F15" s="253">
        <v>945.43287544848829</v>
      </c>
      <c r="G15" s="252">
        <v>0</v>
      </c>
      <c r="H15" s="253">
        <v>0</v>
      </c>
      <c r="I15" s="252">
        <v>27031</v>
      </c>
      <c r="J15" s="253">
        <v>984.8933750138724</v>
      </c>
      <c r="K15" s="252">
        <v>0</v>
      </c>
      <c r="L15" s="253">
        <v>0</v>
      </c>
      <c r="M15" s="252">
        <v>0</v>
      </c>
      <c r="N15" s="253">
        <v>0</v>
      </c>
      <c r="O15" s="252">
        <v>0</v>
      </c>
      <c r="P15" s="253">
        <v>0</v>
      </c>
      <c r="Q15" s="252">
        <v>0</v>
      </c>
      <c r="R15" s="253">
        <v>0</v>
      </c>
      <c r="V15" s="205"/>
      <c r="W15" s="198"/>
      <c r="X15" s="205"/>
      <c r="Y15" s="198"/>
      <c r="Z15" s="205"/>
      <c r="AA15" s="198"/>
      <c r="AB15" s="205"/>
      <c r="AC15" s="198"/>
      <c r="AD15" s="205"/>
      <c r="AE15" s="198"/>
      <c r="AF15" s="205"/>
      <c r="AG15" s="198"/>
      <c r="AH15" s="205"/>
      <c r="AI15" s="198"/>
      <c r="AJ15" s="205"/>
      <c r="AK15" s="198"/>
    </row>
    <row r="16" spans="1:37" ht="14.25" customHeight="1">
      <c r="A16" s="246"/>
      <c r="B16" s="251" t="s">
        <v>17</v>
      </c>
      <c r="C16" s="252">
        <v>38894</v>
      </c>
      <c r="D16" s="253">
        <v>1064.7737352805066</v>
      </c>
      <c r="E16" s="252">
        <v>23628</v>
      </c>
      <c r="F16" s="253">
        <v>993.86861689520822</v>
      </c>
      <c r="G16" s="252">
        <v>0</v>
      </c>
      <c r="H16" s="253">
        <v>0</v>
      </c>
      <c r="I16" s="252">
        <v>62522</v>
      </c>
      <c r="J16" s="253">
        <v>1037.9776293144814</v>
      </c>
      <c r="K16" s="252">
        <v>0</v>
      </c>
      <c r="L16" s="253">
        <v>0</v>
      </c>
      <c r="M16" s="252">
        <v>0</v>
      </c>
      <c r="N16" s="253">
        <v>0</v>
      </c>
      <c r="O16" s="252">
        <v>0</v>
      </c>
      <c r="P16" s="253">
        <v>0</v>
      </c>
      <c r="Q16" s="252">
        <v>0</v>
      </c>
      <c r="R16" s="253">
        <v>0</v>
      </c>
      <c r="V16" s="205"/>
      <c r="W16" s="198"/>
      <c r="X16" s="205"/>
      <c r="Y16" s="198"/>
      <c r="Z16" s="205"/>
      <c r="AA16" s="198"/>
      <c r="AB16" s="205"/>
      <c r="AC16" s="198"/>
      <c r="AD16" s="205"/>
      <c r="AE16" s="198"/>
      <c r="AF16" s="205"/>
      <c r="AG16" s="198"/>
      <c r="AH16" s="205"/>
      <c r="AI16" s="198"/>
      <c r="AJ16" s="205"/>
      <c r="AK16" s="198"/>
    </row>
    <row r="17" spans="1:37" ht="14.25" customHeight="1">
      <c r="A17" s="246"/>
      <c r="B17" s="251" t="s">
        <v>18</v>
      </c>
      <c r="C17" s="252">
        <v>70075</v>
      </c>
      <c r="D17" s="253">
        <v>1104.3775740278274</v>
      </c>
      <c r="E17" s="252">
        <v>42853</v>
      </c>
      <c r="F17" s="253">
        <v>1021.7340160548856</v>
      </c>
      <c r="G17" s="252">
        <v>0</v>
      </c>
      <c r="H17" s="253">
        <v>0</v>
      </c>
      <c r="I17" s="252">
        <v>112928</v>
      </c>
      <c r="J17" s="253">
        <v>1073.0166680539814</v>
      </c>
      <c r="K17" s="252">
        <v>38</v>
      </c>
      <c r="L17" s="253">
        <v>2712.1776315789475</v>
      </c>
      <c r="M17" s="252">
        <v>7</v>
      </c>
      <c r="N17" s="253">
        <v>2221.15</v>
      </c>
      <c r="O17" s="252">
        <v>0</v>
      </c>
      <c r="P17" s="253">
        <v>0</v>
      </c>
      <c r="Q17" s="252">
        <v>45</v>
      </c>
      <c r="R17" s="253">
        <v>2635.7955555555554</v>
      </c>
      <c r="V17" s="205"/>
      <c r="W17" s="198"/>
      <c r="X17" s="205"/>
      <c r="Y17" s="198"/>
      <c r="Z17" s="205"/>
      <c r="AA17" s="198"/>
      <c r="AB17" s="205"/>
      <c r="AC17" s="198"/>
      <c r="AD17" s="205"/>
      <c r="AE17" s="198"/>
      <c r="AF17" s="205"/>
      <c r="AG17" s="198"/>
      <c r="AH17" s="205"/>
      <c r="AI17" s="198"/>
      <c r="AJ17" s="205"/>
      <c r="AK17" s="198"/>
    </row>
    <row r="18" spans="1:37" ht="14.25" customHeight="1">
      <c r="A18" s="246"/>
      <c r="B18" s="251" t="s">
        <v>19</v>
      </c>
      <c r="C18" s="252">
        <v>101370</v>
      </c>
      <c r="D18" s="253">
        <v>1111.0131017066192</v>
      </c>
      <c r="E18" s="252">
        <v>62125</v>
      </c>
      <c r="F18" s="253">
        <v>1010.680683782696</v>
      </c>
      <c r="G18" s="252">
        <v>0</v>
      </c>
      <c r="H18" s="253">
        <v>0</v>
      </c>
      <c r="I18" s="252">
        <v>163495</v>
      </c>
      <c r="J18" s="253">
        <v>1072.8886852808953</v>
      </c>
      <c r="K18" s="252">
        <v>344</v>
      </c>
      <c r="L18" s="253">
        <v>2615.4452325581401</v>
      </c>
      <c r="M18" s="252">
        <v>118</v>
      </c>
      <c r="N18" s="253">
        <v>2375.5914406779648</v>
      </c>
      <c r="O18" s="252">
        <v>0</v>
      </c>
      <c r="P18" s="253">
        <v>0</v>
      </c>
      <c r="Q18" s="252">
        <v>462</v>
      </c>
      <c r="R18" s="253">
        <v>2554.1838744588745</v>
      </c>
      <c r="V18" s="205"/>
      <c r="W18" s="198"/>
      <c r="X18" s="205"/>
      <c r="Y18" s="198"/>
      <c r="Z18" s="205"/>
      <c r="AA18" s="198"/>
      <c r="AB18" s="205"/>
      <c r="AC18" s="198"/>
      <c r="AD18" s="205"/>
      <c r="AE18" s="198"/>
      <c r="AF18" s="205"/>
      <c r="AG18" s="198"/>
      <c r="AH18" s="205"/>
      <c r="AI18" s="198"/>
      <c r="AJ18" s="205"/>
      <c r="AK18" s="198"/>
    </row>
    <row r="19" spans="1:37" ht="14.25" customHeight="1">
      <c r="A19" s="246"/>
      <c r="B19" s="251" t="s">
        <v>20</v>
      </c>
      <c r="C19" s="252">
        <v>150123</v>
      </c>
      <c r="D19" s="253">
        <v>1258.2508010098386</v>
      </c>
      <c r="E19" s="252">
        <v>87864</v>
      </c>
      <c r="F19" s="253">
        <v>1085.4822983246838</v>
      </c>
      <c r="G19" s="252">
        <v>0</v>
      </c>
      <c r="H19" s="253">
        <v>0</v>
      </c>
      <c r="I19" s="252">
        <v>237987</v>
      </c>
      <c r="J19" s="253">
        <v>1194.465250875048</v>
      </c>
      <c r="K19" s="252">
        <v>8915</v>
      </c>
      <c r="L19" s="253">
        <v>2736.9914402692111</v>
      </c>
      <c r="M19" s="252">
        <v>869</v>
      </c>
      <c r="N19" s="253">
        <v>2388.3491254315304</v>
      </c>
      <c r="O19" s="252">
        <v>0</v>
      </c>
      <c r="P19" s="253">
        <v>0</v>
      </c>
      <c r="Q19" s="252">
        <v>9784</v>
      </c>
      <c r="R19" s="253">
        <v>2706.0255600981209</v>
      </c>
      <c r="V19" s="205"/>
      <c r="W19" s="198"/>
      <c r="X19" s="205"/>
      <c r="Y19" s="198"/>
      <c r="Z19" s="205"/>
      <c r="AA19" s="198"/>
      <c r="AB19" s="205"/>
      <c r="AC19" s="198"/>
      <c r="AD19" s="205"/>
      <c r="AE19" s="198"/>
      <c r="AF19" s="205"/>
      <c r="AG19" s="198"/>
      <c r="AH19" s="205"/>
      <c r="AI19" s="198"/>
      <c r="AJ19" s="205"/>
      <c r="AK19" s="198"/>
    </row>
    <row r="20" spans="1:37" ht="14.25" customHeight="1">
      <c r="A20" s="246"/>
      <c r="B20" s="251" t="s">
        <v>21</v>
      </c>
      <c r="C20" s="252">
        <v>200864</v>
      </c>
      <c r="D20" s="253">
        <v>1346.1378559622424</v>
      </c>
      <c r="E20" s="252">
        <v>121556</v>
      </c>
      <c r="F20" s="253">
        <v>1133.0349149363255</v>
      </c>
      <c r="G20" s="252">
        <v>0</v>
      </c>
      <c r="H20" s="253">
        <v>0</v>
      </c>
      <c r="I20" s="252">
        <v>322420</v>
      </c>
      <c r="J20" s="253">
        <v>1265.7956281248057</v>
      </c>
      <c r="K20" s="252">
        <v>162767</v>
      </c>
      <c r="L20" s="253">
        <v>2068.2783611542891</v>
      </c>
      <c r="M20" s="252">
        <v>64884</v>
      </c>
      <c r="N20" s="253">
        <v>1713.616123235312</v>
      </c>
      <c r="O20" s="252">
        <v>0</v>
      </c>
      <c r="P20" s="253">
        <v>0</v>
      </c>
      <c r="Q20" s="252">
        <v>227651</v>
      </c>
      <c r="R20" s="253">
        <v>1967.1942251516582</v>
      </c>
      <c r="V20" s="205"/>
      <c r="W20" s="198"/>
      <c r="X20" s="205"/>
      <c r="Y20" s="198"/>
      <c r="Z20" s="205"/>
      <c r="AA20" s="198"/>
      <c r="AB20" s="205"/>
      <c r="AC20" s="198"/>
      <c r="AD20" s="205"/>
      <c r="AE20" s="198"/>
      <c r="AF20" s="205"/>
      <c r="AG20" s="198"/>
      <c r="AH20" s="205"/>
      <c r="AI20" s="198"/>
      <c r="AJ20" s="205"/>
      <c r="AK20" s="198"/>
    </row>
    <row r="21" spans="1:37" ht="14.25" customHeight="1">
      <c r="A21" s="246"/>
      <c r="B21" s="251" t="s">
        <v>22</v>
      </c>
      <c r="C21" s="252">
        <v>1406</v>
      </c>
      <c r="D21" s="253">
        <v>1328.3293812233283</v>
      </c>
      <c r="E21" s="252">
        <v>853</v>
      </c>
      <c r="F21" s="253">
        <v>1162.4750410316528</v>
      </c>
      <c r="G21" s="252">
        <v>0</v>
      </c>
      <c r="H21" s="253">
        <v>0</v>
      </c>
      <c r="I21" s="252">
        <v>2259</v>
      </c>
      <c r="J21" s="253">
        <v>1265.7026648959713</v>
      </c>
      <c r="K21" s="252">
        <v>963143</v>
      </c>
      <c r="L21" s="253">
        <v>1721.2700492450183</v>
      </c>
      <c r="M21" s="252">
        <v>690223</v>
      </c>
      <c r="N21" s="253">
        <v>1405.8339412479725</v>
      </c>
      <c r="O21" s="252">
        <v>0</v>
      </c>
      <c r="P21" s="253">
        <v>0</v>
      </c>
      <c r="Q21" s="252">
        <v>1653366</v>
      </c>
      <c r="R21" s="253">
        <v>1589.5864070447765</v>
      </c>
      <c r="V21" s="205"/>
      <c r="W21" s="198"/>
      <c r="X21" s="205"/>
      <c r="Y21" s="198"/>
      <c r="Z21" s="205"/>
      <c r="AA21" s="198"/>
      <c r="AB21" s="205"/>
      <c r="AC21" s="198"/>
      <c r="AD21" s="205"/>
      <c r="AE21" s="198"/>
      <c r="AF21" s="205"/>
      <c r="AG21" s="198"/>
      <c r="AH21" s="205"/>
      <c r="AI21" s="198"/>
      <c r="AJ21" s="205"/>
      <c r="AK21" s="198"/>
    </row>
    <row r="22" spans="1:37" ht="14.25" customHeight="1">
      <c r="A22" s="246"/>
      <c r="B22" s="251" t="s">
        <v>23</v>
      </c>
      <c r="C22" s="252">
        <v>11</v>
      </c>
      <c r="D22" s="253">
        <v>1001.7527272727274</v>
      </c>
      <c r="E22" s="252">
        <v>8</v>
      </c>
      <c r="F22" s="253">
        <v>855.06000000000006</v>
      </c>
      <c r="G22" s="252">
        <v>0</v>
      </c>
      <c r="H22" s="253">
        <v>0</v>
      </c>
      <c r="I22" s="252">
        <v>19</v>
      </c>
      <c r="J22" s="253">
        <v>939.98736842105279</v>
      </c>
      <c r="K22" s="252">
        <v>897188</v>
      </c>
      <c r="L22" s="253">
        <v>1724.9075964457816</v>
      </c>
      <c r="M22" s="252">
        <v>628347</v>
      </c>
      <c r="N22" s="253">
        <v>1256.6122023022306</v>
      </c>
      <c r="O22" s="252">
        <v>0</v>
      </c>
      <c r="P22" s="253">
        <v>0</v>
      </c>
      <c r="Q22" s="252">
        <v>1525535</v>
      </c>
      <c r="R22" s="253">
        <v>1532.0231290137542</v>
      </c>
      <c r="V22" s="205"/>
      <c r="W22" s="198"/>
      <c r="X22" s="205"/>
      <c r="Y22" s="198"/>
      <c r="Z22" s="205"/>
      <c r="AA22" s="198"/>
      <c r="AB22" s="205"/>
      <c r="AC22" s="198"/>
      <c r="AD22" s="205"/>
      <c r="AE22" s="198"/>
      <c r="AF22" s="205"/>
      <c r="AG22" s="198"/>
      <c r="AH22" s="205"/>
      <c r="AI22" s="198"/>
      <c r="AJ22" s="205"/>
      <c r="AK22" s="198"/>
    </row>
    <row r="23" spans="1:37" ht="14.25" customHeight="1">
      <c r="A23" s="246"/>
      <c r="B23" s="251" t="s">
        <v>24</v>
      </c>
      <c r="C23" s="252">
        <v>18</v>
      </c>
      <c r="D23" s="253">
        <v>542.48777777777786</v>
      </c>
      <c r="E23" s="252">
        <v>67</v>
      </c>
      <c r="F23" s="253">
        <v>544.92402985074625</v>
      </c>
      <c r="G23" s="252">
        <v>0</v>
      </c>
      <c r="H23" s="253">
        <v>0</v>
      </c>
      <c r="I23" s="252">
        <v>85</v>
      </c>
      <c r="J23" s="253">
        <v>544.40811764705882</v>
      </c>
      <c r="K23" s="252">
        <v>769120</v>
      </c>
      <c r="L23" s="253">
        <v>1670.2552178983767</v>
      </c>
      <c r="M23" s="252">
        <v>502977</v>
      </c>
      <c r="N23" s="253">
        <v>1035.2492231056292</v>
      </c>
      <c r="O23" s="252">
        <v>2</v>
      </c>
      <c r="P23" s="253">
        <v>1303.53</v>
      </c>
      <c r="Q23" s="252">
        <v>1272099</v>
      </c>
      <c r="R23" s="253">
        <v>1419.1787343123449</v>
      </c>
      <c r="V23" s="205"/>
      <c r="W23" s="198"/>
      <c r="X23" s="205"/>
      <c r="Y23" s="198"/>
      <c r="Z23" s="205"/>
      <c r="AA23" s="198"/>
      <c r="AB23" s="205"/>
      <c r="AC23" s="198"/>
      <c r="AD23" s="205"/>
      <c r="AE23" s="198"/>
      <c r="AF23" s="205"/>
      <c r="AG23" s="198"/>
      <c r="AH23" s="205"/>
      <c r="AI23" s="198"/>
      <c r="AJ23" s="205"/>
      <c r="AK23" s="198"/>
    </row>
    <row r="24" spans="1:37" ht="14.25" customHeight="1">
      <c r="A24" s="246"/>
      <c r="B24" s="251" t="s">
        <v>25</v>
      </c>
      <c r="C24" s="252">
        <v>33</v>
      </c>
      <c r="D24" s="253">
        <v>479.66818181818184</v>
      </c>
      <c r="E24" s="252">
        <v>144</v>
      </c>
      <c r="F24" s="253">
        <v>482.30493055555559</v>
      </c>
      <c r="G24" s="252">
        <v>0</v>
      </c>
      <c r="H24" s="253">
        <v>0</v>
      </c>
      <c r="I24" s="252">
        <v>177</v>
      </c>
      <c r="J24" s="253">
        <v>481.81333333333339</v>
      </c>
      <c r="K24" s="252">
        <v>508274</v>
      </c>
      <c r="L24" s="253">
        <v>1512.7298622790061</v>
      </c>
      <c r="M24" s="252">
        <v>342996</v>
      </c>
      <c r="N24" s="253">
        <v>850.82410544146251</v>
      </c>
      <c r="O24" s="252">
        <v>3</v>
      </c>
      <c r="P24" s="253">
        <v>1208.6133333333335</v>
      </c>
      <c r="Q24" s="252">
        <v>851273</v>
      </c>
      <c r="R24" s="253">
        <v>1246.032881026415</v>
      </c>
      <c r="V24" s="205"/>
      <c r="W24" s="198"/>
      <c r="X24" s="205"/>
      <c r="Y24" s="198"/>
      <c r="Z24" s="205"/>
      <c r="AA24" s="198"/>
      <c r="AB24" s="205"/>
      <c r="AC24" s="198"/>
      <c r="AD24" s="205"/>
      <c r="AE24" s="198"/>
      <c r="AF24" s="205"/>
      <c r="AG24" s="198"/>
      <c r="AH24" s="205"/>
      <c r="AI24" s="198"/>
      <c r="AJ24" s="205"/>
      <c r="AK24" s="198"/>
    </row>
    <row r="25" spans="1:37" ht="14.25" customHeight="1">
      <c r="A25" s="246"/>
      <c r="B25" s="251" t="s">
        <v>26</v>
      </c>
      <c r="C25" s="252">
        <v>88</v>
      </c>
      <c r="D25" s="253">
        <v>511.3054545454545</v>
      </c>
      <c r="E25" s="252">
        <v>2620</v>
      </c>
      <c r="F25" s="253">
        <v>494.71201526717556</v>
      </c>
      <c r="G25" s="252">
        <v>0</v>
      </c>
      <c r="H25" s="253">
        <v>0</v>
      </c>
      <c r="I25" s="252">
        <v>2708</v>
      </c>
      <c r="J25" s="253">
        <v>495.25124076809448</v>
      </c>
      <c r="K25" s="252">
        <v>501766</v>
      </c>
      <c r="L25" s="253">
        <v>1314.7420343745948</v>
      </c>
      <c r="M25" s="252">
        <v>408728</v>
      </c>
      <c r="N25" s="253">
        <v>743.36812327513269</v>
      </c>
      <c r="O25" s="252">
        <v>17</v>
      </c>
      <c r="P25" s="253">
        <v>915.32058823529439</v>
      </c>
      <c r="Q25" s="252">
        <v>910511</v>
      </c>
      <c r="R25" s="253">
        <v>1058.2450715697025</v>
      </c>
      <c r="V25" s="205"/>
      <c r="W25" s="198"/>
      <c r="X25" s="205"/>
      <c r="Y25" s="198"/>
      <c r="Z25" s="205"/>
      <c r="AA25" s="198"/>
      <c r="AB25" s="205"/>
      <c r="AC25" s="198"/>
      <c r="AD25" s="205"/>
      <c r="AE25" s="198"/>
      <c r="AF25" s="205"/>
      <c r="AG25" s="198"/>
      <c r="AH25" s="205"/>
      <c r="AI25" s="198"/>
      <c r="AJ25" s="205"/>
      <c r="AK25" s="198"/>
    </row>
    <row r="26" spans="1:37" ht="14.25" customHeight="1">
      <c r="A26" s="246"/>
      <c r="B26" s="251" t="s">
        <v>5</v>
      </c>
      <c r="C26" s="252">
        <v>4</v>
      </c>
      <c r="D26" s="253">
        <v>1070.8425</v>
      </c>
      <c r="E26" s="252">
        <v>0</v>
      </c>
      <c r="F26" s="253">
        <v>0</v>
      </c>
      <c r="G26" s="252">
        <v>0</v>
      </c>
      <c r="H26" s="253">
        <v>0</v>
      </c>
      <c r="I26" s="252">
        <v>4</v>
      </c>
      <c r="J26" s="253">
        <v>1070.8425</v>
      </c>
      <c r="K26" s="252">
        <v>64</v>
      </c>
      <c r="L26" s="253">
        <v>2336.6867187500006</v>
      </c>
      <c r="M26" s="252">
        <v>21</v>
      </c>
      <c r="N26" s="253">
        <v>1409.4490476190474</v>
      </c>
      <c r="O26" s="252">
        <v>0</v>
      </c>
      <c r="P26" s="253">
        <v>0</v>
      </c>
      <c r="Q26" s="252">
        <v>85</v>
      </c>
      <c r="R26" s="253">
        <v>2107.6044705882355</v>
      </c>
      <c r="V26" s="205"/>
      <c r="W26" s="198"/>
      <c r="X26" s="205"/>
      <c r="Y26" s="198"/>
      <c r="Z26" s="205"/>
      <c r="AA26" s="198"/>
      <c r="AB26" s="205"/>
      <c r="AC26" s="198"/>
      <c r="AD26" s="205"/>
      <c r="AE26" s="198"/>
      <c r="AF26" s="205"/>
      <c r="AG26" s="198"/>
      <c r="AH26" s="205"/>
      <c r="AI26" s="198"/>
      <c r="AJ26" s="205"/>
      <c r="AK26" s="198"/>
    </row>
    <row r="27" spans="1:37" ht="14.25" customHeight="1">
      <c r="A27" s="246"/>
      <c r="B27" s="255" t="s">
        <v>6</v>
      </c>
      <c r="C27" s="256">
        <v>588000</v>
      </c>
      <c r="D27" s="257">
        <v>1220.3104700340132</v>
      </c>
      <c r="E27" s="256">
        <v>355561</v>
      </c>
      <c r="F27" s="257">
        <v>1064.1856359386998</v>
      </c>
      <c r="G27" s="256">
        <v>0</v>
      </c>
      <c r="H27" s="257">
        <v>0</v>
      </c>
      <c r="I27" s="256">
        <v>943561</v>
      </c>
      <c r="J27" s="257">
        <v>1161.4781294267141</v>
      </c>
      <c r="K27" s="256">
        <v>3811619</v>
      </c>
      <c r="L27" s="257">
        <v>1647.8028011377826</v>
      </c>
      <c r="M27" s="256">
        <v>2639170</v>
      </c>
      <c r="N27" s="257">
        <v>1132.8886800622913</v>
      </c>
      <c r="O27" s="256">
        <v>22</v>
      </c>
      <c r="P27" s="257">
        <v>990.60681818181843</v>
      </c>
      <c r="Q27" s="256">
        <v>6450811</v>
      </c>
      <c r="R27" s="257">
        <v>1437.1377608458829</v>
      </c>
      <c r="V27" s="196"/>
      <c r="W27" s="195"/>
      <c r="X27" s="196"/>
      <c r="Y27" s="195"/>
      <c r="Z27" s="196"/>
      <c r="AA27" s="195"/>
      <c r="AB27" s="196"/>
      <c r="AC27" s="195"/>
      <c r="AD27" s="196"/>
      <c r="AE27" s="195"/>
      <c r="AF27" s="196"/>
      <c r="AG27" s="195"/>
      <c r="AH27" s="196"/>
      <c r="AI27" s="195"/>
      <c r="AJ27" s="196"/>
      <c r="AK27" s="195"/>
    </row>
    <row r="28" spans="1:37" ht="14.25" customHeight="1">
      <c r="A28" s="246"/>
      <c r="B28" s="258" t="s">
        <v>27</v>
      </c>
      <c r="C28" s="252">
        <v>54.904526561405177</v>
      </c>
      <c r="D28" s="252" t="s">
        <v>228</v>
      </c>
      <c r="E28" s="252">
        <v>55.249900860893071</v>
      </c>
      <c r="F28" s="252" t="s">
        <v>228</v>
      </c>
      <c r="G28" s="252">
        <v>0</v>
      </c>
      <c r="H28" s="252">
        <v>0</v>
      </c>
      <c r="I28" s="252">
        <v>55.034674110838033</v>
      </c>
      <c r="J28" s="252" t="s">
        <v>228</v>
      </c>
      <c r="K28" s="252">
        <v>74.828739976203934</v>
      </c>
      <c r="L28" s="252" t="s">
        <v>228</v>
      </c>
      <c r="M28" s="252">
        <v>75.40466491281849</v>
      </c>
      <c r="N28" s="252" t="s">
        <v>228</v>
      </c>
      <c r="O28" s="252">
        <v>88.227272727272734</v>
      </c>
      <c r="P28" s="252" t="s">
        <v>228</v>
      </c>
      <c r="Q28" s="252">
        <v>75.064410579522374</v>
      </c>
      <c r="R28" s="252" t="s">
        <v>228</v>
      </c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</row>
    <row r="29" spans="1:37" ht="14.25" customHeight="1">
      <c r="A29" s="246"/>
      <c r="B29" s="247"/>
      <c r="C29" s="259"/>
      <c r="D29" s="260"/>
      <c r="E29" s="261"/>
      <c r="F29" s="261"/>
      <c r="G29" s="259"/>
      <c r="H29" s="261"/>
      <c r="I29" s="259"/>
      <c r="J29" s="261"/>
      <c r="K29" s="259"/>
      <c r="L29" s="260"/>
      <c r="M29" s="259"/>
      <c r="N29" s="260"/>
      <c r="O29" s="259"/>
      <c r="P29" s="260"/>
      <c r="Q29" s="259"/>
      <c r="R29" s="260"/>
    </row>
    <row r="30" spans="1:37" ht="14.25" customHeight="1">
      <c r="B30" s="484" t="s">
        <v>0</v>
      </c>
      <c r="C30" s="485" t="s">
        <v>30</v>
      </c>
      <c r="D30" s="485"/>
      <c r="E30" s="485"/>
      <c r="F30" s="485"/>
      <c r="G30" s="485"/>
      <c r="H30" s="485"/>
      <c r="I30" s="485"/>
      <c r="J30" s="485"/>
      <c r="K30" s="485" t="s">
        <v>31</v>
      </c>
      <c r="L30" s="485"/>
      <c r="M30" s="485"/>
      <c r="N30" s="485"/>
      <c r="O30" s="485"/>
      <c r="P30" s="485"/>
      <c r="Q30" s="485"/>
      <c r="R30" s="485"/>
    </row>
    <row r="31" spans="1:37" ht="14.25" customHeight="1">
      <c r="B31" s="484"/>
      <c r="C31" s="485" t="s">
        <v>3</v>
      </c>
      <c r="D31" s="485"/>
      <c r="E31" s="486" t="s">
        <v>4</v>
      </c>
      <c r="F31" s="486"/>
      <c r="G31" s="485" t="s">
        <v>5</v>
      </c>
      <c r="H31" s="485"/>
      <c r="I31" s="485" t="s">
        <v>6</v>
      </c>
      <c r="J31" s="485"/>
      <c r="K31" s="485" t="s">
        <v>3</v>
      </c>
      <c r="L31" s="485"/>
      <c r="M31" s="486" t="s">
        <v>4</v>
      </c>
      <c r="N31" s="486"/>
      <c r="O31" s="485" t="s">
        <v>5</v>
      </c>
      <c r="P31" s="485"/>
      <c r="Q31" s="485" t="s">
        <v>6</v>
      </c>
      <c r="R31" s="485"/>
    </row>
    <row r="32" spans="1:37" ht="14.25" customHeight="1">
      <c r="B32" s="484"/>
      <c r="C32" s="248" t="s">
        <v>7</v>
      </c>
      <c r="D32" s="249" t="s">
        <v>8</v>
      </c>
      <c r="E32" s="250" t="s">
        <v>7</v>
      </c>
      <c r="F32" s="250" t="s">
        <v>8</v>
      </c>
      <c r="G32" s="248" t="s">
        <v>7</v>
      </c>
      <c r="H32" s="250" t="s">
        <v>8</v>
      </c>
      <c r="I32" s="248" t="s">
        <v>7</v>
      </c>
      <c r="J32" s="250" t="s">
        <v>8</v>
      </c>
      <c r="K32" s="248" t="s">
        <v>7</v>
      </c>
      <c r="L32" s="249" t="s">
        <v>8</v>
      </c>
      <c r="M32" s="250" t="s">
        <v>7</v>
      </c>
      <c r="N32" s="250" t="s">
        <v>8</v>
      </c>
      <c r="O32" s="248" t="s">
        <v>7</v>
      </c>
      <c r="P32" s="250" t="s">
        <v>8</v>
      </c>
      <c r="Q32" s="248" t="s">
        <v>7</v>
      </c>
      <c r="R32" s="250" t="s">
        <v>8</v>
      </c>
    </row>
    <row r="33" spans="2:37" ht="14.25" customHeight="1">
      <c r="B33" s="251" t="s">
        <v>9</v>
      </c>
      <c r="C33" s="252">
        <v>0</v>
      </c>
      <c r="D33" s="253">
        <v>0</v>
      </c>
      <c r="E33" s="252">
        <v>0</v>
      </c>
      <c r="F33" s="253">
        <v>0</v>
      </c>
      <c r="G33" s="252">
        <v>0</v>
      </c>
      <c r="H33" s="253">
        <v>0</v>
      </c>
      <c r="I33" s="252">
        <v>0</v>
      </c>
      <c r="J33" s="253">
        <v>0</v>
      </c>
      <c r="K33" s="252">
        <v>1136</v>
      </c>
      <c r="L33" s="253">
        <v>359.09527288732431</v>
      </c>
      <c r="M33" s="252">
        <v>1121</v>
      </c>
      <c r="N33" s="253">
        <v>355.07272078501342</v>
      </c>
      <c r="O33" s="252">
        <v>0</v>
      </c>
      <c r="P33" s="253">
        <v>0</v>
      </c>
      <c r="Q33" s="252">
        <v>2257</v>
      </c>
      <c r="R33" s="253">
        <v>357.09736375720001</v>
      </c>
    </row>
    <row r="34" spans="2:37" ht="14.25" customHeight="1">
      <c r="B34" s="254" t="s">
        <v>10</v>
      </c>
      <c r="C34" s="252">
        <v>0</v>
      </c>
      <c r="D34" s="253">
        <v>0</v>
      </c>
      <c r="E34" s="252">
        <v>0</v>
      </c>
      <c r="F34" s="253">
        <v>0</v>
      </c>
      <c r="G34" s="252">
        <v>0</v>
      </c>
      <c r="H34" s="253">
        <v>0</v>
      </c>
      <c r="I34" s="252">
        <v>0</v>
      </c>
      <c r="J34" s="253">
        <v>0</v>
      </c>
      <c r="K34" s="252">
        <v>5669</v>
      </c>
      <c r="L34" s="253">
        <v>360.67645087316919</v>
      </c>
      <c r="M34" s="252">
        <v>5285</v>
      </c>
      <c r="N34" s="253">
        <v>360.14522043519304</v>
      </c>
      <c r="O34" s="252">
        <v>0</v>
      </c>
      <c r="P34" s="253">
        <v>0</v>
      </c>
      <c r="Q34" s="252">
        <v>10954</v>
      </c>
      <c r="R34" s="253">
        <v>360.42014697827199</v>
      </c>
    </row>
    <row r="35" spans="2:37" ht="14.25" customHeight="1">
      <c r="B35" s="251" t="s">
        <v>11</v>
      </c>
      <c r="C35" s="252">
        <v>0</v>
      </c>
      <c r="D35" s="253">
        <v>0</v>
      </c>
      <c r="E35" s="252">
        <v>0</v>
      </c>
      <c r="F35" s="253">
        <v>0</v>
      </c>
      <c r="G35" s="252">
        <v>0</v>
      </c>
      <c r="H35" s="253">
        <v>0</v>
      </c>
      <c r="I35" s="252">
        <v>0</v>
      </c>
      <c r="J35" s="253">
        <v>0</v>
      </c>
      <c r="K35" s="252">
        <v>14330</v>
      </c>
      <c r="L35" s="253">
        <v>362.49354710397745</v>
      </c>
      <c r="M35" s="252">
        <v>13935</v>
      </c>
      <c r="N35" s="253">
        <v>361.23604520990301</v>
      </c>
      <c r="O35" s="252">
        <v>0</v>
      </c>
      <c r="P35" s="253">
        <v>0</v>
      </c>
      <c r="Q35" s="252">
        <v>28265</v>
      </c>
      <c r="R35" s="253">
        <v>361.87358287634868</v>
      </c>
      <c r="V35" s="205"/>
      <c r="W35" s="198"/>
      <c r="X35" s="205"/>
      <c r="Y35" s="198"/>
      <c r="Z35" s="205"/>
      <c r="AA35" s="198"/>
      <c r="AB35" s="205"/>
      <c r="AC35" s="198"/>
      <c r="AD35" s="205"/>
      <c r="AE35" s="198"/>
      <c r="AF35" s="205"/>
      <c r="AG35" s="198"/>
      <c r="AH35" s="205"/>
      <c r="AI35" s="198"/>
      <c r="AJ35" s="205"/>
      <c r="AK35" s="198"/>
    </row>
    <row r="36" spans="2:37" ht="14.25" customHeight="1">
      <c r="B36" s="251" t="s">
        <v>12</v>
      </c>
      <c r="C36" s="252">
        <v>0</v>
      </c>
      <c r="D36" s="253">
        <v>0</v>
      </c>
      <c r="E36" s="252">
        <v>0</v>
      </c>
      <c r="F36" s="253">
        <v>0</v>
      </c>
      <c r="G36" s="252">
        <v>0</v>
      </c>
      <c r="H36" s="253">
        <v>0</v>
      </c>
      <c r="I36" s="252">
        <v>0</v>
      </c>
      <c r="J36" s="253">
        <v>0</v>
      </c>
      <c r="K36" s="252">
        <v>30635</v>
      </c>
      <c r="L36" s="253">
        <v>366.77187008323949</v>
      </c>
      <c r="M36" s="252">
        <v>29115</v>
      </c>
      <c r="N36" s="253">
        <v>363.05064708912971</v>
      </c>
      <c r="O36" s="252">
        <v>1</v>
      </c>
      <c r="P36" s="253">
        <v>252.4</v>
      </c>
      <c r="Q36" s="252">
        <v>59751</v>
      </c>
      <c r="R36" s="253">
        <v>364.95670750280414</v>
      </c>
      <c r="V36" s="205"/>
      <c r="W36" s="198"/>
      <c r="X36" s="205"/>
      <c r="Y36" s="198"/>
      <c r="Z36" s="205"/>
      <c r="AA36" s="198"/>
      <c r="AB36" s="205"/>
      <c r="AC36" s="198"/>
      <c r="AD36" s="205"/>
      <c r="AE36" s="198"/>
      <c r="AF36" s="205"/>
      <c r="AG36" s="198"/>
      <c r="AH36" s="205"/>
      <c r="AI36" s="198"/>
      <c r="AJ36" s="205"/>
      <c r="AK36" s="198"/>
    </row>
    <row r="37" spans="2:37" ht="14.25" customHeight="1">
      <c r="B37" s="251" t="s">
        <v>13</v>
      </c>
      <c r="C37" s="252">
        <v>2</v>
      </c>
      <c r="D37" s="253">
        <v>602.90000000000009</v>
      </c>
      <c r="E37" s="252">
        <v>20</v>
      </c>
      <c r="F37" s="253">
        <v>834.05799999999977</v>
      </c>
      <c r="G37" s="252">
        <v>0</v>
      </c>
      <c r="H37" s="253">
        <v>0</v>
      </c>
      <c r="I37" s="252">
        <v>22</v>
      </c>
      <c r="J37" s="253">
        <v>813.04363636363621</v>
      </c>
      <c r="K37" s="252">
        <v>44984</v>
      </c>
      <c r="L37" s="253">
        <v>373.54606771296625</v>
      </c>
      <c r="M37" s="252">
        <v>45350</v>
      </c>
      <c r="N37" s="253">
        <v>373.74653340683676</v>
      </c>
      <c r="O37" s="252">
        <v>1</v>
      </c>
      <c r="P37" s="253">
        <v>701.56</v>
      </c>
      <c r="Q37" s="252">
        <v>90335</v>
      </c>
      <c r="R37" s="253">
        <v>373.65033663585677</v>
      </c>
      <c r="V37" s="205"/>
      <c r="W37" s="198"/>
      <c r="X37" s="205"/>
      <c r="Y37" s="198"/>
      <c r="Z37" s="205"/>
      <c r="AA37" s="198"/>
      <c r="AB37" s="205"/>
      <c r="AC37" s="198"/>
      <c r="AD37" s="205"/>
      <c r="AE37" s="198"/>
      <c r="AF37" s="205"/>
      <c r="AG37" s="198"/>
      <c r="AH37" s="205"/>
      <c r="AI37" s="198"/>
      <c r="AJ37" s="205"/>
      <c r="AK37" s="198"/>
    </row>
    <row r="38" spans="2:37" ht="14.25" customHeight="1">
      <c r="B38" s="251" t="s">
        <v>14</v>
      </c>
      <c r="C38" s="252">
        <v>13</v>
      </c>
      <c r="D38" s="253">
        <v>919.21307692307698</v>
      </c>
      <c r="E38" s="252">
        <v>153</v>
      </c>
      <c r="F38" s="253">
        <v>895.39895424836584</v>
      </c>
      <c r="G38" s="252">
        <v>0</v>
      </c>
      <c r="H38" s="253">
        <v>0</v>
      </c>
      <c r="I38" s="252">
        <v>166</v>
      </c>
      <c r="J38" s="253">
        <v>897.26391566265045</v>
      </c>
      <c r="K38" s="252">
        <v>2145</v>
      </c>
      <c r="L38" s="253">
        <v>418.40199067599099</v>
      </c>
      <c r="M38" s="252">
        <v>1805</v>
      </c>
      <c r="N38" s="253">
        <v>419.33735734072104</v>
      </c>
      <c r="O38" s="252">
        <v>0</v>
      </c>
      <c r="P38" s="253">
        <v>0</v>
      </c>
      <c r="Q38" s="252">
        <v>3950</v>
      </c>
      <c r="R38" s="253">
        <v>418.82941772151952</v>
      </c>
      <c r="V38" s="205"/>
      <c r="W38" s="198"/>
      <c r="X38" s="205"/>
      <c r="Y38" s="198"/>
      <c r="Z38" s="205"/>
      <c r="AA38" s="198"/>
      <c r="AB38" s="205"/>
      <c r="AC38" s="198"/>
      <c r="AD38" s="205"/>
      <c r="AE38" s="198"/>
      <c r="AF38" s="205"/>
      <c r="AG38" s="198"/>
      <c r="AH38" s="205"/>
      <c r="AI38" s="198"/>
      <c r="AJ38" s="205"/>
      <c r="AK38" s="198"/>
    </row>
    <row r="39" spans="2:37" ht="14.25" customHeight="1">
      <c r="B39" s="251" t="s">
        <v>15</v>
      </c>
      <c r="C39" s="252">
        <v>102</v>
      </c>
      <c r="D39" s="253">
        <v>881.09470588235274</v>
      </c>
      <c r="E39" s="252">
        <v>823</v>
      </c>
      <c r="F39" s="253">
        <v>955.70250303766829</v>
      </c>
      <c r="G39" s="252">
        <v>0</v>
      </c>
      <c r="H39" s="253">
        <v>0</v>
      </c>
      <c r="I39" s="252">
        <v>925</v>
      </c>
      <c r="J39" s="253">
        <v>947.47548108108219</v>
      </c>
      <c r="K39" s="252">
        <v>2103</v>
      </c>
      <c r="L39" s="253">
        <v>415.76595339990598</v>
      </c>
      <c r="M39" s="252">
        <v>1394</v>
      </c>
      <c r="N39" s="253">
        <v>415.55222381635633</v>
      </c>
      <c r="O39" s="252">
        <v>0</v>
      </c>
      <c r="P39" s="253">
        <v>0</v>
      </c>
      <c r="Q39" s="252">
        <v>3497</v>
      </c>
      <c r="R39" s="253">
        <v>415.68075493280037</v>
      </c>
      <c r="V39" s="205"/>
      <c r="W39" s="198"/>
      <c r="X39" s="205"/>
      <c r="Y39" s="198"/>
      <c r="Z39" s="205"/>
      <c r="AA39" s="198"/>
      <c r="AB39" s="205"/>
      <c r="AC39" s="198"/>
      <c r="AD39" s="205"/>
      <c r="AE39" s="198"/>
      <c r="AF39" s="205"/>
      <c r="AG39" s="198"/>
      <c r="AH39" s="205"/>
      <c r="AI39" s="198"/>
      <c r="AJ39" s="205"/>
      <c r="AK39" s="198"/>
    </row>
    <row r="40" spans="2:37" ht="14.25" customHeight="1">
      <c r="B40" s="251" t="s">
        <v>16</v>
      </c>
      <c r="C40" s="252">
        <v>529</v>
      </c>
      <c r="D40" s="253">
        <v>848.43408317580293</v>
      </c>
      <c r="E40" s="252">
        <v>2966</v>
      </c>
      <c r="F40" s="253">
        <v>950.57579905596674</v>
      </c>
      <c r="G40" s="252">
        <v>0</v>
      </c>
      <c r="H40" s="253">
        <v>0</v>
      </c>
      <c r="I40" s="252">
        <v>3495</v>
      </c>
      <c r="J40" s="253">
        <v>935.11572246065737</v>
      </c>
      <c r="K40" s="252">
        <v>3259</v>
      </c>
      <c r="L40" s="253">
        <v>457.04157103405947</v>
      </c>
      <c r="M40" s="252">
        <v>2052</v>
      </c>
      <c r="N40" s="253">
        <v>469.66344054580986</v>
      </c>
      <c r="O40" s="252">
        <v>0</v>
      </c>
      <c r="P40" s="253">
        <v>0</v>
      </c>
      <c r="Q40" s="252">
        <v>5311</v>
      </c>
      <c r="R40" s="253">
        <v>461.91825644888002</v>
      </c>
      <c r="V40" s="205"/>
      <c r="W40" s="198"/>
      <c r="X40" s="205"/>
      <c r="Y40" s="198"/>
      <c r="Z40" s="205"/>
      <c r="AA40" s="198"/>
      <c r="AB40" s="205"/>
      <c r="AC40" s="198"/>
      <c r="AD40" s="205"/>
      <c r="AE40" s="198"/>
      <c r="AF40" s="205"/>
      <c r="AG40" s="198"/>
      <c r="AH40" s="205"/>
      <c r="AI40" s="198"/>
      <c r="AJ40" s="205"/>
      <c r="AK40" s="198"/>
    </row>
    <row r="41" spans="2:37" ht="14.25" customHeight="1">
      <c r="B41" s="251" t="s">
        <v>17</v>
      </c>
      <c r="C41" s="252">
        <v>1751</v>
      </c>
      <c r="D41" s="253">
        <v>830.1256710451172</v>
      </c>
      <c r="E41" s="252">
        <v>8443</v>
      </c>
      <c r="F41" s="253">
        <v>979.60100438232803</v>
      </c>
      <c r="G41" s="252">
        <v>0</v>
      </c>
      <c r="H41" s="253">
        <v>0</v>
      </c>
      <c r="I41" s="252">
        <v>10194</v>
      </c>
      <c r="J41" s="253">
        <v>953.92596919756681</v>
      </c>
      <c r="K41" s="252">
        <v>5430</v>
      </c>
      <c r="L41" s="253">
        <v>507.27452670349817</v>
      </c>
      <c r="M41" s="252">
        <v>3812</v>
      </c>
      <c r="N41" s="253">
        <v>512.45470619097478</v>
      </c>
      <c r="O41" s="252">
        <v>0</v>
      </c>
      <c r="P41" s="253">
        <v>0</v>
      </c>
      <c r="Q41" s="252">
        <v>9242</v>
      </c>
      <c r="R41" s="253">
        <v>509.41116857822885</v>
      </c>
      <c r="V41" s="205"/>
      <c r="W41" s="198"/>
      <c r="X41" s="205"/>
      <c r="Y41" s="198"/>
      <c r="Z41" s="205"/>
      <c r="AA41" s="198"/>
      <c r="AB41" s="205"/>
      <c r="AC41" s="198"/>
      <c r="AD41" s="205"/>
      <c r="AE41" s="198"/>
      <c r="AF41" s="205"/>
      <c r="AG41" s="198"/>
      <c r="AH41" s="205"/>
      <c r="AI41" s="198"/>
      <c r="AJ41" s="205"/>
      <c r="AK41" s="198"/>
    </row>
    <row r="42" spans="2:37" ht="14.25" customHeight="1">
      <c r="B42" s="251" t="s">
        <v>18</v>
      </c>
      <c r="C42" s="252">
        <v>4288</v>
      </c>
      <c r="D42" s="253">
        <v>851.00950792910567</v>
      </c>
      <c r="E42" s="252">
        <v>19228</v>
      </c>
      <c r="F42" s="253">
        <v>973.04206105679214</v>
      </c>
      <c r="G42" s="252">
        <v>0</v>
      </c>
      <c r="H42" s="253">
        <v>0</v>
      </c>
      <c r="I42" s="252">
        <v>23516</v>
      </c>
      <c r="J42" s="253">
        <v>950.79016499404679</v>
      </c>
      <c r="K42" s="252">
        <v>9480</v>
      </c>
      <c r="L42" s="253">
        <v>567.67262974683513</v>
      </c>
      <c r="M42" s="252">
        <v>6505</v>
      </c>
      <c r="N42" s="253">
        <v>563.48656879323607</v>
      </c>
      <c r="O42" s="252">
        <v>0</v>
      </c>
      <c r="P42" s="253">
        <v>0</v>
      </c>
      <c r="Q42" s="252">
        <v>15985</v>
      </c>
      <c r="R42" s="253">
        <v>565.96913731623386</v>
      </c>
      <c r="V42" s="205"/>
      <c r="W42" s="198"/>
      <c r="X42" s="205"/>
      <c r="Y42" s="198"/>
      <c r="Z42" s="205"/>
      <c r="AA42" s="198"/>
      <c r="AB42" s="205"/>
      <c r="AC42" s="198"/>
      <c r="AD42" s="205"/>
      <c r="AE42" s="198"/>
      <c r="AF42" s="205"/>
      <c r="AG42" s="198"/>
      <c r="AH42" s="205"/>
      <c r="AI42" s="198"/>
      <c r="AJ42" s="205"/>
      <c r="AK42" s="198"/>
    </row>
    <row r="43" spans="2:37" ht="14.25" customHeight="1">
      <c r="B43" s="251" t="s">
        <v>19</v>
      </c>
      <c r="C43" s="252">
        <v>8023</v>
      </c>
      <c r="D43" s="253">
        <v>821.41783497444817</v>
      </c>
      <c r="E43" s="252">
        <v>38887</v>
      </c>
      <c r="F43" s="253">
        <v>935.37650423020602</v>
      </c>
      <c r="G43" s="252">
        <v>0</v>
      </c>
      <c r="H43" s="253">
        <v>0</v>
      </c>
      <c r="I43" s="252">
        <v>46910</v>
      </c>
      <c r="J43" s="253">
        <v>915.88619505435986</v>
      </c>
      <c r="K43" s="252">
        <v>12657</v>
      </c>
      <c r="L43" s="253">
        <v>646.07853045745549</v>
      </c>
      <c r="M43" s="252">
        <v>8917</v>
      </c>
      <c r="N43" s="253">
        <v>653.98690254569885</v>
      </c>
      <c r="O43" s="252">
        <v>1</v>
      </c>
      <c r="P43" s="253">
        <v>454.26</v>
      </c>
      <c r="Q43" s="252">
        <v>21575</v>
      </c>
      <c r="R43" s="253">
        <v>649.33818910776404</v>
      </c>
      <c r="V43" s="205"/>
      <c r="W43" s="198"/>
      <c r="X43" s="205"/>
      <c r="Y43" s="198"/>
      <c r="Z43" s="205"/>
      <c r="AA43" s="198"/>
      <c r="AB43" s="205"/>
      <c r="AC43" s="198"/>
      <c r="AD43" s="205"/>
      <c r="AE43" s="198"/>
      <c r="AF43" s="205"/>
      <c r="AG43" s="198"/>
      <c r="AH43" s="205"/>
      <c r="AI43" s="198"/>
      <c r="AJ43" s="205"/>
      <c r="AK43" s="198"/>
    </row>
    <row r="44" spans="2:37" ht="14.25" customHeight="1">
      <c r="B44" s="251" t="s">
        <v>20</v>
      </c>
      <c r="C44" s="252">
        <v>13676</v>
      </c>
      <c r="D44" s="253">
        <v>784.27860558642817</v>
      </c>
      <c r="E44" s="252">
        <v>75663</v>
      </c>
      <c r="F44" s="253">
        <v>909.93634709170931</v>
      </c>
      <c r="G44" s="252">
        <v>0</v>
      </c>
      <c r="H44" s="253">
        <v>0</v>
      </c>
      <c r="I44" s="252">
        <v>89339</v>
      </c>
      <c r="J44" s="253">
        <v>890.70067988224616</v>
      </c>
      <c r="K44" s="252">
        <v>14876</v>
      </c>
      <c r="L44" s="253">
        <v>708.49400914224168</v>
      </c>
      <c r="M44" s="252">
        <v>10719</v>
      </c>
      <c r="N44" s="253">
        <v>717.70561619553985</v>
      </c>
      <c r="O44" s="252">
        <v>0</v>
      </c>
      <c r="P44" s="253">
        <v>0</v>
      </c>
      <c r="Q44" s="252">
        <v>25595</v>
      </c>
      <c r="R44" s="253">
        <v>712.35176323500605</v>
      </c>
      <c r="V44" s="205"/>
      <c r="W44" s="198"/>
      <c r="X44" s="205"/>
      <c r="Y44" s="198"/>
      <c r="Z44" s="205"/>
      <c r="AA44" s="198"/>
      <c r="AB44" s="205"/>
      <c r="AC44" s="198"/>
      <c r="AD44" s="205"/>
      <c r="AE44" s="198"/>
      <c r="AF44" s="205"/>
      <c r="AG44" s="198"/>
      <c r="AH44" s="205"/>
      <c r="AI44" s="198"/>
      <c r="AJ44" s="205"/>
      <c r="AK44" s="198"/>
    </row>
    <row r="45" spans="2:37" ht="14.25" customHeight="1">
      <c r="B45" s="251" t="s">
        <v>21</v>
      </c>
      <c r="C45" s="252">
        <v>20335</v>
      </c>
      <c r="D45" s="253">
        <v>768.90423211212271</v>
      </c>
      <c r="E45" s="252">
        <v>122918</v>
      </c>
      <c r="F45" s="253">
        <v>938.43345653199731</v>
      </c>
      <c r="G45" s="252">
        <v>0</v>
      </c>
      <c r="H45" s="253">
        <v>0</v>
      </c>
      <c r="I45" s="252">
        <v>143253</v>
      </c>
      <c r="J45" s="253">
        <v>914.36850306799897</v>
      </c>
      <c r="K45" s="252">
        <v>13062</v>
      </c>
      <c r="L45" s="253">
        <v>748.7439947940577</v>
      </c>
      <c r="M45" s="252">
        <v>9964</v>
      </c>
      <c r="N45" s="253">
        <v>767.93715475712486</v>
      </c>
      <c r="O45" s="252">
        <v>0</v>
      </c>
      <c r="P45" s="253">
        <v>0</v>
      </c>
      <c r="Q45" s="252">
        <v>23026</v>
      </c>
      <c r="R45" s="253">
        <v>757.04941674628571</v>
      </c>
      <c r="V45" s="205"/>
      <c r="W45" s="198"/>
      <c r="X45" s="205"/>
      <c r="Y45" s="198"/>
      <c r="Z45" s="205"/>
      <c r="AA45" s="198"/>
      <c r="AB45" s="205"/>
      <c r="AC45" s="198"/>
      <c r="AD45" s="205"/>
      <c r="AE45" s="198"/>
      <c r="AF45" s="205"/>
      <c r="AG45" s="198"/>
      <c r="AH45" s="205"/>
      <c r="AI45" s="198"/>
      <c r="AJ45" s="205"/>
      <c r="AK45" s="198"/>
    </row>
    <row r="46" spans="2:37" ht="14.25" customHeight="1">
      <c r="B46" s="251" t="s">
        <v>22</v>
      </c>
      <c r="C46" s="252">
        <v>25856</v>
      </c>
      <c r="D46" s="253">
        <v>697.94834970606439</v>
      </c>
      <c r="E46" s="252">
        <v>178587</v>
      </c>
      <c r="F46" s="253">
        <v>951.41251636457321</v>
      </c>
      <c r="G46" s="252">
        <v>1</v>
      </c>
      <c r="H46" s="253">
        <v>1056.5899999999999</v>
      </c>
      <c r="I46" s="252">
        <v>204444</v>
      </c>
      <c r="J46" s="253">
        <v>919.35745817925704</v>
      </c>
      <c r="K46" s="252">
        <v>8845</v>
      </c>
      <c r="L46" s="253">
        <v>771.73152967778219</v>
      </c>
      <c r="M46" s="252">
        <v>8076</v>
      </c>
      <c r="N46" s="253">
        <v>778.03013125309394</v>
      </c>
      <c r="O46" s="252">
        <v>0</v>
      </c>
      <c r="P46" s="253">
        <v>0</v>
      </c>
      <c r="Q46" s="252">
        <v>16921</v>
      </c>
      <c r="R46" s="253">
        <v>774.73770580934752</v>
      </c>
      <c r="V46" s="205"/>
      <c r="W46" s="198"/>
      <c r="X46" s="205"/>
      <c r="Y46" s="198"/>
      <c r="Z46" s="205"/>
      <c r="AA46" s="198"/>
      <c r="AB46" s="205"/>
      <c r="AC46" s="198"/>
      <c r="AD46" s="205"/>
      <c r="AE46" s="198"/>
      <c r="AF46" s="205"/>
      <c r="AG46" s="198"/>
      <c r="AH46" s="205"/>
      <c r="AI46" s="198"/>
      <c r="AJ46" s="205"/>
      <c r="AK46" s="198"/>
    </row>
    <row r="47" spans="2:37" ht="14.25" customHeight="1">
      <c r="B47" s="251" t="s">
        <v>23</v>
      </c>
      <c r="C47" s="252">
        <v>27486</v>
      </c>
      <c r="D47" s="253">
        <v>626.6774652550381</v>
      </c>
      <c r="E47" s="252">
        <v>243187</v>
      </c>
      <c r="F47" s="253">
        <v>961.46852409874032</v>
      </c>
      <c r="G47" s="252">
        <v>0</v>
      </c>
      <c r="H47" s="253">
        <v>0</v>
      </c>
      <c r="I47" s="252">
        <v>270673</v>
      </c>
      <c r="J47" s="253">
        <v>927.47153495176963</v>
      </c>
      <c r="K47" s="252">
        <v>5411</v>
      </c>
      <c r="L47" s="253">
        <v>752.24063943818396</v>
      </c>
      <c r="M47" s="252">
        <v>5740</v>
      </c>
      <c r="N47" s="253">
        <v>773.0681916376318</v>
      </c>
      <c r="O47" s="252">
        <v>1</v>
      </c>
      <c r="P47" s="253">
        <v>876.82</v>
      </c>
      <c r="Q47" s="252">
        <v>11152</v>
      </c>
      <c r="R47" s="253">
        <v>762.97187410330173</v>
      </c>
      <c r="V47" s="205"/>
      <c r="W47" s="198"/>
      <c r="X47" s="205"/>
      <c r="Y47" s="198"/>
      <c r="Z47" s="205"/>
      <c r="AA47" s="198"/>
      <c r="AB47" s="205"/>
      <c r="AC47" s="198"/>
      <c r="AD47" s="205"/>
      <c r="AE47" s="198"/>
      <c r="AF47" s="205"/>
      <c r="AG47" s="198"/>
      <c r="AH47" s="205"/>
      <c r="AI47" s="198"/>
      <c r="AJ47" s="205"/>
      <c r="AK47" s="198"/>
    </row>
    <row r="48" spans="2:37" ht="14.25" customHeight="1">
      <c r="B48" s="251" t="s">
        <v>24</v>
      </c>
      <c r="C48" s="252">
        <v>29245</v>
      </c>
      <c r="D48" s="253">
        <v>561.95499299025437</v>
      </c>
      <c r="E48" s="252">
        <v>346472</v>
      </c>
      <c r="F48" s="253">
        <v>953.06314775797091</v>
      </c>
      <c r="G48" s="252">
        <v>2</v>
      </c>
      <c r="H48" s="253">
        <v>797.70500000000004</v>
      </c>
      <c r="I48" s="252">
        <v>375719</v>
      </c>
      <c r="J48" s="253">
        <v>922.6194685656028</v>
      </c>
      <c r="K48" s="252">
        <v>2909</v>
      </c>
      <c r="L48" s="253">
        <v>736.79050532829331</v>
      </c>
      <c r="M48" s="252">
        <v>3996</v>
      </c>
      <c r="N48" s="253">
        <v>743.31418918919269</v>
      </c>
      <c r="O48" s="252">
        <v>0</v>
      </c>
      <c r="P48" s="253">
        <v>0</v>
      </c>
      <c r="Q48" s="252">
        <v>6905</v>
      </c>
      <c r="R48" s="253">
        <v>740.56583345402157</v>
      </c>
      <c r="V48" s="205"/>
      <c r="W48" s="198"/>
      <c r="X48" s="205"/>
      <c r="Y48" s="198"/>
      <c r="Z48" s="205"/>
      <c r="AA48" s="198"/>
      <c r="AB48" s="205"/>
      <c r="AC48" s="198"/>
      <c r="AD48" s="205"/>
      <c r="AE48" s="198"/>
      <c r="AF48" s="205"/>
      <c r="AG48" s="198"/>
      <c r="AH48" s="205"/>
      <c r="AI48" s="198"/>
      <c r="AJ48" s="205"/>
      <c r="AK48" s="198"/>
    </row>
    <row r="49" spans="2:37" ht="14.25" customHeight="1">
      <c r="B49" s="251" t="s">
        <v>25</v>
      </c>
      <c r="C49" s="252">
        <v>25610</v>
      </c>
      <c r="D49" s="253">
        <v>524.25023428348254</v>
      </c>
      <c r="E49" s="252">
        <v>375233</v>
      </c>
      <c r="F49" s="253">
        <v>922.69079915678992</v>
      </c>
      <c r="G49" s="252">
        <v>1</v>
      </c>
      <c r="H49" s="253">
        <v>869.97</v>
      </c>
      <c r="I49" s="252">
        <v>400844</v>
      </c>
      <c r="J49" s="253">
        <v>897.23422356328092</v>
      </c>
      <c r="K49" s="252">
        <v>1202</v>
      </c>
      <c r="L49" s="253">
        <v>725.93045757071275</v>
      </c>
      <c r="M49" s="252">
        <v>2124</v>
      </c>
      <c r="N49" s="253">
        <v>735.87482580037772</v>
      </c>
      <c r="O49" s="252">
        <v>0</v>
      </c>
      <c r="P49" s="253">
        <v>0</v>
      </c>
      <c r="Q49" s="252">
        <v>3326</v>
      </c>
      <c r="R49" s="253">
        <v>732.28098015634373</v>
      </c>
      <c r="V49" s="205"/>
      <c r="W49" s="198"/>
      <c r="X49" s="205"/>
      <c r="Y49" s="198"/>
      <c r="Z49" s="205"/>
      <c r="AA49" s="198"/>
      <c r="AB49" s="205"/>
      <c r="AC49" s="198"/>
      <c r="AD49" s="205"/>
      <c r="AE49" s="198"/>
      <c r="AF49" s="205"/>
      <c r="AG49" s="198"/>
      <c r="AH49" s="205"/>
      <c r="AI49" s="198"/>
      <c r="AJ49" s="205"/>
      <c r="AK49" s="198"/>
    </row>
    <row r="50" spans="2:37" ht="14.25" customHeight="1">
      <c r="B50" s="251" t="s">
        <v>26</v>
      </c>
      <c r="C50" s="252">
        <v>47042</v>
      </c>
      <c r="D50" s="253">
        <v>481.94167509884858</v>
      </c>
      <c r="E50" s="252">
        <v>731985</v>
      </c>
      <c r="F50" s="253">
        <v>873.81191811307644</v>
      </c>
      <c r="G50" s="252">
        <v>6</v>
      </c>
      <c r="H50" s="253">
        <v>866.38</v>
      </c>
      <c r="I50" s="252">
        <v>779033</v>
      </c>
      <c r="J50" s="253">
        <v>850.14872982274221</v>
      </c>
      <c r="K50" s="252">
        <v>640</v>
      </c>
      <c r="L50" s="253">
        <v>765.22199999999714</v>
      </c>
      <c r="M50" s="252">
        <v>1695</v>
      </c>
      <c r="N50" s="253">
        <v>751.85543362831947</v>
      </c>
      <c r="O50" s="252">
        <v>0</v>
      </c>
      <c r="P50" s="253">
        <v>0</v>
      </c>
      <c r="Q50" s="252">
        <v>2335</v>
      </c>
      <c r="R50" s="253">
        <v>755.51907494646673</v>
      </c>
      <c r="V50" s="205"/>
      <c r="W50" s="198"/>
      <c r="X50" s="205"/>
      <c r="Y50" s="198"/>
      <c r="Z50" s="205"/>
      <c r="AA50" s="198"/>
      <c r="AB50" s="205"/>
      <c r="AC50" s="198"/>
      <c r="AD50" s="205"/>
      <c r="AE50" s="198"/>
      <c r="AF50" s="205"/>
      <c r="AG50" s="198"/>
      <c r="AH50" s="205"/>
      <c r="AI50" s="198"/>
      <c r="AJ50" s="205"/>
      <c r="AK50" s="198"/>
    </row>
    <row r="51" spans="2:37" ht="14.25" customHeight="1">
      <c r="B51" s="251" t="s">
        <v>5</v>
      </c>
      <c r="C51" s="252">
        <v>0</v>
      </c>
      <c r="D51" s="253">
        <v>0</v>
      </c>
      <c r="E51" s="252">
        <v>1</v>
      </c>
      <c r="F51" s="253">
        <v>1043.2</v>
      </c>
      <c r="G51" s="252">
        <v>0</v>
      </c>
      <c r="H51" s="253">
        <v>0</v>
      </c>
      <c r="I51" s="252">
        <v>1</v>
      </c>
      <c r="J51" s="253">
        <v>1043.2</v>
      </c>
      <c r="K51" s="252">
        <v>0</v>
      </c>
      <c r="L51" s="253">
        <v>0</v>
      </c>
      <c r="M51" s="252">
        <v>0</v>
      </c>
      <c r="N51" s="253">
        <v>0</v>
      </c>
      <c r="O51" s="252">
        <v>0</v>
      </c>
      <c r="P51" s="253">
        <v>0</v>
      </c>
      <c r="Q51" s="252">
        <v>0</v>
      </c>
      <c r="R51" s="253">
        <v>0</v>
      </c>
      <c r="V51" s="205"/>
      <c r="W51" s="198"/>
      <c r="X51" s="205"/>
      <c r="Y51" s="198"/>
      <c r="Z51" s="205"/>
      <c r="AA51" s="198"/>
      <c r="AB51" s="205"/>
      <c r="AC51" s="198"/>
      <c r="AD51" s="205"/>
      <c r="AE51" s="198"/>
      <c r="AF51" s="205"/>
      <c r="AG51" s="198"/>
      <c r="AH51" s="205"/>
      <c r="AI51" s="198"/>
      <c r="AJ51" s="205"/>
      <c r="AK51" s="198"/>
    </row>
    <row r="52" spans="2:37" ht="14.25" customHeight="1">
      <c r="B52" s="255" t="s">
        <v>6</v>
      </c>
      <c r="C52" s="256">
        <v>203958</v>
      </c>
      <c r="D52" s="257">
        <v>619.78033041116294</v>
      </c>
      <c r="E52" s="256">
        <v>2144566</v>
      </c>
      <c r="F52" s="257">
        <v>919.109722176888</v>
      </c>
      <c r="G52" s="256">
        <v>10</v>
      </c>
      <c r="H52" s="257">
        <v>872.02499999999998</v>
      </c>
      <c r="I52" s="256">
        <v>2348534</v>
      </c>
      <c r="J52" s="257">
        <v>893.11431613508682</v>
      </c>
      <c r="K52" s="256">
        <v>178773</v>
      </c>
      <c r="L52" s="257">
        <v>503.33773176038926</v>
      </c>
      <c r="M52" s="256">
        <v>161605</v>
      </c>
      <c r="N52" s="257">
        <v>497.99583323535808</v>
      </c>
      <c r="O52" s="256">
        <v>4</v>
      </c>
      <c r="P52" s="257">
        <v>571.26</v>
      </c>
      <c r="Q52" s="256">
        <v>340382</v>
      </c>
      <c r="R52" s="257">
        <v>500.80232794331101</v>
      </c>
      <c r="V52" s="205"/>
      <c r="W52" s="198"/>
      <c r="X52" s="205"/>
      <c r="Y52" s="198"/>
      <c r="Z52" s="205"/>
      <c r="AA52" s="198"/>
      <c r="AB52" s="205"/>
      <c r="AC52" s="198"/>
      <c r="AD52" s="205"/>
      <c r="AE52" s="198"/>
      <c r="AF52" s="205"/>
      <c r="AG52" s="198"/>
      <c r="AH52" s="205"/>
      <c r="AI52" s="198"/>
      <c r="AJ52" s="205"/>
      <c r="AK52" s="198"/>
    </row>
    <row r="53" spans="2:37" ht="14.25" customHeight="1">
      <c r="B53" s="258" t="s">
        <v>27</v>
      </c>
      <c r="C53" s="252">
        <v>73.811500406946521</v>
      </c>
      <c r="D53" s="252" t="s">
        <v>228</v>
      </c>
      <c r="E53" s="252">
        <v>78.427816829986497</v>
      </c>
      <c r="F53" s="252" t="s">
        <v>228</v>
      </c>
      <c r="G53" s="252">
        <v>82.3</v>
      </c>
      <c r="H53" s="252" t="s">
        <v>228</v>
      </c>
      <c r="I53" s="252">
        <v>78.026930002686782</v>
      </c>
      <c r="J53" s="252" t="s">
        <v>228</v>
      </c>
      <c r="K53" s="252">
        <v>35.4511363572799</v>
      </c>
      <c r="L53" s="252" t="s">
        <v>228</v>
      </c>
      <c r="M53" s="252">
        <v>34.851396924600103</v>
      </c>
      <c r="N53" s="252" t="s">
        <v>228</v>
      </c>
      <c r="O53" s="252">
        <v>42</v>
      </c>
      <c r="P53" s="252" t="s">
        <v>228</v>
      </c>
      <c r="Q53" s="252">
        <v>35.166471787579837</v>
      </c>
      <c r="R53" s="252" t="s">
        <v>228</v>
      </c>
      <c r="V53" s="205"/>
      <c r="W53" s="198"/>
      <c r="X53" s="205"/>
      <c r="Y53" s="198"/>
      <c r="Z53" s="205"/>
      <c r="AA53" s="198"/>
      <c r="AB53" s="205"/>
      <c r="AC53" s="198"/>
      <c r="AD53" s="205"/>
      <c r="AE53" s="198"/>
      <c r="AF53" s="205"/>
      <c r="AG53" s="198"/>
      <c r="AH53" s="205"/>
      <c r="AI53" s="198"/>
      <c r="AJ53" s="205"/>
      <c r="AK53" s="198"/>
    </row>
    <row r="54" spans="2:37" ht="14.25" customHeight="1">
      <c r="B54" s="247"/>
      <c r="C54" s="259"/>
      <c r="D54" s="260"/>
      <c r="E54" s="261"/>
      <c r="F54" s="261"/>
      <c r="G54" s="259"/>
      <c r="H54" s="261"/>
      <c r="I54" s="259"/>
      <c r="J54" s="261"/>
      <c r="K54" s="259"/>
      <c r="L54" s="260"/>
      <c r="M54" s="259"/>
      <c r="N54" s="260"/>
      <c r="O54" s="259"/>
      <c r="P54" s="260"/>
      <c r="Q54" s="259"/>
      <c r="R54" s="260"/>
      <c r="V54" s="196"/>
      <c r="W54" s="195"/>
      <c r="X54" s="196"/>
      <c r="Y54" s="195"/>
      <c r="Z54" s="196"/>
      <c r="AA54" s="195"/>
      <c r="AB54" s="196"/>
      <c r="AC54" s="195"/>
      <c r="AD54" s="196"/>
      <c r="AE54" s="195"/>
      <c r="AF54" s="196"/>
      <c r="AG54" s="195"/>
      <c r="AH54" s="196"/>
      <c r="AI54" s="195"/>
      <c r="AJ54" s="196"/>
      <c r="AK54" s="195"/>
    </row>
    <row r="55" spans="2:37" ht="14.25" customHeight="1">
      <c r="B55" s="484" t="s">
        <v>0</v>
      </c>
      <c r="C55" s="485" t="s">
        <v>1</v>
      </c>
      <c r="D55" s="485"/>
      <c r="E55" s="485"/>
      <c r="F55" s="485"/>
      <c r="G55" s="485"/>
      <c r="H55" s="485"/>
      <c r="I55" s="485"/>
      <c r="J55" s="485"/>
      <c r="K55" s="485" t="s">
        <v>2</v>
      </c>
      <c r="L55" s="485"/>
      <c r="M55" s="485"/>
      <c r="N55" s="485"/>
      <c r="O55" s="485"/>
      <c r="P55" s="485"/>
      <c r="Q55" s="485"/>
      <c r="R55" s="485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</row>
    <row r="56" spans="2:37" ht="14.25" customHeight="1">
      <c r="B56" s="484"/>
      <c r="C56" s="485" t="s">
        <v>3</v>
      </c>
      <c r="D56" s="485"/>
      <c r="E56" s="486" t="s">
        <v>4</v>
      </c>
      <c r="F56" s="486"/>
      <c r="G56" s="485" t="s">
        <v>5</v>
      </c>
      <c r="H56" s="485"/>
      <c r="I56" s="485" t="s">
        <v>6</v>
      </c>
      <c r="J56" s="485"/>
      <c r="K56" s="485" t="s">
        <v>3</v>
      </c>
      <c r="L56" s="485"/>
      <c r="M56" s="486" t="s">
        <v>4</v>
      </c>
      <c r="N56" s="486"/>
      <c r="O56" s="485" t="s">
        <v>5</v>
      </c>
      <c r="P56" s="485"/>
      <c r="Q56" s="485" t="s">
        <v>6</v>
      </c>
      <c r="R56" s="485"/>
    </row>
    <row r="57" spans="2:37" ht="14.25" customHeight="1">
      <c r="B57" s="484"/>
      <c r="C57" s="248" t="s">
        <v>7</v>
      </c>
      <c r="D57" s="249" t="s">
        <v>8</v>
      </c>
      <c r="E57" s="250" t="s">
        <v>7</v>
      </c>
      <c r="F57" s="250" t="s">
        <v>8</v>
      </c>
      <c r="G57" s="248" t="s">
        <v>7</v>
      </c>
      <c r="H57" s="250" t="s">
        <v>8</v>
      </c>
      <c r="I57" s="248" t="s">
        <v>7</v>
      </c>
      <c r="J57" s="250" t="s">
        <v>8</v>
      </c>
      <c r="K57" s="248" t="s">
        <v>7</v>
      </c>
      <c r="L57" s="249" t="s">
        <v>8</v>
      </c>
      <c r="M57" s="250" t="s">
        <v>7</v>
      </c>
      <c r="N57" s="250" t="s">
        <v>8</v>
      </c>
      <c r="O57" s="248" t="s">
        <v>7</v>
      </c>
      <c r="P57" s="250" t="s">
        <v>8</v>
      </c>
      <c r="Q57" s="248" t="s">
        <v>7</v>
      </c>
      <c r="R57" s="250" t="s">
        <v>8</v>
      </c>
    </row>
    <row r="58" spans="2:37" ht="14.25" customHeight="1">
      <c r="B58" s="251" t="s">
        <v>9</v>
      </c>
      <c r="C58" s="252">
        <v>0</v>
      </c>
      <c r="D58" s="253">
        <v>0</v>
      </c>
      <c r="E58" s="252">
        <v>0</v>
      </c>
      <c r="F58" s="253">
        <v>0</v>
      </c>
      <c r="G58" s="252">
        <v>0</v>
      </c>
      <c r="H58" s="253">
        <v>0</v>
      </c>
      <c r="I58" s="252">
        <v>0</v>
      </c>
      <c r="J58" s="253">
        <v>0</v>
      </c>
      <c r="K58" s="252">
        <v>1136</v>
      </c>
      <c r="L58" s="253">
        <v>359.09527288732431</v>
      </c>
      <c r="M58" s="252">
        <v>1121</v>
      </c>
      <c r="N58" s="253">
        <v>355.07272078501342</v>
      </c>
      <c r="O58" s="252">
        <v>0</v>
      </c>
      <c r="P58" s="253">
        <v>0</v>
      </c>
      <c r="Q58" s="252">
        <v>2257</v>
      </c>
      <c r="R58" s="253">
        <v>357.09736375720001</v>
      </c>
    </row>
    <row r="59" spans="2:37" ht="14.25" customHeight="1">
      <c r="B59" s="254" t="s">
        <v>10</v>
      </c>
      <c r="C59" s="252">
        <v>0</v>
      </c>
      <c r="D59" s="253">
        <v>0</v>
      </c>
      <c r="E59" s="252">
        <v>0</v>
      </c>
      <c r="F59" s="253">
        <v>0</v>
      </c>
      <c r="G59" s="252">
        <v>0</v>
      </c>
      <c r="H59" s="253">
        <v>0</v>
      </c>
      <c r="I59" s="252">
        <v>0</v>
      </c>
      <c r="J59" s="253">
        <v>0</v>
      </c>
      <c r="K59" s="252">
        <v>5669</v>
      </c>
      <c r="L59" s="253">
        <v>360.67645087316919</v>
      </c>
      <c r="M59" s="252">
        <v>5285</v>
      </c>
      <c r="N59" s="253">
        <v>360.14522043519304</v>
      </c>
      <c r="O59" s="252">
        <v>0</v>
      </c>
      <c r="P59" s="253">
        <v>0</v>
      </c>
      <c r="Q59" s="252">
        <v>10954</v>
      </c>
      <c r="R59" s="253">
        <v>360.42014697827199</v>
      </c>
    </row>
    <row r="60" spans="2:37" ht="14.25" customHeight="1">
      <c r="B60" s="251" t="s">
        <v>11</v>
      </c>
      <c r="C60" s="252">
        <v>8</v>
      </c>
      <c r="D60" s="253">
        <v>361.01125000000002</v>
      </c>
      <c r="E60" s="252">
        <v>7</v>
      </c>
      <c r="F60" s="253">
        <v>317.95</v>
      </c>
      <c r="G60" s="252">
        <v>0</v>
      </c>
      <c r="H60" s="253">
        <v>0</v>
      </c>
      <c r="I60" s="252">
        <v>15</v>
      </c>
      <c r="J60" s="253">
        <v>340.916</v>
      </c>
      <c r="K60" s="252">
        <v>14338</v>
      </c>
      <c r="L60" s="253">
        <v>362.49272004463637</v>
      </c>
      <c r="M60" s="252">
        <v>13942</v>
      </c>
      <c r="N60" s="253">
        <v>361.21431215033698</v>
      </c>
      <c r="O60" s="252">
        <v>0</v>
      </c>
      <c r="P60" s="253">
        <v>0</v>
      </c>
      <c r="Q60" s="252">
        <v>28280</v>
      </c>
      <c r="R60" s="253">
        <v>361.86246676096164</v>
      </c>
      <c r="V60" s="205"/>
      <c r="W60" s="198"/>
      <c r="X60" s="205"/>
      <c r="Y60" s="198"/>
      <c r="Z60" s="205"/>
      <c r="AA60" s="198"/>
      <c r="AB60" s="205"/>
      <c r="AC60" s="198"/>
      <c r="AD60" s="205"/>
      <c r="AE60" s="198"/>
      <c r="AF60" s="205"/>
      <c r="AG60" s="198"/>
      <c r="AH60" s="205"/>
      <c r="AI60" s="198"/>
      <c r="AJ60" s="205"/>
      <c r="AK60" s="198"/>
    </row>
    <row r="61" spans="2:37" ht="14.25" customHeight="1">
      <c r="B61" s="251" t="s">
        <v>12</v>
      </c>
      <c r="C61" s="252">
        <v>15</v>
      </c>
      <c r="D61" s="253">
        <v>337.72866666666658</v>
      </c>
      <c r="E61" s="252">
        <v>16</v>
      </c>
      <c r="F61" s="253">
        <v>369.41124999999994</v>
      </c>
      <c r="G61" s="252">
        <v>0</v>
      </c>
      <c r="H61" s="253">
        <v>0</v>
      </c>
      <c r="I61" s="252">
        <v>31</v>
      </c>
      <c r="J61" s="253">
        <v>354.08096774193541</v>
      </c>
      <c r="K61" s="252">
        <v>30652</v>
      </c>
      <c r="L61" s="253">
        <v>366.77145145504505</v>
      </c>
      <c r="M61" s="252">
        <v>29131</v>
      </c>
      <c r="N61" s="253">
        <v>363.05414060622741</v>
      </c>
      <c r="O61" s="252">
        <v>1</v>
      </c>
      <c r="P61" s="253">
        <v>252.4</v>
      </c>
      <c r="Q61" s="252">
        <v>59784</v>
      </c>
      <c r="R61" s="253">
        <v>364.95820119095492</v>
      </c>
      <c r="V61" s="205"/>
      <c r="W61" s="198"/>
      <c r="X61" s="205"/>
      <c r="Y61" s="198"/>
      <c r="Z61" s="205"/>
      <c r="AA61" s="198"/>
      <c r="AB61" s="205"/>
      <c r="AC61" s="198"/>
      <c r="AD61" s="205"/>
      <c r="AE61" s="198"/>
      <c r="AF61" s="205"/>
      <c r="AG61" s="198"/>
      <c r="AH61" s="205"/>
      <c r="AI61" s="198"/>
      <c r="AJ61" s="205"/>
      <c r="AK61" s="198"/>
    </row>
    <row r="62" spans="2:37" ht="14.25" customHeight="1">
      <c r="B62" s="251" t="s">
        <v>13</v>
      </c>
      <c r="C62" s="252">
        <v>13</v>
      </c>
      <c r="D62" s="253">
        <v>540.66230769230765</v>
      </c>
      <c r="E62" s="252">
        <v>17</v>
      </c>
      <c r="F62" s="253">
        <v>397.11705882352936</v>
      </c>
      <c r="G62" s="252">
        <v>0</v>
      </c>
      <c r="H62" s="253">
        <v>0</v>
      </c>
      <c r="I62" s="252">
        <v>30</v>
      </c>
      <c r="J62" s="253">
        <v>459.31999999999994</v>
      </c>
      <c r="K62" s="252">
        <v>45305</v>
      </c>
      <c r="L62" s="253">
        <v>376.97399889637069</v>
      </c>
      <c r="M62" s="252">
        <v>45511</v>
      </c>
      <c r="N62" s="253">
        <v>375.34732328448166</v>
      </c>
      <c r="O62" s="252">
        <v>1</v>
      </c>
      <c r="P62" s="253">
        <v>701.56</v>
      </c>
      <c r="Q62" s="252">
        <v>90817</v>
      </c>
      <c r="R62" s="253">
        <v>376.1623992204116</v>
      </c>
      <c r="V62" s="205"/>
      <c r="W62" s="198"/>
      <c r="X62" s="205"/>
      <c r="Y62" s="198"/>
      <c r="Z62" s="205"/>
      <c r="AA62" s="198"/>
      <c r="AB62" s="205"/>
      <c r="AC62" s="198"/>
      <c r="AD62" s="205"/>
      <c r="AE62" s="198"/>
      <c r="AF62" s="205"/>
      <c r="AG62" s="198"/>
      <c r="AH62" s="205"/>
      <c r="AI62" s="198"/>
      <c r="AJ62" s="205"/>
      <c r="AK62" s="198"/>
    </row>
    <row r="63" spans="2:37" ht="14.25" customHeight="1">
      <c r="B63" s="251" t="s">
        <v>14</v>
      </c>
      <c r="C63" s="252">
        <v>103</v>
      </c>
      <c r="D63" s="253">
        <v>326.22796116504855</v>
      </c>
      <c r="E63" s="252">
        <v>83</v>
      </c>
      <c r="F63" s="253">
        <v>299.2230120481928</v>
      </c>
      <c r="G63" s="252">
        <v>0</v>
      </c>
      <c r="H63" s="253">
        <v>0</v>
      </c>
      <c r="I63" s="252">
        <v>186</v>
      </c>
      <c r="J63" s="253">
        <v>314.17736559139786</v>
      </c>
      <c r="K63" s="252">
        <v>3825</v>
      </c>
      <c r="L63" s="253">
        <v>637.27664836601355</v>
      </c>
      <c r="M63" s="252">
        <v>2906</v>
      </c>
      <c r="N63" s="253">
        <v>573.56308671713737</v>
      </c>
      <c r="O63" s="252">
        <v>0</v>
      </c>
      <c r="P63" s="253">
        <v>0</v>
      </c>
      <c r="Q63" s="252">
        <v>6731</v>
      </c>
      <c r="R63" s="253">
        <v>609.76935225078046</v>
      </c>
      <c r="V63" s="205"/>
      <c r="W63" s="198"/>
      <c r="X63" s="205"/>
      <c r="Y63" s="198"/>
      <c r="Z63" s="205"/>
      <c r="AA63" s="198"/>
      <c r="AB63" s="205"/>
      <c r="AC63" s="198"/>
      <c r="AD63" s="205"/>
      <c r="AE63" s="198"/>
      <c r="AF63" s="205"/>
      <c r="AG63" s="198"/>
      <c r="AH63" s="205"/>
      <c r="AI63" s="198"/>
      <c r="AJ63" s="205"/>
      <c r="AK63" s="198"/>
    </row>
    <row r="64" spans="2:37" ht="14.25" customHeight="1">
      <c r="B64" s="251" t="s">
        <v>15</v>
      </c>
      <c r="C64" s="252">
        <v>64</v>
      </c>
      <c r="D64" s="253">
        <v>359.8690625000001</v>
      </c>
      <c r="E64" s="252">
        <v>66</v>
      </c>
      <c r="F64" s="253">
        <v>344.72484848484851</v>
      </c>
      <c r="G64" s="252">
        <v>0</v>
      </c>
      <c r="H64" s="253">
        <v>0</v>
      </c>
      <c r="I64" s="252">
        <v>130</v>
      </c>
      <c r="J64" s="253">
        <v>352.1804615384616</v>
      </c>
      <c r="K64" s="252">
        <v>8235</v>
      </c>
      <c r="L64" s="253">
        <v>814.16635944140921</v>
      </c>
      <c r="M64" s="252">
        <v>5382</v>
      </c>
      <c r="N64" s="253">
        <v>767.85058342623665</v>
      </c>
      <c r="O64" s="252">
        <v>0</v>
      </c>
      <c r="P64" s="253">
        <v>0</v>
      </c>
      <c r="Q64" s="252">
        <v>13617</v>
      </c>
      <c r="R64" s="253">
        <v>795.86045457883597</v>
      </c>
      <c r="V64" s="205"/>
      <c r="W64" s="198"/>
      <c r="X64" s="205"/>
      <c r="Y64" s="198"/>
      <c r="Z64" s="205"/>
      <c r="AA64" s="198"/>
      <c r="AB64" s="205"/>
      <c r="AC64" s="198"/>
      <c r="AD64" s="205"/>
      <c r="AE64" s="198"/>
      <c r="AF64" s="205"/>
      <c r="AG64" s="198"/>
      <c r="AH64" s="205"/>
      <c r="AI64" s="198"/>
      <c r="AJ64" s="205"/>
      <c r="AK64" s="198"/>
    </row>
    <row r="65" spans="2:37" ht="14.25" customHeight="1">
      <c r="B65" s="251" t="s">
        <v>16</v>
      </c>
      <c r="C65" s="252">
        <v>73</v>
      </c>
      <c r="D65" s="253">
        <v>318.41602739726039</v>
      </c>
      <c r="E65" s="252">
        <v>68</v>
      </c>
      <c r="F65" s="253">
        <v>374.01764705882351</v>
      </c>
      <c r="G65" s="252">
        <v>0</v>
      </c>
      <c r="H65" s="253">
        <v>0</v>
      </c>
      <c r="I65" s="252">
        <v>141</v>
      </c>
      <c r="J65" s="253">
        <v>345.23099290780146</v>
      </c>
      <c r="K65" s="252">
        <v>21137</v>
      </c>
      <c r="L65" s="253">
        <v>916.00130576713741</v>
      </c>
      <c r="M65" s="252">
        <v>14841</v>
      </c>
      <c r="N65" s="253">
        <v>878.0599757428746</v>
      </c>
      <c r="O65" s="252">
        <v>0</v>
      </c>
      <c r="P65" s="253">
        <v>0</v>
      </c>
      <c r="Q65" s="252">
        <v>35978</v>
      </c>
      <c r="R65" s="253">
        <v>900.35042803935698</v>
      </c>
      <c r="V65" s="205"/>
      <c r="W65" s="198"/>
      <c r="X65" s="205"/>
      <c r="Y65" s="198"/>
      <c r="Z65" s="205"/>
      <c r="AA65" s="198"/>
      <c r="AB65" s="205"/>
      <c r="AC65" s="198"/>
      <c r="AD65" s="205"/>
      <c r="AE65" s="198"/>
      <c r="AF65" s="205"/>
      <c r="AG65" s="198"/>
      <c r="AH65" s="205"/>
      <c r="AI65" s="198"/>
      <c r="AJ65" s="205"/>
      <c r="AK65" s="198"/>
    </row>
    <row r="66" spans="2:37" ht="14.25" customHeight="1">
      <c r="B66" s="251" t="s">
        <v>17</v>
      </c>
      <c r="C66" s="252">
        <v>111</v>
      </c>
      <c r="D66" s="253">
        <v>335.23927927927923</v>
      </c>
      <c r="E66" s="252">
        <v>119</v>
      </c>
      <c r="F66" s="253">
        <v>316.64756302521005</v>
      </c>
      <c r="G66" s="252">
        <v>0</v>
      </c>
      <c r="H66" s="253">
        <v>0</v>
      </c>
      <c r="I66" s="252">
        <v>230</v>
      </c>
      <c r="J66" s="253">
        <v>325.62008695652173</v>
      </c>
      <c r="K66" s="252">
        <v>46186</v>
      </c>
      <c r="L66" s="253">
        <v>988.58034794093487</v>
      </c>
      <c r="M66" s="252">
        <v>36002</v>
      </c>
      <c r="N66" s="253">
        <v>937.31063163157535</v>
      </c>
      <c r="O66" s="252">
        <v>0</v>
      </c>
      <c r="P66" s="253">
        <v>0</v>
      </c>
      <c r="Q66" s="252">
        <v>82188</v>
      </c>
      <c r="R66" s="253">
        <v>966.12193154718454</v>
      </c>
      <c r="V66" s="205"/>
      <c r="W66" s="198"/>
      <c r="X66" s="205"/>
      <c r="Y66" s="198"/>
      <c r="Z66" s="205"/>
      <c r="AA66" s="198"/>
      <c r="AB66" s="205"/>
      <c r="AC66" s="198"/>
      <c r="AD66" s="205"/>
      <c r="AE66" s="198"/>
      <c r="AF66" s="205"/>
      <c r="AG66" s="198"/>
      <c r="AH66" s="205"/>
      <c r="AI66" s="198"/>
      <c r="AJ66" s="205"/>
      <c r="AK66" s="198"/>
    </row>
    <row r="67" spans="2:37" ht="14.25" customHeight="1">
      <c r="B67" s="251" t="s">
        <v>18</v>
      </c>
      <c r="C67" s="252">
        <v>507</v>
      </c>
      <c r="D67" s="253">
        <v>641.1537672583828</v>
      </c>
      <c r="E67" s="252">
        <v>523</v>
      </c>
      <c r="F67" s="253">
        <v>658.01497131931171</v>
      </c>
      <c r="G67" s="252">
        <v>0</v>
      </c>
      <c r="H67" s="253">
        <v>0</v>
      </c>
      <c r="I67" s="252">
        <v>1030</v>
      </c>
      <c r="J67" s="253">
        <v>649.71533009708742</v>
      </c>
      <c r="K67" s="252">
        <v>84388</v>
      </c>
      <c r="L67" s="253">
        <v>1029.1516745271842</v>
      </c>
      <c r="M67" s="252">
        <v>69116</v>
      </c>
      <c r="N67" s="253">
        <v>962.42824454540209</v>
      </c>
      <c r="O67" s="252">
        <v>0</v>
      </c>
      <c r="P67" s="253">
        <v>0</v>
      </c>
      <c r="Q67" s="252">
        <v>153504</v>
      </c>
      <c r="R67" s="253">
        <v>999.1090920106318</v>
      </c>
      <c r="V67" s="205"/>
      <c r="W67" s="198"/>
      <c r="X67" s="205"/>
      <c r="Y67" s="198"/>
      <c r="Z67" s="205"/>
      <c r="AA67" s="198"/>
      <c r="AB67" s="205"/>
      <c r="AC67" s="198"/>
      <c r="AD67" s="205"/>
      <c r="AE67" s="198"/>
      <c r="AF67" s="205"/>
      <c r="AG67" s="198"/>
      <c r="AH67" s="205"/>
      <c r="AI67" s="198"/>
      <c r="AJ67" s="205"/>
      <c r="AK67" s="198"/>
    </row>
    <row r="68" spans="2:37" ht="14.25" customHeight="1">
      <c r="B68" s="251" t="s">
        <v>19</v>
      </c>
      <c r="C68" s="252">
        <v>2231</v>
      </c>
      <c r="D68" s="253">
        <v>690.97392649036306</v>
      </c>
      <c r="E68" s="252">
        <v>2371</v>
      </c>
      <c r="F68" s="253">
        <v>709.62242935470294</v>
      </c>
      <c r="G68" s="252">
        <v>0</v>
      </c>
      <c r="H68" s="253">
        <v>0</v>
      </c>
      <c r="I68" s="252">
        <v>4602</v>
      </c>
      <c r="J68" s="253">
        <v>700.58183615819223</v>
      </c>
      <c r="K68" s="252">
        <v>124625</v>
      </c>
      <c r="L68" s="253">
        <v>1041.7839547442325</v>
      </c>
      <c r="M68" s="252">
        <v>112418</v>
      </c>
      <c r="N68" s="253">
        <v>951.42200875304673</v>
      </c>
      <c r="O68" s="252">
        <v>1</v>
      </c>
      <c r="P68" s="253">
        <v>454.26</v>
      </c>
      <c r="Q68" s="252">
        <v>237044</v>
      </c>
      <c r="R68" s="253">
        <v>998.92736791481741</v>
      </c>
      <c r="V68" s="205"/>
      <c r="W68" s="198"/>
      <c r="X68" s="205"/>
      <c r="Y68" s="198"/>
      <c r="Z68" s="205"/>
      <c r="AA68" s="198"/>
      <c r="AB68" s="205"/>
      <c r="AC68" s="198"/>
      <c r="AD68" s="205"/>
      <c r="AE68" s="198"/>
      <c r="AF68" s="205"/>
      <c r="AG68" s="198"/>
      <c r="AH68" s="205"/>
      <c r="AI68" s="198"/>
      <c r="AJ68" s="205"/>
      <c r="AK68" s="198"/>
    </row>
    <row r="69" spans="2:37" ht="14.25" customHeight="1">
      <c r="B69" s="251" t="s">
        <v>20</v>
      </c>
      <c r="C69" s="252">
        <v>4157</v>
      </c>
      <c r="D69" s="253">
        <v>711.67869376954411</v>
      </c>
      <c r="E69" s="252">
        <v>4712</v>
      </c>
      <c r="F69" s="253">
        <v>744.68293081493948</v>
      </c>
      <c r="G69" s="252">
        <v>0</v>
      </c>
      <c r="H69" s="253">
        <v>0</v>
      </c>
      <c r="I69" s="252">
        <v>8869</v>
      </c>
      <c r="J69" s="253">
        <v>729.21347389784523</v>
      </c>
      <c r="K69" s="252">
        <v>191747</v>
      </c>
      <c r="L69" s="253">
        <v>1238.6971535930156</v>
      </c>
      <c r="M69" s="252">
        <v>179827</v>
      </c>
      <c r="N69" s="253">
        <v>987.06444721871594</v>
      </c>
      <c r="O69" s="252">
        <v>0</v>
      </c>
      <c r="P69" s="253">
        <v>0</v>
      </c>
      <c r="Q69" s="252">
        <v>371574</v>
      </c>
      <c r="R69" s="253">
        <v>1116.9169572144444</v>
      </c>
      <c r="V69" s="205"/>
      <c r="W69" s="198"/>
      <c r="X69" s="205"/>
      <c r="Y69" s="198"/>
      <c r="Z69" s="205"/>
      <c r="AA69" s="198"/>
      <c r="AB69" s="205"/>
      <c r="AC69" s="198"/>
      <c r="AD69" s="205"/>
      <c r="AE69" s="198"/>
      <c r="AF69" s="205"/>
      <c r="AG69" s="198"/>
      <c r="AH69" s="205"/>
      <c r="AI69" s="198"/>
      <c r="AJ69" s="205"/>
      <c r="AK69" s="198"/>
    </row>
    <row r="70" spans="2:37" ht="14.25" customHeight="1">
      <c r="B70" s="251" t="s">
        <v>21</v>
      </c>
      <c r="C70" s="252">
        <v>3916</v>
      </c>
      <c r="D70" s="253">
        <v>722.00722676200212</v>
      </c>
      <c r="E70" s="252">
        <v>5445</v>
      </c>
      <c r="F70" s="253">
        <v>775.23899724517867</v>
      </c>
      <c r="G70" s="252">
        <v>0</v>
      </c>
      <c r="H70" s="253">
        <v>0</v>
      </c>
      <c r="I70" s="252">
        <v>9361</v>
      </c>
      <c r="J70" s="253">
        <v>752.97047751308605</v>
      </c>
      <c r="K70" s="252">
        <v>400944</v>
      </c>
      <c r="L70" s="253">
        <v>1584.4637660870344</v>
      </c>
      <c r="M70" s="252">
        <v>324767</v>
      </c>
      <c r="N70" s="253">
        <v>1158.1740953360409</v>
      </c>
      <c r="O70" s="252">
        <v>0</v>
      </c>
      <c r="P70" s="253">
        <v>0</v>
      </c>
      <c r="Q70" s="252">
        <v>725711</v>
      </c>
      <c r="R70" s="253">
        <v>1393.6924845427448</v>
      </c>
      <c r="V70" s="205"/>
      <c r="W70" s="198"/>
      <c r="X70" s="205"/>
      <c r="Y70" s="198"/>
      <c r="Z70" s="205"/>
      <c r="AA70" s="198"/>
      <c r="AB70" s="205"/>
      <c r="AC70" s="198"/>
      <c r="AD70" s="205"/>
      <c r="AE70" s="198"/>
      <c r="AF70" s="205"/>
      <c r="AG70" s="198"/>
      <c r="AH70" s="205"/>
      <c r="AI70" s="198"/>
      <c r="AJ70" s="205"/>
      <c r="AK70" s="198"/>
    </row>
    <row r="71" spans="2:37" ht="14.25" customHeight="1">
      <c r="B71" s="251" t="s">
        <v>22</v>
      </c>
      <c r="C71" s="252">
        <v>1987</v>
      </c>
      <c r="D71" s="253">
        <v>787.81929542023204</v>
      </c>
      <c r="E71" s="252">
        <v>4131</v>
      </c>
      <c r="F71" s="253">
        <v>849.86651900266565</v>
      </c>
      <c r="G71" s="252">
        <v>0</v>
      </c>
      <c r="H71" s="253">
        <v>0</v>
      </c>
      <c r="I71" s="252">
        <v>6118</v>
      </c>
      <c r="J71" s="253">
        <v>829.71486270023104</v>
      </c>
      <c r="K71" s="252">
        <v>1001237</v>
      </c>
      <c r="L71" s="253">
        <v>1684.05117369813</v>
      </c>
      <c r="M71" s="252">
        <v>881870</v>
      </c>
      <c r="N71" s="253">
        <v>1305.2202576683628</v>
      </c>
      <c r="O71" s="252">
        <v>1</v>
      </c>
      <c r="P71" s="253">
        <v>1056.5899999999999</v>
      </c>
      <c r="Q71" s="252">
        <v>1883108</v>
      </c>
      <c r="R71" s="253">
        <v>1506.6422054497107</v>
      </c>
      <c r="V71" s="205"/>
      <c r="W71" s="198"/>
      <c r="X71" s="205"/>
      <c r="Y71" s="198"/>
      <c r="Z71" s="205"/>
      <c r="AA71" s="198"/>
      <c r="AB71" s="205"/>
      <c r="AC71" s="198"/>
      <c r="AD71" s="205"/>
      <c r="AE71" s="198"/>
      <c r="AF71" s="205"/>
      <c r="AG71" s="198"/>
      <c r="AH71" s="205"/>
      <c r="AI71" s="198"/>
      <c r="AJ71" s="205"/>
      <c r="AK71" s="198"/>
    </row>
    <row r="72" spans="2:37" ht="14.25" customHeight="1">
      <c r="B72" s="251" t="s">
        <v>23</v>
      </c>
      <c r="C72" s="252">
        <v>1155</v>
      </c>
      <c r="D72" s="253">
        <v>759.10904761904601</v>
      </c>
      <c r="E72" s="252">
        <v>3403</v>
      </c>
      <c r="F72" s="253">
        <v>794.36085512783131</v>
      </c>
      <c r="G72" s="252">
        <v>0</v>
      </c>
      <c r="H72" s="253">
        <v>0</v>
      </c>
      <c r="I72" s="252">
        <v>4558</v>
      </c>
      <c r="J72" s="253">
        <v>785.42802544976041</v>
      </c>
      <c r="K72" s="252">
        <v>931251</v>
      </c>
      <c r="L72" s="253">
        <v>1685.6351486119186</v>
      </c>
      <c r="M72" s="252">
        <v>880685</v>
      </c>
      <c r="N72" s="253">
        <v>1170.1716451852819</v>
      </c>
      <c r="O72" s="252">
        <v>1</v>
      </c>
      <c r="P72" s="253">
        <v>876.82</v>
      </c>
      <c r="Q72" s="252">
        <v>1811937</v>
      </c>
      <c r="R72" s="253">
        <v>1435.0956517472728</v>
      </c>
      <c r="V72" s="205"/>
      <c r="W72" s="198"/>
      <c r="X72" s="205"/>
      <c r="Y72" s="198"/>
      <c r="Z72" s="205"/>
      <c r="AA72" s="198"/>
      <c r="AB72" s="205"/>
      <c r="AC72" s="198"/>
      <c r="AD72" s="205"/>
      <c r="AE72" s="198"/>
      <c r="AF72" s="205"/>
      <c r="AG72" s="198"/>
      <c r="AH72" s="205"/>
      <c r="AI72" s="198"/>
      <c r="AJ72" s="205"/>
      <c r="AK72" s="198"/>
    </row>
    <row r="73" spans="2:37" ht="14.25" customHeight="1">
      <c r="B73" s="251" t="s">
        <v>24</v>
      </c>
      <c r="C73" s="252">
        <v>644</v>
      </c>
      <c r="D73" s="253">
        <v>704.6029658385072</v>
      </c>
      <c r="E73" s="252">
        <v>3023</v>
      </c>
      <c r="F73" s="253">
        <v>750.89802844856297</v>
      </c>
      <c r="G73" s="252">
        <v>0</v>
      </c>
      <c r="H73" s="253">
        <v>0</v>
      </c>
      <c r="I73" s="252">
        <v>3667</v>
      </c>
      <c r="J73" s="253">
        <v>742.76767112080847</v>
      </c>
      <c r="K73" s="252">
        <v>801936</v>
      </c>
      <c r="L73" s="253">
        <v>1625.6508245421073</v>
      </c>
      <c r="M73" s="252">
        <v>856535</v>
      </c>
      <c r="N73" s="253">
        <v>999.6007186746599</v>
      </c>
      <c r="O73" s="252">
        <v>4</v>
      </c>
      <c r="P73" s="253">
        <v>1050.6175000000001</v>
      </c>
      <c r="Q73" s="252">
        <v>1658475</v>
      </c>
      <c r="R73" s="253">
        <v>1302.319976888406</v>
      </c>
      <c r="S73" s="40"/>
      <c r="V73" s="205"/>
      <c r="W73" s="198"/>
      <c r="X73" s="205"/>
      <c r="Y73" s="198"/>
      <c r="Z73" s="205"/>
      <c r="AA73" s="198"/>
      <c r="AB73" s="205"/>
      <c r="AC73" s="198"/>
      <c r="AD73" s="205"/>
      <c r="AE73" s="198"/>
      <c r="AF73" s="205"/>
      <c r="AG73" s="198"/>
      <c r="AH73" s="205"/>
      <c r="AI73" s="198"/>
      <c r="AJ73" s="205"/>
      <c r="AK73" s="198"/>
    </row>
    <row r="74" spans="2:37" ht="14.25" customHeight="1">
      <c r="B74" s="251" t="s">
        <v>25</v>
      </c>
      <c r="C74" s="252">
        <v>303</v>
      </c>
      <c r="D74" s="253">
        <v>661.18009900990194</v>
      </c>
      <c r="E74" s="252">
        <v>2247</v>
      </c>
      <c r="F74" s="253">
        <v>733.48580774365985</v>
      </c>
      <c r="G74" s="252">
        <v>0</v>
      </c>
      <c r="H74" s="253">
        <v>0</v>
      </c>
      <c r="I74" s="252">
        <v>2550</v>
      </c>
      <c r="J74" s="253">
        <v>724.8941882352957</v>
      </c>
      <c r="K74" s="252">
        <v>535422</v>
      </c>
      <c r="L74" s="253">
        <v>1463.1375654156898</v>
      </c>
      <c r="M74" s="252">
        <v>722744</v>
      </c>
      <c r="N74" s="253">
        <v>887.35969328005433</v>
      </c>
      <c r="O74" s="252">
        <v>4</v>
      </c>
      <c r="P74" s="253">
        <v>1123.9525000000001</v>
      </c>
      <c r="Q74" s="252">
        <v>1258170</v>
      </c>
      <c r="R74" s="253">
        <v>1132.3862685646607</v>
      </c>
      <c r="V74" s="205"/>
      <c r="W74" s="198"/>
      <c r="X74" s="205"/>
      <c r="Y74" s="198"/>
      <c r="Z74" s="205"/>
      <c r="AA74" s="198"/>
      <c r="AB74" s="205"/>
      <c r="AC74" s="198"/>
      <c r="AD74" s="205"/>
      <c r="AE74" s="198"/>
      <c r="AF74" s="205"/>
      <c r="AG74" s="198"/>
      <c r="AH74" s="205"/>
      <c r="AI74" s="198"/>
      <c r="AJ74" s="205"/>
      <c r="AK74" s="198"/>
    </row>
    <row r="75" spans="2:37" ht="14.25" customHeight="1">
      <c r="B75" s="251" t="s">
        <v>26</v>
      </c>
      <c r="C75" s="252">
        <v>314</v>
      </c>
      <c r="D75" s="253">
        <v>590.96996815286741</v>
      </c>
      <c r="E75" s="252">
        <v>3642</v>
      </c>
      <c r="F75" s="253">
        <v>683.5193986820492</v>
      </c>
      <c r="G75" s="252">
        <v>0</v>
      </c>
      <c r="H75" s="253">
        <v>0</v>
      </c>
      <c r="I75" s="252">
        <v>3956</v>
      </c>
      <c r="J75" s="253">
        <v>676.17346309404036</v>
      </c>
      <c r="K75" s="252">
        <v>549850</v>
      </c>
      <c r="L75" s="253">
        <v>1242.310909211609</v>
      </c>
      <c r="M75" s="252">
        <v>1148670</v>
      </c>
      <c r="N75" s="253">
        <v>825.74847541939698</v>
      </c>
      <c r="O75" s="252">
        <v>23</v>
      </c>
      <c r="P75" s="253">
        <v>902.55347826086972</v>
      </c>
      <c r="Q75" s="252">
        <v>1698543</v>
      </c>
      <c r="R75" s="253">
        <v>960.598532636502</v>
      </c>
      <c r="V75" s="205"/>
      <c r="W75" s="198"/>
      <c r="X75" s="205"/>
      <c r="Y75" s="198"/>
      <c r="Z75" s="205"/>
      <c r="AA75" s="198"/>
      <c r="AB75" s="205"/>
      <c r="AC75" s="198"/>
      <c r="AD75" s="205"/>
      <c r="AE75" s="198"/>
      <c r="AF75" s="205"/>
      <c r="AG75" s="198"/>
      <c r="AH75" s="205"/>
      <c r="AI75" s="198"/>
      <c r="AJ75" s="205"/>
      <c r="AK75" s="198"/>
    </row>
    <row r="76" spans="2:37" ht="14.25" customHeight="1">
      <c r="B76" s="251" t="s">
        <v>5</v>
      </c>
      <c r="C76" s="252">
        <v>0</v>
      </c>
      <c r="D76" s="253">
        <v>0</v>
      </c>
      <c r="E76" s="252">
        <v>0</v>
      </c>
      <c r="F76" s="253">
        <v>0</v>
      </c>
      <c r="G76" s="252">
        <v>0</v>
      </c>
      <c r="H76" s="253">
        <v>0</v>
      </c>
      <c r="I76" s="252">
        <v>0</v>
      </c>
      <c r="J76" s="253">
        <v>0</v>
      </c>
      <c r="K76" s="252">
        <v>68</v>
      </c>
      <c r="L76" s="253">
        <v>2262.2252941176475</v>
      </c>
      <c r="M76" s="252">
        <v>22</v>
      </c>
      <c r="N76" s="253">
        <v>1392.8013636363635</v>
      </c>
      <c r="O76" s="252">
        <v>0</v>
      </c>
      <c r="P76" s="253">
        <v>0</v>
      </c>
      <c r="Q76" s="252">
        <v>90</v>
      </c>
      <c r="R76" s="253">
        <v>2049.6994444444449</v>
      </c>
      <c r="V76" s="205"/>
      <c r="W76" s="198"/>
      <c r="X76" s="205"/>
      <c r="Y76" s="198"/>
      <c r="Z76" s="205"/>
      <c r="AA76" s="198"/>
      <c r="AB76" s="205"/>
      <c r="AC76" s="198"/>
      <c r="AD76" s="205"/>
      <c r="AE76" s="198"/>
      <c r="AF76" s="205"/>
      <c r="AG76" s="198"/>
      <c r="AH76" s="205"/>
      <c r="AI76" s="198"/>
      <c r="AJ76" s="205"/>
      <c r="AK76" s="198"/>
    </row>
    <row r="77" spans="2:37" ht="14.25" customHeight="1">
      <c r="B77" s="255" t="s">
        <v>6</v>
      </c>
      <c r="C77" s="256">
        <v>15601</v>
      </c>
      <c r="D77" s="257">
        <v>709.33673610665949</v>
      </c>
      <c r="E77" s="256">
        <v>29873</v>
      </c>
      <c r="F77" s="257">
        <v>753.3177561677785</v>
      </c>
      <c r="G77" s="256">
        <v>0</v>
      </c>
      <c r="H77" s="257">
        <v>0</v>
      </c>
      <c r="I77" s="256">
        <v>45474</v>
      </c>
      <c r="J77" s="257">
        <v>738.22896050490488</v>
      </c>
      <c r="K77" s="256">
        <v>4797951</v>
      </c>
      <c r="L77" s="257">
        <v>1506.017409685925</v>
      </c>
      <c r="M77" s="256">
        <v>5330775</v>
      </c>
      <c r="N77" s="257">
        <v>1020.9289765690723</v>
      </c>
      <c r="O77" s="256">
        <v>36</v>
      </c>
      <c r="P77" s="257">
        <v>911.07333333333327</v>
      </c>
      <c r="Q77" s="256">
        <v>10128762</v>
      </c>
      <c r="R77" s="257">
        <v>1250.7128907293893</v>
      </c>
      <c r="V77" s="205"/>
      <c r="W77" s="198"/>
      <c r="X77" s="205"/>
      <c r="Y77" s="198"/>
      <c r="Z77" s="205"/>
      <c r="AA77" s="198"/>
      <c r="AB77" s="205"/>
      <c r="AC77" s="198"/>
      <c r="AD77" s="205"/>
      <c r="AE77" s="198"/>
      <c r="AF77" s="205"/>
      <c r="AG77" s="198"/>
      <c r="AH77" s="205"/>
      <c r="AI77" s="198"/>
      <c r="AJ77" s="205"/>
      <c r="AK77" s="198"/>
    </row>
    <row r="78" spans="2:37" ht="14.25" customHeight="1">
      <c r="B78" s="258" t="s">
        <v>27</v>
      </c>
      <c r="C78" s="252">
        <v>60.994872123581821</v>
      </c>
      <c r="D78" s="252" t="s">
        <v>228</v>
      </c>
      <c r="E78" s="252">
        <v>68.137716332474142</v>
      </c>
      <c r="F78" s="252" t="s">
        <v>228</v>
      </c>
      <c r="G78" s="252">
        <v>0</v>
      </c>
      <c r="H78" s="252">
        <v>0</v>
      </c>
      <c r="I78" s="252">
        <v>65.687183885297088</v>
      </c>
      <c r="J78" s="252" t="s">
        <v>228</v>
      </c>
      <c r="K78" s="252">
        <v>70.831536557473115</v>
      </c>
      <c r="L78" s="252" t="s">
        <v>228</v>
      </c>
      <c r="M78" s="252">
        <v>74.006445015176951</v>
      </c>
      <c r="N78" s="252" t="s">
        <v>228</v>
      </c>
      <c r="O78" s="252">
        <v>81.444444444444443</v>
      </c>
      <c r="P78" s="252" t="s">
        <v>228</v>
      </c>
      <c r="Q78" s="252">
        <v>72.502516618170674</v>
      </c>
      <c r="R78" s="252" t="s">
        <v>228</v>
      </c>
      <c r="V78" s="205"/>
      <c r="W78" s="198"/>
      <c r="X78" s="205"/>
      <c r="Y78" s="198"/>
      <c r="Z78" s="205"/>
      <c r="AA78" s="198"/>
      <c r="AB78" s="205"/>
      <c r="AC78" s="198"/>
      <c r="AD78" s="205"/>
      <c r="AE78" s="198"/>
      <c r="AF78" s="205"/>
      <c r="AG78" s="198"/>
      <c r="AH78" s="205"/>
      <c r="AI78" s="198"/>
      <c r="AJ78" s="205"/>
      <c r="AK78" s="198"/>
    </row>
    <row r="79" spans="2:37" ht="16.399999999999999" customHeight="1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V79" s="196"/>
      <c r="W79" s="195"/>
      <c r="X79" s="196"/>
      <c r="Y79" s="195"/>
      <c r="Z79" s="196"/>
      <c r="AA79" s="195"/>
      <c r="AB79" s="196"/>
      <c r="AC79" s="195"/>
      <c r="AD79" s="196"/>
      <c r="AE79" s="195"/>
      <c r="AF79" s="196"/>
      <c r="AG79" s="195"/>
      <c r="AH79" s="196"/>
      <c r="AI79" s="195"/>
      <c r="AJ79" s="196"/>
      <c r="AK79" s="195"/>
    </row>
    <row r="80" spans="2:37" ht="14.5">
      <c r="B80" s="39" t="s">
        <v>229</v>
      </c>
      <c r="Q80" s="41" t="s">
        <v>124</v>
      </c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</row>
    <row r="83" spans="19:19">
      <c r="S83" s="40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8"/>
  <sheetViews>
    <sheetView showGridLines="0" showRowColHeaders="0" showZeros="0" showOutlineSymbols="0" zoomScaleNormal="100" workbookViewId="0">
      <pane ySplit="4" topLeftCell="A41" activePane="bottomLeft" state="frozen"/>
      <selection activeCell="Q29" sqref="Q29"/>
      <selection pane="bottomLeft" activeCell="K61" sqref="K61"/>
    </sheetView>
  </sheetViews>
  <sheetFormatPr baseColWidth="10" defaultColWidth="11.54296875" defaultRowHeight="15.5"/>
  <cols>
    <col min="1" max="1" width="2.7265625" style="27" customWidth="1"/>
    <col min="2" max="2" width="8" style="27" customWidth="1"/>
    <col min="3" max="3" width="5.54296875" style="27" customWidth="1"/>
    <col min="4" max="9" width="20" style="27" customWidth="1"/>
    <col min="10" max="10" width="11.54296875" style="27"/>
    <col min="11" max="11" width="11.81640625" style="27" bestFit="1" customWidth="1"/>
    <col min="12" max="12" width="11.81640625" style="27" customWidth="1"/>
    <col min="13" max="16384" width="11.54296875" style="27"/>
  </cols>
  <sheetData>
    <row r="1" spans="1:11" ht="18.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168</v>
      </c>
    </row>
    <row r="3" spans="1:11">
      <c r="A3" s="262"/>
      <c r="B3" s="262"/>
      <c r="C3" s="262"/>
      <c r="D3" s="262"/>
      <c r="E3" s="262"/>
      <c r="F3" s="262"/>
      <c r="G3" s="262"/>
      <c r="H3" s="262"/>
      <c r="I3" s="262"/>
    </row>
    <row r="4" spans="1:11" ht="32.15" customHeight="1">
      <c r="A4" s="262"/>
      <c r="B4" s="263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>
        <v>2022</v>
      </c>
      <c r="C18" s="45"/>
      <c r="D18" s="46">
        <v>949781</v>
      </c>
      <c r="E18" s="46">
        <v>6302297</v>
      </c>
      <c r="F18" s="46">
        <v>2356613</v>
      </c>
      <c r="G18" s="46">
        <v>341311</v>
      </c>
      <c r="H18" s="46">
        <v>44834</v>
      </c>
      <c r="I18" s="46">
        <v>9994836</v>
      </c>
    </row>
    <row r="19" spans="2:10">
      <c r="B19" s="45"/>
      <c r="C19" s="45"/>
      <c r="D19" s="46"/>
      <c r="E19" s="46"/>
      <c r="F19" s="46"/>
      <c r="G19" s="46"/>
      <c r="H19" s="46"/>
      <c r="I19" s="46"/>
    </row>
    <row r="20" spans="2:10">
      <c r="B20" s="45">
        <v>2023</v>
      </c>
      <c r="C20" s="45" t="s">
        <v>112</v>
      </c>
      <c r="D20" s="46">
        <v>948476</v>
      </c>
      <c r="E20" s="46">
        <v>6320939</v>
      </c>
      <c r="F20" s="46">
        <v>2354136</v>
      </c>
      <c r="G20" s="46">
        <v>340750</v>
      </c>
      <c r="H20" s="46">
        <v>44848</v>
      </c>
      <c r="I20" s="46">
        <v>10009149</v>
      </c>
    </row>
    <row r="21" spans="2:10">
      <c r="B21" s="45"/>
      <c r="C21" s="45" t="s">
        <v>113</v>
      </c>
      <c r="D21" s="46">
        <v>944911</v>
      </c>
      <c r="E21" s="46">
        <v>6328553</v>
      </c>
      <c r="F21" s="46">
        <v>2349158</v>
      </c>
      <c r="G21" s="46">
        <v>340315</v>
      </c>
      <c r="H21" s="46">
        <v>44692</v>
      </c>
      <c r="I21" s="46">
        <v>10007629</v>
      </c>
      <c r="J21" s="31"/>
    </row>
    <row r="22" spans="2:10">
      <c r="B22" s="45"/>
      <c r="C22" s="45" t="s">
        <v>114</v>
      </c>
      <c r="D22" s="46">
        <v>945332</v>
      </c>
      <c r="E22" s="46">
        <v>6338043</v>
      </c>
      <c r="F22" s="46">
        <v>2350099</v>
      </c>
      <c r="G22" s="46">
        <v>340760</v>
      </c>
      <c r="H22" s="46">
        <v>44772</v>
      </c>
      <c r="I22" s="46">
        <v>10019006</v>
      </c>
      <c r="J22" s="31"/>
    </row>
    <row r="23" spans="2:10">
      <c r="B23" s="45"/>
      <c r="C23" s="45" t="s">
        <v>115</v>
      </c>
      <c r="D23" s="46">
        <v>945690</v>
      </c>
      <c r="E23" s="46">
        <v>6344580</v>
      </c>
      <c r="F23" s="46">
        <v>2350176</v>
      </c>
      <c r="G23" s="46">
        <v>341278</v>
      </c>
      <c r="H23" s="46">
        <v>44811</v>
      </c>
      <c r="I23" s="46">
        <v>10026535</v>
      </c>
      <c r="J23" s="31"/>
    </row>
    <row r="24" spans="2:10">
      <c r="B24" s="45"/>
      <c r="C24" s="45" t="s">
        <v>116</v>
      </c>
      <c r="D24" s="46">
        <v>945050</v>
      </c>
      <c r="E24" s="46">
        <v>6343015</v>
      </c>
      <c r="F24" s="46">
        <v>2346534</v>
      </c>
      <c r="G24" s="46">
        <v>340218</v>
      </c>
      <c r="H24" s="46">
        <v>44872</v>
      </c>
      <c r="I24" s="46">
        <v>10019689</v>
      </c>
      <c r="J24" s="31"/>
    </row>
    <row r="25" spans="2:10">
      <c r="B25" s="45"/>
      <c r="C25" s="45" t="s">
        <v>117</v>
      </c>
      <c r="D25" s="46">
        <v>946559</v>
      </c>
      <c r="E25" s="46">
        <v>6357104</v>
      </c>
      <c r="F25" s="46">
        <v>2350589</v>
      </c>
      <c r="G25" s="46">
        <v>341443</v>
      </c>
      <c r="H25" s="46">
        <v>45037</v>
      </c>
      <c r="I25" s="46">
        <v>10040732</v>
      </c>
      <c r="J25" s="31"/>
    </row>
    <row r="26" spans="2:10">
      <c r="B26" s="45"/>
      <c r="C26" s="45" t="s">
        <v>118</v>
      </c>
      <c r="D26" s="46">
        <v>947160</v>
      </c>
      <c r="E26" s="46">
        <v>6369023</v>
      </c>
      <c r="F26" s="46">
        <v>2352406</v>
      </c>
      <c r="G26" s="46">
        <v>342143</v>
      </c>
      <c r="H26" s="46">
        <v>45208</v>
      </c>
      <c r="I26" s="46">
        <v>10055940</v>
      </c>
      <c r="J26" s="31"/>
    </row>
    <row r="27" spans="2:10">
      <c r="B27" s="45"/>
      <c r="C27" s="45" t="s">
        <v>119</v>
      </c>
      <c r="D27" s="46">
        <v>946903</v>
      </c>
      <c r="E27" s="46">
        <v>6380917</v>
      </c>
      <c r="F27" s="46">
        <v>2353584</v>
      </c>
      <c r="G27" s="46">
        <v>342480</v>
      </c>
      <c r="H27" s="46">
        <v>45264</v>
      </c>
      <c r="I27" s="46">
        <v>10069148</v>
      </c>
      <c r="J27" s="31"/>
    </row>
    <row r="28" spans="2:10">
      <c r="B28" s="45"/>
      <c r="C28" s="45" t="s">
        <v>120</v>
      </c>
      <c r="D28" s="46">
        <v>945539</v>
      </c>
      <c r="E28" s="46">
        <v>6388225</v>
      </c>
      <c r="F28" s="46">
        <v>2352048</v>
      </c>
      <c r="G28" s="46">
        <v>342294</v>
      </c>
      <c r="H28" s="46">
        <v>45328</v>
      </c>
      <c r="I28" s="46">
        <v>10073434</v>
      </c>
      <c r="J28" s="31"/>
    </row>
    <row r="29" spans="2:10">
      <c r="B29" s="45"/>
      <c r="C29" s="45" t="s">
        <v>121</v>
      </c>
      <c r="D29" s="46">
        <v>944816</v>
      </c>
      <c r="E29" s="46">
        <v>6401291</v>
      </c>
      <c r="F29" s="46">
        <v>2353311</v>
      </c>
      <c r="G29" s="46">
        <v>340914</v>
      </c>
      <c r="H29" s="46">
        <v>45340</v>
      </c>
      <c r="I29" s="46">
        <v>10085672</v>
      </c>
      <c r="J29" s="31"/>
    </row>
    <row r="30" spans="2:10">
      <c r="B30" s="51"/>
      <c r="C30" s="45" t="s">
        <v>122</v>
      </c>
      <c r="D30" s="46">
        <v>945141</v>
      </c>
      <c r="E30" s="46">
        <v>6415552</v>
      </c>
      <c r="F30" s="46">
        <v>2355361</v>
      </c>
      <c r="G30" s="46">
        <v>340491</v>
      </c>
      <c r="H30" s="46">
        <v>45416</v>
      </c>
      <c r="I30" s="46">
        <v>10101961</v>
      </c>
      <c r="J30" s="31"/>
    </row>
    <row r="31" spans="2:10">
      <c r="B31" s="51"/>
      <c r="C31" s="45" t="s">
        <v>123</v>
      </c>
      <c r="D31" s="46">
        <v>945976</v>
      </c>
      <c r="E31" s="46">
        <v>6424813</v>
      </c>
      <c r="F31" s="46">
        <v>2354805</v>
      </c>
      <c r="G31" s="46">
        <v>340866</v>
      </c>
      <c r="H31" s="46">
        <v>45531</v>
      </c>
      <c r="I31" s="46">
        <v>10111991</v>
      </c>
      <c r="J31" s="31"/>
    </row>
    <row r="32" spans="2:10">
      <c r="B32" s="45">
        <v>2024</v>
      </c>
      <c r="C32" s="45" t="s">
        <v>112</v>
      </c>
      <c r="D32" s="46">
        <v>945530</v>
      </c>
      <c r="E32" s="46">
        <v>6445599</v>
      </c>
      <c r="F32" s="46">
        <v>2354934</v>
      </c>
      <c r="G32" s="46">
        <v>340778</v>
      </c>
      <c r="H32" s="46">
        <v>45638</v>
      </c>
      <c r="I32" s="46">
        <v>10132479</v>
      </c>
      <c r="J32" s="31"/>
    </row>
    <row r="33" spans="2:42">
      <c r="B33" s="45"/>
      <c r="C33" s="48" t="s">
        <v>113</v>
      </c>
      <c r="D33" s="49">
        <v>943561</v>
      </c>
      <c r="E33" s="49">
        <v>6450811</v>
      </c>
      <c r="F33" s="49">
        <v>2348534</v>
      </c>
      <c r="G33" s="49">
        <v>340382</v>
      </c>
      <c r="H33" s="49">
        <v>45474</v>
      </c>
      <c r="I33" s="50">
        <v>10128762</v>
      </c>
      <c r="J33" s="31"/>
    </row>
    <row r="34" spans="2:42">
      <c r="B34" s="45"/>
      <c r="C34" s="45" t="s">
        <v>114</v>
      </c>
      <c r="D34" s="46"/>
      <c r="E34" s="46"/>
      <c r="F34" s="46"/>
      <c r="G34" s="46"/>
      <c r="H34" s="46"/>
      <c r="I34" s="46"/>
      <c r="J34" s="31"/>
    </row>
    <row r="35" spans="2:42">
      <c r="B35" s="45"/>
      <c r="C35" s="45" t="s">
        <v>115</v>
      </c>
      <c r="D35" s="46"/>
      <c r="E35" s="46"/>
      <c r="F35" s="46"/>
      <c r="G35" s="46"/>
      <c r="H35" s="46"/>
      <c r="I35" s="46"/>
      <c r="J35" s="31"/>
    </row>
    <row r="36" spans="2:42">
      <c r="B36" s="45"/>
      <c r="C36" s="45" t="s">
        <v>116</v>
      </c>
      <c r="D36" s="46"/>
      <c r="E36" s="46"/>
      <c r="F36" s="46"/>
      <c r="G36" s="46"/>
      <c r="H36" s="46"/>
      <c r="I36" s="46"/>
      <c r="J36" s="31"/>
    </row>
    <row r="37" spans="2:42">
      <c r="B37" s="45"/>
      <c r="C37" s="45" t="s">
        <v>117</v>
      </c>
      <c r="D37" s="46"/>
      <c r="E37" s="46"/>
      <c r="F37" s="46"/>
      <c r="G37" s="46"/>
      <c r="H37" s="46"/>
      <c r="I37" s="46"/>
      <c r="J37" s="31"/>
    </row>
    <row r="38" spans="2:42">
      <c r="B38" s="45"/>
      <c r="C38" s="45" t="s">
        <v>118</v>
      </c>
      <c r="D38" s="46"/>
      <c r="E38" s="46"/>
      <c r="F38" s="46"/>
      <c r="G38" s="46"/>
      <c r="H38" s="46"/>
      <c r="I38" s="46"/>
      <c r="J38" s="31"/>
    </row>
    <row r="39" spans="2:42">
      <c r="B39" s="45"/>
      <c r="C39" s="45" t="s">
        <v>119</v>
      </c>
      <c r="D39" s="46"/>
      <c r="E39" s="46"/>
      <c r="F39" s="46"/>
      <c r="G39" s="46"/>
      <c r="H39" s="46"/>
      <c r="I39" s="46"/>
      <c r="J39" s="31"/>
    </row>
    <row r="40" spans="2:42">
      <c r="B40" s="45"/>
      <c r="C40" s="45" t="s">
        <v>120</v>
      </c>
      <c r="D40" s="46"/>
      <c r="E40" s="46"/>
      <c r="F40" s="46"/>
      <c r="G40" s="46"/>
      <c r="H40" s="46"/>
      <c r="I40" s="46"/>
      <c r="J40" s="31"/>
    </row>
    <row r="41" spans="2:42">
      <c r="B41" s="45"/>
      <c r="C41" s="45" t="s">
        <v>121</v>
      </c>
      <c r="D41" s="46"/>
      <c r="E41" s="46"/>
      <c r="F41" s="46"/>
      <c r="G41" s="46"/>
      <c r="H41" s="46"/>
      <c r="I41" s="46"/>
      <c r="J41" s="31"/>
      <c r="K41" s="206"/>
      <c r="L41" s="206"/>
      <c r="M41" s="206"/>
      <c r="N41" s="206"/>
      <c r="O41" s="206"/>
      <c r="P41" s="206"/>
    </row>
    <row r="42" spans="2:42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2" ht="15.75" customHeight="1">
      <c r="B43" s="51"/>
      <c r="C43" s="45" t="s">
        <v>123</v>
      </c>
      <c r="D43" s="46"/>
      <c r="E43" s="46"/>
      <c r="F43" s="46"/>
      <c r="G43" s="46"/>
      <c r="H43" s="46"/>
      <c r="I43" s="46"/>
    </row>
    <row r="44" spans="2:42">
      <c r="B44" s="51"/>
      <c r="C44" s="45"/>
      <c r="D44" s="46"/>
      <c r="E44" s="46"/>
      <c r="F44" s="46"/>
      <c r="G44" s="46"/>
      <c r="H44" s="46"/>
      <c r="I44" s="46"/>
    </row>
    <row r="45" spans="2:42">
      <c r="B45" s="45"/>
      <c r="C45" s="45"/>
      <c r="D45" s="470" t="s">
        <v>125</v>
      </c>
      <c r="E45" s="470"/>
      <c r="F45" s="470"/>
      <c r="G45" s="470"/>
      <c r="H45" s="470"/>
      <c r="I45" s="470"/>
    </row>
    <row r="46" spans="2:42">
      <c r="B46" s="45">
        <v>2010</v>
      </c>
      <c r="C46" s="45"/>
      <c r="D46" s="52">
        <v>0.64605465145384233</v>
      </c>
      <c r="E46" s="52">
        <v>2.0740877893759446</v>
      </c>
      <c r="F46" s="52">
        <v>0.85947739636256237</v>
      </c>
      <c r="G46" s="52">
        <v>1.7392870273798877</v>
      </c>
      <c r="H46" s="52">
        <v>-0.43609261021249068</v>
      </c>
      <c r="I46" s="52">
        <v>1.5761404508701116</v>
      </c>
    </row>
    <row r="47" spans="2:42">
      <c r="B47" s="45">
        <v>2011</v>
      </c>
      <c r="C47" s="45"/>
      <c r="D47" s="52">
        <v>0.63913245347664294</v>
      </c>
      <c r="E47" s="52">
        <v>1.8656846469753186</v>
      </c>
      <c r="F47" s="52">
        <v>0.79652236951388566</v>
      </c>
      <c r="G47" s="52">
        <v>1.7740853006467994</v>
      </c>
      <c r="H47" s="52">
        <v>1.4122269119481778</v>
      </c>
      <c r="I47" s="52">
        <v>1.4479276938926811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2012</v>
      </c>
      <c r="C48" s="45"/>
      <c r="D48" s="53">
        <v>1.4635962256193125E-2</v>
      </c>
      <c r="E48" s="53">
        <v>1.9189057681350929</v>
      </c>
      <c r="F48" s="53">
        <v>0.53992662999891028</v>
      </c>
      <c r="G48" s="53">
        <v>6.8240861181261936</v>
      </c>
      <c r="H48" s="53">
        <v>-0.61775253252361884</v>
      </c>
      <c r="I48" s="53">
        <v>1.4974492676012696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42">
      <c r="B49" s="45">
        <v>2013</v>
      </c>
      <c r="C49" s="45"/>
      <c r="D49" s="52">
        <v>-1.0167323951428386</v>
      </c>
      <c r="E49" s="52">
        <v>2.2640435767088407</v>
      </c>
      <c r="F49" s="52">
        <v>0.60791876918642185</v>
      </c>
      <c r="G49" s="52">
        <v>6.8467270636678457</v>
      </c>
      <c r="H49" s="52">
        <v>0.21597703268627644</v>
      </c>
      <c r="I49" s="52">
        <v>1.6326287956110797</v>
      </c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2:42">
      <c r="B50" s="45">
        <v>2014</v>
      </c>
      <c r="C50" s="45"/>
      <c r="D50" s="52">
        <v>-0.41406292685174373</v>
      </c>
      <c r="E50" s="52">
        <v>1.7689990332942163</v>
      </c>
      <c r="F50" s="52">
        <v>0.42900361097932826</v>
      </c>
      <c r="G50" s="52">
        <v>6.5470313923552403</v>
      </c>
      <c r="H50" s="52">
        <v>1.6242213987226917</v>
      </c>
      <c r="I50" s="52">
        <v>1.3664603607754566</v>
      </c>
    </row>
    <row r="51" spans="2:42">
      <c r="B51" s="45">
        <v>2015</v>
      </c>
      <c r="C51" s="45"/>
      <c r="D51" s="52">
        <v>0.7635805019105657</v>
      </c>
      <c r="E51" s="52">
        <v>1.3468470114175402</v>
      </c>
      <c r="F51" s="52">
        <v>0.12593565693888031</v>
      </c>
      <c r="G51" s="52">
        <v>1.0514335427858068</v>
      </c>
      <c r="H51" s="52">
        <v>1.7844673752812401</v>
      </c>
      <c r="I51" s="52">
        <v>0.96923268422992592</v>
      </c>
    </row>
    <row r="52" spans="2:42">
      <c r="B52" s="45">
        <v>2016</v>
      </c>
      <c r="C52" s="45"/>
      <c r="D52" s="52">
        <v>0.84704686622552039</v>
      </c>
      <c r="E52" s="52">
        <v>1.724556938163202</v>
      </c>
      <c r="F52" s="52">
        <v>0.23129110970558919</v>
      </c>
      <c r="G52" s="52">
        <v>8.9926466685930073E-2</v>
      </c>
      <c r="H52" s="52">
        <v>2.3324948547907676</v>
      </c>
      <c r="I52" s="52">
        <v>1.2037754469463646</v>
      </c>
    </row>
    <row r="53" spans="2:42">
      <c r="B53" s="45">
        <v>2017</v>
      </c>
      <c r="C53" s="45"/>
      <c r="D53" s="52">
        <v>0.76974380690240096</v>
      </c>
      <c r="E53" s="52">
        <v>1.7180869417302125</v>
      </c>
      <c r="F53" s="52">
        <v>4.5677782157582669E-2</v>
      </c>
      <c r="G53" s="52">
        <v>-0.12342733252619364</v>
      </c>
      <c r="H53" s="52">
        <v>2.4059590316573454</v>
      </c>
      <c r="I53" s="52">
        <v>1.1430643980745447</v>
      </c>
    </row>
    <row r="54" spans="2:42">
      <c r="B54" s="45">
        <v>2018</v>
      </c>
      <c r="C54" s="45"/>
      <c r="D54" s="52">
        <v>0.35698114555438032</v>
      </c>
      <c r="E54" s="52">
        <v>1.879970462948255</v>
      </c>
      <c r="F54" s="52">
        <v>1.2259730421293469E-3</v>
      </c>
      <c r="G54" s="52">
        <v>-0.17165508535563756</v>
      </c>
      <c r="H54" s="52">
        <v>2.5143051110464443</v>
      </c>
      <c r="I54" s="52">
        <v>1.1949984188724949</v>
      </c>
    </row>
    <row r="55" spans="2:42">
      <c r="B55" s="45">
        <v>2019</v>
      </c>
      <c r="C55" s="45"/>
      <c r="D55" s="52">
        <v>0.70828216973439773</v>
      </c>
      <c r="E55" s="52">
        <v>1.5770285858221156</v>
      </c>
      <c r="F55" s="52">
        <v>5.4576268750294865E-2</v>
      </c>
      <c r="G55" s="52">
        <v>0.48335155257481777</v>
      </c>
      <c r="H55" s="52">
        <v>2.0694874766443494</v>
      </c>
      <c r="I55" s="52">
        <v>1.0839939308633362</v>
      </c>
    </row>
    <row r="56" spans="2:42">
      <c r="B56" s="45">
        <v>2020</v>
      </c>
      <c r="C56" s="45"/>
      <c r="D56" s="52">
        <v>-1.3635678535604212</v>
      </c>
      <c r="E56" s="52">
        <v>0.59937982958286895</v>
      </c>
      <c r="F56" s="52">
        <v>-0.59363153776341715</v>
      </c>
      <c r="G56" s="52">
        <v>-0.46044468489235824</v>
      </c>
      <c r="H56" s="52">
        <v>-0.2873296876448217</v>
      </c>
      <c r="I56" s="52">
        <v>7.7948215246048669E-2</v>
      </c>
    </row>
    <row r="57" spans="2:42">
      <c r="B57" s="45">
        <v>2021</v>
      </c>
      <c r="C57" s="45"/>
      <c r="D57" s="52">
        <v>0.49256152013295029</v>
      </c>
      <c r="E57" s="52">
        <v>1.5142368529653005</v>
      </c>
      <c r="F57" s="52">
        <v>0.23759551637283494</v>
      </c>
      <c r="G57" s="52">
        <v>1.0864299639629094</v>
      </c>
      <c r="H57" s="52">
        <v>2.8955196133110261</v>
      </c>
      <c r="I57" s="52">
        <v>1.1004872148784761</v>
      </c>
    </row>
    <row r="58" spans="2:42">
      <c r="B58" s="45">
        <v>2022</v>
      </c>
      <c r="C58" s="45"/>
      <c r="D58" s="52">
        <v>-0.39954236145265387</v>
      </c>
      <c r="E58" s="52">
        <v>1.3467124415317944</v>
      </c>
      <c r="F58" s="52">
        <v>-7.2721012513954353E-2</v>
      </c>
      <c r="G58" s="52">
        <v>-0.2650357374539003</v>
      </c>
      <c r="H58" s="52">
        <v>1.2557026062604448</v>
      </c>
      <c r="I58" s="52">
        <v>0.78521999571239398</v>
      </c>
    </row>
    <row r="59" spans="2:42">
      <c r="B59" s="45"/>
      <c r="C59" s="45"/>
      <c r="D59" s="52"/>
      <c r="E59" s="52"/>
      <c r="F59" s="52"/>
      <c r="G59" s="52"/>
      <c r="H59" s="52"/>
      <c r="I59" s="52"/>
    </row>
    <row r="60" spans="2:42">
      <c r="B60" s="45">
        <v>2023</v>
      </c>
      <c r="C60" s="54" t="s">
        <v>112</v>
      </c>
      <c r="D60" s="52">
        <v>-0.40385499862441998</v>
      </c>
      <c r="E60" s="52">
        <v>1.5093743310329533</v>
      </c>
      <c r="F60" s="52">
        <v>-0.12490030037164424</v>
      </c>
      <c r="G60" s="52">
        <v>-0.19536226959993019</v>
      </c>
      <c r="H60" s="52">
        <v>1.2804588875589884</v>
      </c>
      <c r="I60" s="52">
        <v>0.87782253890853479</v>
      </c>
    </row>
    <row r="61" spans="2:42">
      <c r="B61" s="45"/>
      <c r="C61" s="54" t="s">
        <v>113</v>
      </c>
      <c r="D61" s="52">
        <v>-0.53</v>
      </c>
      <c r="E61" s="52">
        <v>1.61</v>
      </c>
      <c r="F61" s="52">
        <v>0.02</v>
      </c>
      <c r="G61" s="52">
        <v>-0.3</v>
      </c>
      <c r="H61" s="52">
        <v>1.3</v>
      </c>
      <c r="I61" s="52">
        <v>0.96</v>
      </c>
    </row>
    <row r="62" spans="2:42">
      <c r="B62" s="45"/>
      <c r="C62" s="54" t="s">
        <v>114</v>
      </c>
      <c r="D62" s="52">
        <v>-0.71710636867753363</v>
      </c>
      <c r="E62" s="52">
        <v>1.6590294595860033</v>
      </c>
      <c r="F62" s="52">
        <v>7.8300704493550199E-3</v>
      </c>
      <c r="G62" s="52">
        <v>-0.42517131043350309</v>
      </c>
      <c r="H62" s="52">
        <v>1.1202457313217007</v>
      </c>
      <c r="I62" s="52">
        <v>0.96572921469186834</v>
      </c>
    </row>
    <row r="63" spans="2:42">
      <c r="B63" s="45"/>
      <c r="C63" s="54" t="s">
        <v>115</v>
      </c>
      <c r="D63" s="52">
        <v>-0.71026977652487444</v>
      </c>
      <c r="E63" s="52">
        <v>1.697213648493201</v>
      </c>
      <c r="F63" s="52">
        <v>-4.7250718436331329E-2</v>
      </c>
      <c r="G63" s="52">
        <v>-0.43179152638304075</v>
      </c>
      <c r="H63" s="52">
        <v>1.1398004784904936</v>
      </c>
      <c r="I63" s="52">
        <v>0.97721919991555772</v>
      </c>
    </row>
    <row r="64" spans="2:42">
      <c r="B64" s="45"/>
      <c r="C64" s="54" t="s">
        <v>116</v>
      </c>
      <c r="D64" s="52">
        <v>-0.67464100249193804</v>
      </c>
      <c r="E64" s="52">
        <v>1.7427107286576593</v>
      </c>
      <c r="F64" s="52">
        <v>-2.6372375384131619E-2</v>
      </c>
      <c r="G64" s="52">
        <v>-0.413604151848046</v>
      </c>
      <c r="H64" s="52">
        <v>1.1200000000000099</v>
      </c>
      <c r="I64" s="52">
        <v>1.0151531465482977</v>
      </c>
    </row>
    <row r="65" spans="2:12">
      <c r="B65" s="45"/>
      <c r="C65" s="54" t="s">
        <v>117</v>
      </c>
      <c r="D65" s="52">
        <v>-0.61704933454845845</v>
      </c>
      <c r="E65" s="52">
        <v>1.7705578126395727</v>
      </c>
      <c r="F65" s="52">
        <v>1.0041044898367879E-2</v>
      </c>
      <c r="G65" s="52">
        <v>-0.3004625195636379</v>
      </c>
      <c r="H65" s="52">
        <v>1.4004277834064993</v>
      </c>
      <c r="I65" s="52">
        <v>1.0522150258519769</v>
      </c>
    </row>
    <row r="66" spans="2:12">
      <c r="B66" s="45"/>
      <c r="C66" s="54" t="s">
        <v>118</v>
      </c>
      <c r="D66" s="52">
        <v>-0.55112876925774712</v>
      </c>
      <c r="E66" s="52">
        <v>1.8415521306458071</v>
      </c>
      <c r="F66" s="52">
        <v>2.1254879589704956E-4</v>
      </c>
      <c r="G66" s="52">
        <v>-0.32657080264753002</v>
      </c>
      <c r="H66" s="52">
        <v>1.6595457611873199</v>
      </c>
      <c r="I66" s="52">
        <v>1.1013131486078631</v>
      </c>
    </row>
    <row r="67" spans="2:12">
      <c r="B67" s="45"/>
      <c r="C67" s="54" t="s">
        <v>119</v>
      </c>
      <c r="D67" s="52">
        <v>-0.53393642343479986</v>
      </c>
      <c r="E67" s="52">
        <v>1.9572825226550794</v>
      </c>
      <c r="F67" s="52">
        <v>0.12077022390772907</v>
      </c>
      <c r="G67" s="52">
        <v>-0.20455618301659095</v>
      </c>
      <c r="H67" s="52">
        <v>1.7625899280575563</v>
      </c>
      <c r="I67" s="52">
        <v>1.2095209328950141</v>
      </c>
    </row>
    <row r="68" spans="2:12">
      <c r="B68" s="45"/>
      <c r="C68" s="54" t="s">
        <v>120</v>
      </c>
      <c r="D68" s="52">
        <v>-0.49147082378718787</v>
      </c>
      <c r="E68" s="52">
        <v>2.0108752410057829</v>
      </c>
      <c r="F68" s="52">
        <v>9.4730579592838815E-2</v>
      </c>
      <c r="G68" s="52">
        <v>-0.21775822715068838</v>
      </c>
      <c r="H68" s="52">
        <v>1.8629632126564655</v>
      </c>
      <c r="I68" s="52">
        <v>1.2418756468050018</v>
      </c>
    </row>
    <row r="69" spans="2:12">
      <c r="B69" s="45"/>
      <c r="C69" s="54" t="s">
        <v>121</v>
      </c>
      <c r="D69" s="52">
        <v>-0.43217689218340016</v>
      </c>
      <c r="E69" s="52">
        <v>2.0525321061865665</v>
      </c>
      <c r="F69" s="52">
        <v>5.7356368852889972E-2</v>
      </c>
      <c r="G69" s="52">
        <v>-8.2064749087029654E-2</v>
      </c>
      <c r="H69" s="52">
        <v>1.8761936861026784</v>
      </c>
      <c r="I69" s="52">
        <v>1.2706841757050391</v>
      </c>
    </row>
    <row r="70" spans="2:12">
      <c r="B70" s="45"/>
      <c r="C70" s="54" t="s">
        <v>122</v>
      </c>
      <c r="D70" s="52">
        <v>-0.37136436082744195</v>
      </c>
      <c r="E70" s="52">
        <v>2.0469996150701553</v>
      </c>
      <c r="F70" s="52">
        <v>3.9330030346973466E-2</v>
      </c>
      <c r="G70" s="52">
        <v>-4.403462883211251E-2</v>
      </c>
      <c r="H70" s="52">
        <v>1.7520276022762848</v>
      </c>
      <c r="I70" s="52">
        <v>1.2704163130408785</v>
      </c>
    </row>
    <row r="71" spans="2:12">
      <c r="B71" s="45"/>
      <c r="C71" s="54" t="s">
        <v>123</v>
      </c>
      <c r="D71" s="52">
        <v>-0.40061866893525977</v>
      </c>
      <c r="E71" s="52">
        <v>1.943989627908671</v>
      </c>
      <c r="F71" s="52">
        <v>-7.6720276091157835E-2</v>
      </c>
      <c r="G71" s="52">
        <v>-0.13037962444808482</v>
      </c>
      <c r="H71" s="52">
        <v>1.5546237230673166</v>
      </c>
      <c r="I71" s="52">
        <v>1.172155300997435</v>
      </c>
    </row>
    <row r="72" spans="2:12">
      <c r="B72" s="45">
        <v>2024</v>
      </c>
      <c r="C72" s="54" t="s">
        <v>112</v>
      </c>
      <c r="D72" s="52">
        <v>-0.31060353662085705</v>
      </c>
      <c r="E72" s="52">
        <v>1.9721753366074291</v>
      </c>
      <c r="F72" s="52">
        <v>3.3897786703906974E-2</v>
      </c>
      <c r="G72" s="52">
        <v>8.2171680117371082E-3</v>
      </c>
      <c r="H72" s="52">
        <v>1.7615055297895088</v>
      </c>
      <c r="I72" s="52">
        <v>1.2321726852102977</v>
      </c>
    </row>
    <row r="73" spans="2:12">
      <c r="B73" s="45"/>
      <c r="C73" s="55" t="s">
        <v>113</v>
      </c>
      <c r="D73" s="56">
        <v>-0.14287059839498406</v>
      </c>
      <c r="E73" s="56">
        <v>1.9318476119264627</v>
      </c>
      <c r="F73" s="56">
        <v>-2.656270885142975E-2</v>
      </c>
      <c r="G73" s="56">
        <v>1.9687642331378541E-2</v>
      </c>
      <c r="H73" s="56">
        <v>1.7497538709388749</v>
      </c>
      <c r="I73" s="56">
        <v>1.2104065808195008</v>
      </c>
    </row>
    <row r="74" spans="2:12">
      <c r="B74" s="45"/>
      <c r="C74" s="54" t="s">
        <v>114</v>
      </c>
      <c r="D74" s="52"/>
      <c r="E74" s="52"/>
      <c r="F74" s="52"/>
      <c r="G74" s="52"/>
      <c r="H74" s="52"/>
      <c r="I74" s="52"/>
      <c r="L74" s="294"/>
    </row>
    <row r="75" spans="2:12">
      <c r="B75" s="45"/>
      <c r="C75" s="54" t="s">
        <v>115</v>
      </c>
      <c r="D75" s="52"/>
      <c r="E75" s="52"/>
      <c r="F75" s="52"/>
      <c r="G75" s="52"/>
      <c r="H75" s="52"/>
      <c r="I75" s="52"/>
    </row>
    <row r="76" spans="2:12">
      <c r="B76" s="45"/>
      <c r="C76" s="54" t="s">
        <v>116</v>
      </c>
      <c r="D76" s="52"/>
      <c r="E76" s="52"/>
      <c r="F76" s="52"/>
      <c r="G76" s="52"/>
      <c r="H76" s="52"/>
      <c r="I76" s="52"/>
    </row>
    <row r="77" spans="2:12">
      <c r="B77" s="45"/>
      <c r="C77" s="54" t="s">
        <v>117</v>
      </c>
      <c r="D77" s="52"/>
      <c r="E77" s="52"/>
      <c r="F77" s="52"/>
      <c r="G77" s="52"/>
      <c r="H77" s="52"/>
      <c r="I77" s="52"/>
    </row>
    <row r="78" spans="2:12">
      <c r="B78" s="45"/>
      <c r="C78" s="54" t="s">
        <v>118</v>
      </c>
      <c r="D78" s="52"/>
      <c r="E78" s="52"/>
      <c r="F78" s="52"/>
      <c r="G78" s="52"/>
      <c r="H78" s="52"/>
      <c r="I78" s="52"/>
    </row>
    <row r="79" spans="2:12">
      <c r="B79" s="45"/>
      <c r="C79" s="54" t="s">
        <v>119</v>
      </c>
      <c r="D79" s="52"/>
      <c r="E79" s="52"/>
      <c r="F79" s="52"/>
      <c r="G79" s="52"/>
      <c r="H79" s="52"/>
      <c r="I79" s="52"/>
    </row>
    <row r="80" spans="2:12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17">
      <c r="B81" s="45"/>
      <c r="C81" s="54" t="s">
        <v>121</v>
      </c>
      <c r="D81" s="52"/>
      <c r="E81" s="52"/>
      <c r="F81" s="52"/>
      <c r="G81" s="52"/>
      <c r="H81" s="52"/>
      <c r="I81" s="52"/>
      <c r="L81" s="207"/>
      <c r="M81" s="207"/>
      <c r="N81" s="207"/>
      <c r="O81" s="207"/>
      <c r="P81" s="207"/>
      <c r="Q81" s="207"/>
    </row>
    <row r="82" spans="2:17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17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17" ht="15" customHeight="1">
      <c r="B84" s="45"/>
      <c r="C84" s="45"/>
      <c r="D84" s="45"/>
      <c r="E84" s="45"/>
      <c r="F84" s="45"/>
      <c r="G84" s="45"/>
      <c r="H84" s="45"/>
      <c r="I84" s="45"/>
    </row>
    <row r="85" spans="2:17" ht="17.5">
      <c r="B85" s="27" t="s">
        <v>214</v>
      </c>
      <c r="C85" s="43"/>
      <c r="D85" s="43"/>
      <c r="E85" s="43"/>
      <c r="F85" s="43"/>
      <c r="G85" s="43"/>
      <c r="H85" s="43"/>
      <c r="I85" s="43"/>
    </row>
    <row r="86" spans="2:17">
      <c r="B86" s="57"/>
      <c r="C86" s="43"/>
      <c r="D86" s="43"/>
      <c r="E86" s="43"/>
      <c r="F86" s="43"/>
      <c r="G86" s="43"/>
      <c r="H86" s="43"/>
      <c r="I86" s="43"/>
    </row>
    <row r="87" spans="2:17" ht="18.5">
      <c r="B87" s="42"/>
      <c r="C87" s="43"/>
      <c r="D87" s="43"/>
      <c r="E87" s="43"/>
      <c r="F87" s="43"/>
      <c r="G87" s="43"/>
      <c r="H87" s="43"/>
      <c r="I87" s="43"/>
    </row>
    <row r="88" spans="2:17" ht="18.5">
      <c r="B88" s="42"/>
      <c r="C88" s="43"/>
      <c r="D88" s="43"/>
      <c r="E88" s="43"/>
      <c r="F88" s="43"/>
      <c r="G88" s="43"/>
      <c r="H88" s="43"/>
      <c r="I88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7"/>
  <sheetViews>
    <sheetView showGridLines="0" showRowColHeaders="0" showZeros="0" showOutlineSymbols="0" zoomScaleNormal="100" workbookViewId="0">
      <pane ySplit="4" topLeftCell="A38" activePane="bottomLeft" state="frozen"/>
      <selection activeCell="Q29" sqref="Q29"/>
      <selection pane="bottomLeft" activeCell="M58" sqref="M58"/>
    </sheetView>
  </sheetViews>
  <sheetFormatPr baseColWidth="10" defaultColWidth="11.54296875" defaultRowHeight="15.5"/>
  <cols>
    <col min="1" max="1" width="2.7265625" style="27" customWidth="1"/>
    <col min="2" max="2" width="11.81640625" style="27" customWidth="1"/>
    <col min="3" max="3" width="5.54296875" style="27" customWidth="1"/>
    <col min="4" max="9" width="20" style="27" customWidth="1"/>
    <col min="10" max="16384" width="11.54296875" style="27"/>
  </cols>
  <sheetData>
    <row r="1" spans="2:11" ht="18.5">
      <c r="B1" s="42" t="s">
        <v>126</v>
      </c>
      <c r="C1" s="43"/>
      <c r="D1" s="43"/>
      <c r="E1" s="43"/>
      <c r="F1" s="43"/>
      <c r="G1" s="43"/>
      <c r="H1" s="43"/>
      <c r="I1" s="43"/>
    </row>
    <row r="2" spans="2:11" ht="18.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168</v>
      </c>
    </row>
    <row r="4" spans="2:11" ht="32.15" customHeight="1">
      <c r="B4" s="264" t="s">
        <v>216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3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>
        <v>2022</v>
      </c>
      <c r="C18" s="45"/>
      <c r="D18" s="46">
        <v>982570.68091000104</v>
      </c>
      <c r="E18" s="46">
        <v>7939580.0362199927</v>
      </c>
      <c r="F18" s="46">
        <v>1842100.3344200021</v>
      </c>
      <c r="G18" s="46">
        <v>149983.17912000002</v>
      </c>
      <c r="H18" s="46">
        <v>28762.569240000015</v>
      </c>
      <c r="I18" s="46">
        <v>10942996.799909994</v>
      </c>
    </row>
    <row r="19" spans="2:9">
      <c r="B19" s="45"/>
      <c r="C19" s="45"/>
      <c r="D19" s="46"/>
      <c r="E19" s="46"/>
      <c r="F19" s="46"/>
      <c r="G19" s="46"/>
      <c r="H19" s="46"/>
      <c r="I19" s="46"/>
    </row>
    <row r="20" spans="2:9">
      <c r="B20" s="45">
        <v>2023</v>
      </c>
      <c r="C20" s="45" t="s">
        <v>112</v>
      </c>
      <c r="D20" s="46">
        <v>1062935.6548899997</v>
      </c>
      <c r="E20" s="46">
        <v>8648995.1493200026</v>
      </c>
      <c r="F20" s="46">
        <v>1996447.2012100001</v>
      </c>
      <c r="G20" s="46">
        <v>162504.34487000012</v>
      </c>
      <c r="H20" s="46">
        <v>31228.230310000003</v>
      </c>
      <c r="I20" s="46">
        <v>11902110.580600005</v>
      </c>
    </row>
    <row r="21" spans="2:9">
      <c r="B21" s="45"/>
      <c r="C21" s="45" t="s">
        <v>113</v>
      </c>
      <c r="D21" s="46">
        <v>1058808</v>
      </c>
      <c r="E21" s="46">
        <v>8675118</v>
      </c>
      <c r="F21" s="46">
        <v>1994444</v>
      </c>
      <c r="G21" s="46">
        <v>162389</v>
      </c>
      <c r="H21" s="46">
        <v>31177</v>
      </c>
      <c r="I21" s="46">
        <v>11921936</v>
      </c>
    </row>
    <row r="22" spans="2:9">
      <c r="B22" s="45"/>
      <c r="C22" s="45" t="s">
        <v>114</v>
      </c>
      <c r="D22" s="46">
        <v>1058898.5780199997</v>
      </c>
      <c r="E22" s="46">
        <v>8696005.9791200031</v>
      </c>
      <c r="F22" s="46">
        <v>1996848.2869999991</v>
      </c>
      <c r="G22" s="46">
        <v>162603.95063000001</v>
      </c>
      <c r="H22" s="46">
        <v>31273.132220000018</v>
      </c>
      <c r="I22" s="46">
        <v>11945629.926990002</v>
      </c>
    </row>
    <row r="23" spans="2:9">
      <c r="B23" s="45"/>
      <c r="C23" s="45" t="s">
        <v>115</v>
      </c>
      <c r="D23" s="46">
        <v>1059110.6521099992</v>
      </c>
      <c r="E23" s="46">
        <v>8710956.2386699989</v>
      </c>
      <c r="F23" s="46">
        <v>1998346.4852299991</v>
      </c>
      <c r="G23" s="46">
        <v>162906.32106000007</v>
      </c>
      <c r="H23" s="46">
        <v>31344.35845</v>
      </c>
      <c r="I23" s="46">
        <v>11962664.055519998</v>
      </c>
    </row>
    <row r="24" spans="2:9">
      <c r="B24" s="45"/>
      <c r="C24" s="45" t="s">
        <v>116</v>
      </c>
      <c r="D24" s="46">
        <v>1058389.6513099996</v>
      </c>
      <c r="E24" s="46">
        <v>8723107.0037299953</v>
      </c>
      <c r="F24" s="46">
        <v>1998556.5992999983</v>
      </c>
      <c r="G24" s="46">
        <v>162840.09812999982</v>
      </c>
      <c r="H24" s="46">
        <v>31446.666910000011</v>
      </c>
      <c r="I24" s="46">
        <v>11974340.019379994</v>
      </c>
    </row>
    <row r="25" spans="2:9">
      <c r="B25" s="45"/>
      <c r="C25" s="45" t="s">
        <v>117</v>
      </c>
      <c r="D25" s="46">
        <v>1059749.5503899993</v>
      </c>
      <c r="E25" s="46">
        <v>8740260.678779982</v>
      </c>
      <c r="F25" s="46">
        <v>2002194.3128800013</v>
      </c>
      <c r="G25" s="46">
        <v>163392.18277999997</v>
      </c>
      <c r="H25" s="46">
        <v>31601.154109999999</v>
      </c>
      <c r="I25" s="46">
        <v>11997197.878939981</v>
      </c>
    </row>
    <row r="26" spans="2:9">
      <c r="B26" s="45"/>
      <c r="C26" s="45" t="s">
        <v>118</v>
      </c>
      <c r="D26" s="46">
        <v>1059842.3084900002</v>
      </c>
      <c r="E26" s="46">
        <v>8758034.4092599917</v>
      </c>
      <c r="F26" s="46">
        <v>2004415.7015999996</v>
      </c>
      <c r="G26" s="46">
        <v>163732.66768000007</v>
      </c>
      <c r="H26" s="46">
        <v>31736.654850000006</v>
      </c>
      <c r="I26" s="46">
        <v>12017761.741879994</v>
      </c>
    </row>
    <row r="27" spans="2:9">
      <c r="B27" s="45"/>
      <c r="C27" s="45" t="s">
        <v>119</v>
      </c>
      <c r="D27" s="46">
        <v>1059014.9155099997</v>
      </c>
      <c r="E27" s="46">
        <v>8778117.4602499995</v>
      </c>
      <c r="F27" s="46">
        <v>2006294.8341000015</v>
      </c>
      <c r="G27" s="46">
        <v>163929.34225999992</v>
      </c>
      <c r="H27" s="46">
        <v>31803.948800000002</v>
      </c>
      <c r="I27" s="46">
        <v>12039160.500920003</v>
      </c>
    </row>
    <row r="28" spans="2:9">
      <c r="B28" s="45"/>
      <c r="C28" s="45" t="s">
        <v>120</v>
      </c>
      <c r="D28" s="46">
        <v>1056979.6980499995</v>
      </c>
      <c r="E28" s="46">
        <v>8792773.11142</v>
      </c>
      <c r="F28" s="46">
        <v>2005870.4713099997</v>
      </c>
      <c r="G28" s="46">
        <v>163888.66801000017</v>
      </c>
      <c r="H28" s="46">
        <v>31878.570379999979</v>
      </c>
      <c r="I28" s="46">
        <v>12051390.519169999</v>
      </c>
    </row>
    <row r="29" spans="2:9">
      <c r="B29" s="45"/>
      <c r="C29" s="45" t="s">
        <v>121</v>
      </c>
      <c r="D29" s="46">
        <v>1056021.1418699995</v>
      </c>
      <c r="E29" s="46">
        <v>8815970.8330999911</v>
      </c>
      <c r="F29" s="46">
        <v>2008076.6630599988</v>
      </c>
      <c r="G29" s="46">
        <v>163323.61888999998</v>
      </c>
      <c r="H29" s="46">
        <v>31927.535759999977</v>
      </c>
      <c r="I29" s="46">
        <v>12075319.79267999</v>
      </c>
    </row>
    <row r="30" spans="2:9">
      <c r="B30" s="51"/>
      <c r="C30" s="45" t="s">
        <v>122</v>
      </c>
      <c r="D30" s="46">
        <v>1055719.8604700002</v>
      </c>
      <c r="E30" s="46">
        <v>8838921.5182200205</v>
      </c>
      <c r="F30" s="46">
        <v>2010939.4478899983</v>
      </c>
      <c r="G30" s="46">
        <v>163185.45167000007</v>
      </c>
      <c r="H30" s="46">
        <v>32032.513549999981</v>
      </c>
      <c r="I30" s="46">
        <v>12100798.79180002</v>
      </c>
    </row>
    <row r="31" spans="2:9">
      <c r="B31" s="51"/>
      <c r="C31" s="45" t="s">
        <v>123</v>
      </c>
      <c r="D31" s="46">
        <v>1056661.8545100004</v>
      </c>
      <c r="E31" s="46">
        <v>8855890.6432400066</v>
      </c>
      <c r="F31" s="46">
        <v>2012614.1616899993</v>
      </c>
      <c r="G31" s="46">
        <v>163476.42640999999</v>
      </c>
      <c r="H31" s="46">
        <v>32141.47837999999</v>
      </c>
      <c r="I31" s="46">
        <v>12120784.564230008</v>
      </c>
    </row>
    <row r="32" spans="2:9">
      <c r="B32" s="45">
        <v>2024</v>
      </c>
      <c r="C32" s="45" t="s">
        <v>112</v>
      </c>
      <c r="D32" s="46">
        <v>1098170.08085</v>
      </c>
      <c r="E32" s="46">
        <v>9248690.7747300025</v>
      </c>
      <c r="F32" s="46">
        <v>2100119.5485299989</v>
      </c>
      <c r="G32" s="46">
        <v>170599.47736999998</v>
      </c>
      <c r="H32" s="46">
        <v>33630.02236000001</v>
      </c>
      <c r="I32" s="46">
        <v>12651209.903840002</v>
      </c>
    </row>
    <row r="33" spans="2:43">
      <c r="B33" s="45"/>
      <c r="C33" s="48" t="s">
        <v>113</v>
      </c>
      <c r="D33" s="49">
        <v>1095925.4652799987</v>
      </c>
      <c r="E33" s="49">
        <v>9270704.0761800073</v>
      </c>
      <c r="F33" s="49">
        <v>2097509.3373300005</v>
      </c>
      <c r="G33" s="49">
        <v>170464.09798999981</v>
      </c>
      <c r="H33" s="49">
        <v>33570.223750000019</v>
      </c>
      <c r="I33" s="50">
        <v>12668173.200530006</v>
      </c>
    </row>
    <row r="34" spans="2:43">
      <c r="B34" s="45"/>
      <c r="C34" s="45" t="s">
        <v>114</v>
      </c>
      <c r="D34" s="46"/>
      <c r="E34" s="46"/>
      <c r="F34" s="46"/>
      <c r="G34" s="46"/>
      <c r="H34" s="46"/>
      <c r="I34" s="46"/>
    </row>
    <row r="35" spans="2:43">
      <c r="B35" s="45"/>
      <c r="C35" s="45" t="s">
        <v>115</v>
      </c>
      <c r="D35" s="46"/>
      <c r="E35" s="46"/>
      <c r="F35" s="46"/>
      <c r="G35" s="46"/>
      <c r="H35" s="46"/>
      <c r="I35" s="46"/>
    </row>
    <row r="36" spans="2:43">
      <c r="B36" s="45"/>
      <c r="C36" s="45" t="s">
        <v>116</v>
      </c>
      <c r="D36" s="46"/>
      <c r="E36" s="46"/>
      <c r="F36" s="46"/>
      <c r="G36" s="46"/>
      <c r="H36" s="46"/>
      <c r="I36" s="46"/>
    </row>
    <row r="37" spans="2:43">
      <c r="B37" s="45"/>
      <c r="C37" s="45" t="s">
        <v>117</v>
      </c>
      <c r="D37" s="46"/>
      <c r="E37" s="46"/>
      <c r="F37" s="46"/>
      <c r="G37" s="46"/>
      <c r="H37" s="46"/>
      <c r="I37" s="46"/>
    </row>
    <row r="38" spans="2:43">
      <c r="B38" s="45"/>
      <c r="C38" s="45" t="s">
        <v>118</v>
      </c>
      <c r="D38" s="46"/>
      <c r="E38" s="46"/>
      <c r="F38" s="46"/>
      <c r="G38" s="46"/>
      <c r="H38" s="46"/>
      <c r="I38" s="46"/>
    </row>
    <row r="39" spans="2:43">
      <c r="B39" s="45"/>
      <c r="C39" s="45" t="s">
        <v>119</v>
      </c>
      <c r="D39" s="46"/>
      <c r="E39" s="46"/>
      <c r="F39" s="46"/>
      <c r="G39" s="46"/>
      <c r="H39" s="46"/>
      <c r="I39" s="46"/>
      <c r="J39" s="46"/>
    </row>
    <row r="40" spans="2:43">
      <c r="B40" s="45"/>
      <c r="C40" s="45" t="s">
        <v>120</v>
      </c>
      <c r="D40" s="46"/>
      <c r="E40" s="46"/>
      <c r="F40" s="46"/>
      <c r="G40" s="46"/>
      <c r="H40" s="46"/>
      <c r="I40" s="46"/>
    </row>
    <row r="41" spans="2:43">
      <c r="B41" s="45"/>
      <c r="C41" s="45" t="s">
        <v>121</v>
      </c>
      <c r="D41" s="46"/>
      <c r="E41" s="46"/>
      <c r="F41" s="46"/>
      <c r="G41" s="46"/>
      <c r="H41" s="46"/>
      <c r="I41" s="46"/>
    </row>
    <row r="42" spans="2:43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3">
      <c r="B43" s="51"/>
      <c r="C43" s="45" t="s">
        <v>123</v>
      </c>
      <c r="D43" s="46"/>
      <c r="E43" s="46"/>
      <c r="F43" s="46"/>
      <c r="G43" s="46"/>
      <c r="H43" s="46"/>
      <c r="I43" s="46"/>
      <c r="L43" s="206"/>
      <c r="M43" s="206"/>
      <c r="N43" s="206"/>
      <c r="O43" s="206"/>
      <c r="P43" s="206"/>
      <c r="Q43" s="206"/>
    </row>
    <row r="44" spans="2:43" ht="15.75" customHeight="1">
      <c r="B44" s="51"/>
      <c r="C44" s="45"/>
      <c r="D44" s="58"/>
      <c r="E44" s="58"/>
      <c r="F44" s="58"/>
      <c r="G44" s="58"/>
      <c r="H44" s="58"/>
      <c r="I44" s="58"/>
    </row>
    <row r="45" spans="2:43">
      <c r="B45" s="45"/>
      <c r="C45" s="45"/>
      <c r="D45" s="470" t="s">
        <v>125</v>
      </c>
      <c r="E45" s="470"/>
      <c r="F45" s="470"/>
      <c r="G45" s="470"/>
      <c r="H45" s="470"/>
      <c r="I45" s="470"/>
    </row>
    <row r="46" spans="2:43">
      <c r="B46" s="45">
        <v>2010</v>
      </c>
      <c r="C46" s="45"/>
      <c r="D46" s="52">
        <v>2.834365539271877</v>
      </c>
      <c r="E46" s="52">
        <v>5.7338720293969914</v>
      </c>
      <c r="F46" s="52">
        <v>4.0954971341678359</v>
      </c>
      <c r="G46" s="52">
        <v>4.688202749908954</v>
      </c>
      <c r="H46" s="52">
        <v>2.3744656387648222</v>
      </c>
      <c r="I46" s="52">
        <v>5.0475144168232511</v>
      </c>
    </row>
    <row r="47" spans="2:43">
      <c r="B47" s="45">
        <v>2011</v>
      </c>
      <c r="C47" s="45"/>
      <c r="D47" s="52">
        <v>2.9014444029264341</v>
      </c>
      <c r="E47" s="52">
        <v>5.3685561372920132</v>
      </c>
      <c r="F47" s="52">
        <v>3.3586127301064916</v>
      </c>
      <c r="G47" s="52">
        <v>4.457019869091039</v>
      </c>
      <c r="H47" s="52">
        <v>3.9551855730864283</v>
      </c>
      <c r="I47" s="52">
        <v>4.6783198404127813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2012</v>
      </c>
      <c r="C48" s="45"/>
      <c r="D48" s="53">
        <v>2.0481861016319547</v>
      </c>
      <c r="E48" s="53">
        <v>5.4903948615909526</v>
      </c>
      <c r="F48" s="53">
        <v>3.1266505103109798</v>
      </c>
      <c r="G48" s="53">
        <v>8.2947195076879421</v>
      </c>
      <c r="H48" s="53">
        <v>2.4379210906199322</v>
      </c>
      <c r="I48" s="53">
        <v>4.678376358587788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43">
      <c r="B49" s="45">
        <v>2013</v>
      </c>
      <c r="C49" s="45"/>
      <c r="D49" s="52">
        <v>1.1396670340043435</v>
      </c>
      <c r="E49" s="52">
        <v>5.6967374189272446</v>
      </c>
      <c r="F49" s="52">
        <v>3.2547853172810282</v>
      </c>
      <c r="G49" s="52">
        <v>8.1270753050844959</v>
      </c>
      <c r="H49" s="52">
        <v>3.4147781209908246</v>
      </c>
      <c r="I49" s="52">
        <v>4.7602272125474965</v>
      </c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2:43">
      <c r="B50" s="45">
        <v>2014</v>
      </c>
      <c r="C50" s="45"/>
      <c r="D50" s="52">
        <v>0.45231255159583483</v>
      </c>
      <c r="E50" s="52">
        <v>3.8515947116214644</v>
      </c>
      <c r="F50" s="52">
        <v>1.4598937523881528</v>
      </c>
      <c r="G50" s="52">
        <v>6.0640920241211704</v>
      </c>
      <c r="H50" s="52">
        <v>3.053820230266302</v>
      </c>
      <c r="I50" s="52">
        <v>3.0748759987296648</v>
      </c>
    </row>
    <row r="51" spans="2:43">
      <c r="B51" s="45">
        <v>2015</v>
      </c>
      <c r="C51" s="45"/>
      <c r="D51" s="52">
        <v>1.5176936821738263</v>
      </c>
      <c r="E51" s="52">
        <v>3.5440253639796415</v>
      </c>
      <c r="F51" s="52">
        <v>1.1842360463228285</v>
      </c>
      <c r="G51" s="52">
        <v>2.1295450912429015</v>
      </c>
      <c r="H51" s="52">
        <v>3.7144993514320657</v>
      </c>
      <c r="I51" s="52">
        <v>2.8817259430769626</v>
      </c>
    </row>
    <row r="52" spans="2:43">
      <c r="B52" s="45">
        <v>2016</v>
      </c>
      <c r="C52" s="45"/>
      <c r="D52" s="52">
        <v>1.55388619274901</v>
      </c>
      <c r="E52" s="52">
        <v>3.8280378553122718</v>
      </c>
      <c r="F52" s="52">
        <v>1.5231655266033428</v>
      </c>
      <c r="G52" s="52">
        <v>1.2978559225277797</v>
      </c>
      <c r="H52" s="52">
        <v>3.9122301287000116</v>
      </c>
      <c r="I52" s="52">
        <v>3.1428603467104077</v>
      </c>
    </row>
    <row r="53" spans="2:43">
      <c r="B53" s="45">
        <v>2017</v>
      </c>
      <c r="C53" s="45"/>
      <c r="D53" s="52">
        <v>1.3631681367087811</v>
      </c>
      <c r="E53" s="52">
        <v>3.6718221474893342</v>
      </c>
      <c r="F53" s="52">
        <v>1.3411497737224165</v>
      </c>
      <c r="G53" s="52">
        <v>1.1069830456185814</v>
      </c>
      <c r="H53" s="52">
        <v>4.2970184846232273</v>
      </c>
      <c r="I53" s="52">
        <v>2.9901895497549402</v>
      </c>
    </row>
    <row r="54" spans="2:43">
      <c r="B54" s="45">
        <v>2018</v>
      </c>
      <c r="C54" s="45"/>
      <c r="D54" s="52">
        <v>2.1545521797216471</v>
      </c>
      <c r="E54" s="52">
        <v>5.3501241393861143</v>
      </c>
      <c r="F54" s="52">
        <v>4.8947881595242437</v>
      </c>
      <c r="G54" s="52">
        <v>3.0619141148393147</v>
      </c>
      <c r="H54" s="52">
        <v>6.3247607346571089</v>
      </c>
      <c r="I54" s="52">
        <v>4.9195686211386258</v>
      </c>
    </row>
    <row r="55" spans="2:43">
      <c r="B55" s="45">
        <v>2019</v>
      </c>
      <c r="C55" s="45"/>
      <c r="D55" s="52">
        <v>3.2929363918184906</v>
      </c>
      <c r="E55" s="52">
        <v>4.8847566106932527</v>
      </c>
      <c r="F55" s="52">
        <v>5.0528173967279377</v>
      </c>
      <c r="G55" s="52">
        <v>3.5849588512146813</v>
      </c>
      <c r="H55" s="52">
        <v>5.8789873502323342</v>
      </c>
      <c r="I55" s="52">
        <v>4.7420817775544633</v>
      </c>
    </row>
    <row r="56" spans="2:43">
      <c r="B56" s="45">
        <v>2020</v>
      </c>
      <c r="C56" s="45"/>
      <c r="D56" s="52">
        <v>-0.68284972759549145</v>
      </c>
      <c r="E56" s="52">
        <v>2.9488651693584611</v>
      </c>
      <c r="F56" s="52">
        <v>1.4421717885466867</v>
      </c>
      <c r="G56" s="52">
        <v>1.1259485610125131</v>
      </c>
      <c r="H56" s="52">
        <v>2.3517642611752709</v>
      </c>
      <c r="I56" s="52">
        <v>2.3100855366317896</v>
      </c>
    </row>
    <row r="57" spans="2:43">
      <c r="B57" s="45">
        <v>2021</v>
      </c>
      <c r="C57" s="45"/>
      <c r="D57" s="52">
        <v>1.4450864105523875</v>
      </c>
      <c r="E57" s="52">
        <v>3.7618385024227097</v>
      </c>
      <c r="F57" s="52">
        <v>2.0800941247959948</v>
      </c>
      <c r="G57" s="52">
        <v>2.654061768284377</v>
      </c>
      <c r="H57" s="52">
        <v>4.8265150724958961</v>
      </c>
      <c r="I57" s="52">
        <v>3.2430809605447086</v>
      </c>
    </row>
    <row r="58" spans="2:43">
      <c r="B58" s="45">
        <v>2022</v>
      </c>
      <c r="C58" s="45"/>
      <c r="D58" s="52">
        <v>3.6095290434432048</v>
      </c>
      <c r="E58" s="52">
        <v>6.7372007822144697</v>
      </c>
      <c r="F58" s="52">
        <v>5.124222243951615</v>
      </c>
      <c r="G58" s="52">
        <v>4.7493506208887037</v>
      </c>
      <c r="H58" s="52">
        <v>7.2384090477152441</v>
      </c>
      <c r="I58" s="52">
        <v>6.1490096619009948</v>
      </c>
    </row>
    <row r="59" spans="2:43">
      <c r="B59" s="45"/>
      <c r="C59" s="45"/>
      <c r="D59" s="52"/>
      <c r="E59" s="52"/>
      <c r="F59" s="52"/>
      <c r="G59" s="52"/>
      <c r="H59" s="52"/>
      <c r="I59" s="52"/>
    </row>
    <row r="60" spans="2:43">
      <c r="B60" s="45">
        <v>2023</v>
      </c>
      <c r="C60" s="45" t="s">
        <v>112</v>
      </c>
      <c r="D60" s="52">
        <v>7.8888057270752876</v>
      </c>
      <c r="E60" s="52">
        <v>11.482841774537578</v>
      </c>
      <c r="F60" s="52">
        <v>9.3950358336272863</v>
      </c>
      <c r="G60" s="52">
        <v>9.0158343265483776</v>
      </c>
      <c r="H60" s="52">
        <v>11.584320828143202</v>
      </c>
      <c r="I60" s="52">
        <v>10.764764673043148</v>
      </c>
    </row>
    <row r="61" spans="2:43">
      <c r="B61" s="45"/>
      <c r="C61" s="45" t="s">
        <v>113</v>
      </c>
      <c r="D61" s="52">
        <v>7.76</v>
      </c>
      <c r="E61" s="52">
        <v>11.58</v>
      </c>
      <c r="F61" s="52">
        <v>9.5299999999999994</v>
      </c>
      <c r="G61" s="52">
        <v>8.94</v>
      </c>
      <c r="H61" s="52">
        <v>11.58</v>
      </c>
      <c r="I61" s="52">
        <v>10.84</v>
      </c>
    </row>
    <row r="62" spans="2:43">
      <c r="B62" s="45"/>
      <c r="C62" s="45" t="s">
        <v>114</v>
      </c>
      <c r="D62" s="52">
        <v>7.4941262514245155</v>
      </c>
      <c r="E62" s="52">
        <v>11.550615046606261</v>
      </c>
      <c r="F62" s="52">
        <v>9.5049358805632256</v>
      </c>
      <c r="G62" s="52">
        <v>8.7473204855640816</v>
      </c>
      <c r="H62" s="52">
        <v>11.450871781565786</v>
      </c>
      <c r="I62" s="52">
        <v>10.794870353221974</v>
      </c>
    </row>
    <row r="63" spans="2:43">
      <c r="B63" s="45"/>
      <c r="C63" s="45" t="s">
        <v>115</v>
      </c>
      <c r="D63" s="52">
        <v>7.4438702557303449</v>
      </c>
      <c r="E63" s="52">
        <v>11.565218295609391</v>
      </c>
      <c r="F63" s="52">
        <v>9.4165163782172314</v>
      </c>
      <c r="G63" s="52">
        <v>8.6829822487507933</v>
      </c>
      <c r="H63" s="52">
        <v>11.368284695363995</v>
      </c>
      <c r="I63" s="52">
        <v>10.78503984111876</v>
      </c>
    </row>
    <row r="64" spans="2:43">
      <c r="B64" s="45"/>
      <c r="C64" s="45" t="s">
        <v>116</v>
      </c>
      <c r="D64" s="52">
        <v>7.4293029888684359</v>
      </c>
      <c r="E64" s="52">
        <v>11.546352839926111</v>
      </c>
      <c r="F64" s="52">
        <v>9.3933333539194308</v>
      </c>
      <c r="G64" s="52">
        <v>8.6877907177807643</v>
      </c>
      <c r="H64" s="52">
        <v>11.402456830842711</v>
      </c>
      <c r="I64" s="52">
        <v>10.767294904063117</v>
      </c>
    </row>
    <row r="65" spans="2:20">
      <c r="B65" s="45"/>
      <c r="C65" s="45" t="s">
        <v>117</v>
      </c>
      <c r="D65" s="52">
        <v>7.4596855761386083</v>
      </c>
      <c r="E65" s="52">
        <v>11.52216047371024</v>
      </c>
      <c r="F65" s="52">
        <v>9.3919459969095556</v>
      </c>
      <c r="G65" s="52">
        <v>8.8116939863839292</v>
      </c>
      <c r="H65" s="52">
        <v>11.628215503136197</v>
      </c>
      <c r="I65" s="52">
        <v>10.755070161013469</v>
      </c>
    </row>
    <row r="66" spans="2:20">
      <c r="B66" s="45"/>
      <c r="C66" s="45" t="s">
        <v>118</v>
      </c>
      <c r="D66" s="52">
        <v>7.488238210649123</v>
      </c>
      <c r="E66" s="52">
        <v>11.5918133830887</v>
      </c>
      <c r="F66" s="52">
        <v>9.3707484713922327</v>
      </c>
      <c r="G66" s="52">
        <v>8.7893536103012195</v>
      </c>
      <c r="H66" s="52">
        <v>11.803332741795881</v>
      </c>
      <c r="I66" s="52">
        <v>10.805113221060347</v>
      </c>
    </row>
    <row r="67" spans="2:20">
      <c r="B67" s="45"/>
      <c r="C67" s="45" t="s">
        <v>119</v>
      </c>
      <c r="D67" s="52">
        <v>7.4807784102951524</v>
      </c>
      <c r="E67" s="52">
        <v>11.679795772980839</v>
      </c>
      <c r="F67" s="52">
        <v>9.47324574989441</v>
      </c>
      <c r="G67" s="52">
        <v>8.9209994987605725</v>
      </c>
      <c r="H67" s="52">
        <v>11.898045519881428</v>
      </c>
      <c r="I67" s="52">
        <v>10.888579738096492</v>
      </c>
    </row>
    <row r="68" spans="2:20">
      <c r="B68" s="45"/>
      <c r="C68" s="45" t="s">
        <v>120</v>
      </c>
      <c r="D68" s="52">
        <v>7.4896236974885344</v>
      </c>
      <c r="E68" s="52">
        <v>11.704075949238902</v>
      </c>
      <c r="F68" s="52">
        <v>9.4152874385424532</v>
      </c>
      <c r="G68" s="52">
        <v>8.8983476365461769</v>
      </c>
      <c r="H68" s="52">
        <v>11.978798264933666</v>
      </c>
      <c r="I68" s="52">
        <v>10.898467160129144</v>
      </c>
    </row>
    <row r="69" spans="2:20">
      <c r="B69" s="45"/>
      <c r="C69" s="45" t="s">
        <v>121</v>
      </c>
      <c r="D69" s="52">
        <v>7.5394904567263277</v>
      </c>
      <c r="E69" s="52">
        <v>11.732770494429555</v>
      </c>
      <c r="F69" s="52">
        <v>9.3704380102783915</v>
      </c>
      <c r="G69" s="52">
        <v>9.02185836040832</v>
      </c>
      <c r="H69" s="52">
        <v>11.96969482538217</v>
      </c>
      <c r="I69" s="52">
        <v>10.919436484270051</v>
      </c>
    </row>
    <row r="70" spans="2:20">
      <c r="B70" s="45"/>
      <c r="C70" s="45" t="s">
        <v>122</v>
      </c>
      <c r="D70" s="52">
        <v>7.5609093073044864</v>
      </c>
      <c r="E70" s="52">
        <v>11.68468574075221</v>
      </c>
      <c r="F70" s="52">
        <v>9.3379773073952954</v>
      </c>
      <c r="G70" s="52">
        <v>9.0737061241449979</v>
      </c>
      <c r="H70" s="52">
        <v>11.928183046338958</v>
      </c>
      <c r="I70" s="52">
        <v>10.883150607028647</v>
      </c>
    </row>
    <row r="71" spans="2:20">
      <c r="B71" s="45"/>
      <c r="C71" s="45" t="s">
        <v>123</v>
      </c>
      <c r="D71" s="52">
        <v>7.5405439058470858</v>
      </c>
      <c r="E71" s="52">
        <v>11.541046287585077</v>
      </c>
      <c r="F71" s="52">
        <v>9.2564896756117676</v>
      </c>
      <c r="G71" s="52">
        <v>8.9965070544371972</v>
      </c>
      <c r="H71" s="52">
        <v>11.747591502712273</v>
      </c>
      <c r="I71" s="52">
        <v>10.762936203451146</v>
      </c>
    </row>
    <row r="72" spans="2:20">
      <c r="B72" s="45">
        <v>2024</v>
      </c>
      <c r="C72" s="45" t="s">
        <v>112</v>
      </c>
      <c r="D72" s="52">
        <v>3.3148220965121933</v>
      </c>
      <c r="E72" s="52">
        <v>6.9337028759595132</v>
      </c>
      <c r="F72" s="52">
        <v>5.1928419272578408</v>
      </c>
      <c r="G72" s="52">
        <v>4.9814868066917262</v>
      </c>
      <c r="H72" s="52">
        <v>7.6910924063183339</v>
      </c>
      <c r="I72" s="52">
        <v>6.2938360231755919</v>
      </c>
    </row>
    <row r="73" spans="2:20">
      <c r="B73" s="45"/>
      <c r="C73" s="55" t="s">
        <v>113</v>
      </c>
      <c r="D73" s="56">
        <v>3.5056123162484853</v>
      </c>
      <c r="E73" s="56">
        <v>6.8654481599259576</v>
      </c>
      <c r="F73" s="56">
        <v>5.1676120433023609</v>
      </c>
      <c r="G73" s="56">
        <v>4.9725777255198889</v>
      </c>
      <c r="H73" s="56">
        <v>7.6774974533295293</v>
      </c>
      <c r="I73" s="56">
        <v>6.2593616719517575</v>
      </c>
    </row>
    <row r="74" spans="2:20">
      <c r="B74" s="45"/>
      <c r="C74" s="54" t="s">
        <v>114</v>
      </c>
      <c r="D74" s="52"/>
      <c r="E74" s="52"/>
      <c r="F74" s="52"/>
      <c r="G74" s="52"/>
      <c r="H74" s="52"/>
      <c r="I74" s="52"/>
    </row>
    <row r="75" spans="2:20">
      <c r="B75" s="45"/>
      <c r="C75" s="54" t="s">
        <v>115</v>
      </c>
      <c r="D75" s="52"/>
      <c r="E75" s="52"/>
      <c r="F75" s="52"/>
      <c r="G75" s="52"/>
      <c r="H75" s="52"/>
      <c r="I75" s="52"/>
      <c r="O75" s="207"/>
      <c r="P75" s="207"/>
      <c r="Q75" s="207"/>
      <c r="R75" s="207"/>
      <c r="S75" s="207"/>
      <c r="T75" s="207"/>
    </row>
    <row r="76" spans="2:20">
      <c r="B76" s="45"/>
      <c r="C76" s="54" t="s">
        <v>116</v>
      </c>
      <c r="D76" s="52"/>
      <c r="E76" s="52"/>
      <c r="F76" s="52"/>
      <c r="G76" s="52"/>
      <c r="H76" s="52"/>
      <c r="I76" s="52"/>
    </row>
    <row r="77" spans="2:20">
      <c r="B77" s="45"/>
      <c r="C77" s="54" t="s">
        <v>117</v>
      </c>
      <c r="D77" s="52"/>
      <c r="E77" s="52"/>
      <c r="F77" s="52"/>
      <c r="G77" s="52"/>
      <c r="H77" s="52"/>
      <c r="I77" s="52"/>
    </row>
    <row r="78" spans="2:20">
      <c r="B78" s="45"/>
      <c r="C78" s="54" t="s">
        <v>118</v>
      </c>
      <c r="D78" s="52"/>
      <c r="E78" s="52"/>
      <c r="F78" s="52"/>
      <c r="G78" s="52"/>
      <c r="H78" s="52"/>
      <c r="I78" s="52"/>
    </row>
    <row r="79" spans="2:20">
      <c r="B79" s="45"/>
      <c r="C79" s="54" t="s">
        <v>119</v>
      </c>
      <c r="D79" s="52"/>
      <c r="E79" s="52"/>
      <c r="F79" s="52"/>
      <c r="G79" s="52"/>
      <c r="H79" s="52"/>
      <c r="I79" s="52"/>
    </row>
    <row r="80" spans="2:20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9">
      <c r="B81" s="45"/>
      <c r="C81" s="54" t="s">
        <v>121</v>
      </c>
      <c r="D81" s="52"/>
      <c r="E81" s="52"/>
      <c r="F81" s="52"/>
      <c r="G81" s="52"/>
      <c r="H81" s="52"/>
      <c r="I81" s="52"/>
    </row>
    <row r="82" spans="2:9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9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9">
      <c r="B84" s="45"/>
      <c r="C84" s="45"/>
      <c r="D84" s="52"/>
      <c r="E84" s="52"/>
      <c r="F84" s="52"/>
      <c r="G84" s="52"/>
      <c r="H84" s="52"/>
      <c r="I84" s="52"/>
    </row>
    <row r="85" spans="2:9" ht="17.5">
      <c r="B85" s="27" t="s">
        <v>214</v>
      </c>
    </row>
    <row r="86" spans="2:9" ht="21">
      <c r="B86" s="59"/>
      <c r="C86" s="491"/>
      <c r="D86" s="492"/>
      <c r="E86" s="492"/>
      <c r="F86" s="492"/>
      <c r="G86" s="492"/>
      <c r="H86" s="492"/>
      <c r="I86" s="492"/>
    </row>
    <row r="87" spans="2:9">
      <c r="C87" s="491"/>
      <c r="D87" s="491"/>
      <c r="E87" s="491"/>
      <c r="F87" s="491"/>
      <c r="G87" s="491"/>
      <c r="H87" s="491"/>
      <c r="I87" s="491"/>
    </row>
    <row r="88" spans="2:9" ht="18.5">
      <c r="B88" s="42"/>
      <c r="C88" s="43"/>
      <c r="D88" s="43"/>
      <c r="E88" s="43"/>
      <c r="F88" s="43"/>
      <c r="G88" s="43"/>
      <c r="H88" s="43"/>
      <c r="I88" s="43"/>
    </row>
    <row r="89" spans="2:9" ht="18.5">
      <c r="B89" s="42"/>
      <c r="C89" s="43"/>
      <c r="D89" s="43"/>
      <c r="E89" s="43"/>
      <c r="F89" s="43"/>
      <c r="G89" s="43"/>
      <c r="H89" s="43"/>
      <c r="I89" s="43"/>
    </row>
    <row r="94" spans="2:9" ht="15.75" customHeight="1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  <row r="96" spans="2:9">
      <c r="B96" s="45"/>
      <c r="C96" s="45"/>
      <c r="D96" s="46"/>
      <c r="E96" s="46"/>
      <c r="F96" s="46"/>
      <c r="G96" s="46"/>
      <c r="H96" s="46"/>
      <c r="I96" s="46"/>
    </row>
    <row r="97" spans="2:9">
      <c r="B97" s="45"/>
      <c r="C97" s="45"/>
      <c r="D97" s="46"/>
      <c r="E97" s="46"/>
      <c r="F97" s="46"/>
      <c r="G97" s="46"/>
      <c r="H97" s="46"/>
      <c r="I97" s="46"/>
    </row>
  </sheetData>
  <mergeCells count="2">
    <mergeCell ref="C86:I86"/>
    <mergeCell ref="C87:I87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7"/>
  <sheetViews>
    <sheetView showGridLines="0" showRowColHeaders="0" showZeros="0" showOutlineSymbols="0" zoomScaleNormal="100" workbookViewId="0">
      <pane ySplit="4" topLeftCell="A32" activePane="bottomLeft" state="frozen"/>
      <selection activeCell="H25" sqref="H25"/>
      <selection pane="bottomLeft" activeCell="L48" sqref="L48"/>
    </sheetView>
  </sheetViews>
  <sheetFormatPr baseColWidth="10" defaultColWidth="11.54296875" defaultRowHeight="15.5"/>
  <cols>
    <col min="1" max="1" width="2.7265625" style="27" customWidth="1"/>
    <col min="2" max="2" width="8" style="27" customWidth="1"/>
    <col min="3" max="3" width="5.54296875" style="27" customWidth="1"/>
    <col min="4" max="9" width="20" style="27" customWidth="1"/>
    <col min="10" max="12" width="12" style="27" customWidth="1"/>
    <col min="13" max="16384" width="11.54296875" style="27"/>
  </cols>
  <sheetData>
    <row r="1" spans="2:16" ht="18.5">
      <c r="B1" s="42" t="s">
        <v>127</v>
      </c>
      <c r="C1" s="43"/>
      <c r="D1" s="43"/>
      <c r="E1" s="43"/>
      <c r="F1" s="43"/>
      <c r="G1" s="43"/>
      <c r="H1" s="43"/>
      <c r="I1" s="43"/>
    </row>
    <row r="2" spans="2:16" ht="18.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168</v>
      </c>
    </row>
    <row r="4" spans="2:16" ht="32.15" customHeight="1">
      <c r="B4" s="263" t="s">
        <v>216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>
        <v>2022</v>
      </c>
      <c r="C18" s="45"/>
      <c r="D18" s="52">
        <v>1034.5234121444848</v>
      </c>
      <c r="E18" s="52">
        <v>1259.7914754287194</v>
      </c>
      <c r="F18" s="52">
        <v>781.67282214771876</v>
      </c>
      <c r="G18" s="52">
        <v>439.43259701562505</v>
      </c>
      <c r="H18" s="52">
        <v>641.53475576571395</v>
      </c>
      <c r="I18" s="52">
        <v>1094.865068312276</v>
      </c>
      <c r="K18" s="32"/>
      <c r="L18" s="32"/>
      <c r="M18" s="32"/>
      <c r="N18" s="32"/>
      <c r="O18" s="32"/>
      <c r="P18" s="32"/>
    </row>
    <row r="19" spans="2:16">
      <c r="B19" s="45"/>
      <c r="C19" s="45"/>
      <c r="D19" s="52"/>
      <c r="E19" s="52"/>
      <c r="F19" s="52"/>
      <c r="G19" s="52"/>
      <c r="H19" s="52"/>
      <c r="I19" s="52"/>
      <c r="K19" s="32"/>
      <c r="L19" s="32"/>
      <c r="M19" s="32"/>
      <c r="N19" s="32"/>
      <c r="O19" s="32"/>
      <c r="P19" s="32"/>
    </row>
    <row r="20" spans="2:16">
      <c r="B20" s="45">
        <v>2023</v>
      </c>
      <c r="C20" s="45" t="s">
        <v>112</v>
      </c>
      <c r="D20" s="52">
        <v>1120.6774392709985</v>
      </c>
      <c r="E20" s="52">
        <v>1368.3085929669633</v>
      </c>
      <c r="F20" s="52">
        <v>848.05941594283422</v>
      </c>
      <c r="G20" s="52">
        <v>476.90196586940607</v>
      </c>
      <c r="H20" s="52">
        <v>696.31266299500544</v>
      </c>
      <c r="I20" s="52">
        <v>1189.1231293089957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113</v>
      </c>
      <c r="D21" s="52">
        <v>1120.5370343873651</v>
      </c>
      <c r="E21" s="52">
        <v>1370.7901829659954</v>
      </c>
      <c r="F21" s="52">
        <v>849.00385530475194</v>
      </c>
      <c r="G21" s="52">
        <v>477.17311984484957</v>
      </c>
      <c r="H21" s="52">
        <v>697.58878882126567</v>
      </c>
      <c r="I21" s="52">
        <v>1191.2847790050969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114</v>
      </c>
      <c r="D22" s="52">
        <v>1120.1340672060182</v>
      </c>
      <c r="E22" s="52">
        <v>1372.033288369928</v>
      </c>
      <c r="F22" s="52">
        <v>849.68687999952306</v>
      </c>
      <c r="G22" s="52">
        <v>477.18027535508861</v>
      </c>
      <c r="H22" s="52">
        <v>698.49754802108498</v>
      </c>
      <c r="I22" s="52">
        <v>1192.2969131857992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115</v>
      </c>
      <c r="D23" s="52">
        <v>1119.9342830208623</v>
      </c>
      <c r="E23" s="52">
        <v>1372.9760265722866</v>
      </c>
      <c r="F23" s="52">
        <v>850.29652469857535</v>
      </c>
      <c r="G23" s="52">
        <v>477.34199409279256</v>
      </c>
      <c r="H23" s="52">
        <v>699.479111155743</v>
      </c>
      <c r="I23" s="52">
        <v>1193.1005133398526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116</v>
      </c>
      <c r="D24" s="52">
        <v>1119.9297934606632</v>
      </c>
      <c r="E24" s="52">
        <v>1375.2303918136715</v>
      </c>
      <c r="F24" s="52">
        <v>851.70579215984014</v>
      </c>
      <c r="G24" s="52">
        <v>478.63457586018325</v>
      </c>
      <c r="H24" s="52">
        <v>700.80823029951887</v>
      </c>
      <c r="I24" s="52">
        <v>1195.0810069434285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117</v>
      </c>
      <c r="D25" s="52">
        <v>1119.5810830492335</v>
      </c>
      <c r="E25" s="52">
        <v>1374.8808700911582</v>
      </c>
      <c r="F25" s="52">
        <v>851.78409023440565</v>
      </c>
      <c r="G25" s="52">
        <v>478.5342876556262</v>
      </c>
      <c r="H25" s="52">
        <v>701.67093967182541</v>
      </c>
      <c r="I25" s="52">
        <v>1194.8529130087311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118</v>
      </c>
      <c r="D26" s="52">
        <v>1118.9686098336081</v>
      </c>
      <c r="E26" s="52">
        <v>1375.0985683769698</v>
      </c>
      <c r="F26" s="52">
        <v>852.07047660990474</v>
      </c>
      <c r="G26" s="52">
        <v>478.55039465954314</v>
      </c>
      <c r="H26" s="52">
        <v>702.01413134843403</v>
      </c>
      <c r="I26" s="52">
        <v>1195.0908360511294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119</v>
      </c>
      <c r="D27" s="52">
        <v>1118.3985218232488</v>
      </c>
      <c r="E27" s="52">
        <v>1375.6827522204096</v>
      </c>
      <c r="F27" s="52">
        <v>852.44241722411505</v>
      </c>
      <c r="G27" s="52">
        <v>478.65376740247586</v>
      </c>
      <c r="H27" s="52">
        <v>702.63230823612582</v>
      </c>
      <c r="I27" s="52">
        <v>1195.6483806693479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120</v>
      </c>
      <c r="D28" s="52">
        <v>1117.8594410701194</v>
      </c>
      <c r="E28" s="52">
        <v>1376.4031654207547</v>
      </c>
      <c r="F28" s="52">
        <v>852.8186802777833</v>
      </c>
      <c r="G28" s="52">
        <v>478.79503587559282</v>
      </c>
      <c r="H28" s="52">
        <v>703.28649797034905</v>
      </c>
      <c r="I28" s="52">
        <v>1196.3537478053661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121</v>
      </c>
      <c r="D29" s="52">
        <v>1117.7003161144598</v>
      </c>
      <c r="E29" s="52">
        <v>1377.217632052658</v>
      </c>
      <c r="F29" s="52">
        <v>853.29846461432373</v>
      </c>
      <c r="G29" s="52">
        <v>479.07571672034584</v>
      </c>
      <c r="H29" s="52">
        <v>704.18032112924516</v>
      </c>
      <c r="I29" s="52">
        <v>1197.2746875646947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122</v>
      </c>
      <c r="D30" s="52">
        <v>1116.9972104373846</v>
      </c>
      <c r="E30" s="52">
        <v>1377.7335945870316</v>
      </c>
      <c r="F30" s="52">
        <v>853.77122568047889</v>
      </c>
      <c r="G30" s="52">
        <v>479.26509561192535</v>
      </c>
      <c r="H30" s="52">
        <v>705.31340386647832</v>
      </c>
      <c r="I30" s="52">
        <v>1197.8663144512259</v>
      </c>
      <c r="K30" s="32"/>
      <c r="L30" s="32"/>
      <c r="M30" s="32"/>
      <c r="N30" s="32"/>
      <c r="O30" s="32"/>
      <c r="P30" s="32"/>
    </row>
    <row r="31" spans="2:16">
      <c r="B31" s="45"/>
      <c r="C31" s="45" t="s">
        <v>123</v>
      </c>
      <c r="D31" s="52">
        <v>1117.0070430010912</v>
      </c>
      <c r="E31" s="52">
        <v>1378.3888563355863</v>
      </c>
      <c r="F31" s="52">
        <v>854.68400215304428</v>
      </c>
      <c r="G31" s="52">
        <v>479.59147116462185</v>
      </c>
      <c r="H31" s="52">
        <v>705.92515824383361</v>
      </c>
      <c r="I31" s="52">
        <v>1198.65460365125</v>
      </c>
      <c r="K31" s="32"/>
      <c r="L31" s="32"/>
      <c r="M31" s="32"/>
      <c r="N31" s="32"/>
      <c r="O31" s="32"/>
      <c r="P31" s="32"/>
    </row>
    <row r="32" spans="2:16">
      <c r="B32" s="45">
        <v>2024</v>
      </c>
      <c r="C32" s="45" t="s">
        <v>112</v>
      </c>
      <c r="D32" s="52">
        <v>1161.4333557369941</v>
      </c>
      <c r="E32" s="52">
        <v>1434.8846049420704</v>
      </c>
      <c r="F32" s="52">
        <v>891.79550192489421</v>
      </c>
      <c r="G32" s="52">
        <v>500.61763778765055</v>
      </c>
      <c r="H32" s="52">
        <v>736.88641833559768</v>
      </c>
      <c r="I32" s="52">
        <v>1248.5799283511965</v>
      </c>
      <c r="K32" s="32"/>
      <c r="L32" s="32"/>
      <c r="M32" s="32"/>
      <c r="N32" s="32"/>
      <c r="O32" s="32"/>
      <c r="P32" s="32"/>
    </row>
    <row r="33" spans="2:42">
      <c r="B33" s="45"/>
      <c r="C33" s="48" t="s">
        <v>113</v>
      </c>
      <c r="D33" s="56">
        <v>1161.4781294267129</v>
      </c>
      <c r="E33" s="56">
        <v>1437.1377608458856</v>
      </c>
      <c r="F33" s="56">
        <v>893.11431613508705</v>
      </c>
      <c r="G33" s="56">
        <v>500.80232794331016</v>
      </c>
      <c r="H33" s="56">
        <v>738.22896050490442</v>
      </c>
      <c r="I33" s="56">
        <v>1250.7128907293909</v>
      </c>
      <c r="K33" s="32"/>
      <c r="L33" s="32"/>
      <c r="M33" s="32"/>
      <c r="N33" s="32"/>
      <c r="O33" s="32"/>
      <c r="P33" s="32"/>
    </row>
    <row r="34" spans="2:42">
      <c r="B34" s="45"/>
      <c r="C34" s="45" t="s">
        <v>114</v>
      </c>
      <c r="D34" s="52"/>
      <c r="E34" s="52"/>
      <c r="F34" s="52"/>
      <c r="G34" s="52"/>
      <c r="H34" s="52"/>
      <c r="I34" s="52"/>
      <c r="K34" s="32"/>
      <c r="L34" s="32"/>
      <c r="M34" s="32"/>
      <c r="N34" s="32"/>
      <c r="O34" s="32"/>
      <c r="P34" s="32"/>
    </row>
    <row r="35" spans="2:42">
      <c r="B35" s="45"/>
      <c r="C35" s="45" t="s">
        <v>115</v>
      </c>
      <c r="D35" s="52"/>
      <c r="E35" s="52"/>
      <c r="F35" s="52"/>
      <c r="G35" s="52"/>
      <c r="H35" s="52"/>
      <c r="I35" s="52"/>
      <c r="K35" s="32"/>
      <c r="L35" s="32"/>
      <c r="M35" s="32"/>
      <c r="N35" s="32"/>
      <c r="O35" s="32"/>
      <c r="P35" s="32"/>
    </row>
    <row r="36" spans="2:42">
      <c r="B36" s="45"/>
      <c r="C36" s="45" t="s">
        <v>116</v>
      </c>
      <c r="D36" s="52"/>
      <c r="E36" s="52"/>
      <c r="F36" s="52"/>
      <c r="G36" s="52"/>
      <c r="H36" s="52"/>
      <c r="I36" s="52"/>
      <c r="K36" s="32"/>
      <c r="L36" s="32"/>
      <c r="M36" s="32"/>
      <c r="N36" s="32"/>
      <c r="O36" s="32"/>
      <c r="P36" s="32"/>
    </row>
    <row r="37" spans="2:42">
      <c r="B37" s="45"/>
      <c r="C37" s="45" t="s">
        <v>117</v>
      </c>
      <c r="D37" s="52"/>
      <c r="E37" s="52"/>
      <c r="F37" s="52"/>
      <c r="G37" s="52"/>
      <c r="H37" s="52"/>
      <c r="I37" s="52"/>
      <c r="K37" s="32"/>
      <c r="L37" s="32"/>
      <c r="M37" s="32"/>
      <c r="N37" s="32"/>
      <c r="O37" s="32"/>
      <c r="P37" s="32"/>
    </row>
    <row r="38" spans="2:42">
      <c r="B38" s="45"/>
      <c r="C38" s="45" t="s">
        <v>118</v>
      </c>
      <c r="D38" s="52"/>
      <c r="E38" s="52"/>
      <c r="F38" s="52"/>
      <c r="G38" s="52"/>
      <c r="H38" s="52"/>
      <c r="I38" s="52"/>
      <c r="K38" s="32"/>
      <c r="L38" s="32"/>
      <c r="M38" s="32"/>
      <c r="N38" s="32"/>
      <c r="O38" s="32"/>
      <c r="P38" s="32"/>
    </row>
    <row r="39" spans="2:42">
      <c r="B39" s="45"/>
      <c r="C39" s="45" t="s">
        <v>119</v>
      </c>
      <c r="D39" s="52"/>
      <c r="E39" s="52"/>
      <c r="F39" s="52"/>
      <c r="G39" s="52"/>
      <c r="H39" s="52"/>
      <c r="I39" s="52"/>
      <c r="K39" s="32"/>
      <c r="L39" s="32"/>
      <c r="M39" s="32"/>
      <c r="N39" s="32"/>
      <c r="O39" s="32"/>
      <c r="P39" s="32"/>
    </row>
    <row r="40" spans="2:42">
      <c r="B40" s="45"/>
      <c r="C40" s="45" t="s">
        <v>120</v>
      </c>
      <c r="D40" s="52"/>
      <c r="E40" s="52"/>
      <c r="F40" s="52"/>
      <c r="G40" s="52"/>
      <c r="H40" s="52"/>
      <c r="I40" s="52"/>
      <c r="K40" s="32"/>
      <c r="L40" s="32"/>
      <c r="M40" s="32"/>
      <c r="N40" s="32"/>
      <c r="O40" s="32"/>
      <c r="P40" s="32"/>
    </row>
    <row r="41" spans="2:42">
      <c r="B41" s="45"/>
      <c r="C41" s="45" t="s">
        <v>121</v>
      </c>
      <c r="D41" s="52"/>
      <c r="E41" s="52"/>
      <c r="F41" s="52"/>
      <c r="G41" s="52"/>
      <c r="H41" s="52"/>
      <c r="I41" s="52"/>
      <c r="K41" s="32"/>
      <c r="L41" s="32"/>
      <c r="M41" s="32"/>
      <c r="N41" s="32"/>
      <c r="O41" s="32"/>
      <c r="P41" s="32"/>
    </row>
    <row r="42" spans="2:42">
      <c r="B42" s="51"/>
      <c r="C42" s="45" t="s">
        <v>122</v>
      </c>
      <c r="D42" s="52"/>
      <c r="E42" s="52"/>
      <c r="F42" s="52"/>
      <c r="G42" s="52"/>
      <c r="H42" s="52"/>
      <c r="I42" s="52"/>
      <c r="K42" s="32"/>
      <c r="L42" s="32"/>
      <c r="M42" s="32"/>
      <c r="N42" s="32"/>
      <c r="O42" s="32"/>
      <c r="P42" s="32"/>
    </row>
    <row r="43" spans="2:42">
      <c r="B43" s="51"/>
      <c r="C43" s="45" t="s">
        <v>123</v>
      </c>
      <c r="D43" s="52"/>
      <c r="E43" s="52"/>
      <c r="F43" s="52"/>
      <c r="G43" s="52"/>
      <c r="H43" s="52"/>
      <c r="I43" s="52"/>
      <c r="K43" s="32"/>
      <c r="L43" s="207"/>
      <c r="M43" s="207"/>
      <c r="N43" s="207"/>
      <c r="O43" s="207"/>
      <c r="P43" s="207"/>
      <c r="Q43" s="207"/>
    </row>
    <row r="44" spans="2:42">
      <c r="B44" s="51"/>
      <c r="C44" s="45"/>
      <c r="D44" s="58"/>
      <c r="E44" s="58"/>
      <c r="F44" s="58"/>
      <c r="G44" s="58"/>
      <c r="H44" s="58"/>
      <c r="I44" s="58"/>
      <c r="K44" s="32"/>
      <c r="L44" s="32"/>
      <c r="M44" s="32"/>
      <c r="N44" s="32"/>
      <c r="O44" s="32"/>
      <c r="P44" s="32"/>
    </row>
    <row r="45" spans="2:42">
      <c r="B45" s="45"/>
      <c r="C45" s="45"/>
      <c r="D45" s="470" t="s">
        <v>125</v>
      </c>
      <c r="E45" s="470"/>
      <c r="F45" s="470"/>
      <c r="G45" s="470"/>
      <c r="H45" s="470"/>
      <c r="I45" s="470"/>
      <c r="K45" s="32"/>
      <c r="L45" s="32"/>
      <c r="M45" s="32"/>
      <c r="N45" s="32"/>
      <c r="O45" s="32"/>
      <c r="P45" s="32"/>
    </row>
    <row r="46" spans="2:42">
      <c r="B46" s="45">
        <v>2010</v>
      </c>
      <c r="C46" s="45"/>
      <c r="D46" s="52">
        <v>2.1742639544057196</v>
      </c>
      <c r="E46" s="52">
        <v>3.5854194921367322</v>
      </c>
      <c r="F46" s="52">
        <v>3.2084438878145383</v>
      </c>
      <c r="G46" s="52">
        <v>2.8985024455060904</v>
      </c>
      <c r="H46" s="52">
        <v>2.8228685702079925</v>
      </c>
      <c r="I46" s="52">
        <v>3.4175092207132662</v>
      </c>
      <c r="K46" s="32"/>
      <c r="L46" s="32"/>
      <c r="M46" s="32"/>
      <c r="N46" s="32"/>
      <c r="O46" s="32"/>
      <c r="P46" s="32"/>
    </row>
    <row r="47" spans="2:42">
      <c r="B47" s="45">
        <v>2011</v>
      </c>
      <c r="C47" s="45"/>
      <c r="D47" s="52">
        <v>2.2479446059370467</v>
      </c>
      <c r="E47" s="52">
        <v>3.4387158957957631</v>
      </c>
      <c r="F47" s="52">
        <v>2.541844004498639</v>
      </c>
      <c r="G47" s="52">
        <v>2.636166722126454</v>
      </c>
      <c r="H47" s="52">
        <v>2.5075464158243799</v>
      </c>
      <c r="I47" s="52">
        <v>3.1842859878493002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2012</v>
      </c>
      <c r="C48" s="45"/>
      <c r="D48" s="53">
        <v>2.0332525532994916</v>
      </c>
      <c r="E48" s="53">
        <v>3.5042459164357442</v>
      </c>
      <c r="F48" s="53">
        <v>2.5728324726469909</v>
      </c>
      <c r="G48" s="53">
        <v>1.3766870777958573</v>
      </c>
      <c r="H48" s="53">
        <v>3.0746674592396994</v>
      </c>
      <c r="I48" s="53">
        <v>3.1339970747441104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42">
      <c r="B49" s="45">
        <v>2013</v>
      </c>
      <c r="C49" s="45"/>
      <c r="D49" s="52">
        <v>2.1785494471202815</v>
      </c>
      <c r="E49" s="52">
        <v>3.3566967647270074</v>
      </c>
      <c r="F49" s="52">
        <v>2.6308729774710882</v>
      </c>
      <c r="G49" s="52">
        <v>1.1983036603954389</v>
      </c>
      <c r="H49" s="52">
        <v>3.1919073016283939</v>
      </c>
      <c r="I49" s="52">
        <v>3.0773566068296843</v>
      </c>
      <c r="K49" s="32"/>
      <c r="L49" s="32"/>
      <c r="M49" s="32"/>
      <c r="N49" s="32"/>
      <c r="O49" s="32"/>
      <c r="P49" s="32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</row>
    <row r="50" spans="2:42">
      <c r="B50" s="45">
        <v>2014</v>
      </c>
      <c r="C50" s="45"/>
      <c r="D50" s="52">
        <v>0.86997773371475517</v>
      </c>
      <c r="E50" s="52">
        <v>2.0463949710716189</v>
      </c>
      <c r="F50" s="52">
        <v>1.0264864773547711</v>
      </c>
      <c r="G50" s="52">
        <v>-0.45326402990586434</v>
      </c>
      <c r="H50" s="52">
        <v>1.4067500954664913</v>
      </c>
      <c r="I50" s="52">
        <v>1.6853855129929318</v>
      </c>
      <c r="K50" s="32"/>
      <c r="L50" s="32"/>
      <c r="M50" s="32"/>
      <c r="N50" s="32"/>
      <c r="O50" s="32"/>
      <c r="P50" s="32"/>
    </row>
    <row r="51" spans="2:42">
      <c r="B51" s="45">
        <v>2015</v>
      </c>
      <c r="C51" s="45"/>
      <c r="D51" s="52">
        <v>0.74839855482207174</v>
      </c>
      <c r="E51" s="52">
        <v>2.1679789922961712</v>
      </c>
      <c r="F51" s="52">
        <v>1.0569692881672532</v>
      </c>
      <c r="G51" s="52">
        <v>1.0668938684582185</v>
      </c>
      <c r="H51" s="52">
        <v>1.8961949950916823</v>
      </c>
      <c r="I51" s="52">
        <v>1.8941346863832864</v>
      </c>
      <c r="K51" s="32"/>
      <c r="L51" s="32"/>
      <c r="M51" s="32"/>
      <c r="N51" s="32"/>
      <c r="O51" s="32"/>
      <c r="P51" s="32"/>
    </row>
    <row r="52" spans="2:42">
      <c r="B52" s="45">
        <v>2016</v>
      </c>
      <c r="C52" s="45"/>
      <c r="D52" s="52">
        <v>0.70090235508939447</v>
      </c>
      <c r="E52" s="52">
        <v>2.0678201807531771</v>
      </c>
      <c r="F52" s="52">
        <v>1.2888933212321652</v>
      </c>
      <c r="G52" s="52">
        <v>1.2068441835092036</v>
      </c>
      <c r="H52" s="52">
        <v>1.5437279000681814</v>
      </c>
      <c r="I52" s="52">
        <v>1.9160203176220136</v>
      </c>
      <c r="K52" s="32"/>
      <c r="L52" s="32"/>
      <c r="M52" s="32"/>
      <c r="N52" s="32"/>
      <c r="O52" s="32"/>
      <c r="P52" s="32"/>
    </row>
    <row r="53" spans="2:42">
      <c r="B53" s="45">
        <v>2017</v>
      </c>
      <c r="C53" s="45"/>
      <c r="D53" s="52">
        <v>0.58889137491855426</v>
      </c>
      <c r="E53" s="52">
        <v>1.9207353033274588</v>
      </c>
      <c r="F53" s="52">
        <v>1.2948805188622181</v>
      </c>
      <c r="G53" s="52">
        <v>1.231930917614954</v>
      </c>
      <c r="H53" s="52">
        <v>1.8466302848462846</v>
      </c>
      <c r="I53" s="52">
        <v>1.8262499388099984</v>
      </c>
      <c r="K53" s="32"/>
      <c r="L53" s="32"/>
      <c r="M53" s="32"/>
      <c r="N53" s="32"/>
      <c r="O53" s="32"/>
      <c r="P53" s="32"/>
    </row>
    <row r="54" spans="2:42">
      <c r="B54" s="45">
        <v>2018</v>
      </c>
      <c r="C54" s="45"/>
      <c r="D54" s="52">
        <v>1.7911768704562014</v>
      </c>
      <c r="E54" s="52">
        <v>3.4061196333973198</v>
      </c>
      <c r="F54" s="52">
        <v>4.8935021934644274</v>
      </c>
      <c r="G54" s="52">
        <v>3.2391293304118607</v>
      </c>
      <c r="H54" s="52">
        <v>3.7169989295475103</v>
      </c>
      <c r="I54" s="52">
        <v>3.6805872429081399</v>
      </c>
      <c r="K54" s="32"/>
      <c r="L54" s="32"/>
      <c r="M54" s="32"/>
      <c r="N54" s="32"/>
      <c r="O54" s="32"/>
      <c r="P54" s="32"/>
    </row>
    <row r="55" spans="2:42">
      <c r="B55" s="45">
        <v>2019</v>
      </c>
      <c r="C55" s="45"/>
      <c r="D55" s="52">
        <v>2.5664763278633762</v>
      </c>
      <c r="E55" s="52">
        <v>3.2563740748494663</v>
      </c>
      <c r="F55" s="52">
        <v>4.995514762415465</v>
      </c>
      <c r="G55" s="52">
        <v>3.0866877454988728</v>
      </c>
      <c r="H55" s="52">
        <v>3.7322611955504126</v>
      </c>
      <c r="I55" s="52">
        <v>3.6188596279576268</v>
      </c>
      <c r="K55" s="32"/>
      <c r="L55" s="32"/>
      <c r="M55" s="32"/>
      <c r="N55" s="32"/>
      <c r="O55" s="32"/>
      <c r="P55" s="32"/>
    </row>
    <row r="56" spans="2:42">
      <c r="B56" s="45">
        <v>2020</v>
      </c>
      <c r="C56" s="45"/>
      <c r="D56" s="52">
        <v>0.69012849628857786</v>
      </c>
      <c r="E56" s="52">
        <v>2.3354869023602731</v>
      </c>
      <c r="F56" s="52">
        <v>2.0479606667086703</v>
      </c>
      <c r="G56" s="52">
        <v>1.5937314978782924</v>
      </c>
      <c r="H56" s="52">
        <v>2.6466986999275077</v>
      </c>
      <c r="I56" s="52">
        <v>2.2303987653552682</v>
      </c>
      <c r="K56" s="32"/>
      <c r="L56" s="32"/>
      <c r="M56" s="32"/>
      <c r="N56" s="32"/>
      <c r="O56" s="32"/>
      <c r="P56" s="32"/>
    </row>
    <row r="57" spans="2:42">
      <c r="B57" s="45">
        <v>2021</v>
      </c>
      <c r="C57" s="45"/>
      <c r="D57" s="52">
        <v>0.94785611592616004</v>
      </c>
      <c r="E57" s="52">
        <v>2.2140753052331652</v>
      </c>
      <c r="F57" s="52">
        <v>1.8381312908909653</v>
      </c>
      <c r="G57" s="52">
        <v>1.5507836263288111</v>
      </c>
      <c r="H57" s="52">
        <v>1.876656502092322</v>
      </c>
      <c r="I57" s="52">
        <v>2.1192714344812069</v>
      </c>
      <c r="K57" s="32"/>
      <c r="L57" s="32"/>
      <c r="M57" s="32"/>
      <c r="N57" s="32"/>
      <c r="O57" s="32"/>
      <c r="P57" s="32"/>
    </row>
    <row r="58" spans="2:42">
      <c r="B58" s="45">
        <v>2022</v>
      </c>
      <c r="C58" s="45"/>
      <c r="D58" s="52">
        <v>4.0251535986359332</v>
      </c>
      <c r="E58" s="52">
        <v>5.3188586100338719</v>
      </c>
      <c r="F58" s="52">
        <v>5.2007252765447154</v>
      </c>
      <c r="G58" s="52">
        <v>5.0277115908344383</v>
      </c>
      <c r="H58" s="52">
        <v>5.9085130886098902</v>
      </c>
      <c r="I58" s="52">
        <v>5.322000256006576</v>
      </c>
      <c r="K58" s="32"/>
      <c r="L58" s="32"/>
      <c r="M58" s="32"/>
      <c r="N58" s="32"/>
      <c r="O58" s="32"/>
      <c r="P58" s="32"/>
    </row>
    <row r="59" spans="2:42">
      <c r="B59" s="45"/>
      <c r="C59" s="45"/>
      <c r="D59" s="52"/>
      <c r="E59" s="52"/>
      <c r="F59" s="52"/>
      <c r="G59" s="52"/>
      <c r="H59" s="52"/>
      <c r="I59" s="52"/>
      <c r="K59" s="32"/>
      <c r="L59" s="32"/>
      <c r="M59" s="32"/>
      <c r="N59" s="32"/>
      <c r="O59" s="32"/>
      <c r="P59" s="32"/>
    </row>
    <row r="60" spans="2:42">
      <c r="B60" s="45">
        <v>2023</v>
      </c>
      <c r="C60" s="45" t="s">
        <v>112</v>
      </c>
      <c r="D60" s="52">
        <v>8.3262868513486854</v>
      </c>
      <c r="E60" s="52">
        <v>9.8251688666507917</v>
      </c>
      <c r="F60" s="52">
        <v>9.5318414325791689</v>
      </c>
      <c r="G60" s="52">
        <v>9.2292270235279972</v>
      </c>
      <c r="H60" s="52">
        <v>10.173593261483438</v>
      </c>
      <c r="I60" s="52">
        <v>9.8009075585679071</v>
      </c>
      <c r="K60" s="32"/>
      <c r="L60" s="32"/>
      <c r="M60" s="32"/>
      <c r="N60" s="32"/>
      <c r="O60" s="32"/>
      <c r="P60" s="32"/>
    </row>
    <row r="61" spans="2:42">
      <c r="B61" s="45"/>
      <c r="C61" s="45" t="s">
        <v>113</v>
      </c>
      <c r="D61" s="52">
        <v>8.3362179276891482</v>
      </c>
      <c r="E61" s="52">
        <v>9.8069340090424006</v>
      </c>
      <c r="F61" s="52">
        <v>9.5083450831329852</v>
      </c>
      <c r="G61" s="52">
        <v>9.2602515812926214</v>
      </c>
      <c r="H61" s="52">
        <v>10.145173956801944</v>
      </c>
      <c r="I61" s="52">
        <v>9.7887673528320072</v>
      </c>
      <c r="K61" s="32"/>
      <c r="L61" s="32"/>
      <c r="M61" s="32"/>
      <c r="N61" s="32"/>
      <c r="O61" s="32"/>
      <c r="P61" s="32"/>
    </row>
    <row r="62" spans="2:42">
      <c r="B62" s="45"/>
      <c r="C62" s="45" t="s">
        <v>114</v>
      </c>
      <c r="D62" s="52">
        <v>8.2705411977552536</v>
      </c>
      <c r="E62" s="52">
        <v>9.7301593764994578</v>
      </c>
      <c r="F62" s="52">
        <v>9.4963622382605131</v>
      </c>
      <c r="G62" s="52">
        <v>9.2116571192842667</v>
      </c>
      <c r="H62" s="52">
        <v>10.216179732882292</v>
      </c>
      <c r="I62" s="52">
        <v>9.7351261809139</v>
      </c>
      <c r="K62" s="32"/>
      <c r="L62" s="32"/>
      <c r="M62" s="32"/>
      <c r="N62" s="32"/>
      <c r="O62" s="32"/>
      <c r="P62" s="32"/>
    </row>
    <row r="63" spans="2:42">
      <c r="B63" s="45"/>
      <c r="C63" s="45" t="s">
        <v>115</v>
      </c>
      <c r="D63" s="52">
        <v>8.2124707297546173</v>
      </c>
      <c r="E63" s="52">
        <v>9.7033185994888527</v>
      </c>
      <c r="F63" s="52">
        <v>9.4682409085061092</v>
      </c>
      <c r="G63" s="52">
        <v>9.1543012723273254</v>
      </c>
      <c r="H63" s="52">
        <v>10.113213758068284</v>
      </c>
      <c r="I63" s="52">
        <v>9.7129042757511552</v>
      </c>
      <c r="K63" s="32"/>
      <c r="L63" s="32"/>
      <c r="M63" s="32"/>
      <c r="N63" s="32"/>
      <c r="O63" s="32"/>
      <c r="P63" s="32"/>
    </row>
    <row r="64" spans="2:42">
      <c r="B64" s="45"/>
      <c r="C64" s="45" t="s">
        <v>116</v>
      </c>
      <c r="D64" s="52">
        <v>8.1589878689124049</v>
      </c>
      <c r="E64" s="52">
        <v>9.6357193955783682</v>
      </c>
      <c r="F64" s="52">
        <v>9.422190584774004</v>
      </c>
      <c r="G64" s="52">
        <v>9.1391949594264776</v>
      </c>
      <c r="H64" s="52">
        <v>10.168568859615013</v>
      </c>
      <c r="I64" s="52">
        <v>9.6541374771434985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117</v>
      </c>
      <c r="D65" s="52">
        <v>8.1268817806340099</v>
      </c>
      <c r="E65" s="52">
        <v>9.5819487194159336</v>
      </c>
      <c r="F65" s="52">
        <v>9.3809630053039541</v>
      </c>
      <c r="G65" s="52">
        <v>9.1396176313612401</v>
      </c>
      <c r="H65" s="52">
        <v>10.086533107706863</v>
      </c>
      <c r="I65" s="52">
        <v>9.6018233075635386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118</v>
      </c>
      <c r="D66" s="52">
        <v>8.0839197875397275</v>
      </c>
      <c r="E66" s="52">
        <v>9.5739519365680472</v>
      </c>
      <c r="F66" s="52">
        <v>9.3705160056773984</v>
      </c>
      <c r="G66" s="52">
        <v>9.1457918989616527</v>
      </c>
      <c r="H66" s="52">
        <v>9.9781942803853774</v>
      </c>
      <c r="I66" s="52">
        <v>9.5980949903083701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119</v>
      </c>
      <c r="D67" s="52">
        <v>8.0577380319876823</v>
      </c>
      <c r="E67" s="52">
        <v>9.5358693462288091</v>
      </c>
      <c r="F67" s="52">
        <v>9.3411941449021985</v>
      </c>
      <c r="G67" s="52">
        <v>9.144260832701633</v>
      </c>
      <c r="H67" s="52">
        <v>9.9599033387311344</v>
      </c>
      <c r="I67" s="52">
        <v>9.5633876299236356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120</v>
      </c>
      <c r="D68" s="52">
        <v>8.0205130026015592</v>
      </c>
      <c r="E68" s="52">
        <v>9.5021248326048191</v>
      </c>
      <c r="F68" s="52">
        <v>9.3117357976583381</v>
      </c>
      <c r="G68" s="52">
        <v>9.1360002558865894</v>
      </c>
      <c r="H68" s="52">
        <v>9.9308273912655398</v>
      </c>
      <c r="I68" s="52">
        <v>9.5381396794863793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121</v>
      </c>
      <c r="D69" s="52">
        <v>8.0062685916891354</v>
      </c>
      <c r="E69" s="52">
        <v>9.4855445410904959</v>
      </c>
      <c r="F69" s="52">
        <v>9.3077430579852738</v>
      </c>
      <c r="G69" s="52">
        <v>9.1114003573369295</v>
      </c>
      <c r="H69" s="52">
        <v>9.9076150905080151</v>
      </c>
      <c r="I69" s="52">
        <v>9.5276855163972449</v>
      </c>
      <c r="K69" s="32"/>
      <c r="L69" s="32"/>
      <c r="M69" s="32"/>
      <c r="N69" s="32"/>
      <c r="O69" s="32"/>
      <c r="P69" s="32"/>
    </row>
    <row r="70" spans="2:16">
      <c r="B70" s="45"/>
      <c r="C70" s="45" t="s">
        <v>122</v>
      </c>
      <c r="D70" s="52">
        <v>7.96184110847451</v>
      </c>
      <c r="E70" s="52">
        <v>9.444360110572747</v>
      </c>
      <c r="F70" s="52">
        <v>9.2949915540493588</v>
      </c>
      <c r="G70" s="52">
        <v>9.1217574850286134</v>
      </c>
      <c r="H70" s="52">
        <v>10.000936279951844</v>
      </c>
      <c r="I70" s="52">
        <v>9.492144541277959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123</v>
      </c>
      <c r="D71" s="52">
        <v>7.9731043191786588</v>
      </c>
      <c r="E71" s="52">
        <v>9.4140485326357002</v>
      </c>
      <c r="F71" s="52">
        <v>9.3403759138920073</v>
      </c>
      <c r="G71" s="52">
        <v>9.1388018143699234</v>
      </c>
      <c r="H71" s="52">
        <v>10.036931265129279</v>
      </c>
      <c r="I71" s="52">
        <v>9.479664512355356</v>
      </c>
      <c r="K71" s="32"/>
      <c r="L71" s="32"/>
      <c r="M71" s="32"/>
      <c r="N71" s="32"/>
      <c r="O71" s="32"/>
      <c r="P71" s="32"/>
    </row>
    <row r="72" spans="2:16">
      <c r="B72" s="45">
        <v>2024</v>
      </c>
      <c r="C72" s="45" t="s">
        <v>112</v>
      </c>
      <c r="D72" s="52">
        <v>3.6367214184758856</v>
      </c>
      <c r="E72" s="52">
        <v>4.8655699684489573</v>
      </c>
      <c r="F72" s="52">
        <v>5.1571959652657373</v>
      </c>
      <c r="G72" s="52">
        <v>4.9728610103357607</v>
      </c>
      <c r="H72" s="52">
        <v>5.8269449195530898</v>
      </c>
      <c r="I72" s="52">
        <v>5.0000540378649871</v>
      </c>
      <c r="K72" s="32"/>
      <c r="L72" s="32"/>
      <c r="M72" s="32"/>
      <c r="N72" s="32"/>
      <c r="O72" s="32"/>
      <c r="P72" s="32"/>
    </row>
    <row r="73" spans="2:16">
      <c r="B73" s="45"/>
      <c r="C73" s="48" t="s">
        <v>113</v>
      </c>
      <c r="D73" s="56">
        <v>3.6537029819573741</v>
      </c>
      <c r="E73" s="56">
        <v>4.8400972449578861</v>
      </c>
      <c r="F73" s="56">
        <v>5.1955548322571099</v>
      </c>
      <c r="G73" s="56">
        <v>4.9519151678417028</v>
      </c>
      <c r="H73" s="56">
        <v>5.825806310951398</v>
      </c>
      <c r="I73" s="56">
        <v>4.9885730743513212</v>
      </c>
      <c r="K73" s="32"/>
      <c r="L73" s="32"/>
      <c r="M73" s="32"/>
      <c r="N73" s="32"/>
      <c r="O73" s="32"/>
      <c r="P73" s="32"/>
    </row>
    <row r="74" spans="2:16">
      <c r="B74" s="45"/>
      <c r="C74" s="45" t="s">
        <v>114</v>
      </c>
      <c r="D74" s="52"/>
      <c r="E74" s="52"/>
      <c r="F74" s="52"/>
      <c r="G74" s="52"/>
      <c r="H74" s="52"/>
      <c r="I74" s="52"/>
      <c r="K74" s="32"/>
      <c r="L74" s="32"/>
      <c r="M74" s="32"/>
      <c r="N74" s="32"/>
      <c r="O74" s="32"/>
      <c r="P74" s="32"/>
    </row>
    <row r="75" spans="2:16">
      <c r="B75" s="45"/>
      <c r="C75" s="45" t="s">
        <v>115</v>
      </c>
      <c r="D75" s="52"/>
      <c r="E75" s="52"/>
      <c r="F75" s="52"/>
      <c r="G75" s="52"/>
      <c r="H75" s="52"/>
      <c r="I75" s="52"/>
      <c r="K75" s="32"/>
      <c r="L75" s="32"/>
      <c r="M75" s="32"/>
      <c r="N75" s="32"/>
      <c r="O75" s="32"/>
      <c r="P75" s="32"/>
    </row>
    <row r="76" spans="2:16">
      <c r="B76" s="45"/>
      <c r="C76" s="45" t="s">
        <v>116</v>
      </c>
      <c r="D76" s="52"/>
      <c r="E76" s="52"/>
      <c r="F76" s="52"/>
      <c r="G76" s="52"/>
      <c r="H76" s="52"/>
      <c r="I76" s="52"/>
      <c r="K76" s="32"/>
      <c r="L76" s="32"/>
      <c r="M76" s="32"/>
      <c r="N76" s="32"/>
      <c r="O76" s="32"/>
      <c r="P76" s="32"/>
    </row>
    <row r="77" spans="2:16">
      <c r="B77" s="45"/>
      <c r="C77" s="45" t="s">
        <v>117</v>
      </c>
      <c r="D77" s="52"/>
      <c r="E77" s="52"/>
      <c r="F77" s="52"/>
      <c r="G77" s="52"/>
      <c r="H77" s="52"/>
      <c r="I77" s="52"/>
      <c r="K77" s="32"/>
      <c r="L77" s="32"/>
      <c r="M77" s="32"/>
      <c r="N77" s="32"/>
      <c r="O77" s="32"/>
      <c r="P77" s="32"/>
    </row>
    <row r="78" spans="2:16">
      <c r="B78" s="45"/>
      <c r="C78" s="45" t="s">
        <v>118</v>
      </c>
      <c r="D78" s="52"/>
      <c r="E78" s="52"/>
      <c r="F78" s="52"/>
      <c r="G78" s="52"/>
      <c r="H78" s="52"/>
      <c r="I78" s="52"/>
      <c r="K78" s="32"/>
      <c r="L78" s="32"/>
      <c r="M78" s="32"/>
      <c r="N78" s="32"/>
      <c r="O78" s="32"/>
      <c r="P78" s="32"/>
    </row>
    <row r="79" spans="2:16">
      <c r="B79" s="45"/>
      <c r="C79" s="45" t="s">
        <v>119</v>
      </c>
      <c r="D79" s="52"/>
      <c r="E79" s="52"/>
      <c r="F79" s="52"/>
      <c r="G79" s="52"/>
      <c r="H79" s="52"/>
      <c r="I79" s="52"/>
      <c r="K79" s="207"/>
      <c r="L79" s="207"/>
      <c r="M79" s="207"/>
      <c r="N79" s="207"/>
      <c r="O79" s="207"/>
      <c r="P79" s="207"/>
    </row>
    <row r="80" spans="2:16">
      <c r="B80" s="45"/>
      <c r="C80" s="45" t="s">
        <v>120</v>
      </c>
      <c r="D80" s="52"/>
      <c r="E80" s="52"/>
      <c r="F80" s="52"/>
      <c r="G80" s="52"/>
      <c r="H80" s="52"/>
      <c r="I80" s="52"/>
      <c r="K80" s="32"/>
      <c r="L80" s="32"/>
      <c r="M80" s="32"/>
      <c r="N80" s="32"/>
      <c r="O80" s="32"/>
      <c r="P80" s="32"/>
    </row>
    <row r="81" spans="2:16">
      <c r="B81" s="45"/>
      <c r="C81" s="45" t="s">
        <v>121</v>
      </c>
      <c r="D81" s="52"/>
      <c r="E81" s="52"/>
      <c r="F81" s="52"/>
      <c r="G81" s="52"/>
      <c r="H81" s="52"/>
      <c r="I81" s="52"/>
      <c r="K81" s="32"/>
      <c r="L81" s="32"/>
      <c r="M81" s="32"/>
      <c r="N81" s="32"/>
      <c r="O81" s="32"/>
      <c r="P81" s="32"/>
    </row>
    <row r="82" spans="2:16">
      <c r="B82" s="45"/>
      <c r="C82" s="45" t="s">
        <v>122</v>
      </c>
      <c r="D82" s="52"/>
      <c r="E82" s="52"/>
      <c r="F82" s="52"/>
      <c r="G82" s="52"/>
      <c r="H82" s="52"/>
      <c r="I82" s="52"/>
      <c r="K82" s="32"/>
      <c r="L82" s="32"/>
      <c r="M82" s="32"/>
      <c r="N82" s="32"/>
      <c r="O82" s="32"/>
      <c r="P82" s="32"/>
    </row>
    <row r="83" spans="2:16">
      <c r="B83" s="45"/>
      <c r="C83" s="45" t="s">
        <v>123</v>
      </c>
      <c r="D83" s="52"/>
      <c r="E83" s="52"/>
      <c r="F83" s="52"/>
      <c r="G83" s="52"/>
      <c r="H83" s="52"/>
      <c r="I83" s="52"/>
      <c r="K83" s="32"/>
      <c r="L83" s="32"/>
      <c r="M83" s="32"/>
      <c r="N83" s="32"/>
      <c r="O83" s="32"/>
      <c r="P83" s="32"/>
    </row>
    <row r="84" spans="2:16">
      <c r="B84" s="45"/>
      <c r="C84" s="45"/>
      <c r="D84" s="53"/>
      <c r="E84" s="53"/>
      <c r="F84" s="53"/>
      <c r="G84" s="53"/>
      <c r="H84" s="53"/>
      <c r="I84" s="53"/>
      <c r="K84" s="35"/>
      <c r="L84" s="35"/>
      <c r="M84" s="35"/>
      <c r="N84" s="35"/>
      <c r="O84" s="35"/>
      <c r="P84" s="35"/>
    </row>
    <row r="85" spans="2:16" ht="17.5">
      <c r="B85" s="27" t="s">
        <v>214</v>
      </c>
      <c r="D85" s="32"/>
      <c r="E85" s="32"/>
      <c r="F85" s="32"/>
      <c r="G85" s="32"/>
      <c r="H85" s="32"/>
      <c r="I85" s="32"/>
    </row>
    <row r="86" spans="2:16">
      <c r="C86" s="491"/>
      <c r="D86" s="480"/>
      <c r="E86" s="480"/>
      <c r="F86" s="480"/>
      <c r="G86" s="480"/>
      <c r="H86" s="480"/>
      <c r="I86" s="480"/>
    </row>
    <row r="87" spans="2:16" ht="18.5">
      <c r="B87" s="42"/>
      <c r="C87" s="43"/>
      <c r="D87" s="43"/>
      <c r="E87" s="43"/>
      <c r="F87" s="43"/>
      <c r="G87" s="43"/>
      <c r="H87" s="43"/>
      <c r="I87" s="43"/>
    </row>
  </sheetData>
  <mergeCells count="1">
    <mergeCell ref="C86:I86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K15" sqref="K15"/>
    </sheetView>
  </sheetViews>
  <sheetFormatPr baseColWidth="10" defaultRowHeight="14.5"/>
  <cols>
    <col min="1" max="1" width="2.7265625" customWidth="1"/>
    <col min="2" max="2" width="27.54296875" customWidth="1"/>
    <col min="3" max="3" width="17" customWidth="1"/>
    <col min="4" max="4" width="11.1796875" customWidth="1"/>
    <col min="5" max="6" width="11.26953125" customWidth="1"/>
    <col min="7" max="7" width="11.7265625" customWidth="1"/>
  </cols>
  <sheetData>
    <row r="1" spans="1:138" ht="26.15" customHeight="1">
      <c r="B1" s="496" t="s">
        <v>33</v>
      </c>
      <c r="C1" s="497"/>
      <c r="D1" s="497"/>
      <c r="E1" s="497"/>
      <c r="F1" s="497"/>
      <c r="G1" s="497"/>
    </row>
    <row r="3" spans="1:138" ht="18.5">
      <c r="B3" s="265" t="s">
        <v>221</v>
      </c>
      <c r="C3" s="266"/>
      <c r="D3" s="266"/>
      <c r="E3" s="266"/>
      <c r="F3" s="266"/>
      <c r="G3" s="266"/>
      <c r="K3" s="7" t="s">
        <v>168</v>
      </c>
    </row>
    <row r="4" spans="1:138" ht="23.65" customHeight="1">
      <c r="A4" s="267"/>
      <c r="B4" s="498" t="s">
        <v>41</v>
      </c>
      <c r="C4" s="500" t="s">
        <v>40</v>
      </c>
      <c r="D4" s="501"/>
      <c r="E4" s="268" t="s">
        <v>34</v>
      </c>
      <c r="F4" s="268"/>
      <c r="G4" s="268"/>
    </row>
    <row r="5" spans="1:138" ht="18.649999999999999" customHeight="1">
      <c r="A5" s="267"/>
      <c r="B5" s="499"/>
      <c r="C5" s="269" t="s">
        <v>7</v>
      </c>
      <c r="D5" s="269" t="s">
        <v>32</v>
      </c>
      <c r="E5" s="270" t="s">
        <v>4</v>
      </c>
      <c r="F5" s="270" t="s">
        <v>3</v>
      </c>
      <c r="G5" s="270" t="s">
        <v>6</v>
      </c>
      <c r="J5" s="60"/>
      <c r="K5" s="61"/>
      <c r="L5" s="60"/>
      <c r="M5" s="62"/>
      <c r="N5" s="60"/>
    </row>
    <row r="6" spans="1:138" s="65" customFormat="1" ht="27.65" customHeight="1">
      <c r="A6" s="271"/>
      <c r="B6" s="272" t="s">
        <v>29</v>
      </c>
      <c r="C6" s="273">
        <v>982531</v>
      </c>
      <c r="D6" s="274">
        <f>C6/$C$14</f>
        <v>0.45842186544984581</v>
      </c>
      <c r="E6" s="275">
        <v>0.27940817422725717</v>
      </c>
      <c r="F6" s="275">
        <v>0.12369967821574068</v>
      </c>
      <c r="G6" s="275">
        <v>0.18402137989392461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5" customHeight="1">
      <c r="A7" s="271"/>
      <c r="B7" s="276" t="s">
        <v>28</v>
      </c>
      <c r="C7" s="273">
        <v>135028</v>
      </c>
      <c r="D7" s="274">
        <f t="shared" ref="D7:D11" si="0">C7/$C$14</f>
        <v>6.3000340597865898E-2</v>
      </c>
      <c r="E7" s="275">
        <v>0.18746031026036469</v>
      </c>
      <c r="F7" s="275">
        <v>0.11721098283103376</v>
      </c>
      <c r="G7" s="275">
        <v>0.14355533016726577</v>
      </c>
      <c r="H7" s="3"/>
      <c r="I7" s="3"/>
      <c r="J7" s="46"/>
      <c r="K7" s="46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4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5" customHeight="1">
      <c r="A8" s="271"/>
      <c r="B8" s="272" t="s">
        <v>35</v>
      </c>
      <c r="C8" s="273">
        <v>268275</v>
      </c>
      <c r="D8" s="274">
        <f t="shared" si="0"/>
        <v>0.12516971571742508</v>
      </c>
      <c r="E8" s="275">
        <v>0.34939777549562195</v>
      </c>
      <c r="F8" s="275">
        <v>0.25109411482397037</v>
      </c>
      <c r="G8" s="275">
        <v>0.29301930852795138</v>
      </c>
      <c r="H8" s="3"/>
      <c r="I8" s="3"/>
      <c r="J8" s="494"/>
      <c r="K8" s="494"/>
      <c r="L8" s="494"/>
      <c r="M8" s="494"/>
      <c r="N8" s="494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6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5" customHeight="1">
      <c r="A9" s="271"/>
      <c r="B9" s="272" t="s">
        <v>30</v>
      </c>
      <c r="C9" s="273">
        <v>588800</v>
      </c>
      <c r="D9" s="274">
        <f t="shared" si="0"/>
        <v>0.27471784032958674</v>
      </c>
      <c r="E9" s="275">
        <v>0.27037273112723736</v>
      </c>
      <c r="F9" s="275">
        <v>6.694933178556145E-2</v>
      </c>
      <c r="G9" s="275">
        <v>0.25262894137403885</v>
      </c>
      <c r="H9" s="3"/>
      <c r="I9" s="3"/>
      <c r="J9" s="146"/>
      <c r="K9" s="170"/>
      <c r="L9" s="146"/>
      <c r="M9" s="171"/>
      <c r="N9" s="146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4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5" customHeight="1">
      <c r="A10" s="271"/>
      <c r="B10" s="272" t="s">
        <v>31</v>
      </c>
      <c r="C10" s="273">
        <v>145357</v>
      </c>
      <c r="D10" s="274">
        <f t="shared" si="0"/>
        <v>6.7819567114109622E-2</v>
      </c>
      <c r="E10" s="275">
        <v>0.43098295226014044</v>
      </c>
      <c r="F10" s="275">
        <v>0.42348117445028055</v>
      </c>
      <c r="G10" s="275">
        <v>0.4270407953417043</v>
      </c>
      <c r="H10" s="3"/>
      <c r="I10" s="3"/>
      <c r="J10" s="159"/>
      <c r="K10" s="154"/>
      <c r="L10" s="159"/>
      <c r="M10" s="154"/>
      <c r="N10" s="159"/>
      <c r="O10" s="141"/>
      <c r="P10" s="141"/>
      <c r="Q10" s="141"/>
      <c r="R10" s="141"/>
      <c r="S10" s="141"/>
      <c r="T10" s="141"/>
      <c r="U10" s="167"/>
      <c r="V10" s="141"/>
      <c r="W10" s="168"/>
      <c r="X10" s="141"/>
      <c r="Y10" s="141"/>
      <c r="Z10" s="141"/>
      <c r="AA10" s="141"/>
      <c r="AB10" s="147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5" customHeight="1">
      <c r="A11" s="271"/>
      <c r="B11" s="272" t="s">
        <v>37</v>
      </c>
      <c r="C11" s="273">
        <v>22669</v>
      </c>
      <c r="D11" s="274">
        <f t="shared" si="0"/>
        <v>1.0576730167172898E-2</v>
      </c>
      <c r="E11" s="275">
        <v>0.49640000000000001</v>
      </c>
      <c r="F11" s="275">
        <v>0.50249999999999995</v>
      </c>
      <c r="G11" s="275">
        <v>0.4985</v>
      </c>
      <c r="H11" s="3"/>
      <c r="I11" s="3"/>
      <c r="J11" s="159"/>
      <c r="K11" s="154"/>
      <c r="L11" s="159"/>
      <c r="M11" s="154"/>
      <c r="N11" s="159"/>
      <c r="O11" s="180"/>
      <c r="P11" s="180"/>
      <c r="Q11" s="180"/>
      <c r="R11" s="180"/>
      <c r="S11" s="180"/>
      <c r="T11" s="180"/>
      <c r="U11" s="180"/>
      <c r="V11" s="141"/>
      <c r="W11" s="180"/>
      <c r="X11" s="180"/>
      <c r="Y11" s="180"/>
      <c r="Z11" s="180"/>
      <c r="AA11" s="180"/>
      <c r="AB11" s="14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5" customHeight="1">
      <c r="A12" s="271"/>
      <c r="B12" s="277" t="s">
        <v>36</v>
      </c>
      <c r="C12" s="278">
        <f>SUM(C6:C11)</f>
        <v>2142660</v>
      </c>
      <c r="D12" s="279">
        <f>SUM(D6:D11)</f>
        <v>0.99970605937600598</v>
      </c>
      <c r="E12" s="280">
        <v>0.28070457894449596</v>
      </c>
      <c r="F12" s="280">
        <v>0.14692351499451944</v>
      </c>
      <c r="G12" s="280">
        <v>0.21616998196717044</v>
      </c>
      <c r="H12" s="3"/>
      <c r="I12" s="3"/>
      <c r="J12" s="159"/>
      <c r="K12" s="154"/>
      <c r="L12" s="159"/>
      <c r="M12" s="154"/>
      <c r="N12" s="159"/>
      <c r="O12" s="169"/>
      <c r="P12" s="144"/>
      <c r="Q12" s="169"/>
      <c r="R12" s="144"/>
      <c r="S12" s="169"/>
      <c r="T12" s="144"/>
      <c r="U12" s="169"/>
      <c r="V12" s="145"/>
      <c r="W12" s="146"/>
      <c r="X12" s="170"/>
      <c r="Y12" s="146"/>
      <c r="Z12" s="171"/>
      <c r="AA12" s="146"/>
      <c r="AB12" s="14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5" customHeight="1">
      <c r="A13" s="271"/>
      <c r="B13" s="272" t="s">
        <v>38</v>
      </c>
      <c r="C13" s="273">
        <v>630</v>
      </c>
      <c r="D13" s="274">
        <f>C13/C14</f>
        <v>2.9394062399395321E-4</v>
      </c>
      <c r="E13" s="275">
        <v>2.8352509546509595E-3</v>
      </c>
      <c r="F13" s="275">
        <v>3.7566650508967523E-3</v>
      </c>
      <c r="G13" s="275">
        <v>2.9053680132816824E-3</v>
      </c>
      <c r="H13" s="3"/>
      <c r="I13" s="3"/>
      <c r="J13" s="159"/>
      <c r="K13" s="154"/>
      <c r="L13" s="159"/>
      <c r="M13" s="154"/>
      <c r="N13" s="159"/>
      <c r="O13" s="143"/>
      <c r="P13" s="144"/>
      <c r="Q13" s="143"/>
      <c r="R13" s="144"/>
      <c r="S13" s="143"/>
      <c r="T13" s="144"/>
      <c r="U13" s="143"/>
      <c r="V13" s="145"/>
      <c r="W13" s="146"/>
      <c r="X13" s="147"/>
      <c r="Y13" s="146"/>
      <c r="Z13" s="147"/>
      <c r="AA13" s="146"/>
      <c r="AB13" s="14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5" customHeight="1">
      <c r="A14" s="271"/>
      <c r="B14" s="281" t="s">
        <v>39</v>
      </c>
      <c r="C14" s="282">
        <f>SUM(C12:C13)</f>
        <v>2143290</v>
      </c>
      <c r="D14" s="283">
        <v>1</v>
      </c>
      <c r="E14" s="283">
        <v>0.27026201631094915</v>
      </c>
      <c r="F14" s="283">
        <v>0.14643104942088822</v>
      </c>
      <c r="G14" s="283">
        <v>0.21160434019478391</v>
      </c>
      <c r="H14" s="3"/>
      <c r="I14" s="3"/>
      <c r="J14" s="159"/>
      <c r="K14" s="154"/>
      <c r="L14" s="159"/>
      <c r="M14" s="154"/>
      <c r="N14" s="159"/>
      <c r="O14" s="143"/>
      <c r="P14" s="144"/>
      <c r="Q14" s="143"/>
      <c r="R14" s="144"/>
      <c r="S14" s="143"/>
      <c r="T14" s="144"/>
      <c r="U14" s="143"/>
      <c r="V14" s="145"/>
      <c r="W14" s="172"/>
      <c r="X14" s="147"/>
      <c r="Y14" s="172"/>
      <c r="Z14" s="147"/>
      <c r="AA14" s="172"/>
      <c r="AB14" s="147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59"/>
      <c r="K15" s="154"/>
      <c r="L15" s="159"/>
      <c r="M15" s="154"/>
      <c r="N15" s="159"/>
      <c r="O15" s="151"/>
      <c r="P15" s="152"/>
      <c r="Q15" s="151"/>
      <c r="R15" s="152"/>
      <c r="S15" s="151"/>
      <c r="T15" s="152"/>
      <c r="U15" s="151"/>
      <c r="V15" s="153"/>
      <c r="W15" s="151"/>
      <c r="X15" s="154"/>
      <c r="Y15" s="151"/>
      <c r="Z15" s="154"/>
      <c r="AA15" s="155"/>
      <c r="AB15" s="147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59"/>
      <c r="K16" s="154"/>
      <c r="L16" s="159"/>
      <c r="M16" s="154"/>
      <c r="N16" s="159"/>
      <c r="O16" s="151"/>
      <c r="P16" s="152"/>
      <c r="Q16" s="151"/>
      <c r="R16" s="152"/>
      <c r="S16" s="151"/>
      <c r="T16" s="152"/>
      <c r="U16" s="151"/>
      <c r="V16" s="153"/>
      <c r="W16" s="151"/>
      <c r="X16" s="154"/>
      <c r="Y16" s="151"/>
      <c r="Z16" s="154"/>
      <c r="AA16" s="155"/>
      <c r="AB16" s="147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5"/>
      <c r="K17" s="154"/>
      <c r="L17" s="155"/>
      <c r="M17" s="154"/>
      <c r="N17" s="155"/>
      <c r="O17" s="158"/>
      <c r="P17" s="152"/>
      <c r="Q17" s="158"/>
      <c r="R17" s="152"/>
      <c r="S17" s="158"/>
      <c r="T17" s="152"/>
      <c r="U17" s="158"/>
      <c r="V17" s="153"/>
      <c r="W17" s="159"/>
      <c r="X17" s="154"/>
      <c r="Y17" s="159"/>
      <c r="Z17" s="154"/>
      <c r="AA17" s="159"/>
      <c r="AB17" s="147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5"/>
      <c r="K18" s="154"/>
      <c r="L18" s="155"/>
      <c r="M18" s="154"/>
      <c r="N18" s="155"/>
      <c r="O18" s="151"/>
      <c r="P18" s="152"/>
      <c r="Q18" s="151"/>
      <c r="R18" s="152"/>
      <c r="S18" s="151"/>
      <c r="T18" s="152"/>
      <c r="U18" s="151"/>
      <c r="V18" s="153"/>
      <c r="W18" s="155"/>
      <c r="X18" s="154"/>
      <c r="Y18" s="155"/>
      <c r="Z18" s="154"/>
      <c r="AA18" s="155"/>
      <c r="AB18" s="147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5"/>
      <c r="K19" s="154"/>
      <c r="L19" s="155"/>
      <c r="M19" s="154"/>
      <c r="N19" s="155"/>
      <c r="O19" s="143"/>
      <c r="P19" s="144"/>
      <c r="Q19" s="143"/>
      <c r="R19" s="144"/>
      <c r="S19" s="143"/>
      <c r="T19" s="164"/>
      <c r="U19" s="174"/>
      <c r="V19" s="153"/>
      <c r="W19" s="172"/>
      <c r="X19" s="147"/>
      <c r="Y19" s="172"/>
      <c r="Z19" s="147"/>
      <c r="AA19" s="172"/>
      <c r="AB19" s="147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5"/>
      <c r="K20" s="154"/>
      <c r="L20" s="155"/>
      <c r="M20" s="154"/>
      <c r="N20" s="155"/>
      <c r="O20" s="151"/>
      <c r="P20" s="152"/>
      <c r="Q20" s="151"/>
      <c r="R20" s="152"/>
      <c r="S20" s="151"/>
      <c r="T20" s="152"/>
      <c r="U20" s="151"/>
      <c r="V20" s="153"/>
      <c r="W20" s="155"/>
      <c r="X20" s="154"/>
      <c r="Y20" s="155"/>
      <c r="Z20" s="154"/>
      <c r="AA20" s="155"/>
      <c r="AB20" s="147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5"/>
      <c r="K21" s="154"/>
      <c r="L21" s="155"/>
      <c r="M21" s="154"/>
      <c r="N21" s="155"/>
      <c r="O21" s="151"/>
      <c r="P21" s="152"/>
      <c r="Q21" s="151"/>
      <c r="R21" s="152"/>
      <c r="S21" s="151"/>
      <c r="T21" s="152"/>
      <c r="U21" s="151"/>
      <c r="V21" s="153"/>
      <c r="W21" s="155"/>
      <c r="X21" s="154"/>
      <c r="Y21" s="155"/>
      <c r="Z21" s="154"/>
      <c r="AA21" s="155"/>
      <c r="AB21" s="147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5"/>
      <c r="K22" s="154"/>
      <c r="L22" s="155"/>
      <c r="M22" s="154"/>
      <c r="N22" s="155"/>
      <c r="O22" s="151"/>
      <c r="P22" s="152"/>
      <c r="Q22" s="151"/>
      <c r="R22" s="152"/>
      <c r="S22" s="151"/>
      <c r="T22" s="152"/>
      <c r="U22" s="151"/>
      <c r="V22" s="153"/>
      <c r="W22" s="155"/>
      <c r="X22" s="154"/>
      <c r="Y22" s="155"/>
      <c r="Z22" s="154"/>
      <c r="AA22" s="155"/>
      <c r="AB22" s="147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5"/>
      <c r="K23" s="154"/>
      <c r="L23" s="155"/>
      <c r="M23" s="154"/>
      <c r="N23" s="155"/>
      <c r="O23" s="151"/>
      <c r="P23" s="152"/>
      <c r="Q23" s="151"/>
      <c r="R23" s="152"/>
      <c r="S23" s="151"/>
      <c r="T23" s="152"/>
      <c r="U23" s="151"/>
      <c r="V23" s="153"/>
      <c r="W23" s="155"/>
      <c r="X23" s="154"/>
      <c r="Y23" s="155"/>
      <c r="Z23" s="154"/>
      <c r="AA23" s="155"/>
      <c r="AB23" s="147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9"/>
      <c r="K24" s="154"/>
      <c r="L24" s="159"/>
      <c r="M24" s="154"/>
      <c r="N24" s="159"/>
      <c r="O24" s="151"/>
      <c r="P24" s="152"/>
      <c r="Q24" s="151"/>
      <c r="R24" s="152"/>
      <c r="S24" s="151"/>
      <c r="T24" s="152"/>
      <c r="U24" s="151"/>
      <c r="V24" s="153"/>
      <c r="W24" s="155"/>
      <c r="X24" s="154"/>
      <c r="Y24" s="155"/>
      <c r="Z24" s="154"/>
      <c r="AA24" s="155"/>
      <c r="AB24" s="147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5"/>
      <c r="K25" s="154"/>
      <c r="L25" s="155"/>
      <c r="M25" s="154"/>
      <c r="N25" s="155"/>
      <c r="O25" s="151"/>
      <c r="P25" s="152"/>
      <c r="Q25" s="151"/>
      <c r="R25" s="152"/>
      <c r="S25" s="151"/>
      <c r="T25" s="152"/>
      <c r="U25" s="151"/>
      <c r="V25" s="153"/>
      <c r="W25" s="155"/>
      <c r="X25" s="154"/>
      <c r="Y25" s="155"/>
      <c r="Z25" s="154"/>
      <c r="AA25" s="155"/>
      <c r="AB25" s="147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1"/>
      <c r="P26" s="152"/>
      <c r="Q26" s="151"/>
      <c r="R26" s="152"/>
      <c r="S26" s="151"/>
      <c r="T26" s="152"/>
      <c r="U26" s="151"/>
      <c r="V26" s="153"/>
      <c r="W26" s="155"/>
      <c r="X26" s="154"/>
      <c r="Y26" s="155"/>
      <c r="Z26" s="154"/>
      <c r="AA26" s="155"/>
      <c r="AB26" s="147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5">
      <c r="A27" s="70"/>
      <c r="H27" s="4"/>
      <c r="I27" s="4"/>
      <c r="O27" s="158"/>
      <c r="P27" s="152"/>
      <c r="Q27" s="158"/>
      <c r="R27" s="152"/>
      <c r="S27" s="158"/>
      <c r="T27" s="152"/>
      <c r="U27" s="158"/>
      <c r="V27" s="153"/>
      <c r="W27" s="159"/>
      <c r="X27" s="154"/>
      <c r="Y27" s="159"/>
      <c r="Z27" s="154"/>
      <c r="AA27" s="159"/>
      <c r="AB27" s="147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1"/>
      <c r="P28" s="152"/>
      <c r="Q28" s="151"/>
      <c r="R28" s="152"/>
      <c r="S28" s="151"/>
      <c r="T28" s="152"/>
      <c r="U28" s="151"/>
      <c r="V28" s="153"/>
      <c r="W28" s="155"/>
      <c r="X28" s="154"/>
      <c r="Y28" s="155"/>
      <c r="Z28" s="154"/>
      <c r="AA28" s="155"/>
      <c r="AB28" s="147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3"/>
      <c r="P29" s="144"/>
      <c r="Q29" s="143"/>
      <c r="R29" s="144"/>
      <c r="S29" s="143"/>
      <c r="T29" s="164"/>
      <c r="U29" s="143"/>
      <c r="V29" s="153"/>
      <c r="W29" s="172"/>
      <c r="X29" s="147"/>
      <c r="Y29" s="172"/>
      <c r="Z29" s="147"/>
      <c r="AA29" s="172"/>
      <c r="AB29" s="147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1"/>
      <c r="P30" s="152"/>
      <c r="Q30" s="151"/>
      <c r="R30" s="152"/>
      <c r="S30" s="151"/>
      <c r="T30" s="152"/>
      <c r="U30" s="151"/>
      <c r="V30" s="153"/>
      <c r="W30" s="155"/>
      <c r="X30" s="154"/>
      <c r="Y30" s="155"/>
      <c r="Z30" s="154"/>
      <c r="AA30" s="155"/>
      <c r="AB30" s="147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1"/>
      <c r="P31" s="152"/>
      <c r="Q31" s="151"/>
      <c r="R31" s="152"/>
      <c r="S31" s="151"/>
      <c r="T31" s="152"/>
      <c r="U31" s="151"/>
      <c r="V31" s="153"/>
      <c r="W31" s="155"/>
      <c r="X31" s="154"/>
      <c r="Y31" s="155"/>
      <c r="Z31" s="154"/>
      <c r="AA31" s="155"/>
      <c r="AB31" s="147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2"/>
      <c r="P32" s="152"/>
      <c r="Q32" s="151"/>
      <c r="R32" s="152"/>
      <c r="S32" s="151"/>
      <c r="T32" s="152"/>
      <c r="U32" s="151"/>
      <c r="V32" s="153"/>
      <c r="W32" s="155"/>
      <c r="X32" s="154"/>
      <c r="Y32" s="155"/>
      <c r="Z32" s="154"/>
      <c r="AA32" s="155"/>
      <c r="AB32" s="147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3"/>
      <c r="K33" s="184"/>
      <c r="L33" s="183"/>
      <c r="M33" s="184"/>
      <c r="N33" s="183"/>
      <c r="O33" s="182"/>
      <c r="P33" s="152"/>
      <c r="Q33" s="151"/>
      <c r="R33" s="152"/>
      <c r="S33" s="151"/>
      <c r="T33" s="152"/>
      <c r="U33" s="151"/>
      <c r="V33" s="153"/>
      <c r="W33" s="155"/>
      <c r="X33" s="154"/>
      <c r="Y33" s="155"/>
      <c r="Z33" s="154"/>
      <c r="AA33" s="155"/>
      <c r="AB33" s="147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5"/>
      <c r="K34" s="184"/>
      <c r="L34" s="185"/>
      <c r="M34" s="184"/>
      <c r="N34" s="185"/>
      <c r="O34" s="182"/>
      <c r="P34" s="152"/>
      <c r="Q34" s="151"/>
      <c r="R34" s="152"/>
      <c r="S34" s="151"/>
      <c r="T34" s="152"/>
      <c r="U34" s="151"/>
      <c r="V34" s="153"/>
      <c r="W34" s="155"/>
      <c r="X34" s="154"/>
      <c r="Y34" s="155"/>
      <c r="Z34" s="154"/>
      <c r="AA34" s="155"/>
      <c r="AB34" s="147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6"/>
      <c r="M35" s="187"/>
      <c r="N35" s="188"/>
      <c r="O35" s="182"/>
      <c r="P35" s="152"/>
      <c r="Q35" s="151"/>
      <c r="R35" s="152"/>
      <c r="S35" s="151"/>
      <c r="T35" s="152"/>
      <c r="U35" s="151"/>
      <c r="V35" s="153"/>
      <c r="W35" s="155"/>
      <c r="X35" s="154"/>
      <c r="Y35" s="155"/>
      <c r="Z35" s="154"/>
      <c r="AA35" s="155"/>
      <c r="AB35" s="147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6"/>
      <c r="M36" s="187"/>
      <c r="N36" s="188"/>
      <c r="O36" s="182"/>
      <c r="P36" s="152"/>
      <c r="Q36" s="151"/>
      <c r="R36" s="152"/>
      <c r="S36" s="151"/>
      <c r="T36" s="152"/>
      <c r="U36" s="151"/>
      <c r="V36" s="153"/>
      <c r="W36" s="155"/>
      <c r="X36" s="154"/>
      <c r="Y36" s="155"/>
      <c r="Z36" s="154"/>
      <c r="AA36" s="155"/>
      <c r="AB36" s="147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9"/>
      <c r="M37" s="190"/>
      <c r="N37" s="188"/>
      <c r="O37" s="191"/>
      <c r="P37" s="152"/>
      <c r="Q37" s="158"/>
      <c r="R37" s="152"/>
      <c r="S37" s="158"/>
      <c r="T37" s="152"/>
      <c r="U37" s="158"/>
      <c r="V37" s="153"/>
      <c r="W37" s="159"/>
      <c r="X37" s="154"/>
      <c r="Y37" s="159"/>
      <c r="Z37" s="154"/>
      <c r="AA37" s="159"/>
      <c r="AB37" s="147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6"/>
      <c r="M38" s="187"/>
      <c r="N38" s="192"/>
      <c r="O38" s="182"/>
      <c r="P38" s="152"/>
      <c r="Q38" s="151"/>
      <c r="R38" s="152"/>
      <c r="S38" s="151"/>
      <c r="T38" s="152"/>
      <c r="U38" s="151"/>
      <c r="V38" s="153"/>
      <c r="W38" s="155"/>
      <c r="X38" s="154"/>
      <c r="Y38" s="155"/>
      <c r="Z38" s="154"/>
      <c r="AA38" s="155"/>
      <c r="AB38" s="147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6"/>
      <c r="M39" s="165"/>
      <c r="N39" s="173"/>
      <c r="O39" s="143"/>
      <c r="P39" s="144"/>
      <c r="Q39" s="143"/>
      <c r="R39" s="144"/>
      <c r="S39" s="143"/>
      <c r="T39" s="164"/>
      <c r="U39" s="143"/>
      <c r="V39" s="153"/>
      <c r="W39" s="172"/>
      <c r="X39" s="147"/>
      <c r="Y39" s="172"/>
      <c r="Z39" s="147"/>
      <c r="AA39" s="172"/>
      <c r="AB39" s="147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8"/>
      <c r="M40" s="149"/>
      <c r="N40" s="150"/>
      <c r="O40" s="151"/>
      <c r="P40" s="152"/>
      <c r="Q40" s="151"/>
      <c r="R40" s="152"/>
      <c r="S40" s="151"/>
      <c r="T40" s="152"/>
      <c r="U40" s="151"/>
      <c r="V40" s="153"/>
      <c r="W40" s="155"/>
      <c r="X40" s="154"/>
      <c r="Y40" s="155"/>
      <c r="Z40" s="154"/>
      <c r="AA40" s="155"/>
      <c r="AB40" s="147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0.45842186544984581</v>
      </c>
      <c r="D41" s="5"/>
      <c r="E41" s="5"/>
      <c r="F41" s="5"/>
      <c r="G41" s="4"/>
      <c r="H41" s="4"/>
      <c r="I41" s="4"/>
      <c r="J41" s="4"/>
      <c r="K41" s="4"/>
      <c r="L41" s="148"/>
      <c r="M41" s="149"/>
      <c r="N41" s="150"/>
      <c r="O41" s="151"/>
      <c r="P41" s="152"/>
      <c r="Q41" s="151"/>
      <c r="R41" s="152"/>
      <c r="S41" s="151"/>
      <c r="T41" s="152"/>
      <c r="U41" s="151"/>
      <c r="V41" s="153"/>
      <c r="W41" s="155"/>
      <c r="X41" s="154"/>
      <c r="Y41" s="155"/>
      <c r="Z41" s="154"/>
      <c r="AA41" s="155"/>
      <c r="AB41" s="147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6" hidden="1">
      <c r="A42" s="5"/>
      <c r="B42" s="71" t="s">
        <v>35</v>
      </c>
      <c r="C42" s="72">
        <f>D8</f>
        <v>0.12516971571742508</v>
      </c>
      <c r="D42" s="5"/>
      <c r="E42" s="5"/>
      <c r="F42" s="5"/>
      <c r="G42" s="4"/>
      <c r="H42" s="4"/>
      <c r="I42" s="4"/>
      <c r="J42" s="4"/>
      <c r="K42" s="4"/>
      <c r="L42" s="148"/>
      <c r="M42" s="149"/>
      <c r="N42" s="150"/>
      <c r="O42" s="151"/>
      <c r="P42" s="152"/>
      <c r="Q42" s="151"/>
      <c r="R42" s="152"/>
      <c r="S42" s="151"/>
      <c r="T42" s="152"/>
      <c r="U42" s="151"/>
      <c r="V42" s="153"/>
      <c r="W42" s="155"/>
      <c r="X42" s="154"/>
      <c r="Y42" s="155"/>
      <c r="Z42" s="154"/>
      <c r="AA42" s="155"/>
      <c r="AB42" s="147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0.27471784032958674</v>
      </c>
      <c r="D43" s="5"/>
      <c r="E43" s="5"/>
      <c r="F43" s="5"/>
      <c r="G43" s="4"/>
      <c r="H43" s="4"/>
      <c r="I43" s="4"/>
      <c r="J43" s="4"/>
      <c r="K43" s="4"/>
      <c r="L43" s="156"/>
      <c r="M43" s="149"/>
      <c r="N43" s="150"/>
      <c r="O43" s="151"/>
      <c r="P43" s="152"/>
      <c r="Q43" s="151"/>
      <c r="R43" s="152"/>
      <c r="S43" s="151"/>
      <c r="T43" s="152"/>
      <c r="U43" s="151"/>
      <c r="V43" s="153"/>
      <c r="W43" s="155"/>
      <c r="X43" s="154"/>
      <c r="Y43" s="155"/>
      <c r="Z43" s="154"/>
      <c r="AA43" s="155"/>
      <c r="AB43" s="147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0.14169057850314237</v>
      </c>
      <c r="D44" s="5"/>
      <c r="E44" s="5"/>
      <c r="F44" s="5"/>
      <c r="G44" s="4"/>
      <c r="H44" s="4"/>
      <c r="I44" s="4"/>
      <c r="J44" s="4"/>
      <c r="K44" s="4"/>
      <c r="L44" s="156"/>
      <c r="M44" s="157"/>
      <c r="N44" s="150"/>
      <c r="O44" s="151"/>
      <c r="P44" s="152"/>
      <c r="Q44" s="158"/>
      <c r="R44" s="152"/>
      <c r="S44" s="151"/>
      <c r="T44" s="152"/>
      <c r="U44" s="158"/>
      <c r="V44" s="153"/>
      <c r="W44" s="159"/>
      <c r="X44" s="154"/>
      <c r="Y44" s="159"/>
      <c r="Z44" s="154"/>
      <c r="AA44" s="159"/>
      <c r="AB44" s="17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6.7819567114109622E-2</v>
      </c>
      <c r="D45" s="72">
        <f>SUM(C41:C44)</f>
        <v>1</v>
      </c>
      <c r="E45" s="72">
        <f>SUM(C41:C44)</f>
        <v>1</v>
      </c>
      <c r="F45" s="5"/>
      <c r="G45" s="4"/>
      <c r="H45" s="4"/>
      <c r="I45" s="4"/>
      <c r="J45" s="4"/>
      <c r="K45" s="4"/>
      <c r="L45" s="148"/>
      <c r="M45" s="149"/>
      <c r="N45" s="153"/>
      <c r="O45" s="151"/>
      <c r="P45" s="152"/>
      <c r="Q45" s="151"/>
      <c r="R45" s="152"/>
      <c r="S45" s="151"/>
      <c r="T45" s="152"/>
      <c r="U45" s="151"/>
      <c r="V45" s="153"/>
      <c r="W45" s="155"/>
      <c r="X45" s="154"/>
      <c r="Y45" s="155"/>
      <c r="Z45" s="154"/>
      <c r="AA45" s="155"/>
      <c r="AB45" s="147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1.0576730167172898E-2</v>
      </c>
      <c r="D46" s="5"/>
      <c r="E46" s="5"/>
      <c r="F46" s="5"/>
      <c r="G46" s="4"/>
      <c r="H46" s="4"/>
      <c r="I46" s="4"/>
      <c r="J46" s="4"/>
      <c r="K46" s="4"/>
      <c r="L46" s="156"/>
      <c r="M46" s="165"/>
      <c r="N46" s="173"/>
      <c r="O46" s="143"/>
      <c r="P46" s="144"/>
      <c r="Q46" s="143"/>
      <c r="R46" s="144"/>
      <c r="S46" s="143"/>
      <c r="T46" s="164"/>
      <c r="U46" s="174"/>
      <c r="V46" s="153"/>
      <c r="W46" s="172"/>
      <c r="X46" s="147"/>
      <c r="Y46" s="172"/>
      <c r="Z46" s="147"/>
      <c r="AA46" s="172"/>
      <c r="AB46" s="147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6.3000340597865898E-2</v>
      </c>
      <c r="D47" s="5"/>
      <c r="E47" s="5"/>
      <c r="F47" s="5"/>
      <c r="G47" s="4"/>
      <c r="H47" s="4"/>
      <c r="I47" s="4"/>
      <c r="J47" s="4"/>
      <c r="K47" s="4"/>
      <c r="L47" s="148"/>
      <c r="M47" s="149"/>
      <c r="N47" s="150"/>
      <c r="O47" s="151"/>
      <c r="P47" s="152"/>
      <c r="Q47" s="151"/>
      <c r="R47" s="152"/>
      <c r="S47" s="151"/>
      <c r="T47" s="152"/>
      <c r="U47" s="151"/>
      <c r="V47" s="153"/>
      <c r="W47" s="155"/>
      <c r="X47" s="154"/>
      <c r="Y47" s="155"/>
      <c r="Z47" s="154"/>
      <c r="AA47" s="155"/>
      <c r="AB47" s="147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2.9394062399395321E-4</v>
      </c>
      <c r="D48" s="5"/>
      <c r="E48" s="5"/>
      <c r="F48" s="5"/>
      <c r="G48" s="4"/>
      <c r="H48" s="4"/>
      <c r="I48" s="4"/>
      <c r="J48" s="4"/>
      <c r="K48" s="4"/>
      <c r="L48" s="148"/>
      <c r="M48" s="149"/>
      <c r="N48" s="150"/>
      <c r="O48" s="151"/>
      <c r="P48" s="152"/>
      <c r="Q48" s="151"/>
      <c r="R48" s="152"/>
      <c r="S48" s="151"/>
      <c r="T48" s="152"/>
      <c r="U48" s="151"/>
      <c r="V48" s="153"/>
      <c r="W48" s="155"/>
      <c r="X48" s="154"/>
      <c r="Y48" s="155"/>
      <c r="Z48" s="154"/>
      <c r="AA48" s="155"/>
      <c r="AB48" s="147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0.28338115700628475</v>
      </c>
      <c r="D49" s="5"/>
      <c r="E49" s="5"/>
      <c r="F49" s="5"/>
      <c r="G49" s="4"/>
      <c r="H49" s="4"/>
      <c r="I49" s="4"/>
      <c r="J49" s="4"/>
      <c r="K49" s="4"/>
      <c r="L49" s="156"/>
      <c r="M49" s="149"/>
      <c r="N49" s="150"/>
      <c r="O49" s="151"/>
      <c r="P49" s="152"/>
      <c r="Q49" s="151"/>
      <c r="R49" s="152"/>
      <c r="S49" s="151"/>
      <c r="T49" s="152"/>
      <c r="U49" s="151"/>
      <c r="V49" s="153"/>
      <c r="W49" s="155"/>
      <c r="X49" s="154"/>
      <c r="Y49" s="155"/>
      <c r="Z49" s="154"/>
      <c r="AA49" s="155"/>
      <c r="AB49" s="147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6"/>
      <c r="M50" s="157"/>
      <c r="N50" s="150"/>
      <c r="O50" s="151"/>
      <c r="P50" s="152"/>
      <c r="Q50" s="158"/>
      <c r="R50" s="152"/>
      <c r="S50" s="151"/>
      <c r="T50" s="152"/>
      <c r="U50" s="158"/>
      <c r="V50" s="153"/>
      <c r="W50" s="159"/>
      <c r="X50" s="154"/>
      <c r="Y50" s="159"/>
      <c r="Z50" s="154"/>
      <c r="AA50" s="159"/>
      <c r="AB50" s="147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8"/>
      <c r="M51" s="149"/>
      <c r="N51" s="153"/>
      <c r="O51" s="151"/>
      <c r="P51" s="152"/>
      <c r="Q51" s="151"/>
      <c r="R51" s="152"/>
      <c r="S51" s="151"/>
      <c r="T51" s="152"/>
      <c r="U51" s="151"/>
      <c r="V51" s="153"/>
      <c r="W51" s="155"/>
      <c r="X51" s="154"/>
      <c r="Y51" s="155"/>
      <c r="Z51" s="154"/>
      <c r="AA51" s="155"/>
      <c r="AB51" s="147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6"/>
      <c r="M52" s="165"/>
      <c r="N52" s="150"/>
      <c r="O52" s="151"/>
      <c r="P52" s="152"/>
      <c r="Q52" s="158"/>
      <c r="R52" s="152"/>
      <c r="S52" s="151"/>
      <c r="T52" s="152"/>
      <c r="U52" s="158"/>
      <c r="V52" s="153"/>
      <c r="W52" s="159"/>
      <c r="X52" s="154"/>
      <c r="Y52" s="159"/>
      <c r="Z52" s="154"/>
      <c r="AA52" s="159"/>
      <c r="AB52" s="147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0"/>
      <c r="M53" s="161"/>
      <c r="N53" s="162"/>
      <c r="O53" s="143"/>
      <c r="P53" s="163"/>
      <c r="Q53" s="143"/>
      <c r="R53" s="163"/>
      <c r="S53" s="143"/>
      <c r="T53" s="164"/>
      <c r="U53" s="143"/>
      <c r="V53" s="153"/>
      <c r="W53" s="155"/>
      <c r="X53" s="154"/>
      <c r="Y53" s="155"/>
      <c r="Z53" s="154"/>
      <c r="AA53" s="155"/>
      <c r="AB53" s="147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495"/>
      <c r="M54" s="495"/>
      <c r="N54" s="160"/>
      <c r="O54" s="158"/>
      <c r="P54" s="152"/>
      <c r="Q54" s="158"/>
      <c r="R54" s="152"/>
      <c r="S54" s="158"/>
      <c r="T54" s="152"/>
      <c r="U54" s="158"/>
      <c r="V54" s="164"/>
      <c r="W54" s="159"/>
      <c r="X54" s="154"/>
      <c r="Y54" s="159"/>
      <c r="Z54" s="154"/>
      <c r="AA54" s="159"/>
      <c r="AB54" s="147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5"/>
      <c r="M55" s="165"/>
      <c r="N55" s="160"/>
      <c r="O55" s="158"/>
      <c r="P55" s="152"/>
      <c r="Q55" s="158"/>
      <c r="R55" s="152"/>
      <c r="S55" s="158"/>
      <c r="T55" s="152"/>
      <c r="U55" s="158"/>
      <c r="V55" s="164"/>
      <c r="W55" s="159"/>
      <c r="X55" s="154"/>
      <c r="Y55" s="159"/>
      <c r="Z55" s="154"/>
      <c r="AA55" s="159"/>
      <c r="AB55" s="147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495"/>
      <c r="M56" s="495"/>
      <c r="N56" s="160"/>
      <c r="O56" s="158"/>
      <c r="P56" s="152"/>
      <c r="Q56" s="158"/>
      <c r="R56" s="152"/>
      <c r="S56" s="158"/>
      <c r="T56" s="152"/>
      <c r="U56" s="151"/>
      <c r="V56" s="164"/>
      <c r="W56" s="159"/>
      <c r="X56" s="154"/>
      <c r="Y56" s="159"/>
      <c r="Z56" s="154"/>
      <c r="AA56" s="159"/>
      <c r="AB56" s="147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8"/>
      <c r="M57" s="149"/>
      <c r="N57" s="150"/>
      <c r="O57" s="151"/>
      <c r="P57" s="152"/>
      <c r="Q57" s="151"/>
      <c r="R57" s="152"/>
      <c r="S57" s="151"/>
      <c r="T57" s="152"/>
      <c r="U57" s="151"/>
      <c r="V57" s="153"/>
      <c r="W57" s="155"/>
      <c r="X57" s="154"/>
      <c r="Y57" s="155"/>
      <c r="Z57" s="154"/>
      <c r="AA57" s="155"/>
      <c r="AB57" s="147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8"/>
      <c r="M58" s="149"/>
      <c r="N58" s="150"/>
      <c r="O58" s="151"/>
      <c r="P58" s="152"/>
      <c r="Q58" s="151"/>
      <c r="R58" s="152"/>
      <c r="S58" s="151"/>
      <c r="T58" s="152"/>
      <c r="U58" s="151"/>
      <c r="V58" s="153"/>
      <c r="W58" s="155"/>
      <c r="X58" s="154"/>
      <c r="Y58" s="155"/>
      <c r="Z58" s="154"/>
      <c r="AA58" s="155"/>
      <c r="AB58" s="147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8"/>
      <c r="M59" s="149"/>
      <c r="N59" s="150"/>
      <c r="O59" s="151"/>
      <c r="P59" s="152"/>
      <c r="Q59" s="151"/>
      <c r="R59" s="152"/>
      <c r="S59" s="151"/>
      <c r="T59" s="152"/>
      <c r="U59" s="151"/>
      <c r="V59" s="153"/>
      <c r="W59" s="155"/>
      <c r="X59" s="154"/>
      <c r="Y59" s="155"/>
      <c r="Z59" s="154"/>
      <c r="AA59" s="155"/>
      <c r="AB59" s="147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8"/>
      <c r="M60" s="157"/>
      <c r="N60" s="150"/>
      <c r="O60" s="151"/>
      <c r="P60" s="152"/>
      <c r="Q60" s="151"/>
      <c r="R60" s="152"/>
      <c r="S60" s="151"/>
      <c r="T60" s="152"/>
      <c r="U60" s="158"/>
      <c r="V60" s="153"/>
      <c r="W60" s="159"/>
      <c r="X60" s="154"/>
      <c r="Y60" s="159"/>
      <c r="Z60" s="154"/>
      <c r="AA60" s="159"/>
      <c r="AB60" s="147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8"/>
      <c r="M61" s="157"/>
      <c r="N61" s="150"/>
      <c r="O61" s="151"/>
      <c r="P61" s="152"/>
      <c r="Q61" s="151"/>
      <c r="R61" s="152"/>
      <c r="S61" s="151"/>
      <c r="T61" s="152"/>
      <c r="U61" s="158"/>
      <c r="V61" s="153"/>
      <c r="W61" s="155"/>
      <c r="X61" s="154"/>
      <c r="Y61" s="155"/>
      <c r="Z61" s="154"/>
      <c r="AA61" s="155"/>
      <c r="AB61" s="147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495"/>
      <c r="M62" s="495"/>
      <c r="N62" s="160"/>
      <c r="O62" s="158"/>
      <c r="P62" s="152"/>
      <c r="Q62" s="158"/>
      <c r="R62" s="152"/>
      <c r="S62" s="158"/>
      <c r="T62" s="152"/>
      <c r="U62" s="158"/>
      <c r="V62" s="164"/>
      <c r="W62" s="159"/>
      <c r="X62" s="154"/>
      <c r="Y62" s="159"/>
      <c r="Z62" s="154"/>
      <c r="AA62" s="159"/>
      <c r="AB62" s="147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493"/>
      <c r="M63" s="493"/>
      <c r="N63" s="493"/>
      <c r="O63" s="493"/>
      <c r="P63" s="493"/>
      <c r="Q63" s="493"/>
      <c r="R63" s="493"/>
      <c r="S63" s="493"/>
      <c r="T63" s="493"/>
      <c r="U63" s="493"/>
      <c r="V63" s="493"/>
      <c r="W63" s="493"/>
      <c r="X63" s="493"/>
      <c r="Y63" s="493"/>
      <c r="Z63" s="493"/>
      <c r="AA63" s="493"/>
      <c r="AB63" s="147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7"/>
      <c r="M64" s="142"/>
      <c r="N64" s="142"/>
      <c r="O64" s="147"/>
      <c r="P64" s="147"/>
      <c r="Q64" s="147"/>
      <c r="R64" s="147"/>
      <c r="S64" s="147"/>
      <c r="T64" s="147"/>
      <c r="U64" s="175"/>
      <c r="V64" s="175"/>
      <c r="W64" s="176"/>
      <c r="X64" s="147"/>
      <c r="Y64" s="176"/>
      <c r="Z64" s="147"/>
      <c r="AA64" s="147"/>
      <c r="AB64" s="147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7"/>
      <c r="M65" s="142"/>
      <c r="N65" s="142"/>
      <c r="O65" s="175"/>
      <c r="P65" s="175"/>
      <c r="Q65" s="175"/>
      <c r="R65" s="175"/>
      <c r="S65" s="175"/>
      <c r="T65" s="175"/>
      <c r="U65" s="175"/>
      <c r="V65" s="175"/>
      <c r="W65" s="176"/>
      <c r="X65" s="147"/>
      <c r="Y65" s="176"/>
      <c r="Z65" s="147"/>
      <c r="AA65" s="147"/>
      <c r="AB65" s="147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61"/>
  <sheetViews>
    <sheetView showGridLines="0" showRowColHeaders="0" zoomScaleNormal="100" workbookViewId="0">
      <pane ySplit="6" topLeftCell="A26" activePane="bottomLeft" state="frozen"/>
      <selection pane="bottomLeft" activeCell="I20" sqref="I20"/>
    </sheetView>
  </sheetViews>
  <sheetFormatPr baseColWidth="10" defaultRowHeight="14.5"/>
  <cols>
    <col min="1" max="1" width="2.7265625" customWidth="1"/>
    <col min="2" max="2" width="20.1796875" customWidth="1"/>
    <col min="3" max="3" width="18.7265625" customWidth="1"/>
    <col min="4" max="4" width="20" customWidth="1"/>
    <col min="5" max="5" width="20.26953125" customWidth="1"/>
    <col min="6" max="6" width="16.54296875" customWidth="1"/>
  </cols>
  <sheetData>
    <row r="2" spans="1:8" ht="18.5">
      <c r="B2" s="76" t="s">
        <v>147</v>
      </c>
      <c r="C2" s="9"/>
      <c r="D2" s="9"/>
      <c r="E2" s="9"/>
      <c r="F2" s="9"/>
    </row>
    <row r="3" spans="1:8">
      <c r="A3" s="267"/>
      <c r="B3" s="267"/>
      <c r="C3" s="267"/>
      <c r="D3" s="267"/>
      <c r="E3" s="267"/>
      <c r="F3" s="267"/>
    </row>
    <row r="4" spans="1:8" ht="26.15" customHeight="1">
      <c r="A4" s="267"/>
      <c r="B4" s="502" t="s">
        <v>148</v>
      </c>
      <c r="C4" s="284" t="s">
        <v>145</v>
      </c>
      <c r="D4" s="284"/>
      <c r="E4" s="284" t="s">
        <v>142</v>
      </c>
      <c r="F4" s="284"/>
      <c r="H4" s="7" t="s">
        <v>168</v>
      </c>
    </row>
    <row r="5" spans="1:8" ht="38.65" customHeight="1">
      <c r="A5" s="267"/>
      <c r="B5" s="503"/>
      <c r="C5" s="285" t="s">
        <v>28</v>
      </c>
      <c r="D5" s="285" t="s">
        <v>29</v>
      </c>
      <c r="E5" s="285" t="s">
        <v>28</v>
      </c>
      <c r="F5" s="285" t="s">
        <v>29</v>
      </c>
    </row>
    <row r="6" spans="1:8" ht="20.9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77">
        <v>2023</v>
      </c>
      <c r="C22" s="78">
        <v>1055.3499999999999</v>
      </c>
      <c r="D22" s="78">
        <v>1555.31</v>
      </c>
      <c r="E22" s="78">
        <v>1031.49</v>
      </c>
      <c r="F22" s="78">
        <v>1453.14</v>
      </c>
      <c r="H22" s="12"/>
    </row>
    <row r="23" spans="2:13" ht="18" customHeight="1">
      <c r="B23" s="194" t="s">
        <v>222</v>
      </c>
      <c r="C23" s="78">
        <f>'Distrib - regím. Altas nuevas'!$I$42</f>
        <v>1104.745825039287</v>
      </c>
      <c r="D23" s="78">
        <f>'Distrib - regím. Altas nuevas'!$I$44</f>
        <v>1760.8018236500823</v>
      </c>
      <c r="E23" s="78">
        <f>'Distrib - regím. Altas nuevas'!$O$42</f>
        <v>1087.7660486494126</v>
      </c>
      <c r="F23" s="78">
        <f>'Distrib - regím. Altas nuevas'!$O$44</f>
        <v>1643.8184691456831</v>
      </c>
    </row>
    <row r="25" spans="2:13">
      <c r="B25" s="471" t="s">
        <v>125</v>
      </c>
      <c r="C25" s="472"/>
      <c r="D25" s="472"/>
      <c r="E25" s="472"/>
      <c r="F25" s="472"/>
    </row>
    <row r="26" spans="2:13" ht="25.5" customHeight="1">
      <c r="B26" s="77">
        <v>2008</v>
      </c>
      <c r="C26" s="80">
        <f t="shared" ref="C26:F37" si="0">C7/C6-1</f>
        <v>4.274858211666599E-2</v>
      </c>
      <c r="D26" s="80">
        <f t="shared" si="0"/>
        <v>4.7465920434647479E-2</v>
      </c>
      <c r="E26" s="80">
        <f t="shared" si="0"/>
        <v>4.5928053959530368E-2</v>
      </c>
      <c r="F26" s="80">
        <f t="shared" si="0"/>
        <v>5.7686505621819428E-2</v>
      </c>
      <c r="G26" s="80"/>
      <c r="H26" s="75"/>
    </row>
    <row r="27" spans="2:13" ht="17.899999999999999" customHeight="1">
      <c r="B27" s="77">
        <v>2009</v>
      </c>
      <c r="C27" s="80">
        <f t="shared" si="0"/>
        <v>2.1580576410234364E-2</v>
      </c>
      <c r="D27" s="80">
        <f t="shared" si="0"/>
        <v>3.9823458188493532E-2</v>
      </c>
      <c r="E27" s="80">
        <f t="shared" si="0"/>
        <v>3.2614017698269437E-2</v>
      </c>
      <c r="F27" s="80">
        <f t="shared" si="0"/>
        <v>5.5472092802129724E-2</v>
      </c>
      <c r="G27" s="80"/>
      <c r="H27" s="75"/>
      <c r="L27" s="223"/>
    </row>
    <row r="28" spans="2:13" ht="17.899999999999999" customHeight="1">
      <c r="B28" s="77">
        <v>2010</v>
      </c>
      <c r="C28" s="80">
        <f t="shared" si="0"/>
        <v>3.853815025265761E-2</v>
      </c>
      <c r="D28" s="80">
        <f t="shared" si="0"/>
        <v>4.6779803625491168E-2</v>
      </c>
      <c r="E28" s="80">
        <f t="shared" si="0"/>
        <v>3.6094277651848028E-2</v>
      </c>
      <c r="F28" s="80">
        <f t="shared" si="0"/>
        <v>5.597996468595734E-2</v>
      </c>
      <c r="G28" s="80"/>
      <c r="H28" s="75"/>
      <c r="L28" s="223"/>
    </row>
    <row r="29" spans="2:13" ht="17.899999999999999" customHeight="1">
      <c r="B29" s="77">
        <v>2011</v>
      </c>
      <c r="C29" s="80">
        <f t="shared" si="0"/>
        <v>2.8265126890230308E-2</v>
      </c>
      <c r="D29" s="80">
        <f t="shared" si="0"/>
        <v>9.8248887613030522E-3</v>
      </c>
      <c r="E29" s="80">
        <f t="shared" si="0"/>
        <v>2.8597260824431592E-2</v>
      </c>
      <c r="F29" s="80">
        <f t="shared" si="0"/>
        <v>2.5499496664334709E-2</v>
      </c>
      <c r="G29" s="80"/>
      <c r="H29" s="75"/>
      <c r="L29" s="223"/>
    </row>
    <row r="30" spans="2:13" ht="17.899999999999999" customHeight="1">
      <c r="B30" s="77">
        <v>2012</v>
      </c>
      <c r="C30" s="80">
        <f t="shared" si="0"/>
        <v>-1.4902515167579566E-2</v>
      </c>
      <c r="D30" s="80">
        <f t="shared" si="0"/>
        <v>-1.2209595690396369E-2</v>
      </c>
      <c r="E30" s="80">
        <f t="shared" si="0"/>
        <v>2.3819600438411026E-2</v>
      </c>
      <c r="F30" s="80">
        <f t="shared" si="0"/>
        <v>4.1511725606661942E-2</v>
      </c>
      <c r="G30" s="80"/>
      <c r="H30" s="75"/>
      <c r="L30" s="223"/>
    </row>
    <row r="31" spans="2:13" ht="17.899999999999999" customHeight="1">
      <c r="B31" s="77">
        <v>2013</v>
      </c>
      <c r="C31" s="80">
        <f t="shared" si="0"/>
        <v>2.0629036115760169E-3</v>
      </c>
      <c r="D31" s="80">
        <f t="shared" si="0"/>
        <v>2.4944061126259909E-2</v>
      </c>
      <c r="E31" s="80">
        <f t="shared" si="0"/>
        <v>1.2485955949377736E-2</v>
      </c>
      <c r="F31" s="80">
        <f t="shared" si="0"/>
        <v>3.4881027500659023E-2</v>
      </c>
      <c r="G31" s="80"/>
      <c r="H31" s="75"/>
      <c r="L31" s="223"/>
    </row>
    <row r="32" spans="2:13" ht="17.899999999999999" customHeight="1">
      <c r="B32" s="77">
        <v>2014</v>
      </c>
      <c r="C32" s="80">
        <f t="shared" si="0"/>
        <v>-8.6622708874104504E-3</v>
      </c>
      <c r="D32" s="80">
        <f t="shared" si="0"/>
        <v>7.6513779499931545E-4</v>
      </c>
      <c r="E32" s="80">
        <f t="shared" si="0"/>
        <v>-6.2288011389808329E-3</v>
      </c>
      <c r="F32" s="80">
        <f t="shared" si="0"/>
        <v>1.469544009138346E-2</v>
      </c>
      <c r="G32" s="80"/>
      <c r="H32" s="75"/>
      <c r="J32" s="9"/>
      <c r="K32" s="9"/>
      <c r="L32" s="9"/>
      <c r="M32" s="9"/>
    </row>
    <row r="33" spans="1:15" ht="17.899999999999999" customHeight="1">
      <c r="B33" s="77">
        <v>2015</v>
      </c>
      <c r="C33" s="80">
        <f t="shared" si="0"/>
        <v>-1.3071829855537676E-2</v>
      </c>
      <c r="D33" s="80">
        <f t="shared" si="0"/>
        <v>2.4290333667678965E-2</v>
      </c>
      <c r="E33" s="80">
        <f t="shared" si="0"/>
        <v>-8.5432270433692947E-3</v>
      </c>
      <c r="F33" s="80">
        <f t="shared" si="0"/>
        <v>2.1495725195484816E-2</v>
      </c>
      <c r="G33" s="80"/>
      <c r="H33" s="75"/>
      <c r="J33" s="10"/>
      <c r="K33" s="10"/>
      <c r="L33" s="10"/>
      <c r="M33" s="10"/>
    </row>
    <row r="34" spans="1:15" ht="17.899999999999999" customHeight="1">
      <c r="B34" s="77">
        <v>2016</v>
      </c>
      <c r="C34" s="80">
        <f t="shared" si="0"/>
        <v>-1.0754546286225408E-2</v>
      </c>
      <c r="D34" s="80">
        <f t="shared" si="0"/>
        <v>-6.3206190508799942E-3</v>
      </c>
      <c r="E34" s="80">
        <f t="shared" si="0"/>
        <v>-5.0787309547588588E-3</v>
      </c>
      <c r="F34" s="80">
        <f t="shared" si="0"/>
        <v>-7.8707909511968044E-3</v>
      </c>
      <c r="G34" s="80"/>
      <c r="H34" s="75"/>
      <c r="I34" s="11"/>
      <c r="J34" s="12"/>
      <c r="K34" s="12"/>
      <c r="L34" s="12"/>
      <c r="M34" s="12"/>
    </row>
    <row r="35" spans="1:15" ht="17.899999999999999" customHeight="1">
      <c r="B35" s="77">
        <v>2017</v>
      </c>
      <c r="C35" s="80">
        <f t="shared" si="0"/>
        <v>-2.9901663601147321E-3</v>
      </c>
      <c r="D35" s="80">
        <f t="shared" si="0"/>
        <v>-1.2521794262165042E-2</v>
      </c>
      <c r="E35" s="80">
        <f t="shared" si="0"/>
        <v>-7.3686458778288166E-4</v>
      </c>
      <c r="F35" s="80">
        <f t="shared" si="0"/>
        <v>-1.0432537508349715E-2</v>
      </c>
      <c r="G35" s="80"/>
      <c r="H35" s="75"/>
      <c r="K35" s="77"/>
    </row>
    <row r="36" spans="1:15" ht="17.899999999999999" customHeight="1">
      <c r="B36" s="77">
        <v>2018</v>
      </c>
      <c r="C36" s="80">
        <f t="shared" si="0"/>
        <v>-2.9682153605145034E-3</v>
      </c>
      <c r="D36" s="80">
        <f t="shared" si="0"/>
        <v>-8.9887640449438644E-3</v>
      </c>
      <c r="E36" s="80">
        <f t="shared" si="0"/>
        <v>1.7954280706629078E-3</v>
      </c>
      <c r="F36" s="80">
        <f t="shared" si="0"/>
        <v>-5.4912133002646968E-3</v>
      </c>
      <c r="G36" s="80"/>
      <c r="H36" s="75"/>
    </row>
    <row r="37" spans="1:15" ht="17.899999999999999" customHeight="1">
      <c r="B37" s="77">
        <v>2019</v>
      </c>
      <c r="C37" s="80">
        <f t="shared" si="0"/>
        <v>2.2989076632304206E-2</v>
      </c>
      <c r="D37" s="80">
        <f t="shared" si="0"/>
        <v>3.2468367989852975E-2</v>
      </c>
      <c r="E37" s="80">
        <f t="shared" si="0"/>
        <v>2.6840804238133842E-2</v>
      </c>
      <c r="F37" s="80">
        <f t="shared" si="0"/>
        <v>2.6504008962134007E-2</v>
      </c>
      <c r="G37" s="80"/>
      <c r="H37" s="75"/>
    </row>
    <row r="38" spans="1:15" ht="17.899999999999999" customHeight="1">
      <c r="B38" s="77">
        <v>2020</v>
      </c>
      <c r="C38" s="80">
        <f t="shared" ref="C38:F38" si="1">C19/C18-1</f>
        <v>1.6248709867735744E-2</v>
      </c>
      <c r="D38" s="80">
        <f t="shared" si="1"/>
        <v>4.2700476994810721E-2</v>
      </c>
      <c r="E38" s="80">
        <f t="shared" si="1"/>
        <v>1.3100300831826228E-2</v>
      </c>
      <c r="F38" s="80">
        <f t="shared" si="1"/>
        <v>4.5139615451366133E-2</v>
      </c>
      <c r="G38" s="80"/>
      <c r="H38" s="75"/>
    </row>
    <row r="39" spans="1:15" ht="17.899999999999999" customHeight="1">
      <c r="B39" s="77">
        <v>2021</v>
      </c>
      <c r="C39" s="80">
        <f t="shared" ref="C39:F39" si="2">C20/C19-1</f>
        <v>1.3910432327089106E-2</v>
      </c>
      <c r="D39" s="80">
        <f t="shared" si="2"/>
        <v>-1.6837505641938089E-2</v>
      </c>
      <c r="E39" s="80">
        <f t="shared" si="2"/>
        <v>1.4664260223963277E-2</v>
      </c>
      <c r="F39" s="80">
        <f t="shared" si="2"/>
        <v>-1.3051452293956212E-2</v>
      </c>
      <c r="G39" s="80"/>
      <c r="H39" s="75"/>
    </row>
    <row r="40" spans="1:15" ht="17.899999999999999" customHeight="1">
      <c r="B40" s="77">
        <v>2022</v>
      </c>
      <c r="C40" s="80">
        <f>C21/C20-1</f>
        <v>2.5526865481362293E-2</v>
      </c>
      <c r="D40" s="80">
        <f>D21/D20-1</f>
        <v>1.3579598001317361E-2</v>
      </c>
      <c r="E40" s="80">
        <f>E21/E20-1</f>
        <v>2.7843470175651364E-2</v>
      </c>
      <c r="F40" s="80">
        <f>F21/F20-1</f>
        <v>2.7636526023134822E-2</v>
      </c>
      <c r="G40" s="80"/>
      <c r="H40" s="75"/>
    </row>
    <row r="41" spans="1:15" ht="17.899999999999999" customHeight="1">
      <c r="B41" s="77">
        <v>2023</v>
      </c>
      <c r="C41" s="80">
        <f>C22/C21-1</f>
        <v>9.1896647350200311E-3</v>
      </c>
      <c r="D41" s="80">
        <f t="shared" ref="D41:F41" si="3">D22/D21-1</f>
        <v>2.0946566889851637E-2</v>
      </c>
      <c r="E41" s="80">
        <f t="shared" si="3"/>
        <v>1.4237814770749591E-2</v>
      </c>
      <c r="F41" s="80">
        <f t="shared" si="3"/>
        <v>1.8496583143507994E-2</v>
      </c>
      <c r="G41" s="80"/>
      <c r="H41" s="75"/>
    </row>
    <row r="42" spans="1:15" ht="22.75" customHeight="1">
      <c r="B42" s="79" t="s">
        <v>223</v>
      </c>
      <c r="C42" s="81">
        <f>C23/C49-1</f>
        <v>1.538205075255461E-2</v>
      </c>
      <c r="D42" s="81">
        <f>D23/D49-1</f>
        <v>-2.1184990705326312E-3</v>
      </c>
      <c r="E42" s="81">
        <f>E23/E49-1</f>
        <v>2.2346120404714842E-2</v>
      </c>
      <c r="F42" s="81">
        <f>F23/F49-1</f>
        <v>2.5912093693365446E-3</v>
      </c>
      <c r="G42" s="80"/>
      <c r="H42" s="75"/>
      <c r="J42" s="5"/>
    </row>
    <row r="43" spans="1:15" ht="7.5" customHeight="1"/>
    <row r="44" spans="1:15" ht="3.4" customHeight="1">
      <c r="B44" s="82"/>
      <c r="C44" s="82"/>
      <c r="D44" s="82"/>
      <c r="E44" s="82"/>
      <c r="F44" s="82"/>
    </row>
    <row r="45" spans="1:15" ht="23.9" customHeight="1">
      <c r="B45" t="s">
        <v>200</v>
      </c>
    </row>
    <row r="46" spans="1:15" ht="23.9" customHeight="1">
      <c r="B46" t="s">
        <v>224</v>
      </c>
      <c r="K46" s="217"/>
      <c r="L46" s="217"/>
      <c r="M46" s="217"/>
      <c r="N46" s="217"/>
      <c r="O46" s="217"/>
    </row>
    <row r="47" spans="1:15" ht="35.65" customHeight="1">
      <c r="A47" s="374"/>
      <c r="B47" s="320"/>
      <c r="C47" s="320" t="s">
        <v>149</v>
      </c>
      <c r="D47" s="320"/>
      <c r="E47" s="320" t="s">
        <v>150</v>
      </c>
      <c r="F47" s="321"/>
      <c r="G47" s="439"/>
      <c r="H47" s="440"/>
      <c r="I47" s="440"/>
      <c r="K47" s="217"/>
      <c r="L47" s="217"/>
      <c r="M47" s="217"/>
      <c r="N47" s="217"/>
      <c r="O47" s="217"/>
    </row>
    <row r="48" spans="1:15">
      <c r="A48" s="374"/>
      <c r="B48" s="320"/>
      <c r="C48" s="320" t="s">
        <v>28</v>
      </c>
      <c r="D48" s="320" t="s">
        <v>29</v>
      </c>
      <c r="E48" s="320" t="s">
        <v>28</v>
      </c>
      <c r="F48" s="321" t="s">
        <v>29</v>
      </c>
      <c r="G48" s="439"/>
      <c r="H48" s="440"/>
      <c r="I48" s="440"/>
      <c r="K48" s="217"/>
      <c r="L48" s="222"/>
      <c r="M48" s="222"/>
      <c r="N48" s="217"/>
      <c r="O48" s="221"/>
    </row>
    <row r="49" spans="1:15" ht="21.4" customHeight="1">
      <c r="A49" s="374"/>
      <c r="B49" s="320"/>
      <c r="C49" s="322">
        <v>1088.01</v>
      </c>
      <c r="D49" s="322">
        <v>1764.54</v>
      </c>
      <c r="E49" s="320">
        <v>1063.99</v>
      </c>
      <c r="F49" s="323">
        <v>1639.57</v>
      </c>
      <c r="G49" s="439"/>
      <c r="H49" s="440"/>
      <c r="I49" s="440"/>
      <c r="K49" s="217"/>
      <c r="L49" s="217"/>
      <c r="M49" s="217"/>
      <c r="N49" s="217"/>
      <c r="O49" s="217"/>
    </row>
    <row r="50" spans="1:15" ht="19.75" customHeight="1">
      <c r="A50" s="374"/>
      <c r="B50" s="320"/>
      <c r="C50" s="320"/>
      <c r="D50" s="320"/>
      <c r="E50" s="320"/>
      <c r="F50" s="321"/>
      <c r="G50" s="439"/>
      <c r="H50" s="440"/>
      <c r="I50" s="440"/>
      <c r="K50" s="217"/>
      <c r="L50" s="217"/>
      <c r="M50" s="217"/>
      <c r="N50" s="217"/>
      <c r="O50" s="217"/>
    </row>
    <row r="51" spans="1:15">
      <c r="A51" s="374"/>
      <c r="B51" s="438"/>
      <c r="C51" s="438"/>
      <c r="D51" s="438"/>
      <c r="E51" s="438"/>
      <c r="F51" s="439"/>
      <c r="G51" s="439"/>
      <c r="H51" s="440"/>
      <c r="I51" s="440"/>
      <c r="K51" s="217"/>
      <c r="L51" s="217"/>
      <c r="M51" s="217"/>
      <c r="N51" s="217"/>
      <c r="O51" s="217"/>
    </row>
    <row r="52" spans="1:15">
      <c r="A52" s="374"/>
      <c r="B52" s="439"/>
      <c r="C52" s="439"/>
      <c r="D52" s="439"/>
      <c r="E52" s="439"/>
      <c r="F52" s="439"/>
      <c r="G52" s="439"/>
      <c r="H52" s="441"/>
      <c r="I52" s="440"/>
      <c r="K52" s="217"/>
      <c r="L52" s="217"/>
      <c r="M52" s="217"/>
      <c r="N52" s="217"/>
      <c r="O52" s="217"/>
    </row>
    <row r="53" spans="1:15">
      <c r="A53" s="374"/>
      <c r="B53" s="439"/>
      <c r="C53" s="439"/>
      <c r="D53" s="439"/>
      <c r="E53" s="439"/>
      <c r="F53" s="439"/>
      <c r="G53" s="439"/>
      <c r="H53" s="440"/>
      <c r="I53" s="440"/>
      <c r="K53" s="217"/>
      <c r="L53" s="217"/>
      <c r="M53" s="217"/>
      <c r="N53" s="217"/>
      <c r="O53" s="217"/>
    </row>
    <row r="54" spans="1:15">
      <c r="A54" s="374"/>
      <c r="B54" s="439"/>
      <c r="C54" s="439"/>
      <c r="D54" s="439"/>
      <c r="E54" s="439"/>
      <c r="F54" s="439"/>
      <c r="G54" s="439"/>
      <c r="H54" s="440"/>
      <c r="I54" s="440"/>
      <c r="K54" s="217"/>
      <c r="L54" s="217"/>
      <c r="M54" s="217"/>
      <c r="N54" s="217"/>
      <c r="O54" s="217"/>
    </row>
    <row r="55" spans="1:15">
      <c r="A55" s="374"/>
      <c r="B55" s="439"/>
      <c r="C55" s="439"/>
      <c r="D55" s="439"/>
      <c r="E55" s="439"/>
      <c r="F55" s="439"/>
      <c r="G55" s="440"/>
      <c r="H55" s="440"/>
      <c r="I55" s="440"/>
      <c r="K55" s="217"/>
      <c r="L55" s="217"/>
      <c r="M55" s="217"/>
      <c r="N55" s="217"/>
      <c r="O55" s="217"/>
    </row>
    <row r="56" spans="1:15">
      <c r="A56" s="374"/>
      <c r="B56" s="439"/>
      <c r="C56" s="439"/>
      <c r="D56" s="439"/>
      <c r="E56" s="439"/>
      <c r="F56" s="439"/>
      <c r="G56" s="440"/>
      <c r="H56" s="440"/>
      <c r="I56" s="440"/>
      <c r="K56" s="217"/>
      <c r="L56" s="217"/>
      <c r="M56" s="217"/>
      <c r="N56" s="217"/>
      <c r="O56" s="217"/>
    </row>
    <row r="57" spans="1:15">
      <c r="A57" s="374"/>
      <c r="B57" s="439"/>
      <c r="C57" s="439"/>
      <c r="D57" s="439"/>
      <c r="E57" s="439"/>
      <c r="F57" s="439"/>
      <c r="G57" s="440"/>
      <c r="H57" s="440"/>
      <c r="I57" s="440"/>
      <c r="K57" s="217"/>
      <c r="L57" s="217"/>
      <c r="M57" s="217"/>
      <c r="N57" s="217"/>
      <c r="O57" s="217"/>
    </row>
    <row r="58" spans="1:15">
      <c r="A58" s="361"/>
      <c r="B58" s="436"/>
      <c r="C58" s="437"/>
      <c r="D58" s="437"/>
      <c r="E58" s="437"/>
      <c r="F58" s="437"/>
      <c r="G58" s="435"/>
      <c r="H58" s="218"/>
      <c r="I58" s="218"/>
      <c r="K58" s="217"/>
      <c r="L58" s="217"/>
      <c r="M58" s="217"/>
      <c r="N58" s="217"/>
      <c r="O58" s="217"/>
    </row>
    <row r="59" spans="1:15">
      <c r="B59" s="436"/>
      <c r="C59" s="436"/>
      <c r="D59" s="436"/>
      <c r="E59" s="436"/>
      <c r="F59" s="436"/>
      <c r="G59" s="218"/>
      <c r="H59" s="218"/>
      <c r="I59" s="218"/>
    </row>
    <row r="60" spans="1:15">
      <c r="B60" s="436"/>
      <c r="C60" s="436"/>
      <c r="D60" s="436"/>
      <c r="E60" s="436"/>
      <c r="F60" s="436"/>
      <c r="G60" s="218"/>
    </row>
    <row r="61" spans="1:15">
      <c r="B61" s="361"/>
      <c r="C61" s="361"/>
      <c r="D61" s="361"/>
      <c r="E61" s="361"/>
      <c r="F61" s="361"/>
      <c r="G61" s="218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MENDUIÑA GARCIA, PATRICIA</cp:lastModifiedBy>
  <cp:lastPrinted>2024-02-21T08:24:47Z</cp:lastPrinted>
  <dcterms:created xsi:type="dcterms:W3CDTF">2016-11-17T11:36:14Z</dcterms:created>
  <dcterms:modified xsi:type="dcterms:W3CDTF">2024-02-27T08:42:12Z</dcterms:modified>
</cp:coreProperties>
</file>