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agosto proximo\"/>
    </mc:Choice>
  </mc:AlternateContent>
  <xr:revisionPtr revIDLastSave="0" documentId="13_ncr:1_{51FE19F4-591D-465A-BAF3-27CE774B31E2}" xr6:coauthVersionLast="47" xr6:coauthVersionMax="47" xr10:uidLastSave="{00000000-0000-0000-0000-000000000000}"/>
  <bookViews>
    <workbookView xWindow="-20610" yWindow="-135" windowWidth="20730" windowHeight="1131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1" r:id="rId10"/>
    <sheet name="Número pensiones (O-FM)" sheetId="32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L4" i="30"/>
  <c r="B5" i="16"/>
  <c r="E68" i="23"/>
  <c r="F68" i="23"/>
  <c r="G68" i="23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2" i="27" l="1"/>
  <c r="C14" i="27" s="1"/>
  <c r="D68" i="23" s="1"/>
  <c r="D6" i="27" l="1"/>
  <c r="D7" i="27"/>
  <c r="D8" i="27"/>
  <c r="D9" i="27"/>
  <c r="D10" i="27"/>
  <c r="D11" i="27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<sst xmlns="http://schemas.openxmlformats.org/spreadsheetml/2006/main" count="918" uniqueCount="229">
  <si>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</si>
  <si>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</si>
  <si>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</si>
  <si>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</si>
  <si>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</si>
  <si>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</si>
  <si>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</si>
  <si>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</si>
  <si>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</si>
  <si>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</si>
  <si>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</si>
  <si>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</si>
  <si>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</si>
  <si>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</si>
  <si>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</si>
  <si>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</si>
  <si>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</si>
  <si>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</si>
  <si>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</si>
  <si>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</si>
  <si>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</si>
  <si>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</si>
  <si>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</si>
  <si>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</si>
  <si>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</si>
  <si>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</si>
  <si>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</si>
  <si>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</si>
  <si>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</si>
  <si>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</si>
  <si>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</si>
  <si>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</si>
  <si>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</si>
  <si>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</si>
  <si>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</si>
  <si>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</si>
  <si>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</si>
  <si>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</si>
  <si>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</si>
  <si>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</si>
  <si>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</si>
  <si>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</si>
  <si>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</si>
  <si>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</si>
  <si>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</si>
  <si>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</si>
  <si>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</si>
  <si>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</si>
  <si>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</si>
  <si>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</si>
  <si>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</si>
  <si>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</si>
  <si>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</si>
  <si>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</si>
  <si>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</si>
  <si>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</si>
  <si>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</si>
  <si>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</si>
  <si>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</si>
  <si>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</si>
  <si>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</si>
  <si>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</si>
  <si>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</si>
  <si>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</si>
  <si>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</si>
  <si>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</si>
  <si>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</si>
  <si>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</si>
  <si>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</si>
  <si>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</si>
  <si>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</si>
  <si>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</si>
  <si>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</si>
  <si>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</si>
  <si>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</si>
  <si>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</si>
  <si>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</si>
  <si>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</si>
  <si>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</si>
  <si>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</si>
  <si>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</si>
  <si>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</si>
  <si>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</si>
  <si>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</si>
  <si>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</si>
  <si>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</si>
  <si>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</si>
  <si>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</si>
  <si>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</si>
  <si>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</si>
  <si>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</si>
  <si>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</si>
  <si>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</si>
  <si>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</si>
  <si>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</si>
  <si>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</si>
  <si>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</si>
  <si>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</si>
  <si>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</si>
  <si>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</si>
  <si>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</si>
  <si>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</si>
  <si>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</si>
  <si>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</si>
  <si>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</si>
  <si>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</si>
  <si>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</si>
  <si>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</si>
  <si>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</si>
  <si>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</si>
  <si>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</si>
  <si>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</si>
  <si>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</si>
  <si>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</si>
  <si>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</si>
  <si>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</si>
  <si>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</si>
  <si>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</si>
  <si>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</si>
  <si>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</si>
  <si>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</si>
  <si>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</si>
  <si>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</si>
  <si>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</si>
  <si>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</si>
  <si>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</si>
  <si>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</si>
  <si>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</si>
  <si>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</si>
  <si>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</si>
  <si>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</si>
  <si>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</si>
  <si>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</si>
  <si>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</si>
  <si>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</si>
  <si>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</si>
  <si>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</si>
  <si>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</si>
  <si>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</si>
  <si>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</si>
  <si>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</si>
  <si>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</si>
  <si>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</si>
  <si>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</si>
  <si>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</si>
  <si>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</si>
  <si>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</si>
  <si>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</si>
  <si>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</si>
  <si>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</si>
  <si>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</si>
  <si>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</si>
  <si>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</si>
  <si>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</si>
  <si>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</si>
  <si>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</si>
  <si>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</si>
  <si>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</si>
  <si>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</si>
  <si>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</si>
  <si>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</si>
  <si>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</si>
  <si>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</si>
  <si>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</si>
  <si>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</si>
  <si>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</si>
  <si>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</si>
  <si>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</si>
  <si>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</si>
  <si>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</si>
  <si>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</si>
  <si>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</si>
  <si>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</si>
  <si>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</si>
  <si>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</si>
  <si>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</si>
  <si>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</si>
  <si>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</si>
  <si>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</si>
  <si>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</si>
  <si>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</si>
  <si>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</si>
  <si>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</si>
  <si>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</si>
  <si>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</si>
  <si>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</si>
  <si>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</si>
  <si>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</si>
  <si>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</si>
  <si>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</si>
  <si>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</si>
  <si>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</si>
  <si>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</si>
  <si>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</si>
  <si>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</si>
  <si>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</si>
  <si>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</si>
  <si>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</si>
  <si>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</si>
  <si>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</si>
  <si>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</si>
  <si>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</si>
  <si>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</si>
  <si>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</si>
  <si>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</si>
  <si>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</si>
  <si>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</si>
  <si>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</si>
  <si>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</si>
  <si>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</si>
  <si>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</si>
  <si>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</si>
  <si>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</si>
  <si>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</si>
  <si>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</si>
  <si>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años</t>
  </si>
  <si>
    <t>Totales
por género</t>
  </si>
  <si>
    <t>PENSIONISTAS DEL SISTEMA DE SEGURIDAD SOCIAL  A 1 DE AGOSTO DE 2023</t>
  </si>
  <si>
    <t>JULIO 2023</t>
  </si>
  <si>
    <t>PENSIONES CONTRIBUTIVAS EN VIGOR A 1 DE AGOSTO DE 2023</t>
  </si>
  <si>
    <t>Datos a 1 de Agosto de 2023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</si>
  <si>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</si>
  <si>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 xml:space="preserve">  1 de Agosto de 2023</t>
  </si>
  <si>
    <t>Julio 2023</t>
  </si>
  <si>
    <t>Julio 2023 (2)</t>
  </si>
  <si>
    <t>(2) Incremento sobre Julio 2022</t>
  </si>
  <si>
    <t>1 de  Agosto de 2023</t>
  </si>
  <si>
    <t>1 de Agosto de 2023</t>
  </si>
  <si>
    <t>Datos a 01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</si>
</sst>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  <numFmt numFmtId="177" formatCode="_-* #,##0.00\ &quot;€&quot;_-;\-* #,##0.00\ &quot;€&quot;_-;_-* &quot;-&quot;??\ &quot;€&quot;_-;_-@_-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117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9" fillId="0" borderId="0"/>
    <xf numFmtId="0" fontId="8" fillId="0" borderId="0"/>
    <xf numFmtId="9" fontId="119" fillId="0" borderId="0" applyFont="0" applyFill="0" applyBorder="0" applyAlignment="0" applyProtection="0"/>
    <xf numFmtId="0" fontId="120" fillId="0" borderId="0"/>
    <xf numFmtId="0" fontId="123" fillId="0" borderId="0"/>
    <xf numFmtId="0" fontId="8" fillId="0" borderId="0"/>
    <xf numFmtId="0" fontId="12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45" fillId="35" borderId="0" applyNumberForma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3" fontId="125" fillId="37" borderId="13" applyNumberFormat="0" applyFont="0" applyBorder="0" applyAlignment="0" applyProtection="0">
      <alignment horizontal="right" vertical="center" indent="1"/>
    </xf>
    <xf numFmtId="0" fontId="100" fillId="39" borderId="14" applyNumberFormat="0" applyFont="0" applyBorder="0" applyAlignment="0" applyProtection="0">
      <alignment horizontal="center" vertical="center"/>
    </xf>
    <xf numFmtId="0" fontId="100" fillId="41" borderId="14" applyNumberFormat="0" applyFont="0" applyBorder="0" applyAlignment="0" applyProtection="0">
      <alignment horizontal="center" vertical="center"/>
    </xf>
    <xf numFmtId="0" fontId="100" fillId="44" borderId="12" applyNumberFormat="0" applyFont="0" applyBorder="0" applyAlignment="0" applyProtection="0">
      <alignment horizontal="center" vertical="center"/>
    </xf>
    <xf numFmtId="0" fontId="100" fillId="46" borderId="12" applyNumberFormat="0" applyFont="0" applyBorder="0" applyAlignment="0" applyProtection="0">
      <alignment horizontal="center" vertical="center"/>
    </xf>
    <xf numFmtId="0" fontId="127" fillId="49" borderId="11" applyNumberFormat="0" applyFont="0" applyBorder="0" applyAlignment="0" applyProtection="0">
      <alignment horizontal="center" vertical="center" wrapText="1"/>
    </xf>
    <xf numFmtId="0" fontId="127" fillId="50" borderId="11" applyNumberFormat="0" applyFont="0" applyBorder="0" applyAlignment="0" applyProtection="0">
      <alignment horizontal="center" vertical="center" wrapText="1"/>
    </xf>
    <xf numFmtId="3" fontId="125" fillId="51" borderId="15" applyNumberFormat="0" applyFont="0" applyBorder="0" applyAlignment="0" applyProtection="0">
      <alignment horizontal="right" indent="1"/>
    </xf>
    <xf numFmtId="3" fontId="125" fillId="52" borderId="13" applyNumberFormat="0" applyFont="0" applyBorder="0" applyAlignment="0" applyProtection="0">
      <alignment horizontal="right" vertical="center" indent="1"/>
    </xf>
    <xf numFmtId="3" fontId="125" fillId="53" borderId="15" applyNumberFormat="0" applyFont="0" applyBorder="0" applyAlignment="0" applyProtection="0">
      <alignment horizontal="right" indent="1"/>
    </xf>
    <xf numFmtId="3" fontId="125" fillId="54" borderId="13" applyNumberFormat="0" applyFont="0" applyBorder="0" applyAlignment="0" applyProtection="0">
      <alignment horizontal="right" vertical="center" indent="1"/>
    </xf>
    <xf numFmtId="0" fontId="127" fillId="55" borderId="13" applyNumberFormat="0" applyFont="0" applyBorder="0" applyAlignment="0" applyProtection="0">
      <alignment horizontal="center" vertical="center" wrapText="1"/>
    </xf>
    <xf numFmtId="0" fontId="127" fillId="56" borderId="13" applyNumberFormat="0" applyFont="0" applyBorder="0" applyAlignment="0" applyProtection="0">
      <alignment horizontal="center" vertical="center" wrapText="1"/>
    </xf>
    <xf numFmtId="0" fontId="127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8" fillId="58" borderId="17" applyNumberFormat="0" applyFont="0" applyBorder="0" applyAlignment="0" applyProtection="0">
      <alignment horizontal="right" vertical="top" indent="1"/>
    </xf>
    <xf numFmtId="37" fontId="128" fillId="59" borderId="13" applyNumberFormat="0" applyFont="0" applyBorder="0" applyAlignment="0" applyProtection="0">
      <alignment horizontal="right" vertical="top" indent="1"/>
    </xf>
    <xf numFmtId="0" fontId="129" fillId="60" borderId="16" applyNumberFormat="0" applyFont="0" applyBorder="0" applyAlignment="0" applyProtection="0">
      <alignment horizontal="right" vertical="center" indent="1"/>
    </xf>
    <xf numFmtId="0" fontId="129" fillId="60" borderId="13" applyNumberFormat="0" applyFont="0" applyBorder="0" applyAlignment="0" applyProtection="0">
      <alignment horizontal="right" vertical="center" indent="1"/>
    </xf>
    <xf numFmtId="0" fontId="129" fillId="61" borderId="13" applyNumberFormat="0" applyFont="0" applyBorder="0" applyAlignment="0" applyProtection="0">
      <alignment horizontal="right" vertical="center" indent="1"/>
    </xf>
    <xf numFmtId="3" fontId="125" fillId="62" borderId="15" applyNumberFormat="0" applyFont="0" applyBorder="0" applyAlignment="0" applyProtection="0">
      <alignment horizontal="right" indent="1"/>
    </xf>
    <xf numFmtId="3" fontId="125" fillId="63" borderId="13" applyNumberFormat="0" applyFont="0" applyBorder="0" applyAlignment="0" applyProtection="0">
      <alignment horizontal="right" vertical="center" indent="1"/>
    </xf>
    <xf numFmtId="0" fontId="129" fillId="64" borderId="16" applyNumberFormat="0" applyFont="0" applyBorder="0" applyAlignment="0" applyProtection="0">
      <alignment horizontal="right" vertical="center" indent="1"/>
    </xf>
    <xf numFmtId="0" fontId="129" fillId="65" borderId="16" applyNumberFormat="0" applyFont="0" applyBorder="0" applyAlignment="0" applyProtection="0">
      <alignment horizontal="right" vertical="center" indent="1"/>
    </xf>
    <xf numFmtId="0" fontId="129" fillId="66" borderId="16" applyNumberFormat="0" applyFont="0" applyBorder="0" applyAlignment="0" applyProtection="0">
      <alignment horizontal="right" vertical="center" indent="1"/>
    </xf>
    <xf numFmtId="0" fontId="129" fillId="67" borderId="16" applyNumberFormat="0" applyFont="0" applyBorder="0" applyAlignment="0" applyProtection="0">
      <alignment horizontal="right" vertical="center" indent="1"/>
    </xf>
    <xf numFmtId="0" fontId="130" fillId="68" borderId="0" applyNumberFormat="0" applyFont="0" applyBorder="0" applyAlignment="0" applyProtection="0"/>
    <xf numFmtId="0" fontId="130" fillId="69" borderId="0" applyNumberFormat="0" applyFont="0" applyBorder="0" applyAlignment="0" applyProtection="0"/>
    <xf numFmtId="0" fontId="130" fillId="70" borderId="0" applyNumberFormat="0" applyFont="0" applyBorder="0" applyAlignment="0" applyProtection="0"/>
    <xf numFmtId="0" fontId="130" fillId="71" borderId="0" applyNumberFormat="0" applyFont="0" applyBorder="0" applyAlignment="0" applyProtection="0"/>
    <xf numFmtId="0" fontId="130" fillId="72" borderId="0" applyNumberFormat="0" applyFont="0" applyBorder="0" applyAlignment="0" applyProtection="0"/>
    <xf numFmtId="0" fontId="130" fillId="73" borderId="0" applyNumberFormat="0" applyFont="0" applyBorder="0" applyAlignment="0" applyProtection="0"/>
    <xf numFmtId="0" fontId="130" fillId="74" borderId="0" applyNumberFormat="0" applyFont="0" applyBorder="0" applyAlignment="0" applyProtection="0"/>
    <xf numFmtId="0" fontId="130" fillId="75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1" fillId="0" borderId="0"/>
    <xf numFmtId="37" fontId="128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0" fillId="80" borderId="0" applyNumberFormat="0" applyFont="0" applyBorder="0" applyAlignment="0" applyProtection="0"/>
    <xf numFmtId="0" fontId="130" fillId="81" borderId="0" applyNumberFormat="0" applyFont="0" applyBorder="0" applyAlignment="0" applyProtection="0"/>
    <xf numFmtId="0" fontId="130" fillId="82" borderId="0" applyNumberFormat="0" applyFont="0" applyBorder="0" applyAlignment="0" applyProtection="0"/>
    <xf numFmtId="0" fontId="130" fillId="83" borderId="0" applyNumberFormat="0" applyFont="0" applyBorder="0" applyAlignment="0" applyProtection="0"/>
    <xf numFmtId="0" fontId="130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2" fillId="90" borderId="0" applyNumberFormat="0" applyFont="0" applyBorder="0" applyAlignment="0" applyProtection="0">
      <alignment vertical="top"/>
    </xf>
    <xf numFmtId="3" fontId="132" fillId="91" borderId="0" applyNumberFormat="0" applyFont="0" applyBorder="0" applyAlignment="0" applyProtection="0">
      <alignment vertical="top"/>
    </xf>
    <xf numFmtId="0" fontId="130" fillId="92" borderId="0" applyNumberFormat="0" applyFont="0" applyBorder="0" applyAlignment="0" applyProtection="0"/>
    <xf numFmtId="0" fontId="130" fillId="93" borderId="0" applyNumberFormat="0" applyFont="0" applyBorder="0" applyAlignment="0" applyProtection="0"/>
    <xf numFmtId="0" fontId="130" fillId="94" borderId="0" applyNumberFormat="0" applyFont="0" applyBorder="0" applyAlignment="0" applyProtection="0"/>
    <xf numFmtId="0" fontId="130" fillId="95" borderId="0" applyNumberFormat="0" applyFont="0" applyBorder="0" applyAlignment="0" applyProtection="0"/>
    <xf numFmtId="0" fontId="130" fillId="0" borderId="0" applyNumberFormat="0" applyFont="0" applyBorder="0" applyAlignment="0" applyProtection="0"/>
    <xf numFmtId="3" fontId="132" fillId="96" borderId="0" applyNumberFormat="0" applyFont="0" applyBorder="0" applyAlignment="0" applyProtection="0">
      <alignment vertical="top"/>
    </xf>
    <xf numFmtId="0" fontId="130" fillId="97" borderId="0" applyNumberFormat="0" applyFont="0" applyBorder="0" applyAlignment="0" applyProtection="0"/>
    <xf numFmtId="0" fontId="130" fillId="98" borderId="0" applyNumberFormat="0" applyFont="0" applyBorder="0" applyAlignment="0" applyProtection="0"/>
    <xf numFmtId="0" fontId="130" fillId="99" borderId="0" applyNumberFormat="0" applyFont="0" applyBorder="0" applyAlignment="0" applyProtection="0"/>
    <xf numFmtId="0" fontId="130" fillId="100" borderId="0" applyNumberFormat="0" applyFont="0" applyBorder="0" applyAlignment="0" applyProtection="0"/>
    <xf numFmtId="0" fontId="130" fillId="101" borderId="0" applyNumberFormat="0" applyFont="0" applyBorder="0" applyAlignment="0" applyProtection="0"/>
    <xf numFmtId="0" fontId="130" fillId="102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3" fillId="103" borderId="11" applyNumberFormat="0" applyFont="0" applyBorder="0" applyAlignment="0" applyProtection="0">
      <alignment horizontal="center" vertical="center"/>
    </xf>
    <xf numFmtId="0" fontId="126" fillId="104" borderId="11" applyNumberFormat="0" applyFont="0" applyBorder="0" applyAlignment="0" applyProtection="0">
      <alignment horizontal="center" vertical="center"/>
    </xf>
    <xf numFmtId="0" fontId="126" fillId="105" borderId="11" applyNumberFormat="0" applyFont="0" applyBorder="0" applyAlignment="0" applyProtection="0">
      <alignment horizontal="center" vertical="center"/>
    </xf>
    <xf numFmtId="0" fontId="126" fillId="106" borderId="11" applyNumberFormat="0" applyFont="0" applyBorder="0" applyAlignment="0" applyProtection="0">
      <alignment horizontal="center" vertical="center"/>
    </xf>
    <xf numFmtId="0" fontId="126" fillId="107" borderId="11" applyNumberFormat="0" applyFont="0" applyBorder="0" applyAlignment="0" applyProtection="0">
      <alignment horizontal="center" vertical="center"/>
    </xf>
    <xf numFmtId="0" fontId="126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177" fontId="8" fillId="0" borderId="0" applyFont="0" applyFill="0" applyBorder="0" applyAlignment="0" applyProtection="0"/>
  </cellStyleXfs>
  <cellXfs count="529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2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0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3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4" fillId="0" borderId="0" xfId="114" applyFont="1" applyBorder="1"/>
    <xf numFmtId="0" fontId="94" fillId="0" borderId="0" xfId="114" applyFont="1"/>
    <xf numFmtId="0" fontId="95" fillId="0" borderId="0" xfId="114" applyFont="1" applyBorder="1"/>
    <xf numFmtId="0" fontId="95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9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1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99" fillId="0" borderId="0" xfId="0" applyFont="1" applyAlignment="1">
      <alignment horizontal="left" vertical="center"/>
    </xf>
    <xf numFmtId="3" fontId="99" fillId="0" borderId="0" xfId="0" applyNumberFormat="1" applyFont="1" applyAlignment="1">
      <alignment vertical="center"/>
    </xf>
    <xf numFmtId="168" fontId="99" fillId="0" borderId="0" xfId="0" applyNumberFormat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 wrapText="1"/>
    </xf>
    <xf numFmtId="0" fontId="104" fillId="0" borderId="0" xfId="0" applyFont="1" applyAlignment="1">
      <alignment vertical="center"/>
    </xf>
    <xf numFmtId="0" fontId="99" fillId="0" borderId="0" xfId="0" applyFont="1" applyAlignment="1">
      <alignment horizontal="left" vertical="center" wrapText="1"/>
    </xf>
    <xf numFmtId="0" fontId="97" fillId="0" borderId="0" xfId="0" applyFont="1" applyAlignment="1">
      <alignment vertical="center"/>
    </xf>
    <xf numFmtId="3" fontId="99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1" fillId="0" borderId="0" xfId="0" quotePrefix="1" applyFont="1" applyAlignment="1">
      <alignment horizontal="right" vertical="center" wrapText="1"/>
    </xf>
    <xf numFmtId="0" fontId="105" fillId="0" borderId="0" xfId="0" applyFont="1" applyAlignment="1">
      <alignment horizontal="right" vertical="center" wrapText="1"/>
    </xf>
    <xf numFmtId="3" fontId="99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9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64" fillId="0" borderId="0" xfId="7" applyFont="1"/>
    <xf numFmtId="3" fontId="111" fillId="0" borderId="0" xfId="0" applyNumberFormat="1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68" fontId="113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3" fontId="113" fillId="0" borderId="0" xfId="0" applyNumberFormat="1" applyFont="1" applyAlignment="1">
      <alignment vertical="center"/>
    </xf>
    <xf numFmtId="0" fontId="114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9" fillId="0" borderId="0" xfId="1" applyNumberFormat="1" applyFont="1" applyAlignment="1">
      <alignment vertical="center"/>
    </xf>
    <xf numFmtId="3" fontId="99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8" fillId="0" borderId="0" xfId="139" applyNumberFormat="1" applyFont="1"/>
    <xf numFmtId="4" fontId="118" fillId="0" borderId="0" xfId="139" applyNumberFormat="1" applyFont="1"/>
    <xf numFmtId="0" fontId="116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6" fillId="0" borderId="0" xfId="159" applyNumberFormat="1" applyFont="1" applyFill="1" applyBorder="1" applyAlignment="1"/>
    <xf numFmtId="37" fontId="134" fillId="0" borderId="0" xfId="159" applyNumberFormat="1" applyFont="1" applyFill="1" applyBorder="1" applyAlignment="1" applyProtection="1">
      <alignment vertical="center"/>
      <protection locked="0"/>
    </xf>
    <xf numFmtId="4" fontId="135" fillId="0" borderId="0" xfId="0" applyNumberFormat="1" applyFont="1"/>
    <xf numFmtId="4" fontId="136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2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0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9" fillId="0" borderId="0" xfId="7" applyFont="1"/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6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8" fillId="0" borderId="0" xfId="239" applyNumberFormat="1" applyFont="1" applyBorder="1" applyAlignment="1">
      <alignment horizontal="right" vertical="center" wrapText="1"/>
    </xf>
    <xf numFmtId="173" fontId="139" fillId="0" borderId="0" xfId="239" applyNumberFormat="1" applyFont="1"/>
    <xf numFmtId="2" fontId="140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8" fillId="0" borderId="0" xfId="139" applyNumberFormat="1" applyFont="1" applyAlignment="1">
      <alignment vertical="center"/>
    </xf>
    <xf numFmtId="4" fontId="118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4" fillId="0" borderId="0" xfId="114" applyNumberFormat="1" applyFont="1"/>
    <xf numFmtId="0" fontId="142" fillId="0" borderId="0" xfId="7" applyFont="1"/>
    <xf numFmtId="3" fontId="143" fillId="0" borderId="0" xfId="139" applyNumberFormat="1" applyFont="1"/>
    <xf numFmtId="3" fontId="144" fillId="0" borderId="0" xfId="139" applyNumberFormat="1" applyFont="1" applyAlignment="1">
      <alignment vertical="center"/>
    </xf>
    <xf numFmtId="0" fontId="142" fillId="0" borderId="0" xfId="7" applyFont="1" applyAlignment="1">
      <alignment vertical="center"/>
    </xf>
    <xf numFmtId="0" fontId="145" fillId="0" borderId="0" xfId="114" applyFont="1"/>
    <xf numFmtId="3" fontId="145" fillId="0" borderId="0" xfId="114" applyNumberFormat="1" applyFont="1"/>
    <xf numFmtId="0" fontId="53" fillId="0" borderId="0" xfId="7" quotePrefix="1" applyFont="1"/>
    <xf numFmtId="9" fontId="142" fillId="0" borderId="0" xfId="238" applyFont="1"/>
    <xf numFmtId="4" fontId="143" fillId="0" borderId="0" xfId="139" applyNumberFormat="1" applyFont="1"/>
    <xf numFmtId="43" fontId="0" fillId="0" borderId="0" xfId="239" applyFont="1"/>
    <xf numFmtId="0" fontId="82" fillId="0" borderId="0" xfId="7" applyFont="1"/>
    <xf numFmtId="3" fontId="147" fillId="0" borderId="0" xfId="139" applyNumberFormat="1" applyFont="1"/>
    <xf numFmtId="10" fontId="147" fillId="0" borderId="0" xfId="238" applyNumberFormat="1" applyFont="1" applyAlignment="1"/>
    <xf numFmtId="4" fontId="147" fillId="0" borderId="0" xfId="139" applyNumberFormat="1" applyFont="1"/>
    <xf numFmtId="3" fontId="148" fillId="0" borderId="0" xfId="139" applyNumberFormat="1" applyFont="1" applyAlignment="1">
      <alignment vertical="center"/>
    </xf>
    <xf numFmtId="4" fontId="148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9" fillId="0" borderId="0" xfId="7" applyFont="1"/>
    <xf numFmtId="2" fontId="149" fillId="0" borderId="0" xfId="7" applyNumberFormat="1" applyFont="1"/>
    <xf numFmtId="10" fontId="137" fillId="0" borderId="0" xfId="238" applyNumberFormat="1" applyFont="1" applyFill="1" applyBorder="1" applyAlignment="1"/>
    <xf numFmtId="0" fontId="150" fillId="0" borderId="0" xfId="7" applyFont="1"/>
    <xf numFmtId="9" fontId="150" fillId="0" borderId="0" xfId="238" applyFont="1"/>
    <xf numFmtId="4" fontId="150" fillId="0" borderId="0" xfId="7" applyNumberFormat="1" applyFont="1"/>
    <xf numFmtId="3" fontId="69" fillId="0" borderId="18" xfId="7" applyNumberFormat="1" applyFont="1" applyBorder="1" applyAlignment="1">
      <alignment horizontal="right"/>
    </xf>
    <xf numFmtId="43" fontId="110" fillId="0" borderId="0" xfId="239" applyFont="1"/>
    <xf numFmtId="0" fontId="73" fillId="0" borderId="0" xfId="7" applyFont="1"/>
    <xf numFmtId="168" fontId="53" fillId="0" borderId="0" xfId="238" applyNumberFormat="1" applyFont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88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53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9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0" fontId="89" fillId="5" borderId="0" xfId="242" applyFont="1" applyFill="1"/>
    <xf numFmtId="0" fontId="90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9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0" fontId="91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1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3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0" fontId="69" fillId="114" borderId="18" xfId="242" applyFont="1" applyFill="1" applyBorder="1" applyAlignment="1">
      <alignment horizontal="centerContinuous" vertical="center" wrapText="1"/>
    </xf>
    <xf numFmtId="4" fontId="69" fillId="114" borderId="18" xfId="242" applyNumberFormat="1" applyFont="1" applyFill="1" applyBorder="1" applyAlignment="1">
      <alignment horizontal="centerContinuous" vertical="center" wrapText="1"/>
    </xf>
    <xf numFmtId="0" fontId="69" fillId="115" borderId="18" xfId="242" applyFont="1" applyFill="1" applyBorder="1" applyAlignment="1">
      <alignment horizontal="centerContinuous" vertical="center" wrapText="1"/>
    </xf>
    <xf numFmtId="4" fontId="69" fillId="115" borderId="18" xfId="242" applyNumberFormat="1" applyFont="1" applyFill="1" applyBorder="1" applyAlignment="1">
      <alignment horizontal="centerContinuous" vertical="center" wrapText="1"/>
    </xf>
    <xf numFmtId="0" fontId="53" fillId="0" borderId="0" xfId="18" applyFont="1" applyAlignment="1">
      <alignment horizontal="left" indent="2"/>
    </xf>
    <xf numFmtId="0" fontId="69" fillId="30" borderId="18" xfId="242" applyFont="1" applyFill="1" applyBorder="1" applyAlignment="1">
      <alignment horizontal="center" vertical="center" wrapText="1"/>
    </xf>
    <xf numFmtId="4" fontId="69" fillId="30" borderId="18" xfId="242" applyNumberFormat="1" applyFont="1" applyFill="1" applyBorder="1" applyAlignment="1">
      <alignment horizontal="center" vertical="center" wrapText="1"/>
    </xf>
    <xf numFmtId="0" fontId="69" fillId="118" borderId="18" xfId="242" applyFont="1" applyFill="1" applyBorder="1" applyAlignment="1">
      <alignment horizontal="centerContinuous" vertical="center" wrapText="1"/>
    </xf>
    <xf numFmtId="4" fontId="69" fillId="118" borderId="18" xfId="242" applyNumberFormat="1" applyFont="1" applyFill="1" applyBorder="1" applyAlignment="1">
      <alignment horizontal="centerContinuous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4" fontId="69" fillId="120" borderId="18" xfId="242" applyNumberFormat="1" applyFont="1" applyFill="1" applyBorder="1" applyAlignment="1">
      <alignment horizontal="center" vertical="center" wrapText="1"/>
    </xf>
    <xf numFmtId="0" fontId="69" fillId="120" borderId="18" xfId="242" applyFont="1" applyFill="1" applyBorder="1" applyAlignment="1">
      <alignment horizontal="center" vertical="center" wrapText="1"/>
    </xf>
    <xf numFmtId="3" fontId="69" fillId="29" borderId="0" xfId="242" applyNumberFormat="1" applyFont="1" applyFill="1" applyAlignment="1">
      <alignment horizontal="right" indent="1"/>
    </xf>
    <xf numFmtId="4" fontId="69" fillId="29" borderId="0" xfId="242" applyNumberFormat="1" applyFont="1" applyFill="1" applyAlignment="1">
      <alignment horizontal="right" indent="1"/>
    </xf>
    <xf numFmtId="3" fontId="69" fillId="119" borderId="0" xfId="242" applyNumberFormat="1" applyFont="1" applyFill="1" applyAlignment="1">
      <alignment horizontal="right" indent="1"/>
    </xf>
    <xf numFmtId="4" fontId="69" fillId="119" borderId="0" xfId="242" applyNumberFormat="1" applyFont="1" applyFill="1" applyAlignment="1">
      <alignment horizontal="right" indent="1"/>
    </xf>
    <xf numFmtId="3" fontId="69" fillId="120" borderId="0" xfId="242" applyNumberFormat="1" applyFont="1" applyFill="1" applyAlignment="1">
      <alignment horizontal="right" indent="1"/>
    </xf>
    <xf numFmtId="4" fontId="69" fillId="120" borderId="0" xfId="242" applyNumberFormat="1" applyFont="1" applyFill="1" applyAlignment="1">
      <alignment horizontal="right" indent="1"/>
    </xf>
    <xf numFmtId="3" fontId="69" fillId="117" borderId="18" xfId="242" applyNumberFormat="1" applyFont="1" applyFill="1" applyBorder="1" applyAlignment="1">
      <alignment horizontal="right" vertical="center" indent="1"/>
    </xf>
    <xf numFmtId="4" fontId="69" fillId="117" borderId="18" xfId="242" applyNumberFormat="1" applyFont="1" applyFill="1" applyBorder="1" applyAlignment="1">
      <alignment horizontal="right" vertical="center" indent="1"/>
    </xf>
    <xf numFmtId="3" fontId="69" fillId="116" borderId="18" xfId="242" applyNumberFormat="1" applyFont="1" applyFill="1" applyBorder="1" applyAlignment="1">
      <alignment horizontal="right" vertical="center" indent="1"/>
    </xf>
    <xf numFmtId="4" fontId="69" fillId="116" borderId="18" xfId="242" applyNumberFormat="1" applyFont="1" applyFill="1" applyBorder="1" applyAlignment="1">
      <alignment horizontal="right" vertical="center" indent="1"/>
    </xf>
    <xf numFmtId="3" fontId="53" fillId="0" borderId="0" xfId="7" applyNumberFormat="1" applyFont="1" applyProtection="1">
      <protection locked="0"/>
    </xf>
    <xf numFmtId="4" fontId="66" fillId="0" borderId="0" xfId="7" applyNumberFormat="1" applyFont="1"/>
    <xf numFmtId="0" fontId="67" fillId="0" borderId="0" xfId="7" applyFont="1" applyAlignment="1">
      <alignment vertical="top"/>
    </xf>
    <xf numFmtId="49" fontId="56" fillId="29" borderId="0" xfId="17" applyNumberFormat="1" applyFont="1" applyFill="1" applyAlignment="1">
      <alignment horizontal="center" vertical="center" wrapText="1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6" fillId="31" borderId="0" xfId="7" applyFont="1" applyFill="1" applyAlignment="1">
      <alignment horizontal="right" vertical="center"/>
    </xf>
    <xf numFmtId="0" fontId="71" fillId="0" borderId="0" xfId="7" applyFont="1" applyAlignment="1">
      <alignment horizontal="center" vertical="top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3" fillId="0" borderId="0" xfId="0" quotePrefix="1" applyFont="1" applyAlignment="1">
      <alignment vertical="center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6" fillId="0" borderId="0" xfId="158" applyNumberFormat="1" applyFont="1" applyFill="1" applyBorder="1" applyAlignment="1"/>
    <xf numFmtId="4" fontId="137" fillId="112" borderId="22" xfId="18" applyNumberFormat="1" applyFont="1" applyFill="1" applyBorder="1" applyAlignment="1">
      <alignment horizontal="center" vertical="center"/>
    </xf>
    <xf numFmtId="4" fontId="137" fillId="112" borderId="0" xfId="18" applyNumberFormat="1" applyFont="1" applyFill="1" applyAlignment="1">
      <alignment horizontal="center" vertical="center"/>
    </xf>
    <xf numFmtId="4" fontId="137" fillId="112" borderId="23" xfId="18" applyNumberFormat="1" applyFont="1" applyFill="1" applyBorder="1" applyAlignment="1">
      <alignment horizontal="center" vertical="center"/>
    </xf>
    <xf numFmtId="4" fontId="137" fillId="112" borderId="19" xfId="18" applyNumberFormat="1" applyFont="1" applyFill="1" applyBorder="1" applyAlignment="1">
      <alignment horizontal="center" vertical="center"/>
    </xf>
    <xf numFmtId="4" fontId="137" fillId="112" borderId="20" xfId="18" applyNumberFormat="1" applyFont="1" applyFill="1" applyBorder="1" applyAlignment="1">
      <alignment horizontal="center" vertical="center"/>
    </xf>
    <xf numFmtId="4" fontId="137" fillId="112" borderId="21" xfId="18" applyNumberFormat="1" applyFont="1" applyFill="1" applyBorder="1" applyAlignment="1">
      <alignment horizontal="center" vertical="center"/>
    </xf>
    <xf numFmtId="2" fontId="0" fillId="0" borderId="0" xfId="239" applyNumberFormat="1" applyFont="1"/>
    <xf numFmtId="2" fontId="43" fillId="0" borderId="0" xfId="239" applyNumberFormat="1" applyFont="1" applyFill="1" applyBorder="1"/>
    <xf numFmtId="2" fontId="43" fillId="0" borderId="0" xfId="239" applyNumberFormat="1" applyFont="1"/>
    <xf numFmtId="2" fontId="43" fillId="0" borderId="0" xfId="239" applyNumberFormat="1" applyFont="1" applyFill="1"/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0.45598287014104516</c:v>
                </c:pt>
                <c:pt idx="1">
                  <c:v>0.12492730884485125</c:v>
                </c:pt>
                <c:pt idx="2">
                  <c:v>0.27714849569274497</c:v>
                </c:pt>
                <c:pt idx="3">
                  <c:v>0.14194132532135861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509114</c:v>
                </c:pt>
                <c:pt idx="1">
                  <c:v>49797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6262124</c:v>
                </c:pt>
                <c:pt idx="1">
                  <c:v>1544142</c:v>
                </c:pt>
                <c:pt idx="2">
                  <c:v>942016</c:v>
                </c:pt>
                <c:pt idx="3">
                  <c:v>324829</c:v>
                </c:pt>
                <c:pt idx="4">
                  <c:v>44613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4502580</c:v>
                </c:pt>
                <c:pt idx="1" formatCode="#,##0">
                  <c:v>4615108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1493244</c:v>
                </c:pt>
                <c:pt idx="1">
                  <c:v>282453</c:v>
                </c:pt>
                <c:pt idx="2">
                  <c:v>271024</c:v>
                </c:pt>
                <c:pt idx="3">
                  <c:v>181871</c:v>
                </c:pt>
                <c:pt idx="4">
                  <c:v>330221</c:v>
                </c:pt>
                <c:pt idx="5">
                  <c:v>131008</c:v>
                </c:pt>
                <c:pt idx="6">
                  <c:v>570049</c:v>
                </c:pt>
                <c:pt idx="7">
                  <c:v>366478</c:v>
                </c:pt>
                <c:pt idx="8">
                  <c:v>1560516</c:v>
                </c:pt>
                <c:pt idx="9">
                  <c:v>931116</c:v>
                </c:pt>
                <c:pt idx="10">
                  <c:v>219836</c:v>
                </c:pt>
                <c:pt idx="11">
                  <c:v>684751</c:v>
                </c:pt>
                <c:pt idx="12">
                  <c:v>1128687</c:v>
                </c:pt>
                <c:pt idx="13">
                  <c:v>234106</c:v>
                </c:pt>
                <c:pt idx="14">
                  <c:v>130925</c:v>
                </c:pt>
                <c:pt idx="15">
                  <c:v>518796</c:v>
                </c:pt>
                <c:pt idx="16">
                  <c:v>65973</c:v>
                </c:pt>
                <c:pt idx="17">
                  <c:v>8543</c:v>
                </c:pt>
                <c:pt idx="18">
                  <c:v>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Agosto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10.069.148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+ 1,21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12.039.161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+ 10,89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1.195,65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+ 9,56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1.375,68 €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+ 9,54%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0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9.117.724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+ 1,14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AGOSTO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15" zoomScaleNormal="100" workbookViewId="0">
      <selection activeCell="J29" sqref="J29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3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H26" sqref="H26"/>
    </sheetView>
  </sheetViews>
  <sheetFormatPr baseColWidth="10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63" t="s">
        <v>158</v>
      </c>
      <c r="C7" s="463"/>
      <c r="D7" s="463"/>
      <c r="E7" s="463"/>
      <c r="F7" s="463"/>
      <c r="G7" s="463"/>
      <c r="H7" s="463"/>
      <c r="I7" s="463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00000000000001" customHeight="1">
      <c r="B21" s="7" t="s">
        <v>176</v>
      </c>
      <c r="C21" s="7"/>
      <c r="D21" s="7"/>
      <c r="E21" s="7"/>
      <c r="F21" s="7"/>
      <c r="G21" s="7"/>
    </row>
    <row r="22" spans="2:9" ht="20.100000000000001" customHeight="1">
      <c r="B22" s="216" t="s">
        <v>185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Z12" sqref="Z12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39.950000000000003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8"/>
      <c r="M3" s="28"/>
      <c r="N3" s="308"/>
      <c r="O3" s="28"/>
      <c r="P3" s="28"/>
      <c r="Q3" s="28"/>
      <c r="R3" s="308"/>
      <c r="S3" s="28"/>
      <c r="T3" s="308"/>
      <c r="U3" s="28"/>
    </row>
    <row r="4" spans="2:40" ht="27.95" customHeight="1">
      <c r="B4" s="472" t="s">
        <v>132</v>
      </c>
      <c r="C4" s="472"/>
      <c r="D4" s="299"/>
      <c r="E4" s="467" t="s">
        <v>133</v>
      </c>
      <c r="F4" s="467"/>
      <c r="G4" s="467"/>
      <c r="H4" s="467"/>
      <c r="I4" s="467"/>
      <c r="J4" s="299"/>
      <c r="K4" s="467" t="s">
        <v>49</v>
      </c>
      <c r="L4" s="467"/>
      <c r="M4" s="467"/>
      <c r="N4" s="467"/>
      <c r="O4" s="467"/>
      <c r="P4" s="299"/>
      <c r="Q4" s="467" t="s">
        <v>50</v>
      </c>
      <c r="R4" s="467"/>
      <c r="S4" s="467"/>
      <c r="T4" s="467"/>
      <c r="U4" s="467"/>
    </row>
    <row r="5" spans="2:40" ht="4.5" customHeight="1">
      <c r="B5" s="218"/>
      <c r="C5" s="218"/>
      <c r="D5" s="217"/>
      <c r="E5" s="218"/>
      <c r="F5" s="300"/>
      <c r="G5" s="300"/>
      <c r="H5" s="300"/>
      <c r="I5" s="300"/>
      <c r="J5" s="218"/>
      <c r="K5" s="218"/>
      <c r="L5" s="300"/>
      <c r="M5" s="300"/>
      <c r="N5" s="300"/>
      <c r="O5" s="300"/>
      <c r="P5" s="218"/>
      <c r="Q5" s="218"/>
      <c r="R5" s="300"/>
      <c r="S5" s="300"/>
      <c r="T5" s="300"/>
      <c r="U5" s="300"/>
    </row>
    <row r="6" spans="2:40" ht="27.95" customHeight="1">
      <c r="B6" s="301" t="s">
        <v>134</v>
      </c>
      <c r="C6" s="302"/>
      <c r="D6" s="183"/>
      <c r="E6" s="303" t="s">
        <v>7</v>
      </c>
      <c r="F6" s="304"/>
      <c r="G6" s="303" t="s">
        <v>135</v>
      </c>
      <c r="H6" s="304"/>
      <c r="I6" s="303" t="s">
        <v>136</v>
      </c>
      <c r="J6" s="305"/>
      <c r="K6" s="303" t="s">
        <v>7</v>
      </c>
      <c r="L6" s="304"/>
      <c r="M6" s="303" t="s">
        <v>135</v>
      </c>
      <c r="N6" s="304"/>
      <c r="O6" s="303" t="s">
        <v>136</v>
      </c>
      <c r="P6" s="305"/>
      <c r="Q6" s="303" t="s">
        <v>7</v>
      </c>
      <c r="R6" s="304"/>
      <c r="S6" s="303" t="s">
        <v>135</v>
      </c>
      <c r="T6" s="304"/>
      <c r="U6" s="303" t="s">
        <v>136</v>
      </c>
    </row>
    <row r="7" spans="2:40" ht="9.9499999999999993" customHeight="1">
      <c r="L7" s="306"/>
      <c r="N7" s="306"/>
      <c r="R7" s="306"/>
      <c r="T7" s="306"/>
    </row>
    <row r="8" spans="2:40" ht="18.95" customHeight="1">
      <c r="B8" s="27" t="s">
        <v>137</v>
      </c>
      <c r="C8" s="29"/>
      <c r="D8" s="30"/>
      <c r="E8" s="31">
        <v>725777</v>
      </c>
      <c r="F8" s="31"/>
      <c r="G8" s="31">
        <v>826834.64184999967</v>
      </c>
      <c r="H8" s="31"/>
      <c r="I8" s="32">
        <v>1139.2406232906246</v>
      </c>
      <c r="J8" s="30"/>
      <c r="K8" s="31">
        <v>4680346</v>
      </c>
      <c r="L8" s="33"/>
      <c r="M8" s="31">
        <v>7173525.5015099999</v>
      </c>
      <c r="N8" s="33"/>
      <c r="O8" s="32">
        <v>1532.6912799844285</v>
      </c>
      <c r="P8" s="30"/>
      <c r="Q8" s="31">
        <v>1748130</v>
      </c>
      <c r="R8" s="33"/>
      <c r="S8" s="31">
        <v>1585930.1508400007</v>
      </c>
      <c r="T8" s="33"/>
      <c r="U8" s="32">
        <v>907.21522474873188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7.95" customHeight="1">
      <c r="B9" s="27" t="s">
        <v>138</v>
      </c>
      <c r="C9" s="29"/>
      <c r="D9" s="30"/>
      <c r="E9" s="31">
        <v>112382</v>
      </c>
      <c r="F9" s="31"/>
      <c r="G9" s="31">
        <v>95442.911180000025</v>
      </c>
      <c r="H9" s="31"/>
      <c r="I9" s="32">
        <v>849.2722249114629</v>
      </c>
      <c r="J9" s="30"/>
      <c r="K9" s="31">
        <v>1331602</v>
      </c>
      <c r="L9" s="33"/>
      <c r="M9" s="31">
        <v>1220120.4985800011</v>
      </c>
      <c r="N9" s="33"/>
      <c r="O9" s="32">
        <v>916.28016372760112</v>
      </c>
      <c r="P9" s="30"/>
      <c r="Q9" s="31">
        <v>466757</v>
      </c>
      <c r="R9" s="33"/>
      <c r="S9" s="31">
        <v>287014.06957000017</v>
      </c>
      <c r="T9" s="33"/>
      <c r="U9" s="32">
        <v>614.91111985465704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7.95" customHeight="1">
      <c r="B10" s="27" t="s">
        <v>139</v>
      </c>
      <c r="C10" s="29"/>
      <c r="D10" s="30"/>
      <c r="E10" s="31">
        <v>6590</v>
      </c>
      <c r="F10" s="31"/>
      <c r="G10" s="31">
        <v>7481.07503</v>
      </c>
      <c r="H10" s="31"/>
      <c r="I10" s="32">
        <v>1135.2162412746586</v>
      </c>
      <c r="J10" s="30"/>
      <c r="K10" s="31">
        <v>65120</v>
      </c>
      <c r="L10" s="33"/>
      <c r="M10" s="31">
        <v>99296.15405000007</v>
      </c>
      <c r="N10" s="33"/>
      <c r="O10" s="32">
        <v>1524.8180904484041</v>
      </c>
      <c r="P10" s="30"/>
      <c r="Q10" s="31">
        <v>40251</v>
      </c>
      <c r="R10" s="33"/>
      <c r="S10" s="31">
        <v>33925.576800000003</v>
      </c>
      <c r="T10" s="33"/>
      <c r="U10" s="32">
        <v>842.85053290601491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7.95" customHeight="1">
      <c r="B11" s="27" t="s">
        <v>140</v>
      </c>
      <c r="C11" s="29"/>
      <c r="D11" s="30"/>
      <c r="E11" s="31">
        <v>1851</v>
      </c>
      <c r="F11" s="31"/>
      <c r="G11" s="31">
        <v>3447.1331099999989</v>
      </c>
      <c r="H11" s="31"/>
      <c r="I11" s="32">
        <v>1862.3085413290107</v>
      </c>
      <c r="J11" s="30"/>
      <c r="K11" s="31">
        <v>34861</v>
      </c>
      <c r="L11" s="33"/>
      <c r="M11" s="31">
        <v>93523.799359999961</v>
      </c>
      <c r="N11" s="33"/>
      <c r="O11" s="32">
        <v>2682.7629545910891</v>
      </c>
      <c r="P11" s="30"/>
      <c r="Q11" s="31">
        <v>20114</v>
      </c>
      <c r="R11" s="33"/>
      <c r="S11" s="31">
        <v>25455.003280000001</v>
      </c>
      <c r="T11" s="33"/>
      <c r="U11" s="32">
        <v>1265.5366053495079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7.95" customHeight="1">
      <c r="B12" s="27" t="s">
        <v>141</v>
      </c>
      <c r="C12" s="29"/>
      <c r="D12" s="30"/>
      <c r="E12" s="31">
        <v>85349</v>
      </c>
      <c r="F12" s="31"/>
      <c r="G12" s="31">
        <v>109851.12784</v>
      </c>
      <c r="H12" s="31"/>
      <c r="I12" s="32">
        <v>1287.0816042367221</v>
      </c>
      <c r="J12" s="30"/>
      <c r="K12" s="31">
        <v>55447</v>
      </c>
      <c r="L12" s="33"/>
      <c r="M12" s="31">
        <v>80340.08292999996</v>
      </c>
      <c r="N12" s="33"/>
      <c r="O12" s="32">
        <v>1448.9527464064777</v>
      </c>
      <c r="P12" s="30"/>
      <c r="Q12" s="31">
        <v>50783</v>
      </c>
      <c r="R12" s="33"/>
      <c r="S12" s="31">
        <v>52623.096379999988</v>
      </c>
      <c r="T12" s="33"/>
      <c r="U12" s="32">
        <v>1036.2344954020043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7.95" customHeight="1">
      <c r="B13" s="27" t="s">
        <v>142</v>
      </c>
      <c r="C13" s="29"/>
      <c r="D13" s="30"/>
      <c r="E13" s="31">
        <v>11631</v>
      </c>
      <c r="F13" s="31"/>
      <c r="G13" s="31">
        <v>14403.119529999996</v>
      </c>
      <c r="H13" s="31"/>
      <c r="I13" s="32">
        <v>1238.3388814375373</v>
      </c>
      <c r="J13" s="30"/>
      <c r="K13" s="31">
        <v>10466</v>
      </c>
      <c r="L13" s="33"/>
      <c r="M13" s="31">
        <v>19502.932890000015</v>
      </c>
      <c r="N13" s="33"/>
      <c r="O13" s="32">
        <v>1863.4562287406857</v>
      </c>
      <c r="P13" s="30"/>
      <c r="Q13" s="31">
        <v>9237</v>
      </c>
      <c r="R13" s="33"/>
      <c r="S13" s="31">
        <v>12693.970620000002</v>
      </c>
      <c r="T13" s="33"/>
      <c r="U13" s="32">
        <v>1374.2525300422217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7.95" customHeight="1">
      <c r="B14" s="27" t="s">
        <v>143</v>
      </c>
      <c r="C14" s="29"/>
      <c r="D14" s="30"/>
      <c r="E14" s="31">
        <v>3323</v>
      </c>
      <c r="F14" s="31"/>
      <c r="G14" s="31">
        <v>1554.9069700000009</v>
      </c>
      <c r="H14" s="31"/>
      <c r="I14" s="32">
        <v>467.92265121877847</v>
      </c>
      <c r="J14" s="30"/>
      <c r="K14" s="31">
        <v>203075</v>
      </c>
      <c r="L14" s="33"/>
      <c r="M14" s="31">
        <v>91808.490929999869</v>
      </c>
      <c r="N14" s="33"/>
      <c r="O14" s="32">
        <v>452.09154711313494</v>
      </c>
      <c r="P14" s="30"/>
      <c r="Q14" s="31">
        <v>18312</v>
      </c>
      <c r="R14" s="33"/>
      <c r="S14" s="31">
        <v>8652.9666099999977</v>
      </c>
      <c r="T14" s="33"/>
      <c r="U14" s="32">
        <v>472.52984982525106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946903</v>
      </c>
      <c r="F16" s="243"/>
      <c r="G16" s="243">
        <v>1059014.9155099997</v>
      </c>
      <c r="H16" s="243"/>
      <c r="I16" s="245">
        <v>1118.3985218232488</v>
      </c>
      <c r="J16" s="244"/>
      <c r="K16" s="243">
        <v>6380917</v>
      </c>
      <c r="L16" s="246"/>
      <c r="M16" s="243">
        <v>8778117.4602499995</v>
      </c>
      <c r="N16" s="246"/>
      <c r="O16" s="245">
        <v>1375.6827522204096</v>
      </c>
      <c r="P16" s="244"/>
      <c r="Q16" s="243">
        <v>2353584</v>
      </c>
      <c r="R16" s="246"/>
      <c r="S16" s="243">
        <v>2006294.8341000015</v>
      </c>
      <c r="T16" s="246"/>
      <c r="U16" s="245">
        <v>852.44241722411505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28"/>
      <c r="F17" s="328"/>
      <c r="G17" s="328"/>
      <c r="H17" s="328"/>
      <c r="I17" s="328"/>
      <c r="J17" s="328"/>
      <c r="K17" s="328"/>
      <c r="L17" s="329"/>
      <c r="M17" s="328"/>
      <c r="N17" s="329"/>
      <c r="O17" s="328"/>
      <c r="P17" s="328"/>
      <c r="Q17" s="328"/>
      <c r="R17" s="329"/>
      <c r="S17" s="328"/>
      <c r="T17" s="329"/>
      <c r="U17" s="328"/>
    </row>
    <row r="18" spans="2:23" ht="50.25" customHeight="1">
      <c r="B18" s="473"/>
      <c r="C18" s="473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9.9499999999999993" customHeight="1">
      <c r="B19" s="473"/>
      <c r="C19" s="473"/>
      <c r="D19" s="28"/>
    </row>
    <row r="20" spans="2:23" ht="27.95" customHeight="1">
      <c r="B20" s="472" t="s">
        <v>132</v>
      </c>
      <c r="C20" s="472"/>
      <c r="D20" s="299"/>
      <c r="E20" s="467" t="s">
        <v>104</v>
      </c>
      <c r="F20" s="467"/>
      <c r="G20" s="467"/>
      <c r="H20" s="467"/>
      <c r="I20" s="467"/>
      <c r="J20" s="330"/>
      <c r="K20" s="467" t="s">
        <v>105</v>
      </c>
      <c r="L20" s="467"/>
      <c r="M20" s="467"/>
      <c r="N20" s="467"/>
      <c r="O20" s="467"/>
      <c r="P20" s="330"/>
      <c r="Q20" s="467" t="s">
        <v>145</v>
      </c>
      <c r="R20" s="467"/>
      <c r="S20" s="467"/>
      <c r="T20" s="467"/>
      <c r="U20" s="467"/>
    </row>
    <row r="21" spans="2:23" ht="4.5" customHeight="1">
      <c r="B21" s="218"/>
      <c r="C21" s="218"/>
      <c r="D21" s="217"/>
      <c r="E21" s="218"/>
      <c r="F21" s="300"/>
      <c r="G21" s="300"/>
      <c r="H21" s="300"/>
      <c r="I21" s="300"/>
      <c r="J21" s="218"/>
      <c r="K21" s="218"/>
      <c r="L21" s="300"/>
      <c r="M21" s="300"/>
      <c r="N21" s="300"/>
      <c r="O21" s="300"/>
      <c r="P21" s="218"/>
      <c r="Q21" s="218"/>
      <c r="R21" s="300"/>
      <c r="S21" s="300"/>
      <c r="T21" s="300"/>
      <c r="U21" s="300"/>
    </row>
    <row r="22" spans="2:23" ht="27.95" customHeight="1">
      <c r="B22" s="301" t="s">
        <v>134</v>
      </c>
      <c r="C22" s="302"/>
      <c r="D22" s="183"/>
      <c r="E22" s="303" t="s">
        <v>7</v>
      </c>
      <c r="F22" s="304"/>
      <c r="G22" s="303" t="s">
        <v>135</v>
      </c>
      <c r="H22" s="304"/>
      <c r="I22" s="303" t="s">
        <v>136</v>
      </c>
      <c r="J22" s="305"/>
      <c r="K22" s="303" t="s">
        <v>7</v>
      </c>
      <c r="L22" s="304"/>
      <c r="M22" s="303" t="s">
        <v>135</v>
      </c>
      <c r="N22" s="304"/>
      <c r="O22" s="303" t="s">
        <v>136</v>
      </c>
      <c r="P22" s="305"/>
      <c r="Q22" s="303" t="s">
        <v>7</v>
      </c>
      <c r="R22" s="304"/>
      <c r="S22" s="303" t="s">
        <v>135</v>
      </c>
      <c r="T22" s="304"/>
      <c r="U22" s="303" t="s">
        <v>136</v>
      </c>
    </row>
    <row r="23" spans="2:23" ht="9.9499999999999993" customHeight="1">
      <c r="B23" s="464"/>
      <c r="C23" s="464"/>
      <c r="L23" s="306"/>
      <c r="N23" s="306"/>
      <c r="R23" s="307"/>
      <c r="T23" s="307"/>
    </row>
    <row r="24" spans="2:23" ht="19.5" customHeight="1">
      <c r="B24" s="27" t="s">
        <v>137</v>
      </c>
      <c r="C24" s="29"/>
      <c r="D24" s="30"/>
      <c r="E24" s="31">
        <v>261094</v>
      </c>
      <c r="F24" s="31"/>
      <c r="G24" s="31">
        <v>128559.98347000001</v>
      </c>
      <c r="H24" s="31"/>
      <c r="I24" s="32">
        <v>492.38965073881445</v>
      </c>
      <c r="J24" s="30"/>
      <c r="K24" s="31">
        <v>32759</v>
      </c>
      <c r="L24" s="33"/>
      <c r="M24" s="31">
        <v>23973.755980000009</v>
      </c>
      <c r="N24" s="33"/>
      <c r="O24" s="32">
        <v>731.82197197716687</v>
      </c>
      <c r="P24" s="30"/>
      <c r="Q24" s="31">
        <v>7448106</v>
      </c>
      <c r="R24" s="33"/>
      <c r="S24" s="31">
        <v>9738824.0336499996</v>
      </c>
      <c r="T24" s="33"/>
      <c r="U24" s="32">
        <v>1307.5571203806712</v>
      </c>
      <c r="W24" s="35"/>
    </row>
    <row r="25" spans="2:23" ht="27.95" customHeight="1">
      <c r="B25" s="27" t="s">
        <v>138</v>
      </c>
      <c r="C25" s="29"/>
      <c r="D25" s="30"/>
      <c r="E25" s="31">
        <v>63211</v>
      </c>
      <c r="F25" s="31"/>
      <c r="G25" s="31">
        <v>24864.636760000009</v>
      </c>
      <c r="H25" s="31"/>
      <c r="I25" s="32">
        <v>393.35933239467829</v>
      </c>
      <c r="J25" s="30"/>
      <c r="K25" s="31">
        <v>9926</v>
      </c>
      <c r="L25" s="33"/>
      <c r="M25" s="31">
        <v>5354.7744499999981</v>
      </c>
      <c r="N25" s="33"/>
      <c r="O25" s="32">
        <v>539.46951944388456</v>
      </c>
      <c r="P25" s="30"/>
      <c r="Q25" s="31">
        <v>1983878</v>
      </c>
      <c r="R25" s="33"/>
      <c r="S25" s="31">
        <v>1632796.8905400049</v>
      </c>
      <c r="T25" s="33"/>
      <c r="U25" s="32">
        <v>823.03291358642264</v>
      </c>
      <c r="W25" s="35"/>
    </row>
    <row r="26" spans="2:23" ht="27.95" customHeight="1">
      <c r="B26" s="27" t="s">
        <v>139</v>
      </c>
      <c r="C26" s="29"/>
      <c r="D26" s="30"/>
      <c r="E26" s="31">
        <v>4811</v>
      </c>
      <c r="F26" s="31"/>
      <c r="G26" s="31">
        <v>2805.9908999999984</v>
      </c>
      <c r="H26" s="31"/>
      <c r="I26" s="32">
        <v>583.24483475368913</v>
      </c>
      <c r="J26" s="30"/>
      <c r="K26" s="31">
        <v>1261</v>
      </c>
      <c r="L26" s="33"/>
      <c r="M26" s="31">
        <v>940.27476999999988</v>
      </c>
      <c r="N26" s="33"/>
      <c r="O26" s="32">
        <v>745.65802537668515</v>
      </c>
      <c r="P26" s="30"/>
      <c r="Q26" s="31">
        <v>118033</v>
      </c>
      <c r="R26" s="33"/>
      <c r="S26" s="31">
        <v>144449.07155000005</v>
      </c>
      <c r="T26" s="33"/>
      <c r="U26" s="32">
        <v>1223.802424322012</v>
      </c>
      <c r="W26" s="35"/>
    </row>
    <row r="27" spans="2:23" ht="27.95" customHeight="1">
      <c r="B27" s="27" t="s">
        <v>140</v>
      </c>
      <c r="C27" s="29"/>
      <c r="D27" s="30"/>
      <c r="E27" s="31">
        <v>1877</v>
      </c>
      <c r="F27" s="31"/>
      <c r="G27" s="31">
        <v>1642.1422500000003</v>
      </c>
      <c r="H27" s="31"/>
      <c r="I27" s="32">
        <v>874.87599893446998</v>
      </c>
      <c r="J27" s="30"/>
      <c r="K27" s="31">
        <v>649</v>
      </c>
      <c r="L27" s="33"/>
      <c r="M27" s="31">
        <v>752.63416000000007</v>
      </c>
      <c r="N27" s="33"/>
      <c r="O27" s="32">
        <v>1159.6828351309707</v>
      </c>
      <c r="P27" s="30"/>
      <c r="Q27" s="31">
        <v>59352</v>
      </c>
      <c r="R27" s="33"/>
      <c r="S27" s="31">
        <v>124820.71215999995</v>
      </c>
      <c r="T27" s="33"/>
      <c r="U27" s="32">
        <v>2103.0582315675961</v>
      </c>
      <c r="W27" s="35"/>
    </row>
    <row r="28" spans="2:23" ht="27.95" customHeight="1">
      <c r="B28" s="27" t="s">
        <v>141</v>
      </c>
      <c r="C28" s="29"/>
      <c r="D28" s="30"/>
      <c r="E28" s="31">
        <v>10452</v>
      </c>
      <c r="F28" s="31"/>
      <c r="G28" s="31">
        <v>5116.9903700000013</v>
      </c>
      <c r="H28" s="31"/>
      <c r="I28" s="32">
        <v>489.57045254496757</v>
      </c>
      <c r="J28" s="30"/>
      <c r="K28" s="31">
        <v>470</v>
      </c>
      <c r="L28" s="33"/>
      <c r="M28" s="31">
        <v>503.59674000000001</v>
      </c>
      <c r="N28" s="33"/>
      <c r="O28" s="32">
        <v>1071.4824255319149</v>
      </c>
      <c r="P28" s="30"/>
      <c r="Q28" s="31">
        <v>202501</v>
      </c>
      <c r="R28" s="33"/>
      <c r="S28" s="31">
        <v>248434.8942600002</v>
      </c>
      <c r="T28" s="33"/>
      <c r="U28" s="32">
        <v>1226.8329255658007</v>
      </c>
      <c r="W28" s="35"/>
    </row>
    <row r="29" spans="2:23" ht="27.95" customHeight="1">
      <c r="B29" s="27" t="s">
        <v>142</v>
      </c>
      <c r="C29" s="29"/>
      <c r="D29" s="30"/>
      <c r="E29" s="31">
        <v>1035</v>
      </c>
      <c r="F29" s="31"/>
      <c r="G29" s="31">
        <v>939.59850999999969</v>
      </c>
      <c r="H29" s="31"/>
      <c r="I29" s="32">
        <v>907.82464734299481</v>
      </c>
      <c r="J29" s="30"/>
      <c r="K29" s="31">
        <v>199</v>
      </c>
      <c r="L29" s="33"/>
      <c r="M29" s="31">
        <v>278.91269999999997</v>
      </c>
      <c r="N29" s="33"/>
      <c r="O29" s="32">
        <v>1401.5713567839193</v>
      </c>
      <c r="P29" s="30"/>
      <c r="Q29" s="31">
        <v>32568</v>
      </c>
      <c r="R29" s="33"/>
      <c r="S29" s="31">
        <v>47818.534249999997</v>
      </c>
      <c r="T29" s="33"/>
      <c r="U29" s="32">
        <v>1468.2674481085728</v>
      </c>
      <c r="W29" s="35"/>
    </row>
    <row r="30" spans="2:23" ht="27.95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224710</v>
      </c>
      <c r="R30" s="33"/>
      <c r="S30" s="31">
        <v>102016.36450999987</v>
      </c>
      <c r="T30" s="33"/>
      <c r="U30" s="32">
        <v>453.99120871345229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342480</v>
      </c>
      <c r="F32" s="243"/>
      <c r="G32" s="243">
        <v>163929.34225999992</v>
      </c>
      <c r="H32" s="243"/>
      <c r="I32" s="245">
        <v>478.65376740247586</v>
      </c>
      <c r="J32" s="244"/>
      <c r="K32" s="243">
        <v>45264</v>
      </c>
      <c r="L32" s="246"/>
      <c r="M32" s="243">
        <v>31803.948800000002</v>
      </c>
      <c r="N32" s="246"/>
      <c r="O32" s="245">
        <v>702.63230823612582</v>
      </c>
      <c r="P32" s="244"/>
      <c r="Q32" s="243">
        <v>10069148</v>
      </c>
      <c r="R32" s="246"/>
      <c r="S32" s="243">
        <v>12039160.500920003</v>
      </c>
      <c r="T32" s="246"/>
      <c r="U32" s="245">
        <v>1195.6483806693479</v>
      </c>
      <c r="W32" s="35"/>
    </row>
    <row r="33" spans="2:40" ht="9.9499999999999993" customHeight="1">
      <c r="B33" s="465"/>
      <c r="C33" s="465"/>
      <c r="D33" s="30"/>
      <c r="J33" s="30"/>
      <c r="P33" s="30"/>
    </row>
    <row r="34" spans="2:40" ht="50.1" customHeight="1">
      <c r="B34" s="465"/>
      <c r="C34" s="465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099999999999994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218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66"/>
      <c r="C37" s="466"/>
      <c r="D37" s="28"/>
      <c r="E37" s="28"/>
      <c r="F37" s="28"/>
      <c r="G37" s="28"/>
      <c r="H37" s="28"/>
      <c r="I37" s="28"/>
      <c r="J37" s="28"/>
      <c r="K37" s="28"/>
      <c r="L37" s="308"/>
      <c r="M37" s="28"/>
      <c r="N37" s="308"/>
      <c r="O37" s="28"/>
      <c r="P37" s="28"/>
      <c r="Q37" s="28"/>
      <c r="R37" s="308"/>
      <c r="S37" s="28"/>
      <c r="T37" s="308"/>
      <c r="U37" s="28"/>
    </row>
    <row r="38" spans="2:40" ht="27.95" customHeight="1">
      <c r="B38" s="467" t="s">
        <v>148</v>
      </c>
      <c r="C38" s="468"/>
      <c r="D38" s="309"/>
      <c r="E38" s="467" t="s">
        <v>147</v>
      </c>
      <c r="F38" s="469"/>
      <c r="G38" s="469"/>
      <c r="H38" s="469"/>
      <c r="I38" s="469"/>
      <c r="J38" s="309"/>
      <c r="K38" s="467" t="s">
        <v>144</v>
      </c>
      <c r="L38" s="469"/>
      <c r="M38" s="469"/>
      <c r="N38" s="469"/>
      <c r="O38" s="469"/>
      <c r="P38" s="309"/>
      <c r="Q38" s="470" t="s">
        <v>171</v>
      </c>
      <c r="R38" s="471"/>
      <c r="S38" s="471"/>
      <c r="T38" s="471"/>
      <c r="U38" s="471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67"/>
      <c r="C39" s="468"/>
      <c r="D39" s="311"/>
      <c r="E39" s="300"/>
      <c r="F39" s="312"/>
      <c r="G39" s="312"/>
      <c r="H39" s="312"/>
      <c r="I39" s="312"/>
      <c r="J39" s="311"/>
      <c r="K39" s="300"/>
      <c r="L39" s="312"/>
      <c r="M39" s="312"/>
      <c r="N39" s="312"/>
      <c r="O39" s="312"/>
      <c r="P39" s="311"/>
      <c r="Q39" s="300"/>
      <c r="R39" s="312"/>
      <c r="S39" s="312"/>
      <c r="T39" s="312"/>
      <c r="U39" s="312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7.95" customHeight="1">
      <c r="B40" s="468" t="s">
        <v>148</v>
      </c>
      <c r="C40" s="468"/>
      <c r="D40" s="183"/>
      <c r="E40" s="303" t="s">
        <v>7</v>
      </c>
      <c r="F40" s="310"/>
      <c r="G40" s="303"/>
      <c r="H40" s="310"/>
      <c r="I40" s="303" t="s">
        <v>136</v>
      </c>
      <c r="J40" s="305"/>
      <c r="K40" s="303" t="s">
        <v>7</v>
      </c>
      <c r="L40" s="304"/>
      <c r="M40" s="303"/>
      <c r="N40" s="304"/>
      <c r="O40" s="303" t="s">
        <v>136</v>
      </c>
      <c r="P40" s="305"/>
      <c r="Q40" s="303" t="s">
        <v>7</v>
      </c>
      <c r="R40" s="304"/>
      <c r="S40" s="303"/>
      <c r="T40" s="304"/>
      <c r="U40" s="303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9.9499999999999993" customHeight="1">
      <c r="B41" s="464"/>
      <c r="C41" s="464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5470</v>
      </c>
      <c r="F42" s="460"/>
      <c r="G42" s="31"/>
      <c r="I42" s="32">
        <v>1048.6491663619743</v>
      </c>
      <c r="K42" s="31">
        <v>6912</v>
      </c>
      <c r="L42" s="31"/>
      <c r="M42" s="31"/>
      <c r="O42" s="32">
        <v>1022.1680049189815</v>
      </c>
      <c r="Q42" s="32">
        <v>79.137731481481481</v>
      </c>
      <c r="R42" s="32"/>
      <c r="S42" s="32"/>
      <c r="T42" s="32"/>
      <c r="U42" s="32">
        <v>102.59068580855177</v>
      </c>
    </row>
    <row r="43" spans="2:40" ht="9.9499999999999993" customHeight="1">
      <c r="E43" s="31"/>
      <c r="F43" s="460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21347</v>
      </c>
      <c r="F44" s="460"/>
      <c r="G44" s="31"/>
      <c r="I44" s="32">
        <v>1529.390231882699</v>
      </c>
      <c r="K44" s="31">
        <v>26167</v>
      </c>
      <c r="L44" s="31"/>
      <c r="M44" s="31"/>
      <c r="O44" s="32">
        <v>1425.7049038865739</v>
      </c>
      <c r="Q44" s="32">
        <v>81.579852485955598</v>
      </c>
      <c r="R44" s="32"/>
      <c r="S44" s="32"/>
      <c r="T44" s="32"/>
      <c r="U44" s="32">
        <v>107.27256585240545</v>
      </c>
    </row>
    <row r="45" spans="2:40" ht="9.9499999999999993" customHeight="1">
      <c r="B45" s="465"/>
      <c r="C45" s="465"/>
      <c r="D45" s="313"/>
      <c r="E45" s="461"/>
      <c r="F45" s="461"/>
      <c r="G45" s="461"/>
      <c r="H45" s="461"/>
      <c r="I45" s="461"/>
      <c r="J45" s="313"/>
      <c r="K45" s="29"/>
      <c r="L45" s="318"/>
      <c r="M45" s="29"/>
      <c r="N45" s="318"/>
      <c r="O45" s="29"/>
      <c r="P45" s="313"/>
      <c r="R45" s="462"/>
      <c r="T45" s="462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Y75" sqref="Y75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74" t="s">
        <v>172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</row>
    <row r="2" spans="1:37" ht="18.95" customHeight="1">
      <c r="B2" s="476" t="s">
        <v>220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T2" s="7" t="s">
        <v>170</v>
      </c>
      <c r="V2" s="199"/>
    </row>
    <row r="3" spans="1:37" ht="18.95" customHeight="1">
      <c r="B3" s="476" t="s">
        <v>175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78" t="s">
        <v>0</v>
      </c>
      <c r="C5" s="479" t="s">
        <v>28</v>
      </c>
      <c r="D5" s="479"/>
      <c r="E5" s="479"/>
      <c r="F5" s="479"/>
      <c r="G5" s="479"/>
      <c r="H5" s="479"/>
      <c r="I5" s="479"/>
      <c r="J5" s="479"/>
      <c r="K5" s="479" t="s">
        <v>29</v>
      </c>
      <c r="L5" s="479"/>
      <c r="M5" s="479"/>
      <c r="N5" s="479"/>
      <c r="O5" s="479"/>
      <c r="P5" s="479"/>
      <c r="Q5" s="479"/>
      <c r="R5" s="479"/>
    </row>
    <row r="6" spans="1:37" ht="14.25" customHeight="1">
      <c r="A6" s="248"/>
      <c r="B6" s="478"/>
      <c r="C6" s="479" t="s">
        <v>3</v>
      </c>
      <c r="D6" s="479"/>
      <c r="E6" s="480" t="s">
        <v>4</v>
      </c>
      <c r="F6" s="480"/>
      <c r="G6" s="479" t="s">
        <v>5</v>
      </c>
      <c r="H6" s="479"/>
      <c r="I6" s="479" t="s">
        <v>6</v>
      </c>
      <c r="J6" s="479"/>
      <c r="K6" s="479" t="s">
        <v>3</v>
      </c>
      <c r="L6" s="479"/>
      <c r="M6" s="480" t="s">
        <v>4</v>
      </c>
      <c r="N6" s="480"/>
      <c r="O6" s="479" t="s">
        <v>5</v>
      </c>
      <c r="P6" s="479"/>
      <c r="Q6" s="479" t="s">
        <v>6</v>
      </c>
      <c r="R6" s="479"/>
    </row>
    <row r="7" spans="1:37" ht="14.25" customHeight="1">
      <c r="A7" s="248"/>
      <c r="B7" s="478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3</v>
      </c>
      <c r="D11" s="255">
        <v>622.78000000000009</v>
      </c>
      <c r="E11" s="254">
        <v>0</v>
      </c>
      <c r="F11" s="255">
        <v>0</v>
      </c>
      <c r="G11" s="254">
        <v>0</v>
      </c>
      <c r="H11" s="255">
        <v>0</v>
      </c>
      <c r="I11" s="254">
        <v>3</v>
      </c>
      <c r="J11" s="255">
        <v>622.78000000000009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315</v>
      </c>
      <c r="D12" s="255">
        <v>885.65311111111055</v>
      </c>
      <c r="E12" s="254">
        <v>134</v>
      </c>
      <c r="F12" s="255">
        <v>822.97082089552248</v>
      </c>
      <c r="G12" s="254">
        <v>0</v>
      </c>
      <c r="H12" s="255">
        <v>0</v>
      </c>
      <c r="I12" s="254">
        <v>449</v>
      </c>
      <c r="J12" s="255">
        <v>866.94614699331817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1552</v>
      </c>
      <c r="D13" s="255">
        <v>922.3431507731965</v>
      </c>
      <c r="E13" s="254">
        <v>843</v>
      </c>
      <c r="F13" s="255">
        <v>831.69151838671382</v>
      </c>
      <c r="G13" s="254">
        <v>0</v>
      </c>
      <c r="H13" s="255">
        <v>0</v>
      </c>
      <c r="I13" s="254">
        <v>2395</v>
      </c>
      <c r="J13" s="255">
        <v>890.43529018789161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6205</v>
      </c>
      <c r="D14" s="255">
        <v>920.90307816277027</v>
      </c>
      <c r="E14" s="254">
        <v>3158</v>
      </c>
      <c r="F14" s="255">
        <v>848.07125712476204</v>
      </c>
      <c r="G14" s="254">
        <v>0</v>
      </c>
      <c r="H14" s="255">
        <v>0</v>
      </c>
      <c r="I14" s="254">
        <v>9363</v>
      </c>
      <c r="J14" s="255">
        <v>896.33799316458271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17978</v>
      </c>
      <c r="D15" s="255">
        <v>969.78359105573509</v>
      </c>
      <c r="E15" s="254">
        <v>10143</v>
      </c>
      <c r="F15" s="255">
        <v>909.72196293010018</v>
      </c>
      <c r="G15" s="254">
        <v>0</v>
      </c>
      <c r="H15" s="255">
        <v>0</v>
      </c>
      <c r="I15" s="254">
        <v>28121</v>
      </c>
      <c r="J15" s="255">
        <v>948.11988442800794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40030</v>
      </c>
      <c r="D16" s="255">
        <v>1030.0988073944545</v>
      </c>
      <c r="E16" s="254">
        <v>24015</v>
      </c>
      <c r="F16" s="255">
        <v>958.00555194670164</v>
      </c>
      <c r="G16" s="254">
        <v>0</v>
      </c>
      <c r="H16" s="255">
        <v>0</v>
      </c>
      <c r="I16" s="254">
        <v>64045</v>
      </c>
      <c r="J16" s="255">
        <v>1003.0659472246084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70556</v>
      </c>
      <c r="D17" s="255">
        <v>1063.8753995407908</v>
      </c>
      <c r="E17" s="254">
        <v>42626</v>
      </c>
      <c r="F17" s="255">
        <v>984.49145498052758</v>
      </c>
      <c r="G17" s="254">
        <v>0</v>
      </c>
      <c r="H17" s="255">
        <v>0</v>
      </c>
      <c r="I17" s="254">
        <v>113182</v>
      </c>
      <c r="J17" s="255">
        <v>1033.9782425650724</v>
      </c>
      <c r="K17" s="254">
        <v>41</v>
      </c>
      <c r="L17" s="255">
        <v>2586.1119512195119</v>
      </c>
      <c r="M17" s="254">
        <v>9</v>
      </c>
      <c r="N17" s="255">
        <v>2319.8688888888887</v>
      </c>
      <c r="O17" s="254">
        <v>0</v>
      </c>
      <c r="P17" s="255">
        <v>0</v>
      </c>
      <c r="Q17" s="254">
        <v>50</v>
      </c>
      <c r="R17" s="255">
        <v>2538.1881999999996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101735</v>
      </c>
      <c r="D18" s="255">
        <v>1071.0265987123416</v>
      </c>
      <c r="E18" s="254">
        <v>61639</v>
      </c>
      <c r="F18" s="255">
        <v>966.82295948993362</v>
      </c>
      <c r="G18" s="254">
        <v>0</v>
      </c>
      <c r="H18" s="255">
        <v>0</v>
      </c>
      <c r="I18" s="254">
        <v>163374</v>
      </c>
      <c r="J18" s="255">
        <v>1031.7118477848378</v>
      </c>
      <c r="K18" s="254">
        <v>346</v>
      </c>
      <c r="L18" s="255">
        <v>2557.1059537572264</v>
      </c>
      <c r="M18" s="254">
        <v>115</v>
      </c>
      <c r="N18" s="255">
        <v>2316.3273913043486</v>
      </c>
      <c r="O18" s="254">
        <v>0</v>
      </c>
      <c r="P18" s="255">
        <v>0</v>
      </c>
      <c r="Q18" s="254">
        <v>461</v>
      </c>
      <c r="R18" s="255">
        <v>2497.0418872017367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151286</v>
      </c>
      <c r="D19" s="255">
        <v>1212.9704008302156</v>
      </c>
      <c r="E19" s="254">
        <v>87672</v>
      </c>
      <c r="F19" s="255">
        <v>1043.8002633680069</v>
      </c>
      <c r="G19" s="254">
        <v>0</v>
      </c>
      <c r="H19" s="255">
        <v>0</v>
      </c>
      <c r="I19" s="254">
        <v>238958</v>
      </c>
      <c r="J19" s="255">
        <v>1150.9030739711577</v>
      </c>
      <c r="K19" s="254">
        <v>9185</v>
      </c>
      <c r="L19" s="255">
        <v>2649.9057615677707</v>
      </c>
      <c r="M19" s="254">
        <v>895</v>
      </c>
      <c r="N19" s="255">
        <v>2358.5340223463695</v>
      </c>
      <c r="O19" s="254">
        <v>0</v>
      </c>
      <c r="P19" s="255">
        <v>0</v>
      </c>
      <c r="Q19" s="254">
        <v>10080</v>
      </c>
      <c r="R19" s="255">
        <v>2624.0349573412668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201175</v>
      </c>
      <c r="D20" s="255">
        <v>1298.1877194482443</v>
      </c>
      <c r="E20" s="254">
        <v>121508</v>
      </c>
      <c r="F20" s="255">
        <v>1091.5284131908998</v>
      </c>
      <c r="G20" s="254">
        <v>0</v>
      </c>
      <c r="H20" s="255">
        <v>0</v>
      </c>
      <c r="I20" s="254">
        <v>322683</v>
      </c>
      <c r="J20" s="255">
        <v>1220.369058456753</v>
      </c>
      <c r="K20" s="254">
        <v>171649</v>
      </c>
      <c r="L20" s="255">
        <v>1977.9821884193896</v>
      </c>
      <c r="M20" s="254">
        <v>69222</v>
      </c>
      <c r="N20" s="255">
        <v>1645.2950788766564</v>
      </c>
      <c r="O20" s="254">
        <v>0</v>
      </c>
      <c r="P20" s="255">
        <v>0</v>
      </c>
      <c r="Q20" s="254">
        <v>240871</v>
      </c>
      <c r="R20" s="255">
        <v>1882.3738873089733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617</v>
      </c>
      <c r="D21" s="255">
        <v>1333.8412641815237</v>
      </c>
      <c r="E21" s="254">
        <v>361</v>
      </c>
      <c r="F21" s="255">
        <v>1100.2519667590022</v>
      </c>
      <c r="G21" s="254">
        <v>0</v>
      </c>
      <c r="H21" s="255">
        <v>0</v>
      </c>
      <c r="I21" s="254">
        <v>978</v>
      </c>
      <c r="J21" s="255">
        <v>1247.6186298568505</v>
      </c>
      <c r="K21" s="254">
        <v>954892</v>
      </c>
      <c r="L21" s="255">
        <v>1658.8857589968259</v>
      </c>
      <c r="M21" s="254">
        <v>675356</v>
      </c>
      <c r="N21" s="255">
        <v>1350.2400826230914</v>
      </c>
      <c r="O21" s="254">
        <v>0</v>
      </c>
      <c r="P21" s="255">
        <v>0</v>
      </c>
      <c r="Q21" s="254">
        <v>1630248</v>
      </c>
      <c r="R21" s="255">
        <v>1531.0244094272757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11</v>
      </c>
      <c r="D22" s="255">
        <v>959.75545454545454</v>
      </c>
      <c r="E22" s="254">
        <v>9</v>
      </c>
      <c r="F22" s="255">
        <v>770.60333333333335</v>
      </c>
      <c r="G22" s="254">
        <v>0</v>
      </c>
      <c r="H22" s="255">
        <v>0</v>
      </c>
      <c r="I22" s="254">
        <v>20</v>
      </c>
      <c r="J22" s="255">
        <v>874.63699999999994</v>
      </c>
      <c r="K22" s="254">
        <v>895371</v>
      </c>
      <c r="L22" s="255">
        <v>1657.8806857715924</v>
      </c>
      <c r="M22" s="254">
        <v>615160</v>
      </c>
      <c r="N22" s="255">
        <v>1190.8422397425079</v>
      </c>
      <c r="O22" s="254">
        <v>0</v>
      </c>
      <c r="P22" s="255">
        <v>0</v>
      </c>
      <c r="Q22" s="254">
        <v>1510531</v>
      </c>
      <c r="R22" s="255">
        <v>1467.6804380049118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22</v>
      </c>
      <c r="D23" s="255">
        <v>512.64772727272725</v>
      </c>
      <c r="E23" s="254">
        <v>78</v>
      </c>
      <c r="F23" s="255">
        <v>502.63679487179473</v>
      </c>
      <c r="G23" s="254">
        <v>0</v>
      </c>
      <c r="H23" s="255">
        <v>0</v>
      </c>
      <c r="I23" s="254">
        <v>100</v>
      </c>
      <c r="J23" s="255">
        <v>504.83919999999989</v>
      </c>
      <c r="K23" s="254">
        <v>763637</v>
      </c>
      <c r="L23" s="255">
        <v>1592.329132585246</v>
      </c>
      <c r="M23" s="254">
        <v>495541</v>
      </c>
      <c r="N23" s="255">
        <v>971.53778964808475</v>
      </c>
      <c r="O23" s="254">
        <v>2</v>
      </c>
      <c r="P23" s="255">
        <v>1250.145</v>
      </c>
      <c r="Q23" s="254">
        <v>1259180</v>
      </c>
      <c r="R23" s="255">
        <v>1348.0207356613041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32</v>
      </c>
      <c r="D24" s="255">
        <v>438.07656250000008</v>
      </c>
      <c r="E24" s="254">
        <v>158</v>
      </c>
      <c r="F24" s="255">
        <v>459.75462025316472</v>
      </c>
      <c r="G24" s="254">
        <v>0</v>
      </c>
      <c r="H24" s="255">
        <v>0</v>
      </c>
      <c r="I24" s="254">
        <v>190</v>
      </c>
      <c r="J24" s="255">
        <v>456.10357894736853</v>
      </c>
      <c r="K24" s="254">
        <v>487344</v>
      </c>
      <c r="L24" s="255">
        <v>1434.5291665435484</v>
      </c>
      <c r="M24" s="254">
        <v>326355</v>
      </c>
      <c r="N24" s="255">
        <v>805.0486885446835</v>
      </c>
      <c r="O24" s="254">
        <v>3</v>
      </c>
      <c r="P24" s="255">
        <v>1160.5933333333332</v>
      </c>
      <c r="Q24" s="254">
        <v>813702</v>
      </c>
      <c r="R24" s="255">
        <v>1182.0596836065281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92</v>
      </c>
      <c r="D25" s="255">
        <v>482.98717391304348</v>
      </c>
      <c r="E25" s="254">
        <v>2945</v>
      </c>
      <c r="F25" s="255">
        <v>467.86630899830561</v>
      </c>
      <c r="G25" s="254">
        <v>0</v>
      </c>
      <c r="H25" s="255">
        <v>0</v>
      </c>
      <c r="I25" s="254">
        <v>3037</v>
      </c>
      <c r="J25" s="255">
        <v>468.32436615081002</v>
      </c>
      <c r="K25" s="254">
        <v>505816</v>
      </c>
      <c r="L25" s="255">
        <v>1252.7093960056825</v>
      </c>
      <c r="M25" s="254">
        <v>409876</v>
      </c>
      <c r="N25" s="255">
        <v>709.92668021548934</v>
      </c>
      <c r="O25" s="254">
        <v>19</v>
      </c>
      <c r="P25" s="255">
        <v>871.07052631578972</v>
      </c>
      <c r="Q25" s="254">
        <v>915711</v>
      </c>
      <c r="R25" s="255">
        <v>1009.7497072438949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5</v>
      </c>
      <c r="D26" s="255">
        <v>1154.874</v>
      </c>
      <c r="E26" s="254">
        <v>0</v>
      </c>
      <c r="F26" s="255">
        <v>0</v>
      </c>
      <c r="G26" s="254">
        <v>0</v>
      </c>
      <c r="H26" s="255">
        <v>0</v>
      </c>
      <c r="I26" s="254">
        <v>5</v>
      </c>
      <c r="J26" s="255">
        <v>1154.874</v>
      </c>
      <c r="K26" s="254">
        <v>62</v>
      </c>
      <c r="L26" s="255">
        <v>2275.4516129032259</v>
      </c>
      <c r="M26" s="254">
        <v>21</v>
      </c>
      <c r="N26" s="255">
        <v>1357.6028571428574</v>
      </c>
      <c r="O26" s="254">
        <v>0</v>
      </c>
      <c r="P26" s="255">
        <v>0</v>
      </c>
      <c r="Q26" s="254">
        <v>83</v>
      </c>
      <c r="R26" s="255">
        <v>2043.2248192771085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591614</v>
      </c>
      <c r="D27" s="259">
        <v>1175.9309877555309</v>
      </c>
      <c r="E27" s="258">
        <v>355289</v>
      </c>
      <c r="F27" s="259">
        <v>1022.5976039787322</v>
      </c>
      <c r="G27" s="258">
        <v>0</v>
      </c>
      <c r="H27" s="259">
        <v>0</v>
      </c>
      <c r="I27" s="258">
        <v>946903</v>
      </c>
      <c r="J27" s="259">
        <v>1118.3985218232494</v>
      </c>
      <c r="K27" s="258">
        <v>3788343</v>
      </c>
      <c r="L27" s="259">
        <v>1579.1009483090631</v>
      </c>
      <c r="M27" s="258">
        <v>2592550</v>
      </c>
      <c r="N27" s="259">
        <v>1078.4435802665355</v>
      </c>
      <c r="O27" s="258">
        <v>24</v>
      </c>
      <c r="P27" s="259">
        <v>938.85041666666677</v>
      </c>
      <c r="Q27" s="258">
        <v>6380917</v>
      </c>
      <c r="R27" s="259">
        <v>1375.682752220411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54.832418032856161</v>
      </c>
      <c r="D28" s="254" t="s">
        <v>215</v>
      </c>
      <c r="E28" s="254">
        <v>55.234437317226259</v>
      </c>
      <c r="F28" s="254" t="s">
        <v>215</v>
      </c>
      <c r="G28" s="254">
        <v>0</v>
      </c>
      <c r="H28" s="254">
        <v>0</v>
      </c>
      <c r="I28" s="254">
        <v>54.983261132666875</v>
      </c>
      <c r="J28" s="254" t="s">
        <v>215</v>
      </c>
      <c r="K28" s="254">
        <v>74.786064972476964</v>
      </c>
      <c r="L28" s="254" t="s">
        <v>215</v>
      </c>
      <c r="M28" s="254">
        <v>75.401461661566756</v>
      </c>
      <c r="N28" s="254" t="s">
        <v>215</v>
      </c>
      <c r="O28" s="254">
        <v>88</v>
      </c>
      <c r="P28" s="254" t="s">
        <v>215</v>
      </c>
      <c r="Q28" s="254">
        <v>75.036149976633155</v>
      </c>
      <c r="R28" s="254" t="s">
        <v>215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78" t="s">
        <v>0</v>
      </c>
      <c r="C30" s="479" t="s">
        <v>30</v>
      </c>
      <c r="D30" s="479"/>
      <c r="E30" s="479"/>
      <c r="F30" s="479"/>
      <c r="G30" s="479"/>
      <c r="H30" s="479"/>
      <c r="I30" s="479"/>
      <c r="J30" s="479"/>
      <c r="K30" s="479" t="s">
        <v>31</v>
      </c>
      <c r="L30" s="479"/>
      <c r="M30" s="479"/>
      <c r="N30" s="479"/>
      <c r="O30" s="479"/>
      <c r="P30" s="479"/>
      <c r="Q30" s="479"/>
      <c r="R30" s="479"/>
    </row>
    <row r="31" spans="1:37" ht="14.25" customHeight="1">
      <c r="B31" s="478"/>
      <c r="C31" s="479" t="s">
        <v>3</v>
      </c>
      <c r="D31" s="479"/>
      <c r="E31" s="480" t="s">
        <v>4</v>
      </c>
      <c r="F31" s="480"/>
      <c r="G31" s="479" t="s">
        <v>5</v>
      </c>
      <c r="H31" s="479"/>
      <c r="I31" s="479" t="s">
        <v>6</v>
      </c>
      <c r="J31" s="479"/>
      <c r="K31" s="479" t="s">
        <v>3</v>
      </c>
      <c r="L31" s="479"/>
      <c r="M31" s="480" t="s">
        <v>4</v>
      </c>
      <c r="N31" s="480"/>
      <c r="O31" s="479" t="s">
        <v>5</v>
      </c>
      <c r="P31" s="479"/>
      <c r="Q31" s="479" t="s">
        <v>6</v>
      </c>
      <c r="R31" s="479"/>
    </row>
    <row r="32" spans="1:37" ht="14.25" customHeight="1">
      <c r="B32" s="478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1187</v>
      </c>
      <c r="L33" s="255">
        <v>350.2139090143217</v>
      </c>
      <c r="M33" s="254">
        <v>1195</v>
      </c>
      <c r="N33" s="255">
        <v>341.97921338912124</v>
      </c>
      <c r="O33" s="254">
        <v>0</v>
      </c>
      <c r="P33" s="255">
        <v>0</v>
      </c>
      <c r="Q33" s="254">
        <v>2382</v>
      </c>
      <c r="R33" s="255">
        <v>346.082732997481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5717</v>
      </c>
      <c r="L34" s="255">
        <v>348.90397935980428</v>
      </c>
      <c r="M34" s="254">
        <v>5329</v>
      </c>
      <c r="N34" s="255">
        <v>347.71331018952867</v>
      </c>
      <c r="O34" s="254">
        <v>0</v>
      </c>
      <c r="P34" s="255">
        <v>0</v>
      </c>
      <c r="Q34" s="254">
        <v>11046</v>
      </c>
      <c r="R34" s="255">
        <v>348.32955640050693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14764</v>
      </c>
      <c r="L35" s="255">
        <v>349.9990050121919</v>
      </c>
      <c r="M35" s="254">
        <v>14292</v>
      </c>
      <c r="N35" s="255">
        <v>346.80822278197593</v>
      </c>
      <c r="O35" s="254">
        <v>0</v>
      </c>
      <c r="P35" s="255">
        <v>0</v>
      </c>
      <c r="Q35" s="254">
        <v>29056</v>
      </c>
      <c r="R35" s="255">
        <v>348.42953021751106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30674</v>
      </c>
      <c r="L36" s="255">
        <v>352.39184912303602</v>
      </c>
      <c r="M36" s="254">
        <v>29301</v>
      </c>
      <c r="N36" s="255">
        <v>349.17327463226553</v>
      </c>
      <c r="O36" s="254">
        <v>0</v>
      </c>
      <c r="P36" s="255">
        <v>0</v>
      </c>
      <c r="Q36" s="254">
        <v>59975</v>
      </c>
      <c r="R36" s="255">
        <v>350.8194030846189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2</v>
      </c>
      <c r="D37" s="255">
        <v>731.53</v>
      </c>
      <c r="E37" s="254">
        <v>19</v>
      </c>
      <c r="F37" s="255">
        <v>735.61999999999989</v>
      </c>
      <c r="G37" s="254">
        <v>0</v>
      </c>
      <c r="H37" s="255">
        <v>0</v>
      </c>
      <c r="I37" s="254">
        <v>21</v>
      </c>
      <c r="J37" s="255">
        <v>735.23047619047611</v>
      </c>
      <c r="K37" s="254">
        <v>45039</v>
      </c>
      <c r="L37" s="255">
        <v>358.92353182797137</v>
      </c>
      <c r="M37" s="254">
        <v>44942</v>
      </c>
      <c r="N37" s="255">
        <v>359.25900315962815</v>
      </c>
      <c r="O37" s="254">
        <v>1</v>
      </c>
      <c r="P37" s="255">
        <v>675.88</v>
      </c>
      <c r="Q37" s="254">
        <v>89982</v>
      </c>
      <c r="R37" s="255">
        <v>359.09460725478442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819.93466666666666</v>
      </c>
      <c r="E38" s="254">
        <v>169</v>
      </c>
      <c r="F38" s="255">
        <v>870.74934911242644</v>
      </c>
      <c r="G38" s="254">
        <v>0</v>
      </c>
      <c r="H38" s="255">
        <v>0</v>
      </c>
      <c r="I38" s="254">
        <v>184</v>
      </c>
      <c r="J38" s="255">
        <v>866.60684782608735</v>
      </c>
      <c r="K38" s="254">
        <v>2597</v>
      </c>
      <c r="L38" s="255">
        <v>425.22546784751609</v>
      </c>
      <c r="M38" s="254">
        <v>2365</v>
      </c>
      <c r="N38" s="255">
        <v>408.94136575052863</v>
      </c>
      <c r="O38" s="254">
        <v>0</v>
      </c>
      <c r="P38" s="255">
        <v>0</v>
      </c>
      <c r="Q38" s="254">
        <v>4962</v>
      </c>
      <c r="R38" s="255">
        <v>417.46410116888342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90</v>
      </c>
      <c r="D39" s="255">
        <v>865.52400000000023</v>
      </c>
      <c r="E39" s="254">
        <v>860</v>
      </c>
      <c r="F39" s="255">
        <v>902.33518604651215</v>
      </c>
      <c r="G39" s="254">
        <v>0</v>
      </c>
      <c r="H39" s="255">
        <v>0</v>
      </c>
      <c r="I39" s="254">
        <v>950</v>
      </c>
      <c r="J39" s="255">
        <v>898.84781052631638</v>
      </c>
      <c r="K39" s="254">
        <v>2140</v>
      </c>
      <c r="L39" s="255">
        <v>396.75332242990669</v>
      </c>
      <c r="M39" s="254">
        <v>1416</v>
      </c>
      <c r="N39" s="255">
        <v>394.68984463276848</v>
      </c>
      <c r="O39" s="254">
        <v>0</v>
      </c>
      <c r="P39" s="255">
        <v>0</v>
      </c>
      <c r="Q39" s="254">
        <v>3556</v>
      </c>
      <c r="R39" s="255">
        <v>395.93164510686182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563</v>
      </c>
      <c r="D40" s="255">
        <v>800.06291296625216</v>
      </c>
      <c r="E40" s="254">
        <v>3060</v>
      </c>
      <c r="F40" s="255">
        <v>901.52562091503148</v>
      </c>
      <c r="G40" s="254">
        <v>0</v>
      </c>
      <c r="H40" s="255">
        <v>0</v>
      </c>
      <c r="I40" s="254">
        <v>3623</v>
      </c>
      <c r="J40" s="255">
        <v>885.75871377311512</v>
      </c>
      <c r="K40" s="254">
        <v>3295</v>
      </c>
      <c r="L40" s="255">
        <v>438.29473444613046</v>
      </c>
      <c r="M40" s="254">
        <v>2077</v>
      </c>
      <c r="N40" s="255">
        <v>446.10618199325984</v>
      </c>
      <c r="O40" s="254">
        <v>0</v>
      </c>
      <c r="P40" s="255">
        <v>0</v>
      </c>
      <c r="Q40" s="254">
        <v>5372</v>
      </c>
      <c r="R40" s="255">
        <v>441.31490878629938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1814</v>
      </c>
      <c r="D41" s="255">
        <v>795.32445424476316</v>
      </c>
      <c r="E41" s="254">
        <v>8804</v>
      </c>
      <c r="F41" s="255">
        <v>935.10547705588294</v>
      </c>
      <c r="G41" s="254">
        <v>0</v>
      </c>
      <c r="H41" s="255">
        <v>0</v>
      </c>
      <c r="I41" s="254">
        <v>10618</v>
      </c>
      <c r="J41" s="255">
        <v>911.22501224335974</v>
      </c>
      <c r="K41" s="254">
        <v>5660</v>
      </c>
      <c r="L41" s="255">
        <v>484.24766961130734</v>
      </c>
      <c r="M41" s="254">
        <v>3985</v>
      </c>
      <c r="N41" s="255">
        <v>499.18005520702633</v>
      </c>
      <c r="O41" s="254">
        <v>0</v>
      </c>
      <c r="P41" s="255">
        <v>0</v>
      </c>
      <c r="Q41" s="254">
        <v>9645</v>
      </c>
      <c r="R41" s="255">
        <v>490.4172452047693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4328</v>
      </c>
      <c r="D42" s="255">
        <v>814.69204020332722</v>
      </c>
      <c r="E42" s="254">
        <v>19739</v>
      </c>
      <c r="F42" s="255">
        <v>925.374047317492</v>
      </c>
      <c r="G42" s="254">
        <v>0</v>
      </c>
      <c r="H42" s="255">
        <v>0</v>
      </c>
      <c r="I42" s="254">
        <v>24067</v>
      </c>
      <c r="J42" s="255">
        <v>905.46995761831454</v>
      </c>
      <c r="K42" s="254">
        <v>9662</v>
      </c>
      <c r="L42" s="255">
        <v>547.14207927965072</v>
      </c>
      <c r="M42" s="254">
        <v>6659</v>
      </c>
      <c r="N42" s="255">
        <v>538.12651899684477</v>
      </c>
      <c r="O42" s="254">
        <v>0</v>
      </c>
      <c r="P42" s="255">
        <v>0</v>
      </c>
      <c r="Q42" s="254">
        <v>16321</v>
      </c>
      <c r="R42" s="255">
        <v>543.46371300777992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8194</v>
      </c>
      <c r="D43" s="255">
        <v>778.59302660483229</v>
      </c>
      <c r="E43" s="254">
        <v>40118</v>
      </c>
      <c r="F43" s="255">
        <v>887.38402936337775</v>
      </c>
      <c r="G43" s="254">
        <v>0</v>
      </c>
      <c r="H43" s="255">
        <v>0</v>
      </c>
      <c r="I43" s="254">
        <v>48312</v>
      </c>
      <c r="J43" s="255">
        <v>868.93243397085575</v>
      </c>
      <c r="K43" s="254">
        <v>12841</v>
      </c>
      <c r="L43" s="255">
        <v>615.74816836694743</v>
      </c>
      <c r="M43" s="254">
        <v>9031</v>
      </c>
      <c r="N43" s="255">
        <v>626.08680876979065</v>
      </c>
      <c r="O43" s="254">
        <v>1</v>
      </c>
      <c r="P43" s="255">
        <v>438.81</v>
      </c>
      <c r="Q43" s="254">
        <v>21873</v>
      </c>
      <c r="R43" s="255">
        <v>620.00873268412886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13770</v>
      </c>
      <c r="D44" s="255">
        <v>751.02737327523596</v>
      </c>
      <c r="E44" s="254">
        <v>77324</v>
      </c>
      <c r="F44" s="255">
        <v>870.29280003621182</v>
      </c>
      <c r="G44" s="254">
        <v>0</v>
      </c>
      <c r="H44" s="255">
        <v>0</v>
      </c>
      <c r="I44" s="254">
        <v>91094</v>
      </c>
      <c r="J44" s="255">
        <v>852.26433574110297</v>
      </c>
      <c r="K44" s="254">
        <v>14948</v>
      </c>
      <c r="L44" s="255">
        <v>677.68127107305406</v>
      </c>
      <c r="M44" s="254">
        <v>10743</v>
      </c>
      <c r="N44" s="255">
        <v>685.6790570604096</v>
      </c>
      <c r="O44" s="254">
        <v>0</v>
      </c>
      <c r="P44" s="255">
        <v>0</v>
      </c>
      <c r="Q44" s="254">
        <v>25691</v>
      </c>
      <c r="R44" s="255">
        <v>681.02564127515438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20384</v>
      </c>
      <c r="D45" s="255">
        <v>735.80868916797522</v>
      </c>
      <c r="E45" s="254">
        <v>124519</v>
      </c>
      <c r="F45" s="255">
        <v>899.89315574329896</v>
      </c>
      <c r="G45" s="254">
        <v>0</v>
      </c>
      <c r="H45" s="255">
        <v>0</v>
      </c>
      <c r="I45" s="254">
        <v>144903</v>
      </c>
      <c r="J45" s="255">
        <v>876.81083331607942</v>
      </c>
      <c r="K45" s="254">
        <v>12887</v>
      </c>
      <c r="L45" s="255">
        <v>714.94444944517693</v>
      </c>
      <c r="M45" s="254">
        <v>9935</v>
      </c>
      <c r="N45" s="255">
        <v>729.24672773024542</v>
      </c>
      <c r="O45" s="254">
        <v>0</v>
      </c>
      <c r="P45" s="255">
        <v>0</v>
      </c>
      <c r="Q45" s="254">
        <v>22822</v>
      </c>
      <c r="R45" s="255">
        <v>721.17059679256795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25280</v>
      </c>
      <c r="D46" s="255">
        <v>671.40777056962077</v>
      </c>
      <c r="E46" s="254">
        <v>178379</v>
      </c>
      <c r="F46" s="255">
        <v>904.23074717315217</v>
      </c>
      <c r="G46" s="254">
        <v>1</v>
      </c>
      <c r="H46" s="255">
        <v>884.77</v>
      </c>
      <c r="I46" s="254">
        <v>203660</v>
      </c>
      <c r="J46" s="255">
        <v>875.33069655307747</v>
      </c>
      <c r="K46" s="254">
        <v>8613</v>
      </c>
      <c r="L46" s="255">
        <v>733.79539068849067</v>
      </c>
      <c r="M46" s="254">
        <v>7822</v>
      </c>
      <c r="N46" s="255">
        <v>742.77162873944974</v>
      </c>
      <c r="O46" s="254">
        <v>0</v>
      </c>
      <c r="P46" s="255">
        <v>0</v>
      </c>
      <c r="Q46" s="254">
        <v>16435</v>
      </c>
      <c r="R46" s="255">
        <v>738.06750106479751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27291</v>
      </c>
      <c r="D47" s="255">
        <v>603.97985746216591</v>
      </c>
      <c r="E47" s="254">
        <v>246816</v>
      </c>
      <c r="F47" s="255">
        <v>922.44975034033484</v>
      </c>
      <c r="G47" s="254">
        <v>0</v>
      </c>
      <c r="H47" s="255">
        <v>0</v>
      </c>
      <c r="I47" s="254">
        <v>274107</v>
      </c>
      <c r="J47" s="255">
        <v>890.74183391887118</v>
      </c>
      <c r="K47" s="254">
        <v>5290</v>
      </c>
      <c r="L47" s="255">
        <v>714.54962192816402</v>
      </c>
      <c r="M47" s="254">
        <v>5758</v>
      </c>
      <c r="N47" s="255">
        <v>735.9711444946131</v>
      </c>
      <c r="O47" s="254">
        <v>1</v>
      </c>
      <c r="P47" s="255">
        <v>844.72</v>
      </c>
      <c r="Q47" s="254">
        <v>11049</v>
      </c>
      <c r="R47" s="255">
        <v>725.72486831387175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28695</v>
      </c>
      <c r="D48" s="255">
        <v>542.19587245164644</v>
      </c>
      <c r="E48" s="254">
        <v>349144</v>
      </c>
      <c r="F48" s="255">
        <v>908.42461434250708</v>
      </c>
      <c r="G48" s="254">
        <v>2</v>
      </c>
      <c r="H48" s="255">
        <v>762.55500000000006</v>
      </c>
      <c r="I48" s="254">
        <v>377841</v>
      </c>
      <c r="J48" s="255">
        <v>880.61073102177988</v>
      </c>
      <c r="K48" s="254">
        <v>2834</v>
      </c>
      <c r="L48" s="255">
        <v>699.94377911080096</v>
      </c>
      <c r="M48" s="254">
        <v>3927</v>
      </c>
      <c r="N48" s="255">
        <v>699.6423605805943</v>
      </c>
      <c r="O48" s="254">
        <v>0</v>
      </c>
      <c r="P48" s="255">
        <v>0</v>
      </c>
      <c r="Q48" s="254">
        <v>6761</v>
      </c>
      <c r="R48" s="255">
        <v>699.76870581275011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24402</v>
      </c>
      <c r="D49" s="255">
        <v>506.719191459716</v>
      </c>
      <c r="E49" s="254">
        <v>365442</v>
      </c>
      <c r="F49" s="255">
        <v>878.76098144165258</v>
      </c>
      <c r="G49" s="254">
        <v>2</v>
      </c>
      <c r="H49" s="255">
        <v>947.49</v>
      </c>
      <c r="I49" s="254">
        <v>389846</v>
      </c>
      <c r="J49" s="255">
        <v>855.47376982193066</v>
      </c>
      <c r="K49" s="254">
        <v>1147</v>
      </c>
      <c r="L49" s="255">
        <v>689.14600697471747</v>
      </c>
      <c r="M49" s="254">
        <v>2027</v>
      </c>
      <c r="N49" s="255">
        <v>709.08940799210984</v>
      </c>
      <c r="O49" s="254">
        <v>0</v>
      </c>
      <c r="P49" s="255">
        <v>0</v>
      </c>
      <c r="Q49" s="254">
        <v>3174</v>
      </c>
      <c r="R49" s="255">
        <v>701.88238815375166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47579</v>
      </c>
      <c r="D50" s="255">
        <v>467.49524685260445</v>
      </c>
      <c r="E50" s="254">
        <v>736773</v>
      </c>
      <c r="F50" s="255">
        <v>832.02136659460155</v>
      </c>
      <c r="G50" s="254">
        <v>5</v>
      </c>
      <c r="H50" s="255">
        <v>783.53399999999988</v>
      </c>
      <c r="I50" s="254">
        <v>784357</v>
      </c>
      <c r="J50" s="255">
        <v>809.90894752007603</v>
      </c>
      <c r="K50" s="254">
        <v>648</v>
      </c>
      <c r="L50" s="255">
        <v>724.70908950616945</v>
      </c>
      <c r="M50" s="254">
        <v>1730</v>
      </c>
      <c r="N50" s="255">
        <v>715.26056069364779</v>
      </c>
      <c r="O50" s="254">
        <v>0</v>
      </c>
      <c r="P50" s="255">
        <v>0</v>
      </c>
      <c r="Q50" s="254">
        <v>2378</v>
      </c>
      <c r="R50" s="255">
        <v>717.83526492851502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1</v>
      </c>
      <c r="F51" s="255">
        <v>1005.01</v>
      </c>
      <c r="G51" s="254">
        <v>0</v>
      </c>
      <c r="H51" s="255">
        <v>0</v>
      </c>
      <c r="I51" s="254">
        <v>1</v>
      </c>
      <c r="J51" s="255">
        <v>1005.01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202407</v>
      </c>
      <c r="D52" s="259">
        <v>597.08208821829305</v>
      </c>
      <c r="E52" s="258">
        <v>2151167</v>
      </c>
      <c r="F52" s="259">
        <v>876.469849779215</v>
      </c>
      <c r="G52" s="258">
        <v>10</v>
      </c>
      <c r="H52" s="259">
        <v>822.25299999999993</v>
      </c>
      <c r="I52" s="258">
        <v>2353584</v>
      </c>
      <c r="J52" s="259">
        <v>852.44241722411641</v>
      </c>
      <c r="K52" s="258">
        <v>179943</v>
      </c>
      <c r="L52" s="259">
        <v>481.1057445968998</v>
      </c>
      <c r="M52" s="258">
        <v>162534</v>
      </c>
      <c r="N52" s="259">
        <v>475.93593863437746</v>
      </c>
      <c r="O52" s="258">
        <v>3</v>
      </c>
      <c r="P52" s="259">
        <v>653.13666666666666</v>
      </c>
      <c r="Q52" s="258">
        <v>342480</v>
      </c>
      <c r="R52" s="259">
        <v>478.65376740247558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73.753644883823185</v>
      </c>
      <c r="D53" s="254" t="s">
        <v>215</v>
      </c>
      <c r="E53" s="254">
        <v>78.3356607532845</v>
      </c>
      <c r="F53" s="254" t="s">
        <v>215</v>
      </c>
      <c r="G53" s="254">
        <v>81.7</v>
      </c>
      <c r="H53" s="254" t="s">
        <v>215</v>
      </c>
      <c r="I53" s="254">
        <v>77.941623898541081</v>
      </c>
      <c r="J53" s="254" t="s">
        <v>215</v>
      </c>
      <c r="K53" s="254">
        <v>35.269263044408504</v>
      </c>
      <c r="L53" s="254" t="s">
        <v>215</v>
      </c>
      <c r="M53" s="254">
        <v>34.697804767002594</v>
      </c>
      <c r="N53" s="254" t="s">
        <v>215</v>
      </c>
      <c r="O53" s="254">
        <v>50</v>
      </c>
      <c r="P53" s="254" t="s">
        <v>215</v>
      </c>
      <c r="Q53" s="254">
        <v>34.998189675309504</v>
      </c>
      <c r="R53" s="254" t="s">
        <v>215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78" t="s">
        <v>0</v>
      </c>
      <c r="C55" s="479" t="s">
        <v>1</v>
      </c>
      <c r="D55" s="479"/>
      <c r="E55" s="479"/>
      <c r="F55" s="479"/>
      <c r="G55" s="479"/>
      <c r="H55" s="479"/>
      <c r="I55" s="479"/>
      <c r="J55" s="479"/>
      <c r="K55" s="479" t="s">
        <v>2</v>
      </c>
      <c r="L55" s="479"/>
      <c r="M55" s="479"/>
      <c r="N55" s="479"/>
      <c r="O55" s="479"/>
      <c r="P55" s="479"/>
      <c r="Q55" s="479"/>
      <c r="R55" s="479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78"/>
      <c r="C56" s="479" t="s">
        <v>3</v>
      </c>
      <c r="D56" s="479"/>
      <c r="E56" s="480" t="s">
        <v>4</v>
      </c>
      <c r="F56" s="480"/>
      <c r="G56" s="479" t="s">
        <v>5</v>
      </c>
      <c r="H56" s="479"/>
      <c r="I56" s="479" t="s">
        <v>6</v>
      </c>
      <c r="J56" s="479"/>
      <c r="K56" s="479" t="s">
        <v>3</v>
      </c>
      <c r="L56" s="479"/>
      <c r="M56" s="480" t="s">
        <v>4</v>
      </c>
      <c r="N56" s="480"/>
      <c r="O56" s="479" t="s">
        <v>5</v>
      </c>
      <c r="P56" s="479"/>
      <c r="Q56" s="479" t="s">
        <v>6</v>
      </c>
      <c r="R56" s="479"/>
    </row>
    <row r="57" spans="2:37" ht="14.25" customHeight="1">
      <c r="B57" s="478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1187</v>
      </c>
      <c r="L58" s="255">
        <v>350.2139090143217</v>
      </c>
      <c r="M58" s="254">
        <v>1195</v>
      </c>
      <c r="N58" s="255">
        <v>341.97921338912124</v>
      </c>
      <c r="O58" s="254">
        <v>0</v>
      </c>
      <c r="P58" s="255">
        <v>0</v>
      </c>
      <c r="Q58" s="254">
        <v>2382</v>
      </c>
      <c r="R58" s="255">
        <v>346.082732997481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5717</v>
      </c>
      <c r="L59" s="255">
        <v>348.90397935980428</v>
      </c>
      <c r="M59" s="254">
        <v>5329</v>
      </c>
      <c r="N59" s="255">
        <v>347.71331018952867</v>
      </c>
      <c r="O59" s="254">
        <v>0</v>
      </c>
      <c r="P59" s="255">
        <v>0</v>
      </c>
      <c r="Q59" s="254">
        <v>11046</v>
      </c>
      <c r="R59" s="255">
        <v>348.32955640050693</v>
      </c>
    </row>
    <row r="60" spans="2:37" ht="14.25" customHeight="1">
      <c r="B60" s="253" t="s">
        <v>11</v>
      </c>
      <c r="C60" s="254">
        <v>7</v>
      </c>
      <c r="D60" s="255">
        <v>239.5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14</v>
      </c>
      <c r="J60" s="255">
        <v>271.59857142857146</v>
      </c>
      <c r="K60" s="254">
        <v>14771</v>
      </c>
      <c r="L60" s="255">
        <v>349.94663936091001</v>
      </c>
      <c r="M60" s="254">
        <v>14299</v>
      </c>
      <c r="N60" s="255">
        <v>346.78711798027837</v>
      </c>
      <c r="O60" s="254">
        <v>0</v>
      </c>
      <c r="P60" s="255">
        <v>0</v>
      </c>
      <c r="Q60" s="254">
        <v>29070</v>
      </c>
      <c r="R60" s="255">
        <v>348.39252872377028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15</v>
      </c>
      <c r="D61" s="255">
        <v>358.06</v>
      </c>
      <c r="E61" s="254">
        <v>19</v>
      </c>
      <c r="F61" s="255">
        <v>367.95947368421048</v>
      </c>
      <c r="G61" s="254">
        <v>0</v>
      </c>
      <c r="H61" s="255">
        <v>0</v>
      </c>
      <c r="I61" s="254">
        <v>34</v>
      </c>
      <c r="J61" s="255">
        <v>363.59205882352938</v>
      </c>
      <c r="K61" s="254">
        <v>30692</v>
      </c>
      <c r="L61" s="255">
        <v>352.4210484816893</v>
      </c>
      <c r="M61" s="254">
        <v>29320</v>
      </c>
      <c r="N61" s="255">
        <v>349.18544849931828</v>
      </c>
      <c r="O61" s="254">
        <v>0</v>
      </c>
      <c r="P61" s="255">
        <v>0</v>
      </c>
      <c r="Q61" s="254">
        <v>60012</v>
      </c>
      <c r="R61" s="255">
        <v>350.84023478637641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18</v>
      </c>
      <c r="D62" s="255">
        <v>461.16111111111121</v>
      </c>
      <c r="E62" s="254">
        <v>20</v>
      </c>
      <c r="F62" s="255">
        <v>433.471</v>
      </c>
      <c r="G62" s="254">
        <v>0</v>
      </c>
      <c r="H62" s="255">
        <v>0</v>
      </c>
      <c r="I62" s="254">
        <v>38</v>
      </c>
      <c r="J62" s="255">
        <v>446.58736842105264</v>
      </c>
      <c r="K62" s="254">
        <v>45374</v>
      </c>
      <c r="L62" s="255">
        <v>362.63722925023148</v>
      </c>
      <c r="M62" s="254">
        <v>45115</v>
      </c>
      <c r="N62" s="255">
        <v>360.82771605896062</v>
      </c>
      <c r="O62" s="254">
        <v>1</v>
      </c>
      <c r="P62" s="255">
        <v>675.88</v>
      </c>
      <c r="Q62" s="254">
        <v>90490</v>
      </c>
      <c r="R62" s="255">
        <v>361.7385338711461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86</v>
      </c>
      <c r="D63" s="255">
        <v>330.91593023255825</v>
      </c>
      <c r="E63" s="254">
        <v>77</v>
      </c>
      <c r="F63" s="255">
        <v>316.67935064935074</v>
      </c>
      <c r="G63" s="254">
        <v>0</v>
      </c>
      <c r="H63" s="255">
        <v>0</v>
      </c>
      <c r="I63" s="254">
        <v>163</v>
      </c>
      <c r="J63" s="255">
        <v>324.19067484662588</v>
      </c>
      <c r="K63" s="254">
        <v>4250</v>
      </c>
      <c r="L63" s="255">
        <v>606.24585882352949</v>
      </c>
      <c r="M63" s="254">
        <v>3454</v>
      </c>
      <c r="N63" s="255">
        <v>532.65872321945574</v>
      </c>
      <c r="O63" s="254">
        <v>0</v>
      </c>
      <c r="P63" s="255">
        <v>0</v>
      </c>
      <c r="Q63" s="254">
        <v>7704</v>
      </c>
      <c r="R63" s="255">
        <v>573.25391095534803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80</v>
      </c>
      <c r="D64" s="255">
        <v>344.35987500000022</v>
      </c>
      <c r="E64" s="254">
        <v>57</v>
      </c>
      <c r="F64" s="255">
        <v>325.23105263157896</v>
      </c>
      <c r="G64" s="254">
        <v>0</v>
      </c>
      <c r="H64" s="255">
        <v>0</v>
      </c>
      <c r="I64" s="254">
        <v>137</v>
      </c>
      <c r="J64" s="255">
        <v>336.40116788321183</v>
      </c>
      <c r="K64" s="254">
        <v>8515</v>
      </c>
      <c r="L64" s="255">
        <v>783.17106987668706</v>
      </c>
      <c r="M64" s="254">
        <v>5491</v>
      </c>
      <c r="N64" s="255">
        <v>734.22623930067368</v>
      </c>
      <c r="O64" s="254">
        <v>0</v>
      </c>
      <c r="P64" s="255">
        <v>0</v>
      </c>
      <c r="Q64" s="254">
        <v>14006</v>
      </c>
      <c r="R64" s="255">
        <v>763.98243181493581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69</v>
      </c>
      <c r="D65" s="255">
        <v>311.90318840579715</v>
      </c>
      <c r="E65" s="254">
        <v>85</v>
      </c>
      <c r="F65" s="255">
        <v>333.01741176470597</v>
      </c>
      <c r="G65" s="254">
        <v>0</v>
      </c>
      <c r="H65" s="255">
        <v>0</v>
      </c>
      <c r="I65" s="254">
        <v>154</v>
      </c>
      <c r="J65" s="255">
        <v>323.55714285714294</v>
      </c>
      <c r="K65" s="254">
        <v>21905</v>
      </c>
      <c r="L65" s="255">
        <v>883.40138278931784</v>
      </c>
      <c r="M65" s="254">
        <v>15365</v>
      </c>
      <c r="N65" s="255">
        <v>842.22891571754019</v>
      </c>
      <c r="O65" s="254">
        <v>0</v>
      </c>
      <c r="P65" s="255">
        <v>0</v>
      </c>
      <c r="Q65" s="254">
        <v>37270</v>
      </c>
      <c r="R65" s="255">
        <v>866.42754440568854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107</v>
      </c>
      <c r="D66" s="255">
        <v>333.99327102803744</v>
      </c>
      <c r="E66" s="254">
        <v>111</v>
      </c>
      <c r="F66" s="255">
        <v>308.60054054054063</v>
      </c>
      <c r="G66" s="254">
        <v>0</v>
      </c>
      <c r="H66" s="255">
        <v>0</v>
      </c>
      <c r="I66" s="254">
        <v>218</v>
      </c>
      <c r="J66" s="255">
        <v>321.06394495412854</v>
      </c>
      <c r="K66" s="254">
        <v>47611</v>
      </c>
      <c r="L66" s="255">
        <v>954.69855516582345</v>
      </c>
      <c r="M66" s="254">
        <v>36915</v>
      </c>
      <c r="N66" s="255">
        <v>901.06079181904465</v>
      </c>
      <c r="O66" s="254">
        <v>0</v>
      </c>
      <c r="P66" s="255">
        <v>0</v>
      </c>
      <c r="Q66" s="254">
        <v>84526</v>
      </c>
      <c r="R66" s="255">
        <v>931.27336014954039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547</v>
      </c>
      <c r="D67" s="255">
        <v>618.29025594149971</v>
      </c>
      <c r="E67" s="254">
        <v>552</v>
      </c>
      <c r="F67" s="255">
        <v>639.17681159420306</v>
      </c>
      <c r="G67" s="254">
        <v>0</v>
      </c>
      <c r="H67" s="255">
        <v>0</v>
      </c>
      <c r="I67" s="254">
        <v>1099</v>
      </c>
      <c r="J67" s="255">
        <v>628.78104640582387</v>
      </c>
      <c r="K67" s="254">
        <v>85134</v>
      </c>
      <c r="L67" s="255">
        <v>990.4327527192429</v>
      </c>
      <c r="M67" s="254">
        <v>69585</v>
      </c>
      <c r="N67" s="255">
        <v>922.43989351153175</v>
      </c>
      <c r="O67" s="254">
        <v>0</v>
      </c>
      <c r="P67" s="255">
        <v>0</v>
      </c>
      <c r="Q67" s="254">
        <v>154719</v>
      </c>
      <c r="R67" s="255">
        <v>959.8529072706001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2344</v>
      </c>
      <c r="D68" s="255">
        <v>652.68095989760889</v>
      </c>
      <c r="E68" s="254">
        <v>2465</v>
      </c>
      <c r="F68" s="255">
        <v>673.22032454361033</v>
      </c>
      <c r="G68" s="254">
        <v>0</v>
      </c>
      <c r="H68" s="255">
        <v>0</v>
      </c>
      <c r="I68" s="254">
        <v>4809</v>
      </c>
      <c r="J68" s="255">
        <v>663.20903930130896</v>
      </c>
      <c r="K68" s="254">
        <v>125460</v>
      </c>
      <c r="L68" s="255">
        <v>1001.6112493224934</v>
      </c>
      <c r="M68" s="254">
        <v>113368</v>
      </c>
      <c r="N68" s="255">
        <v>906.55324791828366</v>
      </c>
      <c r="O68" s="254">
        <v>1</v>
      </c>
      <c r="P68" s="255">
        <v>438.81</v>
      </c>
      <c r="Q68" s="254">
        <v>238829</v>
      </c>
      <c r="R68" s="255">
        <v>956.48650189047407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4091</v>
      </c>
      <c r="D69" s="255">
        <v>679.21537276949471</v>
      </c>
      <c r="E69" s="254">
        <v>4739</v>
      </c>
      <c r="F69" s="255">
        <v>713.82036505592089</v>
      </c>
      <c r="G69" s="254">
        <v>0</v>
      </c>
      <c r="H69" s="255">
        <v>0</v>
      </c>
      <c r="I69" s="254">
        <v>8830</v>
      </c>
      <c r="J69" s="255">
        <v>697.78763306908399</v>
      </c>
      <c r="K69" s="254">
        <v>193280</v>
      </c>
      <c r="L69" s="255">
        <v>1195.64942642798</v>
      </c>
      <c r="M69" s="254">
        <v>181373</v>
      </c>
      <c r="N69" s="255">
        <v>946.4832688988987</v>
      </c>
      <c r="O69" s="254">
        <v>0</v>
      </c>
      <c r="P69" s="255">
        <v>0</v>
      </c>
      <c r="Q69" s="254">
        <v>374653</v>
      </c>
      <c r="R69" s="255">
        <v>1075.0257733689573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3779</v>
      </c>
      <c r="D70" s="255">
        <v>688.97169621593082</v>
      </c>
      <c r="E70" s="254">
        <v>5357</v>
      </c>
      <c r="F70" s="255">
        <v>740.41490199738905</v>
      </c>
      <c r="G70" s="254">
        <v>0</v>
      </c>
      <c r="H70" s="255">
        <v>0</v>
      </c>
      <c r="I70" s="254">
        <v>9136</v>
      </c>
      <c r="J70" s="255">
        <v>719.13601904553582</v>
      </c>
      <c r="K70" s="254">
        <v>409874</v>
      </c>
      <c r="L70" s="255">
        <v>1530.9519915876597</v>
      </c>
      <c r="M70" s="254">
        <v>330541</v>
      </c>
      <c r="N70" s="255">
        <v>1118.7275258137404</v>
      </c>
      <c r="O70" s="254">
        <v>0</v>
      </c>
      <c r="P70" s="255">
        <v>0</v>
      </c>
      <c r="Q70" s="254">
        <v>740415</v>
      </c>
      <c r="R70" s="255">
        <v>1346.9239976364606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1896</v>
      </c>
      <c r="D71" s="255">
        <v>745.59084915611868</v>
      </c>
      <c r="E71" s="254">
        <v>4020</v>
      </c>
      <c r="F71" s="255">
        <v>811.26152238805901</v>
      </c>
      <c r="G71" s="254">
        <v>0</v>
      </c>
      <c r="H71" s="255">
        <v>0</v>
      </c>
      <c r="I71" s="254">
        <v>5916</v>
      </c>
      <c r="J71" s="255">
        <v>790.21493745774148</v>
      </c>
      <c r="K71" s="254">
        <v>991298</v>
      </c>
      <c r="L71" s="255">
        <v>1623.7163079417057</v>
      </c>
      <c r="M71" s="254">
        <v>865938</v>
      </c>
      <c r="N71" s="255">
        <v>1250.2707349140471</v>
      </c>
      <c r="O71" s="254">
        <v>1</v>
      </c>
      <c r="P71" s="255">
        <v>884.77</v>
      </c>
      <c r="Q71" s="254">
        <v>1857237</v>
      </c>
      <c r="R71" s="255">
        <v>1449.5966605500519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1128</v>
      </c>
      <c r="D72" s="255">
        <v>713.55358156028365</v>
      </c>
      <c r="E72" s="254">
        <v>3410</v>
      </c>
      <c r="F72" s="255">
        <v>752.19080938416494</v>
      </c>
      <c r="G72" s="254">
        <v>0</v>
      </c>
      <c r="H72" s="255">
        <v>0</v>
      </c>
      <c r="I72" s="254">
        <v>4538</v>
      </c>
      <c r="J72" s="255">
        <v>742.5868444248573</v>
      </c>
      <c r="K72" s="254">
        <v>929091</v>
      </c>
      <c r="L72" s="255">
        <v>1620.397695209615</v>
      </c>
      <c r="M72" s="254">
        <v>871153</v>
      </c>
      <c r="N72" s="255">
        <v>1110.0730844294872</v>
      </c>
      <c r="O72" s="254">
        <v>1</v>
      </c>
      <c r="P72" s="255">
        <v>844.72</v>
      </c>
      <c r="Q72" s="254">
        <v>1800245</v>
      </c>
      <c r="R72" s="255">
        <v>1373.4470905237883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641</v>
      </c>
      <c r="D73" s="255">
        <v>670.16162246489841</v>
      </c>
      <c r="E73" s="254">
        <v>3005</v>
      </c>
      <c r="F73" s="255">
        <v>713.98133111480911</v>
      </c>
      <c r="G73" s="254">
        <v>0</v>
      </c>
      <c r="H73" s="255">
        <v>0</v>
      </c>
      <c r="I73" s="254">
        <v>3646</v>
      </c>
      <c r="J73" s="255">
        <v>706.27742731760861</v>
      </c>
      <c r="K73" s="254">
        <v>795829</v>
      </c>
      <c r="L73" s="255">
        <v>1550.514300056921</v>
      </c>
      <c r="M73" s="254">
        <v>851695</v>
      </c>
      <c r="N73" s="255">
        <v>943.45983772360034</v>
      </c>
      <c r="O73" s="254">
        <v>4</v>
      </c>
      <c r="P73" s="255">
        <v>1006.35</v>
      </c>
      <c r="Q73" s="254">
        <v>1647528</v>
      </c>
      <c r="R73" s="255">
        <v>1236.6941847361632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272</v>
      </c>
      <c r="D74" s="255">
        <v>629.26882352941197</v>
      </c>
      <c r="E74" s="254">
        <v>2164</v>
      </c>
      <c r="F74" s="255">
        <v>697.7410304990758</v>
      </c>
      <c r="G74" s="254">
        <v>0</v>
      </c>
      <c r="H74" s="255">
        <v>0</v>
      </c>
      <c r="I74" s="254">
        <v>2436</v>
      </c>
      <c r="J74" s="255">
        <v>690.09552955665038</v>
      </c>
      <c r="K74" s="254">
        <v>513197</v>
      </c>
      <c r="L74" s="255">
        <v>1388.2578695705531</v>
      </c>
      <c r="M74" s="254">
        <v>696146</v>
      </c>
      <c r="N74" s="255">
        <v>843.05262456438822</v>
      </c>
      <c r="O74" s="254">
        <v>5</v>
      </c>
      <c r="P74" s="255">
        <v>1075.3520000000001</v>
      </c>
      <c r="Q74" s="254">
        <v>1209348</v>
      </c>
      <c r="R74" s="255">
        <v>1074.4160184082662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331</v>
      </c>
      <c r="D75" s="255">
        <v>569.36178247734176</v>
      </c>
      <c r="E75" s="254">
        <v>3765</v>
      </c>
      <c r="F75" s="255">
        <v>650.93770252324055</v>
      </c>
      <c r="G75" s="254">
        <v>0</v>
      </c>
      <c r="H75" s="255">
        <v>0</v>
      </c>
      <c r="I75" s="254">
        <v>4096</v>
      </c>
      <c r="J75" s="255">
        <v>644.34550781250016</v>
      </c>
      <c r="K75" s="254">
        <v>554466</v>
      </c>
      <c r="L75" s="255">
        <v>1184.1770591163577</v>
      </c>
      <c r="M75" s="254">
        <v>1155089</v>
      </c>
      <c r="N75" s="255">
        <v>787.00328183370141</v>
      </c>
      <c r="O75" s="254">
        <v>24</v>
      </c>
      <c r="P75" s="255">
        <v>852.83375000000012</v>
      </c>
      <c r="Q75" s="254">
        <v>1709579</v>
      </c>
      <c r="R75" s="255">
        <v>915.81916897670055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67</v>
      </c>
      <c r="L76" s="255">
        <v>2191.8264179104476</v>
      </c>
      <c r="M76" s="254">
        <v>22</v>
      </c>
      <c r="N76" s="255">
        <v>1341.5759090909091</v>
      </c>
      <c r="O76" s="254">
        <v>0</v>
      </c>
      <c r="P76" s="255">
        <v>0</v>
      </c>
      <c r="Q76" s="254">
        <v>89</v>
      </c>
      <c r="R76" s="255">
        <v>1981.6521348314607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15411</v>
      </c>
      <c r="D77" s="259">
        <v>673.98090260203742</v>
      </c>
      <c r="E77" s="258">
        <v>29853</v>
      </c>
      <c r="F77" s="259">
        <v>717.42300974776481</v>
      </c>
      <c r="G77" s="258">
        <v>0</v>
      </c>
      <c r="H77" s="259">
        <v>0</v>
      </c>
      <c r="I77" s="258">
        <v>45264</v>
      </c>
      <c r="J77" s="259">
        <v>702.63230823612628</v>
      </c>
      <c r="K77" s="258">
        <v>4777718</v>
      </c>
      <c r="L77" s="259">
        <v>1443.3010035606962</v>
      </c>
      <c r="M77" s="258">
        <v>5291393</v>
      </c>
      <c r="N77" s="259">
        <v>972.03942372830954</v>
      </c>
      <c r="O77" s="258">
        <v>37</v>
      </c>
      <c r="P77" s="259">
        <v>884.17162162162163</v>
      </c>
      <c r="Q77" s="258">
        <v>10069148</v>
      </c>
      <c r="R77" s="259">
        <v>1195.6483806693491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60.821815586269551</v>
      </c>
      <c r="D78" s="254" t="s">
        <v>215</v>
      </c>
      <c r="E78" s="254">
        <v>68.124811576725961</v>
      </c>
      <c r="F78" s="254" t="s">
        <v>215</v>
      </c>
      <c r="G78" s="254">
        <v>0</v>
      </c>
      <c r="H78" s="254">
        <v>0</v>
      </c>
      <c r="I78" s="254">
        <v>65.638366030399439</v>
      </c>
      <c r="J78" s="254" t="s">
        <v>215</v>
      </c>
      <c r="K78" s="254">
        <v>70.738149028075426</v>
      </c>
      <c r="L78" s="254" t="s">
        <v>215</v>
      </c>
      <c r="M78" s="254">
        <v>73.948889974030592</v>
      </c>
      <c r="N78" s="254" t="s">
        <v>215</v>
      </c>
      <c r="O78" s="254">
        <v>83.21621621621621</v>
      </c>
      <c r="P78" s="254" t="s">
        <v>215</v>
      </c>
      <c r="Q78" s="254">
        <v>72.425444423356737</v>
      </c>
      <c r="R78" s="254" t="s">
        <v>215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50000000000001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5">
      <c r="B80" s="39" t="s">
        <v>221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56" activePane="bottomLeft" state="frozen"/>
      <selection activeCell="Q29" sqref="Q29"/>
      <selection pane="bottomLeft" activeCell="L83" sqref="L8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5" t="s">
        <v>118</v>
      </c>
      <c r="D36" s="46">
        <v>946559</v>
      </c>
      <c r="E36" s="46">
        <v>6357104</v>
      </c>
      <c r="F36" s="46">
        <v>2350589</v>
      </c>
      <c r="G36" s="46">
        <v>341443</v>
      </c>
      <c r="H36" s="46">
        <v>45037</v>
      </c>
      <c r="I36" s="46">
        <v>10040732</v>
      </c>
      <c r="J36" s="31"/>
    </row>
    <row r="37" spans="2:42">
      <c r="B37" s="45"/>
      <c r="C37" s="45" t="s">
        <v>119</v>
      </c>
      <c r="D37" s="46">
        <v>947160</v>
      </c>
      <c r="E37" s="46">
        <v>6369023</v>
      </c>
      <c r="F37" s="46">
        <v>2352406</v>
      </c>
      <c r="G37" s="46">
        <v>342143</v>
      </c>
      <c r="H37" s="46">
        <v>45208</v>
      </c>
      <c r="I37" s="46">
        <v>10055940</v>
      </c>
      <c r="J37" s="31"/>
    </row>
    <row r="38" spans="2:42">
      <c r="B38" s="45"/>
      <c r="C38" s="48" t="s">
        <v>120</v>
      </c>
      <c r="D38" s="49">
        <v>946903</v>
      </c>
      <c r="E38" s="49">
        <v>6380917</v>
      </c>
      <c r="F38" s="49">
        <v>2353584</v>
      </c>
      <c r="G38" s="49">
        <v>342480</v>
      </c>
      <c r="H38" s="49">
        <v>45264</v>
      </c>
      <c r="I38" s="50">
        <v>10069148</v>
      </c>
      <c r="J38" s="31"/>
    </row>
    <row r="39" spans="2:42">
      <c r="B39" s="45"/>
      <c r="C39" s="45" t="s">
        <v>121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122</v>
      </c>
      <c r="D40" s="46"/>
      <c r="E40" s="46"/>
      <c r="F40" s="46"/>
      <c r="G40" s="46"/>
      <c r="H40" s="46"/>
      <c r="I40" s="46"/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2" ht="15.75" customHeight="1">
      <c r="B42" s="51"/>
      <c r="C42" s="45" t="s">
        <v>124</v>
      </c>
      <c r="D42" s="46"/>
      <c r="E42" s="46"/>
      <c r="F42" s="46"/>
      <c r="G42" s="46"/>
      <c r="H42" s="46"/>
      <c r="I42" s="46"/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4" t="s">
        <v>118</v>
      </c>
      <c r="D75" s="52">
        <v>-0.61704933454845845</v>
      </c>
      <c r="E75" s="52">
        <v>1.7705578126395727</v>
      </c>
      <c r="F75" s="52">
        <v>1.0041044898367879E-2</v>
      </c>
      <c r="G75" s="52">
        <v>-0.3004625195636379</v>
      </c>
      <c r="H75" s="52">
        <v>1.4004277834064993</v>
      </c>
      <c r="I75" s="52">
        <v>1.0522150258519769</v>
      </c>
    </row>
    <row r="76" spans="2:17">
      <c r="B76" s="45"/>
      <c r="C76" s="54" t="s">
        <v>119</v>
      </c>
      <c r="D76" s="52">
        <v>-0.55112876925774712</v>
      </c>
      <c r="E76" s="52">
        <v>1.8415521306458071</v>
      </c>
      <c r="F76" s="52">
        <v>2.1254879589704956E-4</v>
      </c>
      <c r="G76" s="52">
        <v>-0.32657080264753002</v>
      </c>
      <c r="H76" s="52">
        <v>1.6595457611873199</v>
      </c>
      <c r="I76" s="52">
        <v>1.1013131486078631</v>
      </c>
    </row>
    <row r="77" spans="2:17">
      <c r="B77" s="45"/>
      <c r="C77" s="55" t="s">
        <v>120</v>
      </c>
      <c r="D77" s="56">
        <v>-0.53393642343479986</v>
      </c>
      <c r="E77" s="56">
        <v>1.9572825226550794</v>
      </c>
      <c r="F77" s="56">
        <v>0.12077022390772907</v>
      </c>
      <c r="G77" s="56">
        <v>-0.20455618301659095</v>
      </c>
      <c r="H77" s="56">
        <v>1.7625899280575563</v>
      </c>
      <c r="I77" s="56">
        <v>1.2095209328950141</v>
      </c>
    </row>
    <row r="78" spans="2:17">
      <c r="B78" s="45"/>
      <c r="C78" s="54" t="s">
        <v>121</v>
      </c>
      <c r="D78" s="52"/>
      <c r="E78" s="52"/>
      <c r="F78" s="52"/>
      <c r="G78" s="52"/>
      <c r="H78" s="52"/>
      <c r="I78" s="52"/>
    </row>
    <row r="79" spans="2:17">
      <c r="B79" s="45"/>
      <c r="C79" s="54" t="s">
        <v>122</v>
      </c>
      <c r="D79" s="52"/>
      <c r="E79" s="52"/>
      <c r="F79" s="52"/>
      <c r="G79" s="52"/>
      <c r="H79" s="52"/>
      <c r="I79" s="52"/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124</v>
      </c>
      <c r="D81" s="52"/>
      <c r="E81" s="52"/>
      <c r="F81" s="52"/>
      <c r="G81" s="52"/>
      <c r="H81" s="52"/>
      <c r="I81" s="52"/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75">
      <c r="B85" s="42"/>
      <c r="C85" s="43"/>
      <c r="D85" s="43"/>
      <c r="E85" s="43"/>
      <c r="F85" s="43"/>
      <c r="G85" s="43"/>
      <c r="H85" s="43"/>
      <c r="I85" s="43"/>
    </row>
    <row r="86" spans="2:9" ht="18.7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M49" sqref="M4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5" t="s">
        <v>118</v>
      </c>
      <c r="D36" s="46">
        <v>1059749.5503899993</v>
      </c>
      <c r="E36" s="46">
        <v>8740260.678779982</v>
      </c>
      <c r="F36" s="46">
        <v>2002194.3128800013</v>
      </c>
      <c r="G36" s="46">
        <v>163392.18277999997</v>
      </c>
      <c r="H36" s="46">
        <v>31601.154109999999</v>
      </c>
      <c r="I36" s="46">
        <v>11997197.878939981</v>
      </c>
    </row>
    <row r="37" spans="2:43">
      <c r="B37" s="45"/>
      <c r="C37" s="45" t="s">
        <v>119</v>
      </c>
      <c r="D37" s="46">
        <v>1059842.3084900002</v>
      </c>
      <c r="E37" s="46">
        <v>8758034.4092599917</v>
      </c>
      <c r="F37" s="46">
        <v>2004415.7015999996</v>
      </c>
      <c r="G37" s="46">
        <v>163732.66768000007</v>
      </c>
      <c r="H37" s="46">
        <v>31736.654850000006</v>
      </c>
      <c r="I37" s="46">
        <v>12017761.741879994</v>
      </c>
    </row>
    <row r="38" spans="2:43">
      <c r="B38" s="45"/>
      <c r="C38" s="48" t="s">
        <v>120</v>
      </c>
      <c r="D38" s="50">
        <v>1059014.9155099997</v>
      </c>
      <c r="E38" s="50">
        <v>8778117.4602499995</v>
      </c>
      <c r="F38" s="50">
        <v>2006294.8341000015</v>
      </c>
      <c r="G38" s="50">
        <v>163929.34225999992</v>
      </c>
      <c r="H38" s="50">
        <v>31803.948800000002</v>
      </c>
      <c r="I38" s="50">
        <v>12039160.500920003</v>
      </c>
    </row>
    <row r="39" spans="2:43">
      <c r="B39" s="45"/>
      <c r="C39" s="45" t="s">
        <v>121</v>
      </c>
      <c r="D39" s="46"/>
      <c r="E39" s="46"/>
      <c r="F39" s="46"/>
      <c r="G39" s="46"/>
      <c r="H39" s="46"/>
      <c r="I39" s="46"/>
    </row>
    <row r="40" spans="2:43">
      <c r="B40" s="45"/>
      <c r="C40" s="45" t="s">
        <v>122</v>
      </c>
      <c r="D40" s="46"/>
      <c r="E40" s="46"/>
      <c r="F40" s="46"/>
      <c r="G40" s="46"/>
      <c r="H40" s="46"/>
      <c r="I40" s="46"/>
    </row>
    <row r="41" spans="2:43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124</v>
      </c>
      <c r="D42" s="46"/>
      <c r="E42" s="46"/>
      <c r="F42" s="46"/>
      <c r="G42" s="46"/>
      <c r="H42" s="46"/>
      <c r="I42" s="46"/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5" t="s">
        <v>118</v>
      </c>
      <c r="D75" s="52">
        <v>7.4596855761386083</v>
      </c>
      <c r="E75" s="52">
        <v>11.52216047371024</v>
      </c>
      <c r="F75" s="52">
        <v>9.3919459969095556</v>
      </c>
      <c r="G75" s="52">
        <v>8.8116939863839292</v>
      </c>
      <c r="H75" s="52">
        <v>11.628215503136197</v>
      </c>
      <c r="I75" s="52">
        <v>10.755070161013469</v>
      </c>
    </row>
    <row r="76" spans="2:20">
      <c r="B76" s="45"/>
      <c r="C76" s="45" t="s">
        <v>119</v>
      </c>
      <c r="D76" s="52">
        <v>7.488238210649123</v>
      </c>
      <c r="E76" s="52">
        <v>11.5918133830887</v>
      </c>
      <c r="F76" s="52">
        <v>9.3707484713922327</v>
      </c>
      <c r="G76" s="52">
        <v>8.7893536103012195</v>
      </c>
      <c r="H76" s="52">
        <v>11.803332741795881</v>
      </c>
      <c r="I76" s="52">
        <v>10.805113221060347</v>
      </c>
    </row>
    <row r="77" spans="2:20">
      <c r="B77" s="45"/>
      <c r="C77" s="48" t="s">
        <v>120</v>
      </c>
      <c r="D77" s="56">
        <v>7.4807784102951524</v>
      </c>
      <c r="E77" s="56">
        <v>11.679795772980839</v>
      </c>
      <c r="F77" s="56">
        <v>9.47324574989441</v>
      </c>
      <c r="G77" s="56">
        <v>8.9209994987605725</v>
      </c>
      <c r="H77" s="56">
        <v>11.898045519881428</v>
      </c>
      <c r="I77" s="56">
        <v>10.888579738096492</v>
      </c>
    </row>
    <row r="78" spans="2:20">
      <c r="B78" s="45"/>
      <c r="C78" s="45" t="s">
        <v>121</v>
      </c>
      <c r="D78" s="52"/>
      <c r="E78" s="52"/>
      <c r="F78" s="52"/>
      <c r="G78" s="52"/>
      <c r="H78" s="52"/>
      <c r="I78" s="52"/>
    </row>
    <row r="79" spans="2:20">
      <c r="B79" s="45"/>
      <c r="C79" s="45" t="s">
        <v>122</v>
      </c>
      <c r="D79" s="52"/>
      <c r="E79" s="52"/>
      <c r="F79" s="52"/>
      <c r="G79" s="52"/>
      <c r="H79" s="52"/>
      <c r="I79" s="52"/>
    </row>
    <row r="80" spans="2:20">
      <c r="B80" s="45"/>
      <c r="C80" s="45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124</v>
      </c>
      <c r="D81" s="52"/>
      <c r="E81" s="52"/>
      <c r="F81" s="52"/>
      <c r="G81" s="52"/>
      <c r="H81" s="52"/>
      <c r="I81" s="52"/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81"/>
      <c r="D84" s="482"/>
      <c r="E84" s="482"/>
      <c r="F84" s="482"/>
      <c r="G84" s="482"/>
      <c r="H84" s="482"/>
      <c r="I84" s="482"/>
    </row>
    <row r="85" spans="2:9">
      <c r="C85" s="481"/>
      <c r="D85" s="481"/>
      <c r="E85" s="481"/>
      <c r="F85" s="481"/>
      <c r="G85" s="481"/>
      <c r="H85" s="481"/>
      <c r="I85" s="481"/>
    </row>
    <row r="86" spans="2:9" ht="18.75">
      <c r="B86" s="42"/>
      <c r="C86" s="43"/>
      <c r="D86" s="43"/>
      <c r="E86" s="43"/>
      <c r="F86" s="43"/>
      <c r="G86" s="43"/>
      <c r="H86" s="43"/>
      <c r="I86" s="43"/>
    </row>
    <row r="87" spans="2:9" ht="18.7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11" activePane="bottomLeft" state="frozen"/>
      <selection activeCell="U42" sqref="U42"/>
      <selection pane="bottomLeft" activeCell="L25" sqref="L25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123</v>
      </c>
      <c r="D29" s="52">
        <v>1034.6222322339643</v>
      </c>
      <c r="E29" s="52">
        <v>1258.8438483217346</v>
      </c>
      <c r="F29" s="52">
        <v>781.16225962492138</v>
      </c>
      <c r="G29" s="52">
        <v>439.20214140400003</v>
      </c>
      <c r="H29" s="52">
        <v>641.18854595151731</v>
      </c>
      <c r="I29" s="52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118</v>
      </c>
      <c r="D36" s="52">
        <v>1119.5810830492335</v>
      </c>
      <c r="E36" s="52">
        <v>1374.8808700911582</v>
      </c>
      <c r="F36" s="52">
        <v>851.78409023440565</v>
      </c>
      <c r="G36" s="52">
        <v>478.5342876556262</v>
      </c>
      <c r="H36" s="52">
        <v>701.67093967182541</v>
      </c>
      <c r="I36" s="52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>
        <v>1118.9686098336081</v>
      </c>
      <c r="E37" s="52">
        <v>1375.0985683769698</v>
      </c>
      <c r="F37" s="52">
        <v>852.07047660990474</v>
      </c>
      <c r="G37" s="52">
        <v>478.55039465954314</v>
      </c>
      <c r="H37" s="52">
        <v>702.01413134843403</v>
      </c>
      <c r="I37" s="52">
        <v>1195.0908360511294</v>
      </c>
      <c r="K37" s="32"/>
      <c r="L37" s="32"/>
      <c r="M37" s="32"/>
      <c r="N37" s="32"/>
      <c r="O37" s="32"/>
      <c r="P37" s="32"/>
    </row>
    <row r="38" spans="2:42">
      <c r="B38" s="45"/>
      <c r="C38" s="48" t="s">
        <v>120</v>
      </c>
      <c r="D38" s="56">
        <v>1118.3985218232488</v>
      </c>
      <c r="E38" s="56">
        <v>1375.6827522204096</v>
      </c>
      <c r="F38" s="56">
        <v>852.44241722411505</v>
      </c>
      <c r="G38" s="56">
        <v>478.65376740247586</v>
      </c>
      <c r="H38" s="56">
        <v>702.63230823612582</v>
      </c>
      <c r="I38" s="56">
        <v>1195.6483806693479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121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122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124</v>
      </c>
      <c r="D42" s="52"/>
      <c r="E42" s="52"/>
      <c r="F42" s="52"/>
      <c r="G42" s="52"/>
      <c r="H42" s="52"/>
      <c r="I42" s="52"/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118</v>
      </c>
      <c r="D75" s="52">
        <v>8.1268817806340099</v>
      </c>
      <c r="E75" s="52">
        <v>9.5819487194159336</v>
      </c>
      <c r="F75" s="52">
        <v>9.3809630053039541</v>
      </c>
      <c r="G75" s="52">
        <v>9.1396176313612401</v>
      </c>
      <c r="H75" s="52">
        <v>10.086533107706863</v>
      </c>
      <c r="I75" s="52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>
        <v>8.0839197875397275</v>
      </c>
      <c r="E76" s="52">
        <v>9.5739519365680472</v>
      </c>
      <c r="F76" s="52">
        <v>9.3705160056773984</v>
      </c>
      <c r="G76" s="52">
        <v>9.1457918989616527</v>
      </c>
      <c r="H76" s="52">
        <v>9.9781942803853774</v>
      </c>
      <c r="I76" s="52">
        <v>9.5980949903083701</v>
      </c>
      <c r="K76" s="32"/>
      <c r="L76" s="32"/>
      <c r="M76" s="32"/>
      <c r="N76" s="32"/>
      <c r="O76" s="32"/>
      <c r="P76" s="32"/>
    </row>
    <row r="77" spans="2:16">
      <c r="B77" s="45"/>
      <c r="C77" s="48" t="s">
        <v>120</v>
      </c>
      <c r="D77" s="56">
        <v>8.0577380319876823</v>
      </c>
      <c r="E77" s="56">
        <v>9.5358693462288091</v>
      </c>
      <c r="F77" s="56">
        <v>9.3411941449021985</v>
      </c>
      <c r="G77" s="56">
        <v>9.144260832701633</v>
      </c>
      <c r="H77" s="56">
        <v>9.9599033387311344</v>
      </c>
      <c r="I77" s="56">
        <v>9.5633876299236356</v>
      </c>
      <c r="K77" s="209"/>
      <c r="L77" s="209"/>
      <c r="M77" s="209"/>
      <c r="N77" s="209"/>
      <c r="O77" s="209"/>
      <c r="P77" s="209"/>
    </row>
    <row r="78" spans="2:16">
      <c r="B78" s="45"/>
      <c r="C78" s="45" t="s">
        <v>121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122</v>
      </c>
      <c r="D79" s="52"/>
      <c r="E79" s="52"/>
      <c r="F79" s="52"/>
      <c r="G79" s="52"/>
      <c r="H79" s="52"/>
      <c r="I79" s="52"/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124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81"/>
      <c r="D84" s="464"/>
      <c r="E84" s="464"/>
      <c r="F84" s="464"/>
      <c r="G84" s="464"/>
      <c r="H84" s="464"/>
      <c r="I84" s="464"/>
    </row>
    <row r="85" spans="2:16" ht="18.7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O13" sqref="O13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86" t="s">
        <v>33</v>
      </c>
      <c r="C1" s="487"/>
      <c r="D1" s="487"/>
      <c r="E1" s="487"/>
      <c r="F1" s="487"/>
      <c r="G1" s="487"/>
    </row>
    <row r="3" spans="1:138" ht="18.75">
      <c r="B3" s="267" t="s">
        <v>222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88" t="s">
        <v>41</v>
      </c>
      <c r="C4" s="490" t="s">
        <v>40</v>
      </c>
      <c r="D4" s="491"/>
      <c r="E4" s="270" t="s">
        <v>34</v>
      </c>
      <c r="F4" s="270"/>
      <c r="G4" s="270"/>
    </row>
    <row r="5" spans="1:138" ht="18.600000000000001" customHeight="1">
      <c r="A5" s="269"/>
      <c r="B5" s="489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" customHeight="1">
      <c r="A6" s="273"/>
      <c r="B6" s="274" t="s">
        <v>29</v>
      </c>
      <c r="C6" s="275">
        <v>984058</v>
      </c>
      <c r="D6" s="276">
        <f>C6/$C$14</f>
        <v>0.45598287014104516</v>
      </c>
      <c r="E6" s="277">
        <v>0.28326801022069942</v>
      </c>
      <c r="F6" s="277">
        <v>0.12676802115545349</v>
      </c>
      <c r="G6" s="277">
        <v>0.18677899065192086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3"/>
      <c r="B7" s="278" t="s">
        <v>28</v>
      </c>
      <c r="C7" s="275">
        <v>135783</v>
      </c>
      <c r="D7" s="276">
        <f t="shared" ref="D7:D11" si="0">C7/$C$14</f>
        <v>6.2917756937458505E-2</v>
      </c>
      <c r="E7" s="277">
        <v>0.18862233784232812</v>
      </c>
      <c r="F7" s="277">
        <v>0.11727918115742329</v>
      </c>
      <c r="G7" s="277">
        <v>0.14390194790054897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3"/>
      <c r="B8" s="274" t="s">
        <v>35</v>
      </c>
      <c r="C8" s="275">
        <v>269606</v>
      </c>
      <c r="D8" s="276">
        <f t="shared" si="0"/>
        <v>0.12492730884485125</v>
      </c>
      <c r="E8" s="277">
        <v>0.35302607848421402</v>
      </c>
      <c r="F8" s="277">
        <v>0.25483130094505102</v>
      </c>
      <c r="G8" s="277">
        <v>0.29650720960591592</v>
      </c>
      <c r="H8" s="3"/>
      <c r="I8" s="3"/>
      <c r="J8" s="484"/>
      <c r="K8" s="484"/>
      <c r="L8" s="484"/>
      <c r="M8" s="484"/>
      <c r="N8" s="484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3"/>
      <c r="B9" s="274" t="s">
        <v>30</v>
      </c>
      <c r="C9" s="275">
        <v>598115</v>
      </c>
      <c r="D9" s="276">
        <f t="shared" si="0"/>
        <v>0.27714849569274497</v>
      </c>
      <c r="E9" s="277">
        <v>0.27389251823500355</v>
      </c>
      <c r="F9" s="277">
        <v>6.8171002538071068E-2</v>
      </c>
      <c r="G9" s="277">
        <v>0.25612219904148209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3"/>
      <c r="B10" s="274" t="s">
        <v>31</v>
      </c>
      <c r="C10" s="275">
        <v>147010</v>
      </c>
      <c r="D10" s="276">
        <f t="shared" si="0"/>
        <v>6.8120010954064752E-2</v>
      </c>
      <c r="E10" s="277">
        <v>0.43360773745800879</v>
      </c>
      <c r="F10" s="277">
        <v>0.42532357468753995</v>
      </c>
      <c r="G10" s="277">
        <v>0.42925134314412522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3"/>
      <c r="B11" s="274" t="s">
        <v>37</v>
      </c>
      <c r="C11" s="275">
        <v>22841</v>
      </c>
      <c r="D11" s="276">
        <f t="shared" si="0"/>
        <v>1.058383218965916E-2</v>
      </c>
      <c r="E11" s="277">
        <v>0.50159112986969479</v>
      </c>
      <c r="F11" s="277">
        <v>0.51047952761014859</v>
      </c>
      <c r="G11" s="277">
        <v>0.5046173559561683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3"/>
      <c r="B12" s="279" t="s">
        <v>36</v>
      </c>
      <c r="C12" s="280">
        <f>SUM(C6:C11)</f>
        <v>2157413</v>
      </c>
      <c r="D12" s="281">
        <f>SUM(D6:D11)</f>
        <v>0.99968027475982391</v>
      </c>
      <c r="E12" s="282">
        <v>0.28416190055462476</v>
      </c>
      <c r="F12" s="282">
        <v>0.14971354409563881</v>
      </c>
      <c r="G12" s="282">
        <v>0.21915044820232502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3"/>
      <c r="B13" s="274" t="s">
        <v>38</v>
      </c>
      <c r="C13" s="275">
        <v>690</v>
      </c>
      <c r="D13" s="276">
        <f>C13/C14</f>
        <v>3.1972524017621033E-4</v>
      </c>
      <c r="E13" s="277">
        <v>2.9965980649986732E-3</v>
      </c>
      <c r="F13" s="277">
        <v>3.9487238182442487E-3</v>
      </c>
      <c r="G13" s="277">
        <v>3.0706243602865915E-3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3"/>
      <c r="B14" s="283" t="s">
        <v>39</v>
      </c>
      <c r="C14" s="284">
        <f>SUM(C12:C13)</f>
        <v>2158103</v>
      </c>
      <c r="D14" s="285">
        <v>1</v>
      </c>
      <c r="E14" s="285">
        <v>0.27315018937357327</v>
      </c>
      <c r="F14" s="285">
        <v>0.14918042462949885</v>
      </c>
      <c r="G14" s="285">
        <v>0.21432826292750887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0.45598287014104516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0.12492730884485125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0.27714849569274497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0.14194132532135861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6.8120010954064752E-2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1.058383218965916E-2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6.2917756937458505E-2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3.1972524017621033E-4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0.28388265064271723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85"/>
      <c r="M54" s="485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85"/>
      <c r="M56" s="485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85"/>
      <c r="M62" s="485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  <c r="AA63" s="483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L44" sqref="L44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" customHeight="1">
      <c r="A4" s="269"/>
      <c r="B4" s="492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93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223</v>
      </c>
      <c r="C22" s="78">
        <f>'Distrib - regím. Altas nuevas'!$I$42</f>
        <v>1048.6491663619743</v>
      </c>
      <c r="D22" s="78">
        <f>'Distrib - regím. Altas nuevas'!$I$44</f>
        <v>1529.390231882699</v>
      </c>
      <c r="E22" s="78">
        <f>'Distrib - regím. Altas nuevas'!$O$42</f>
        <v>1022.1680049189815</v>
      </c>
      <c r="F22" s="78">
        <f>'Distrib - regím. Altas nuevas'!$O$44</f>
        <v>1425.7049038865739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50000000000001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50000000000001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50000000000001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50000000000001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50000000000001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50000000000001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50000000000001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50000000000001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50000000000001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50000000000001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50000000000001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50000000000001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50000000000001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50000000000001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" customHeight="1">
      <c r="B40" s="79" t="s">
        <v>224</v>
      </c>
      <c r="C40" s="83">
        <f>C22/C47-1</f>
        <v>9.8238517971638295E-4</v>
      </c>
      <c r="D40" s="83">
        <f>D22/D47-1</f>
        <v>2.3400537922872333E-2</v>
      </c>
      <c r="E40" s="83">
        <f>E22/E47-1</f>
        <v>3.7097820274958337E-3</v>
      </c>
      <c r="F40" s="83">
        <f>F22/F47-1</f>
        <v>2.1242007010188635E-2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85" customHeight="1">
      <c r="B43" t="s">
        <v>202</v>
      </c>
    </row>
    <row r="44" spans="1:15" ht="23.85" customHeight="1">
      <c r="B44" t="s">
        <v>225</v>
      </c>
      <c r="K44" s="219"/>
      <c r="L44" s="219"/>
      <c r="M44" s="219"/>
      <c r="N44" s="219"/>
      <c r="O44" s="219"/>
    </row>
    <row r="45" spans="1:15" ht="35.65" customHeight="1">
      <c r="A45" s="380"/>
      <c r="B45" s="526"/>
      <c r="C45" s="323" t="s">
        <v>151</v>
      </c>
      <c r="D45" s="323"/>
      <c r="E45" s="323" t="s">
        <v>152</v>
      </c>
      <c r="F45" s="324"/>
      <c r="G45" s="324"/>
      <c r="H45" s="219"/>
      <c r="I45" s="219"/>
      <c r="K45" s="219"/>
      <c r="L45" s="219"/>
      <c r="M45" s="219"/>
      <c r="N45" s="219"/>
      <c r="O45" s="219"/>
    </row>
    <row r="46" spans="1:15">
      <c r="A46" s="380"/>
      <c r="B46" s="526"/>
      <c r="C46" s="323" t="s">
        <v>28</v>
      </c>
      <c r="D46" s="323" t="s">
        <v>29</v>
      </c>
      <c r="E46" s="323" t="s">
        <v>28</v>
      </c>
      <c r="F46" s="324" t="s">
        <v>29</v>
      </c>
      <c r="G46" s="324"/>
      <c r="H46" s="219"/>
      <c r="I46" s="219"/>
      <c r="K46" s="219"/>
      <c r="L46" s="224"/>
      <c r="M46" s="224"/>
      <c r="N46" s="219"/>
      <c r="O46" s="223"/>
    </row>
    <row r="47" spans="1:15" ht="21.4" customHeight="1">
      <c r="A47" s="380"/>
      <c r="B47" s="526"/>
      <c r="C47" s="325">
        <v>1047.6199999999999</v>
      </c>
      <c r="D47" s="325">
        <v>1494.42</v>
      </c>
      <c r="E47" s="323">
        <v>1018.39</v>
      </c>
      <c r="F47" s="326">
        <v>1396.05</v>
      </c>
      <c r="G47" s="324"/>
      <c r="H47" s="219"/>
      <c r="I47" s="219"/>
      <c r="K47" s="219"/>
      <c r="L47" s="219"/>
      <c r="M47" s="219"/>
      <c r="N47" s="219"/>
      <c r="O47" s="219"/>
    </row>
    <row r="48" spans="1:15" ht="19.7" customHeight="1">
      <c r="A48" s="380"/>
      <c r="B48" s="526"/>
      <c r="C48" s="323"/>
      <c r="D48" s="323"/>
      <c r="E48" s="323"/>
      <c r="F48" s="324"/>
      <c r="G48" s="324"/>
      <c r="H48" s="219"/>
      <c r="I48" s="219"/>
      <c r="K48" s="219"/>
      <c r="L48" s="219"/>
      <c r="M48" s="219"/>
      <c r="N48" s="219"/>
      <c r="O48" s="219"/>
    </row>
    <row r="49" spans="1:15">
      <c r="A49" s="380"/>
      <c r="B49" s="526"/>
      <c r="C49" s="526"/>
      <c r="D49" s="526"/>
      <c r="E49" s="526"/>
      <c r="F49" s="528"/>
      <c r="G49" s="528"/>
      <c r="H49" s="219"/>
      <c r="I49" s="219"/>
      <c r="K49" s="219"/>
      <c r="L49" s="219"/>
      <c r="M49" s="219"/>
      <c r="N49" s="219"/>
      <c r="O49" s="219"/>
    </row>
    <row r="50" spans="1:15">
      <c r="A50" s="380"/>
      <c r="B50" s="528"/>
      <c r="C50" s="528"/>
      <c r="D50" s="528"/>
      <c r="E50" s="528"/>
      <c r="F50" s="528"/>
      <c r="G50" s="528"/>
      <c r="H50" s="327"/>
      <c r="I50" s="220"/>
      <c r="K50" s="219"/>
      <c r="L50" s="219"/>
      <c r="M50" s="219"/>
      <c r="N50" s="219"/>
      <c r="O50" s="219"/>
    </row>
    <row r="51" spans="1:15">
      <c r="A51" s="380"/>
      <c r="B51" s="528"/>
      <c r="C51" s="528"/>
      <c r="D51" s="528"/>
      <c r="E51" s="528"/>
      <c r="F51" s="528"/>
      <c r="G51" s="528"/>
      <c r="H51" s="219"/>
      <c r="I51" s="219"/>
      <c r="K51" s="219"/>
      <c r="L51" s="219"/>
      <c r="M51" s="219"/>
      <c r="N51" s="219"/>
      <c r="O51" s="219"/>
    </row>
    <row r="52" spans="1:15">
      <c r="A52" s="380"/>
      <c r="B52" s="528"/>
      <c r="C52" s="528"/>
      <c r="D52" s="528"/>
      <c r="E52" s="528"/>
      <c r="F52" s="528"/>
      <c r="G52" s="528"/>
      <c r="H52" s="219"/>
      <c r="I52" s="220"/>
      <c r="K52" s="219"/>
      <c r="L52" s="219"/>
      <c r="M52" s="219"/>
      <c r="N52" s="219"/>
      <c r="O52" s="219"/>
    </row>
    <row r="53" spans="1:15">
      <c r="A53" s="380"/>
      <c r="B53" s="528"/>
      <c r="C53" s="528"/>
      <c r="D53" s="528"/>
      <c r="E53" s="528"/>
      <c r="F53" s="528"/>
      <c r="G53" s="527"/>
      <c r="H53" s="219"/>
      <c r="I53" s="220"/>
      <c r="K53" s="219"/>
      <c r="L53" s="219"/>
      <c r="M53" s="219"/>
      <c r="N53" s="219"/>
      <c r="O53" s="219"/>
    </row>
    <row r="54" spans="1:15">
      <c r="A54" s="380"/>
      <c r="B54" s="528"/>
      <c r="C54" s="528"/>
      <c r="D54" s="528"/>
      <c r="E54" s="528"/>
      <c r="F54" s="528"/>
      <c r="G54" s="527"/>
      <c r="H54" s="297"/>
      <c r="I54" s="220"/>
      <c r="K54" s="219"/>
      <c r="L54" s="219"/>
      <c r="M54" s="219"/>
      <c r="N54" s="219"/>
      <c r="O54" s="219"/>
    </row>
    <row r="55" spans="1:15">
      <c r="A55" s="380"/>
      <c r="B55" s="528"/>
      <c r="C55" s="528"/>
      <c r="D55" s="528"/>
      <c r="E55" s="528"/>
      <c r="F55" s="528"/>
      <c r="G55" s="527"/>
      <c r="H55" s="219"/>
      <c r="I55" s="220"/>
      <c r="K55" s="219"/>
      <c r="L55" s="219"/>
      <c r="M55" s="219"/>
      <c r="N55" s="219"/>
      <c r="O55" s="219"/>
    </row>
    <row r="56" spans="1:15">
      <c r="A56" s="365"/>
      <c r="B56" s="527"/>
      <c r="C56" s="528"/>
      <c r="D56" s="528"/>
      <c r="E56" s="528"/>
      <c r="F56" s="528"/>
      <c r="G56" s="525"/>
      <c r="H56" s="220"/>
      <c r="I56" s="220"/>
      <c r="K56" s="219"/>
      <c r="L56" s="219"/>
      <c r="M56" s="219"/>
      <c r="N56" s="219"/>
      <c r="O56" s="219"/>
    </row>
    <row r="57" spans="1:15">
      <c r="B57" s="527"/>
      <c r="C57" s="527"/>
      <c r="D57" s="527"/>
      <c r="E57" s="527"/>
      <c r="F57" s="527"/>
      <c r="G57" s="220"/>
      <c r="H57" s="220"/>
      <c r="I57" s="220"/>
    </row>
    <row r="58" spans="1:15">
      <c r="B58" s="527"/>
      <c r="C58" s="527"/>
      <c r="D58" s="527"/>
      <c r="E58" s="527"/>
      <c r="F58" s="527"/>
      <c r="G58" s="220"/>
    </row>
    <row r="59" spans="1:15">
      <c r="B59" s="365"/>
      <c r="C59" s="365"/>
      <c r="D59" s="365"/>
      <c r="E59" s="365"/>
      <c r="F59" s="365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9BB3-FCB2-461D-AA87-27B1D090972A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10" activePane="bottomLeft" state="frozen"/>
      <selection activeCell="D60" sqref="D60"/>
      <selection pane="bottomLeft" activeCell="L94" sqref="L94"/>
    </sheetView>
  </sheetViews>
  <sheetFormatPr baseColWidth="10" defaultColWidth="11.42578125" defaultRowHeight="15.75"/>
  <cols>
    <col min="1" max="1" width="2.7109375" style="399" customWidth="1"/>
    <col min="2" max="2" width="8" style="405" customWidth="1"/>
    <col min="3" max="3" width="24.7109375" style="399" customWidth="1"/>
    <col min="4" max="9" width="15.7109375" style="399" customWidth="1"/>
    <col min="10" max="16384" width="11.42578125" style="399"/>
  </cols>
  <sheetData>
    <row r="1" spans="1:230" s="384" customFormat="1" ht="15.75" customHeight="1">
      <c r="B1" s="385"/>
      <c r="E1" s="386"/>
      <c r="G1" s="386"/>
      <c r="I1" s="386"/>
    </row>
    <row r="2" spans="1:230" s="384" customFormat="1">
      <c r="B2" s="385"/>
      <c r="E2" s="386"/>
      <c r="G2" s="386"/>
      <c r="I2" s="386"/>
    </row>
    <row r="3" spans="1:230" s="384" customFormat="1" ht="18.75">
      <c r="B3" s="387"/>
      <c r="C3" s="388" t="s">
        <v>46</v>
      </c>
      <c r="D3" s="389"/>
      <c r="E3" s="390"/>
      <c r="F3" s="389"/>
      <c r="G3" s="390"/>
      <c r="H3" s="389"/>
      <c r="I3" s="390"/>
    </row>
    <row r="4" spans="1:230" s="384" customFormat="1">
      <c r="B4" s="385"/>
      <c r="C4" s="391"/>
      <c r="D4" s="389"/>
      <c r="E4" s="390"/>
      <c r="F4" s="389"/>
      <c r="G4" s="390"/>
      <c r="H4" s="389"/>
      <c r="I4" s="390"/>
    </row>
    <row r="5" spans="1:230" s="384" customFormat="1" ht="18.75">
      <c r="B5" s="392"/>
      <c r="C5" s="393" t="s">
        <v>226</v>
      </c>
      <c r="D5" s="389"/>
      <c r="E5" s="390"/>
      <c r="F5" s="389"/>
      <c r="G5" s="390"/>
      <c r="H5" s="389"/>
      <c r="I5" s="390"/>
      <c r="K5" s="7" t="s">
        <v>170</v>
      </c>
    </row>
    <row r="6" spans="1:230" ht="9" customHeight="1">
      <c r="A6" s="394"/>
      <c r="B6" s="395"/>
      <c r="C6" s="396"/>
      <c r="D6" s="397"/>
      <c r="E6" s="398"/>
      <c r="F6" s="397"/>
      <c r="G6" s="398"/>
      <c r="H6" s="397"/>
      <c r="I6" s="398"/>
    </row>
    <row r="7" spans="1:230" ht="38.1" customHeight="1">
      <c r="A7" s="394"/>
      <c r="B7" s="494" t="s">
        <v>159</v>
      </c>
      <c r="C7" s="496" t="s">
        <v>47</v>
      </c>
      <c r="D7" s="437" t="s">
        <v>48</v>
      </c>
      <c r="E7" s="438"/>
      <c r="F7" s="439" t="s">
        <v>49</v>
      </c>
      <c r="G7" s="440"/>
      <c r="H7" s="444" t="s">
        <v>50</v>
      </c>
      <c r="I7" s="445"/>
    </row>
    <row r="8" spans="1:230" ht="36.75" customHeight="1">
      <c r="A8" s="394"/>
      <c r="B8" s="495"/>
      <c r="C8" s="497"/>
      <c r="D8" s="442" t="s">
        <v>7</v>
      </c>
      <c r="E8" s="443" t="s">
        <v>51</v>
      </c>
      <c r="F8" s="446" t="s">
        <v>7</v>
      </c>
      <c r="G8" s="447" t="s">
        <v>51</v>
      </c>
      <c r="H8" s="449" t="s">
        <v>7</v>
      </c>
      <c r="I8" s="448" t="s">
        <v>51</v>
      </c>
    </row>
    <row r="9" spans="1:230" ht="24" hidden="1" customHeight="1">
      <c r="B9" s="400"/>
      <c r="C9" s="401"/>
      <c r="D9" s="402"/>
      <c r="E9" s="403"/>
      <c r="F9" s="402"/>
      <c r="G9" s="403"/>
      <c r="H9" s="402"/>
      <c r="I9" s="403"/>
    </row>
    <row r="10" spans="1:230" s="409" customFormat="1" ht="18" customHeight="1">
      <c r="A10" s="404"/>
      <c r="B10" s="405"/>
      <c r="C10" s="406" t="s">
        <v>52</v>
      </c>
      <c r="D10" s="450">
        <v>203609</v>
      </c>
      <c r="E10" s="451">
        <v>1029.0178660078877</v>
      </c>
      <c r="F10" s="452">
        <v>961871</v>
      </c>
      <c r="G10" s="453">
        <v>1241.2387471812751</v>
      </c>
      <c r="H10" s="454">
        <v>393326</v>
      </c>
      <c r="I10" s="455">
        <v>788.05781934069944</v>
      </c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404"/>
      <c r="CT10" s="404"/>
      <c r="CU10" s="404"/>
      <c r="CV10" s="404"/>
      <c r="CW10" s="404"/>
      <c r="CX10" s="404"/>
      <c r="CY10" s="404"/>
      <c r="CZ10" s="404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  <c r="EC10" s="404"/>
      <c r="ED10" s="404"/>
      <c r="EE10" s="404"/>
      <c r="EF10" s="404"/>
      <c r="EG10" s="404"/>
      <c r="EH10" s="404"/>
      <c r="EI10" s="404"/>
      <c r="EJ10" s="404"/>
      <c r="EK10" s="404"/>
      <c r="EL10" s="404"/>
      <c r="EM10" s="404"/>
      <c r="EN10" s="404"/>
      <c r="EO10" s="404"/>
      <c r="EP10" s="404"/>
      <c r="EQ10" s="404"/>
      <c r="ER10" s="404"/>
      <c r="ES10" s="404"/>
      <c r="ET10" s="404"/>
      <c r="EU10" s="404"/>
      <c r="EV10" s="404"/>
      <c r="EW10" s="404"/>
      <c r="EX10" s="404"/>
      <c r="EY10" s="404"/>
      <c r="EZ10" s="404"/>
      <c r="FA10" s="404"/>
      <c r="FB10" s="404"/>
      <c r="FC10" s="404"/>
      <c r="FD10" s="404"/>
      <c r="FE10" s="404"/>
      <c r="FF10" s="404"/>
      <c r="FG10" s="404"/>
      <c r="FH10" s="404"/>
      <c r="FI10" s="404"/>
      <c r="FJ10" s="404"/>
      <c r="FK10" s="404"/>
      <c r="FL10" s="404"/>
      <c r="FM10" s="404"/>
      <c r="FN10" s="404"/>
      <c r="FO10" s="404"/>
      <c r="FP10" s="404"/>
      <c r="FQ10" s="404"/>
      <c r="FR10" s="404"/>
      <c r="FS10" s="404"/>
      <c r="FT10" s="404"/>
      <c r="FU10" s="404"/>
      <c r="FV10" s="404"/>
      <c r="FW10" s="404"/>
      <c r="FX10" s="404"/>
      <c r="FY10" s="404"/>
      <c r="FZ10" s="404"/>
      <c r="GA10" s="404"/>
      <c r="GB10" s="404"/>
      <c r="GC10" s="404"/>
      <c r="GD10" s="404"/>
      <c r="GE10" s="404"/>
      <c r="GF10" s="404"/>
      <c r="GG10" s="404"/>
      <c r="GH10" s="404"/>
      <c r="GI10" s="404"/>
      <c r="GJ10" s="404"/>
      <c r="GK10" s="404"/>
      <c r="GL10" s="404"/>
      <c r="GM10" s="404"/>
      <c r="GN10" s="404"/>
      <c r="GO10" s="404"/>
      <c r="GP10" s="404"/>
      <c r="GQ10" s="404"/>
      <c r="GR10" s="404"/>
      <c r="GS10" s="404"/>
      <c r="GT10" s="404"/>
      <c r="GU10" s="404"/>
      <c r="GV10" s="404"/>
      <c r="GW10" s="404"/>
      <c r="GX10" s="404"/>
      <c r="GY10" s="404"/>
      <c r="GZ10" s="404"/>
      <c r="HA10" s="404"/>
      <c r="HB10" s="404"/>
      <c r="HC10" s="404"/>
      <c r="HD10" s="404"/>
      <c r="HE10" s="404"/>
      <c r="HF10" s="404"/>
      <c r="HG10" s="404"/>
      <c r="HH10" s="404"/>
      <c r="HI10" s="404"/>
      <c r="HJ10" s="404"/>
      <c r="HK10" s="404"/>
      <c r="HL10" s="404"/>
      <c r="HM10" s="404"/>
      <c r="HN10" s="404"/>
      <c r="HO10" s="404"/>
      <c r="HP10" s="404"/>
      <c r="HQ10" s="404"/>
      <c r="HR10" s="404"/>
      <c r="HS10" s="404"/>
      <c r="HT10" s="404"/>
      <c r="HU10" s="404"/>
      <c r="HV10" s="404"/>
    </row>
    <row r="11" spans="1:230" s="410" customFormat="1" ht="18" customHeight="1">
      <c r="B11" s="405">
        <v>4</v>
      </c>
      <c r="C11" s="411" t="s">
        <v>53</v>
      </c>
      <c r="D11" s="412">
        <v>9970</v>
      </c>
      <c r="E11" s="413">
        <v>1022.239181544634</v>
      </c>
      <c r="F11" s="412">
        <v>68273</v>
      </c>
      <c r="G11" s="413">
        <v>1122.3234559782049</v>
      </c>
      <c r="H11" s="412">
        <v>28651</v>
      </c>
      <c r="I11" s="413">
        <v>718.56312729049614</v>
      </c>
    </row>
    <row r="12" spans="1:230" s="410" customFormat="1" ht="18" customHeight="1">
      <c r="B12" s="405">
        <v>11</v>
      </c>
      <c r="C12" s="411" t="s">
        <v>54</v>
      </c>
      <c r="D12" s="412">
        <v>35402</v>
      </c>
      <c r="E12" s="413">
        <v>1114.4003234280549</v>
      </c>
      <c r="F12" s="412">
        <v>123657</v>
      </c>
      <c r="G12" s="413">
        <v>1412.2650751676008</v>
      </c>
      <c r="H12" s="412">
        <v>56774</v>
      </c>
      <c r="I12" s="413">
        <v>881.7341628210097</v>
      </c>
    </row>
    <row r="13" spans="1:230" s="410" customFormat="1" ht="18" customHeight="1">
      <c r="B13" s="405">
        <v>14</v>
      </c>
      <c r="C13" s="411" t="s">
        <v>55</v>
      </c>
      <c r="D13" s="412">
        <v>15329</v>
      </c>
      <c r="E13" s="413">
        <v>964.14322917346215</v>
      </c>
      <c r="F13" s="412">
        <v>110277</v>
      </c>
      <c r="G13" s="413">
        <v>1141.8243763432085</v>
      </c>
      <c r="H13" s="412">
        <v>42978</v>
      </c>
      <c r="I13" s="413">
        <v>730.82622923356121</v>
      </c>
    </row>
    <row r="14" spans="1:230" s="410" customFormat="1" ht="18" customHeight="1">
      <c r="B14" s="405">
        <v>18</v>
      </c>
      <c r="C14" s="411" t="s">
        <v>56</v>
      </c>
      <c r="D14" s="412">
        <v>22021</v>
      </c>
      <c r="E14" s="413">
        <v>1028.0954738658554</v>
      </c>
      <c r="F14" s="412">
        <v>118797</v>
      </c>
      <c r="G14" s="413">
        <v>1171.4409816746213</v>
      </c>
      <c r="H14" s="412">
        <v>45185</v>
      </c>
      <c r="I14" s="413">
        <v>715.46699236472284</v>
      </c>
    </row>
    <row r="15" spans="1:230" s="410" customFormat="1" ht="18" customHeight="1">
      <c r="B15" s="405">
        <v>21</v>
      </c>
      <c r="C15" s="411" t="s">
        <v>57</v>
      </c>
      <c r="D15" s="412">
        <v>11986</v>
      </c>
      <c r="E15" s="413">
        <v>976.78453278825293</v>
      </c>
      <c r="F15" s="412">
        <v>60044</v>
      </c>
      <c r="G15" s="413">
        <v>1269.6637925521286</v>
      </c>
      <c r="H15" s="412">
        <v>25075</v>
      </c>
      <c r="I15" s="413">
        <v>808.98539740777665</v>
      </c>
    </row>
    <row r="16" spans="1:230" s="410" customFormat="1" ht="18" customHeight="1">
      <c r="B16" s="405">
        <v>23</v>
      </c>
      <c r="C16" s="411" t="s">
        <v>58</v>
      </c>
      <c r="D16" s="412">
        <v>21141</v>
      </c>
      <c r="E16" s="413">
        <v>957.87464689465969</v>
      </c>
      <c r="F16" s="412">
        <v>82781</v>
      </c>
      <c r="G16" s="413">
        <v>1132.5017936483009</v>
      </c>
      <c r="H16" s="412">
        <v>36159</v>
      </c>
      <c r="I16" s="413">
        <v>753.60464752896928</v>
      </c>
    </row>
    <row r="17" spans="1:230" s="410" customFormat="1" ht="18" customHeight="1">
      <c r="B17" s="405">
        <v>29</v>
      </c>
      <c r="C17" s="411" t="s">
        <v>59</v>
      </c>
      <c r="D17" s="412">
        <v>29475</v>
      </c>
      <c r="E17" s="413">
        <v>1088.2490198473283</v>
      </c>
      <c r="F17" s="412">
        <v>171995</v>
      </c>
      <c r="G17" s="413">
        <v>1253.2177137126077</v>
      </c>
      <c r="H17" s="412">
        <v>66904</v>
      </c>
      <c r="I17" s="413">
        <v>786.71776784646659</v>
      </c>
    </row>
    <row r="18" spans="1:230" s="410" customFormat="1" ht="18" customHeight="1">
      <c r="B18" s="405">
        <v>41</v>
      </c>
      <c r="C18" s="411" t="s">
        <v>60</v>
      </c>
      <c r="D18" s="412">
        <v>58285</v>
      </c>
      <c r="E18" s="413">
        <v>1002.3200586771898</v>
      </c>
      <c r="F18" s="412">
        <v>226047</v>
      </c>
      <c r="G18" s="413">
        <v>1291.9329069618266</v>
      </c>
      <c r="H18" s="412">
        <v>91600</v>
      </c>
      <c r="I18" s="413">
        <v>823.24466997816592</v>
      </c>
    </row>
    <row r="19" spans="1:230" s="410" customFormat="1" ht="18" hidden="1" customHeight="1">
      <c r="B19" s="405"/>
      <c r="C19" s="411"/>
      <c r="D19" s="412"/>
      <c r="E19" s="413"/>
      <c r="F19" s="412"/>
      <c r="G19" s="413"/>
      <c r="H19" s="412"/>
      <c r="I19" s="413"/>
    </row>
    <row r="20" spans="1:230" s="409" customFormat="1" ht="18" customHeight="1">
      <c r="A20" s="404"/>
      <c r="B20" s="405"/>
      <c r="C20" s="406" t="s">
        <v>61</v>
      </c>
      <c r="D20" s="450">
        <v>21364</v>
      </c>
      <c r="E20" s="451">
        <v>1180.2553290582284</v>
      </c>
      <c r="F20" s="452">
        <v>204863</v>
      </c>
      <c r="G20" s="453">
        <v>1445.6317898302768</v>
      </c>
      <c r="H20" s="454">
        <v>73376</v>
      </c>
      <c r="I20" s="455">
        <v>897.50261924880078</v>
      </c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4"/>
      <c r="EJ20" s="404"/>
      <c r="EK20" s="404"/>
      <c r="EL20" s="404"/>
      <c r="EM20" s="404"/>
      <c r="EN20" s="404"/>
      <c r="EO20" s="404"/>
      <c r="EP20" s="404"/>
      <c r="EQ20" s="404"/>
      <c r="ER20" s="404"/>
      <c r="ES20" s="404"/>
      <c r="ET20" s="404"/>
      <c r="EU20" s="404"/>
      <c r="EV20" s="404"/>
      <c r="EW20" s="404"/>
      <c r="EX20" s="404"/>
      <c r="EY20" s="404"/>
      <c r="EZ20" s="404"/>
      <c r="FA20" s="404"/>
      <c r="FB20" s="404"/>
      <c r="FC20" s="404"/>
      <c r="FD20" s="404"/>
      <c r="FE20" s="404"/>
      <c r="FF20" s="404"/>
      <c r="FG20" s="404"/>
      <c r="FH20" s="404"/>
      <c r="FI20" s="404"/>
      <c r="FJ20" s="404"/>
      <c r="FK20" s="404"/>
      <c r="FL20" s="404"/>
      <c r="FM20" s="404"/>
      <c r="FN20" s="404"/>
      <c r="FO20" s="404"/>
      <c r="FP20" s="404"/>
      <c r="FQ20" s="404"/>
      <c r="FR20" s="404"/>
      <c r="FS20" s="404"/>
      <c r="FT20" s="404"/>
      <c r="FU20" s="404"/>
      <c r="FV20" s="404"/>
      <c r="FW20" s="404"/>
      <c r="FX20" s="404"/>
      <c r="FY20" s="404"/>
      <c r="FZ20" s="404"/>
      <c r="GA20" s="404"/>
      <c r="GB20" s="404"/>
      <c r="GC20" s="404"/>
      <c r="GD20" s="404"/>
      <c r="GE20" s="404"/>
      <c r="GF20" s="404"/>
      <c r="GG20" s="404"/>
      <c r="GH20" s="404"/>
      <c r="GI20" s="404"/>
      <c r="GJ20" s="404"/>
      <c r="GK20" s="404"/>
      <c r="GL20" s="404"/>
      <c r="GM20" s="404"/>
      <c r="GN20" s="404"/>
      <c r="GO20" s="404"/>
      <c r="GP20" s="404"/>
      <c r="GQ20" s="404"/>
      <c r="GR20" s="404"/>
      <c r="GS20" s="404"/>
      <c r="GT20" s="404"/>
      <c r="GU20" s="404"/>
      <c r="GV20" s="404"/>
      <c r="GW20" s="404"/>
      <c r="GX20" s="404"/>
      <c r="GY20" s="404"/>
      <c r="GZ20" s="404"/>
      <c r="HA20" s="404"/>
      <c r="HB20" s="404"/>
      <c r="HC20" s="404"/>
      <c r="HD20" s="404"/>
      <c r="HE20" s="404"/>
      <c r="HF20" s="404"/>
      <c r="HG20" s="404"/>
      <c r="HH20" s="404"/>
      <c r="HI20" s="404"/>
      <c r="HJ20" s="404"/>
      <c r="HK20" s="404"/>
      <c r="HL20" s="404"/>
      <c r="HM20" s="404"/>
      <c r="HN20" s="404"/>
      <c r="HO20" s="404"/>
      <c r="HP20" s="404"/>
      <c r="HQ20" s="404"/>
      <c r="HR20" s="404"/>
      <c r="HS20" s="404"/>
      <c r="HT20" s="404"/>
      <c r="HU20" s="404"/>
      <c r="HV20" s="404"/>
    </row>
    <row r="21" spans="1:230" s="410" customFormat="1" ht="18" customHeight="1">
      <c r="B21" s="405">
        <v>22</v>
      </c>
      <c r="C21" s="411" t="s">
        <v>62</v>
      </c>
      <c r="D21" s="412">
        <v>5018</v>
      </c>
      <c r="E21" s="413">
        <v>1072.2854782781983</v>
      </c>
      <c r="F21" s="412">
        <v>34403</v>
      </c>
      <c r="G21" s="413">
        <v>1310.171874255152</v>
      </c>
      <c r="H21" s="412">
        <v>13010</v>
      </c>
      <c r="I21" s="413">
        <v>830.6492236740969</v>
      </c>
    </row>
    <row r="22" spans="1:230" s="410" customFormat="1" ht="18" customHeight="1">
      <c r="B22" s="405">
        <v>40</v>
      </c>
      <c r="C22" s="411" t="s">
        <v>63</v>
      </c>
      <c r="D22" s="412">
        <v>3321</v>
      </c>
      <c r="E22" s="413">
        <v>1072.6214152363748</v>
      </c>
      <c r="F22" s="412">
        <v>23141</v>
      </c>
      <c r="G22" s="413">
        <v>1323.444036126356</v>
      </c>
      <c r="H22" s="412">
        <v>8267</v>
      </c>
      <c r="I22" s="413">
        <v>812.49809725414298</v>
      </c>
    </row>
    <row r="23" spans="1:230" s="410" customFormat="1" ht="18" customHeight="1">
      <c r="B23" s="405">
        <v>50</v>
      </c>
      <c r="C23" s="411" t="s">
        <v>64</v>
      </c>
      <c r="D23" s="412">
        <v>13025</v>
      </c>
      <c r="E23" s="413">
        <v>1249.2952476007679</v>
      </c>
      <c r="F23" s="412">
        <v>147319</v>
      </c>
      <c r="G23" s="413">
        <v>1496.4587319354598</v>
      </c>
      <c r="H23" s="412">
        <v>52099</v>
      </c>
      <c r="I23" s="413">
        <v>927.68544540202311</v>
      </c>
    </row>
    <row r="24" spans="1:230" s="410" customFormat="1" ht="18" hidden="1" customHeight="1">
      <c r="B24" s="405"/>
      <c r="C24" s="411"/>
      <c r="D24" s="412"/>
      <c r="E24" s="413"/>
      <c r="F24" s="412"/>
      <c r="G24" s="413"/>
      <c r="H24" s="412"/>
      <c r="I24" s="413"/>
    </row>
    <row r="25" spans="1:230" s="409" customFormat="1" ht="18" customHeight="1">
      <c r="A25" s="404"/>
      <c r="B25" s="405">
        <v>33</v>
      </c>
      <c r="C25" s="406" t="s">
        <v>65</v>
      </c>
      <c r="D25" s="450">
        <v>25996</v>
      </c>
      <c r="E25" s="451">
        <v>1275.549382981997</v>
      </c>
      <c r="F25" s="452">
        <v>185138</v>
      </c>
      <c r="G25" s="453">
        <v>1640.7675475591182</v>
      </c>
      <c r="H25" s="454">
        <v>78107</v>
      </c>
      <c r="I25" s="455">
        <v>975.91146837031272</v>
      </c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  <c r="FT25" s="404"/>
      <c r="FU25" s="404"/>
      <c r="FV25" s="404"/>
      <c r="FW25" s="404"/>
      <c r="FX25" s="404"/>
      <c r="FY25" s="404"/>
      <c r="FZ25" s="404"/>
      <c r="GA25" s="404"/>
      <c r="GB25" s="404"/>
      <c r="GC25" s="404"/>
      <c r="GD25" s="404"/>
      <c r="GE25" s="404"/>
      <c r="GF25" s="404"/>
      <c r="GG25" s="404"/>
      <c r="GH25" s="404"/>
      <c r="GI25" s="404"/>
      <c r="GJ25" s="404"/>
      <c r="GK25" s="404"/>
      <c r="GL25" s="404"/>
      <c r="GM25" s="404"/>
      <c r="GN25" s="404"/>
      <c r="GO25" s="404"/>
      <c r="GP25" s="404"/>
      <c r="GQ25" s="404"/>
      <c r="GR25" s="404"/>
      <c r="GS25" s="404"/>
      <c r="GT25" s="404"/>
      <c r="GU25" s="404"/>
      <c r="GV25" s="404"/>
      <c r="GW25" s="404"/>
      <c r="GX25" s="404"/>
      <c r="GY25" s="404"/>
      <c r="GZ25" s="404"/>
      <c r="HA25" s="404"/>
      <c r="HB25" s="404"/>
      <c r="HC25" s="404"/>
      <c r="HD25" s="404"/>
      <c r="HE25" s="404"/>
      <c r="HF25" s="404"/>
      <c r="HG25" s="404"/>
      <c r="HH25" s="404"/>
      <c r="HI25" s="404"/>
      <c r="HJ25" s="404"/>
      <c r="HK25" s="404"/>
      <c r="HL25" s="404"/>
      <c r="HM25" s="404"/>
      <c r="HN25" s="404"/>
      <c r="HO25" s="404"/>
      <c r="HP25" s="404"/>
      <c r="HQ25" s="404"/>
      <c r="HR25" s="404"/>
      <c r="HS25" s="404"/>
      <c r="HT25" s="404"/>
      <c r="HU25" s="404"/>
      <c r="HV25" s="404"/>
    </row>
    <row r="26" spans="1:230" s="409" customFormat="1" ht="18" hidden="1" customHeight="1">
      <c r="A26" s="404"/>
      <c r="B26" s="405"/>
      <c r="C26" s="406"/>
      <c r="D26" s="450"/>
      <c r="E26" s="451"/>
      <c r="F26" s="452"/>
      <c r="G26" s="453"/>
      <c r="H26" s="454"/>
      <c r="I26" s="455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4"/>
      <c r="DO26" s="404"/>
      <c r="DP26" s="404"/>
      <c r="DQ26" s="404"/>
      <c r="DR26" s="404"/>
      <c r="DS26" s="404"/>
      <c r="DT26" s="404"/>
      <c r="DU26" s="404"/>
      <c r="DV26" s="404"/>
      <c r="DW26" s="404"/>
      <c r="DX26" s="404"/>
      <c r="DY26" s="404"/>
      <c r="DZ26" s="404"/>
      <c r="EA26" s="404"/>
      <c r="EB26" s="404"/>
      <c r="EC26" s="404"/>
      <c r="ED26" s="404"/>
      <c r="EE26" s="404"/>
      <c r="EF26" s="404"/>
      <c r="EG26" s="404"/>
      <c r="EH26" s="404"/>
      <c r="EI26" s="404"/>
      <c r="EJ26" s="404"/>
      <c r="EK26" s="404"/>
      <c r="EL26" s="404"/>
      <c r="EM26" s="404"/>
      <c r="EN26" s="404"/>
      <c r="EO26" s="404"/>
      <c r="EP26" s="404"/>
      <c r="EQ26" s="404"/>
      <c r="ER26" s="404"/>
      <c r="ES26" s="404"/>
      <c r="ET26" s="404"/>
      <c r="EU26" s="404"/>
      <c r="EV26" s="404"/>
      <c r="EW26" s="404"/>
      <c r="EX26" s="404"/>
      <c r="EY26" s="404"/>
      <c r="EZ26" s="404"/>
      <c r="FA26" s="404"/>
      <c r="FB26" s="404"/>
      <c r="FC26" s="404"/>
      <c r="FD26" s="404"/>
      <c r="FE26" s="404"/>
      <c r="FF26" s="404"/>
      <c r="FG26" s="404"/>
      <c r="FH26" s="404"/>
      <c r="FI26" s="404"/>
      <c r="FJ26" s="404"/>
      <c r="FK26" s="404"/>
      <c r="FL26" s="404"/>
      <c r="FM26" s="404"/>
      <c r="FN26" s="404"/>
      <c r="FO26" s="404"/>
      <c r="FP26" s="404"/>
      <c r="FQ26" s="404"/>
      <c r="FR26" s="404"/>
      <c r="FS26" s="404"/>
      <c r="FT26" s="404"/>
      <c r="FU26" s="404"/>
      <c r="FV26" s="404"/>
      <c r="FW26" s="404"/>
      <c r="FX26" s="404"/>
      <c r="FY26" s="404"/>
      <c r="FZ26" s="404"/>
      <c r="GA26" s="404"/>
      <c r="GB26" s="404"/>
      <c r="GC26" s="404"/>
      <c r="GD26" s="404"/>
      <c r="GE26" s="404"/>
      <c r="GF26" s="404"/>
      <c r="GG26" s="404"/>
      <c r="GH26" s="404"/>
      <c r="GI26" s="404"/>
      <c r="GJ26" s="404"/>
      <c r="GK26" s="404"/>
      <c r="GL26" s="404"/>
      <c r="GM26" s="404"/>
      <c r="GN26" s="404"/>
      <c r="GO26" s="404"/>
      <c r="GP26" s="404"/>
      <c r="GQ26" s="404"/>
      <c r="GR26" s="404"/>
      <c r="GS26" s="404"/>
      <c r="GT26" s="404"/>
      <c r="GU26" s="404"/>
      <c r="GV26" s="404"/>
      <c r="GW26" s="404"/>
      <c r="GX26" s="404"/>
      <c r="GY26" s="404"/>
      <c r="GZ26" s="404"/>
      <c r="HA26" s="404"/>
      <c r="HB26" s="404"/>
      <c r="HC26" s="404"/>
      <c r="HD26" s="404"/>
      <c r="HE26" s="404"/>
      <c r="HF26" s="404"/>
      <c r="HG26" s="404"/>
      <c r="HH26" s="404"/>
      <c r="HI26" s="404"/>
      <c r="HJ26" s="404"/>
      <c r="HK26" s="404"/>
      <c r="HL26" s="404"/>
      <c r="HM26" s="404"/>
      <c r="HN26" s="404"/>
      <c r="HO26" s="404"/>
      <c r="HP26" s="404"/>
      <c r="HQ26" s="404"/>
      <c r="HR26" s="404"/>
      <c r="HS26" s="404"/>
      <c r="HT26" s="404"/>
      <c r="HU26" s="404"/>
      <c r="HV26" s="404"/>
    </row>
    <row r="27" spans="1:230" s="409" customFormat="1" ht="18" customHeight="1">
      <c r="A27" s="404"/>
      <c r="B27" s="405">
        <v>7</v>
      </c>
      <c r="C27" s="406" t="s">
        <v>208</v>
      </c>
      <c r="D27" s="450">
        <v>17368</v>
      </c>
      <c r="E27" s="451">
        <v>1051.21528903731</v>
      </c>
      <c r="F27" s="452">
        <v>135667</v>
      </c>
      <c r="G27" s="453">
        <v>1271.2879550664495</v>
      </c>
      <c r="H27" s="454">
        <v>45122</v>
      </c>
      <c r="I27" s="455">
        <v>771.25294313195343</v>
      </c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404"/>
      <c r="DG27" s="404"/>
      <c r="DH27" s="404"/>
      <c r="DI27" s="404"/>
      <c r="DJ27" s="404"/>
      <c r="DK27" s="404"/>
      <c r="DL27" s="404"/>
      <c r="DM27" s="404"/>
      <c r="DN27" s="404"/>
      <c r="DO27" s="404"/>
      <c r="DP27" s="404"/>
      <c r="DQ27" s="404"/>
      <c r="DR27" s="404"/>
      <c r="DS27" s="404"/>
      <c r="DT27" s="404"/>
      <c r="DU27" s="404"/>
      <c r="DV27" s="404"/>
      <c r="DW27" s="404"/>
      <c r="DX27" s="404"/>
      <c r="DY27" s="404"/>
      <c r="DZ27" s="404"/>
      <c r="EA27" s="404"/>
      <c r="EB27" s="404"/>
      <c r="EC27" s="404"/>
      <c r="ED27" s="404"/>
      <c r="EE27" s="404"/>
      <c r="EF27" s="404"/>
      <c r="EG27" s="404"/>
      <c r="EH27" s="404"/>
      <c r="EI27" s="404"/>
      <c r="EJ27" s="404"/>
      <c r="EK27" s="404"/>
      <c r="EL27" s="404"/>
      <c r="EM27" s="404"/>
      <c r="EN27" s="404"/>
      <c r="EO27" s="404"/>
      <c r="EP27" s="404"/>
      <c r="EQ27" s="404"/>
      <c r="ER27" s="404"/>
      <c r="ES27" s="404"/>
      <c r="ET27" s="404"/>
      <c r="EU27" s="404"/>
      <c r="EV27" s="404"/>
      <c r="EW27" s="404"/>
      <c r="EX27" s="404"/>
      <c r="EY27" s="404"/>
      <c r="EZ27" s="404"/>
      <c r="FA27" s="404"/>
      <c r="FB27" s="404"/>
      <c r="FC27" s="404"/>
      <c r="FD27" s="404"/>
      <c r="FE27" s="404"/>
      <c r="FF27" s="404"/>
      <c r="FG27" s="404"/>
      <c r="FH27" s="404"/>
      <c r="FI27" s="404"/>
      <c r="FJ27" s="404"/>
      <c r="FK27" s="404"/>
      <c r="FL27" s="404"/>
      <c r="FM27" s="404"/>
      <c r="FN27" s="404"/>
      <c r="FO27" s="404"/>
      <c r="FP27" s="404"/>
      <c r="FQ27" s="404"/>
      <c r="FR27" s="404"/>
      <c r="FS27" s="404"/>
      <c r="FT27" s="404"/>
      <c r="FU27" s="404"/>
      <c r="FV27" s="404"/>
      <c r="FW27" s="404"/>
      <c r="FX27" s="404"/>
      <c r="FY27" s="404"/>
      <c r="FZ27" s="404"/>
      <c r="GA27" s="404"/>
      <c r="GB27" s="404"/>
      <c r="GC27" s="404"/>
      <c r="GD27" s="404"/>
      <c r="GE27" s="404"/>
      <c r="GF27" s="404"/>
      <c r="GG27" s="404"/>
      <c r="GH27" s="404"/>
      <c r="GI27" s="404"/>
      <c r="GJ27" s="404"/>
      <c r="GK27" s="404"/>
      <c r="GL27" s="404"/>
      <c r="GM27" s="404"/>
      <c r="GN27" s="404"/>
      <c r="GO27" s="404"/>
      <c r="GP27" s="404"/>
      <c r="GQ27" s="404"/>
      <c r="GR27" s="404"/>
      <c r="GS27" s="404"/>
      <c r="GT27" s="404"/>
      <c r="GU27" s="404"/>
      <c r="GV27" s="404"/>
      <c r="GW27" s="404"/>
      <c r="GX27" s="404"/>
      <c r="GY27" s="404"/>
      <c r="GZ27" s="404"/>
      <c r="HA27" s="404"/>
      <c r="HB27" s="404"/>
      <c r="HC27" s="404"/>
      <c r="HD27" s="404"/>
      <c r="HE27" s="404"/>
      <c r="HF27" s="404"/>
      <c r="HG27" s="404"/>
      <c r="HH27" s="404"/>
      <c r="HI27" s="404"/>
      <c r="HJ27" s="404"/>
      <c r="HK27" s="404"/>
      <c r="HL27" s="404"/>
      <c r="HM27" s="404"/>
      <c r="HN27" s="404"/>
      <c r="HO27" s="404"/>
      <c r="HP27" s="404"/>
      <c r="HQ27" s="404"/>
      <c r="HR27" s="404"/>
      <c r="HS27" s="404"/>
      <c r="HT27" s="404"/>
      <c r="HU27" s="404"/>
      <c r="HV27" s="404"/>
    </row>
    <row r="28" spans="1:230" s="409" customFormat="1" ht="18" hidden="1" customHeight="1">
      <c r="A28" s="404"/>
      <c r="B28" s="405"/>
      <c r="C28" s="406"/>
      <c r="D28" s="450"/>
      <c r="E28" s="451"/>
      <c r="F28" s="452"/>
      <c r="G28" s="453"/>
      <c r="H28" s="454"/>
      <c r="I28" s="455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  <c r="HJ28" s="404"/>
      <c r="HK28" s="404"/>
      <c r="HL28" s="404"/>
      <c r="HM28" s="404"/>
      <c r="HN28" s="404"/>
      <c r="HO28" s="404"/>
      <c r="HP28" s="404"/>
      <c r="HQ28" s="404"/>
      <c r="HR28" s="404"/>
      <c r="HS28" s="404"/>
      <c r="HT28" s="404"/>
      <c r="HU28" s="404"/>
      <c r="HV28" s="404"/>
    </row>
    <row r="29" spans="1:230" s="409" customFormat="1" ht="18" customHeight="1">
      <c r="A29" s="404"/>
      <c r="B29" s="405"/>
      <c r="C29" s="406" t="s">
        <v>66</v>
      </c>
      <c r="D29" s="450">
        <v>50511</v>
      </c>
      <c r="E29" s="451">
        <v>1058.0647358001224</v>
      </c>
      <c r="F29" s="452">
        <v>202044</v>
      </c>
      <c r="G29" s="453">
        <v>1268.683540911881</v>
      </c>
      <c r="H29" s="454">
        <v>82888</v>
      </c>
      <c r="I29" s="455">
        <v>801.65408092848168</v>
      </c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  <c r="GZ29" s="404"/>
      <c r="HA29" s="404"/>
      <c r="HB29" s="404"/>
      <c r="HC29" s="404"/>
      <c r="HD29" s="404"/>
      <c r="HE29" s="404"/>
      <c r="HF29" s="404"/>
      <c r="HG29" s="404"/>
      <c r="HH29" s="404"/>
      <c r="HI29" s="404"/>
      <c r="HJ29" s="404"/>
      <c r="HK29" s="404"/>
      <c r="HL29" s="404"/>
      <c r="HM29" s="404"/>
      <c r="HN29" s="404"/>
      <c r="HO29" s="404"/>
      <c r="HP29" s="404"/>
      <c r="HQ29" s="404"/>
      <c r="HR29" s="404"/>
      <c r="HS29" s="404"/>
      <c r="HT29" s="404"/>
      <c r="HU29" s="404"/>
      <c r="HV29" s="404"/>
    </row>
    <row r="30" spans="1:230" s="410" customFormat="1" ht="18" customHeight="1">
      <c r="B30" s="405">
        <v>35</v>
      </c>
      <c r="C30" s="411" t="s">
        <v>67</v>
      </c>
      <c r="D30" s="412">
        <v>27708</v>
      </c>
      <c r="E30" s="413">
        <v>1109.0312444059477</v>
      </c>
      <c r="F30" s="412">
        <v>104845</v>
      </c>
      <c r="G30" s="413">
        <v>1287.8693429348084</v>
      </c>
      <c r="H30" s="412">
        <v>42679</v>
      </c>
      <c r="I30" s="413">
        <v>809.71035567843683</v>
      </c>
    </row>
    <row r="31" spans="1:230" s="410" customFormat="1" ht="18" customHeight="1">
      <c r="B31" s="405">
        <v>38</v>
      </c>
      <c r="C31" s="411" t="s">
        <v>68</v>
      </c>
      <c r="D31" s="412">
        <v>22803</v>
      </c>
      <c r="E31" s="413">
        <v>996.13516423277633</v>
      </c>
      <c r="F31" s="412">
        <v>97199</v>
      </c>
      <c r="G31" s="413">
        <v>1247.988519223449</v>
      </c>
      <c r="H31" s="412">
        <v>40209</v>
      </c>
      <c r="I31" s="413">
        <v>793.1029170086299</v>
      </c>
    </row>
    <row r="32" spans="1:230" s="410" customFormat="1" ht="18" hidden="1" customHeight="1">
      <c r="B32" s="405"/>
      <c r="C32" s="411"/>
      <c r="D32" s="412"/>
      <c r="E32" s="413"/>
      <c r="F32" s="412"/>
      <c r="G32" s="413"/>
      <c r="H32" s="412"/>
      <c r="I32" s="413"/>
    </row>
    <row r="33" spans="1:230" s="409" customFormat="1" ht="18" customHeight="1">
      <c r="A33" s="404"/>
      <c r="B33" s="405">
        <v>39</v>
      </c>
      <c r="C33" s="406" t="s">
        <v>69</v>
      </c>
      <c r="D33" s="450">
        <v>12907</v>
      </c>
      <c r="E33" s="451">
        <v>1167.3464585108857</v>
      </c>
      <c r="F33" s="452">
        <v>91112</v>
      </c>
      <c r="G33" s="453">
        <v>1462.9875153657035</v>
      </c>
      <c r="H33" s="454">
        <v>35115</v>
      </c>
      <c r="I33" s="455">
        <v>898.37647785846514</v>
      </c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404"/>
      <c r="DG33" s="404"/>
      <c r="DH33" s="404"/>
      <c r="DI33" s="404"/>
      <c r="DJ33" s="404"/>
      <c r="DK33" s="404"/>
      <c r="DL33" s="404"/>
      <c r="DM33" s="404"/>
      <c r="DN33" s="404"/>
      <c r="DO33" s="404"/>
      <c r="DP33" s="404"/>
      <c r="DQ33" s="404"/>
      <c r="DR33" s="404"/>
      <c r="DS33" s="404"/>
      <c r="DT33" s="404"/>
      <c r="DU33" s="404"/>
      <c r="DV33" s="404"/>
      <c r="DW33" s="404"/>
      <c r="DX33" s="404"/>
      <c r="DY33" s="404"/>
      <c r="DZ33" s="404"/>
      <c r="EA33" s="404"/>
      <c r="EB33" s="404"/>
      <c r="EC33" s="404"/>
      <c r="ED33" s="404"/>
      <c r="EE33" s="404"/>
      <c r="EF33" s="404"/>
      <c r="EG33" s="404"/>
      <c r="EH33" s="404"/>
      <c r="EI33" s="404"/>
      <c r="EJ33" s="404"/>
      <c r="EK33" s="404"/>
      <c r="EL33" s="404"/>
      <c r="EM33" s="404"/>
      <c r="EN33" s="404"/>
      <c r="EO33" s="404"/>
      <c r="EP33" s="404"/>
      <c r="EQ33" s="404"/>
      <c r="ER33" s="404"/>
      <c r="ES33" s="404"/>
      <c r="ET33" s="404"/>
      <c r="EU33" s="404"/>
      <c r="EV33" s="404"/>
      <c r="EW33" s="404"/>
      <c r="EX33" s="404"/>
      <c r="EY33" s="404"/>
      <c r="EZ33" s="404"/>
      <c r="FA33" s="404"/>
      <c r="FB33" s="404"/>
      <c r="FC33" s="404"/>
      <c r="FD33" s="404"/>
      <c r="FE33" s="404"/>
      <c r="FF33" s="404"/>
      <c r="FG33" s="404"/>
      <c r="FH33" s="404"/>
      <c r="FI33" s="404"/>
      <c r="FJ33" s="404"/>
      <c r="FK33" s="404"/>
      <c r="FL33" s="404"/>
      <c r="FM33" s="404"/>
      <c r="FN33" s="404"/>
      <c r="FO33" s="404"/>
      <c r="FP33" s="404"/>
      <c r="FQ33" s="404"/>
      <c r="FR33" s="404"/>
      <c r="FS33" s="404"/>
      <c r="FT33" s="404"/>
      <c r="FU33" s="404"/>
      <c r="FV33" s="404"/>
      <c r="FW33" s="404"/>
      <c r="FX33" s="404"/>
      <c r="FY33" s="404"/>
      <c r="FZ33" s="404"/>
      <c r="GA33" s="404"/>
      <c r="GB33" s="404"/>
      <c r="GC33" s="404"/>
      <c r="GD33" s="404"/>
      <c r="GE33" s="404"/>
      <c r="GF33" s="404"/>
      <c r="GG33" s="404"/>
      <c r="GH33" s="404"/>
      <c r="GI33" s="404"/>
      <c r="GJ33" s="404"/>
      <c r="GK33" s="404"/>
      <c r="GL33" s="404"/>
      <c r="GM33" s="404"/>
      <c r="GN33" s="404"/>
      <c r="GO33" s="404"/>
      <c r="GP33" s="404"/>
      <c r="GQ33" s="404"/>
      <c r="GR33" s="404"/>
      <c r="GS33" s="404"/>
      <c r="GT33" s="404"/>
      <c r="GU33" s="404"/>
      <c r="GV33" s="404"/>
      <c r="GW33" s="404"/>
      <c r="GX33" s="404"/>
      <c r="GY33" s="404"/>
      <c r="GZ33" s="404"/>
      <c r="HA33" s="404"/>
      <c r="HB33" s="404"/>
      <c r="HC33" s="404"/>
      <c r="HD33" s="404"/>
      <c r="HE33" s="404"/>
      <c r="HF33" s="404"/>
      <c r="HG33" s="404"/>
      <c r="HH33" s="404"/>
      <c r="HI33" s="404"/>
      <c r="HJ33" s="404"/>
      <c r="HK33" s="404"/>
      <c r="HL33" s="404"/>
      <c r="HM33" s="404"/>
      <c r="HN33" s="404"/>
      <c r="HO33" s="404"/>
      <c r="HP33" s="404"/>
      <c r="HQ33" s="404"/>
      <c r="HR33" s="404"/>
      <c r="HS33" s="404"/>
      <c r="HT33" s="404"/>
      <c r="HU33" s="404"/>
      <c r="HV33" s="404"/>
    </row>
    <row r="34" spans="1:230" s="409" customFormat="1" ht="18" hidden="1" customHeight="1">
      <c r="A34" s="404"/>
      <c r="B34" s="405"/>
      <c r="C34" s="406"/>
      <c r="D34" s="450"/>
      <c r="E34" s="451"/>
      <c r="F34" s="452"/>
      <c r="G34" s="453"/>
      <c r="H34" s="454"/>
      <c r="I34" s="455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4"/>
      <c r="CE34" s="404"/>
      <c r="CF34" s="404"/>
      <c r="CG34" s="404"/>
      <c r="CH34" s="404"/>
      <c r="CI34" s="404"/>
      <c r="CJ34" s="404"/>
      <c r="CK34" s="404"/>
      <c r="CL34" s="404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404"/>
      <c r="DE34" s="404"/>
      <c r="DF34" s="404"/>
      <c r="DG34" s="404"/>
      <c r="DH34" s="404"/>
      <c r="DI34" s="404"/>
      <c r="DJ34" s="404"/>
      <c r="DK34" s="404"/>
      <c r="DL34" s="404"/>
      <c r="DM34" s="404"/>
      <c r="DN34" s="404"/>
      <c r="DO34" s="404"/>
      <c r="DP34" s="404"/>
      <c r="DQ34" s="404"/>
      <c r="DR34" s="404"/>
      <c r="DS34" s="404"/>
      <c r="DT34" s="404"/>
      <c r="DU34" s="404"/>
      <c r="DV34" s="404"/>
      <c r="DW34" s="404"/>
      <c r="DX34" s="404"/>
      <c r="DY34" s="404"/>
      <c r="DZ34" s="404"/>
      <c r="EA34" s="404"/>
      <c r="EB34" s="404"/>
      <c r="EC34" s="404"/>
      <c r="ED34" s="404"/>
      <c r="EE34" s="404"/>
      <c r="EF34" s="404"/>
      <c r="EG34" s="404"/>
      <c r="EH34" s="404"/>
      <c r="EI34" s="404"/>
      <c r="EJ34" s="404"/>
      <c r="EK34" s="404"/>
      <c r="EL34" s="404"/>
      <c r="EM34" s="404"/>
      <c r="EN34" s="404"/>
      <c r="EO34" s="404"/>
      <c r="EP34" s="404"/>
      <c r="EQ34" s="404"/>
      <c r="ER34" s="404"/>
      <c r="ES34" s="404"/>
      <c r="ET34" s="404"/>
      <c r="EU34" s="404"/>
      <c r="EV34" s="404"/>
      <c r="EW34" s="404"/>
      <c r="EX34" s="404"/>
      <c r="EY34" s="404"/>
      <c r="EZ34" s="404"/>
      <c r="FA34" s="404"/>
      <c r="FB34" s="404"/>
      <c r="FC34" s="404"/>
      <c r="FD34" s="404"/>
      <c r="FE34" s="404"/>
      <c r="FF34" s="404"/>
      <c r="FG34" s="404"/>
      <c r="FH34" s="404"/>
      <c r="FI34" s="404"/>
      <c r="FJ34" s="404"/>
      <c r="FK34" s="404"/>
      <c r="FL34" s="404"/>
      <c r="FM34" s="404"/>
      <c r="FN34" s="404"/>
      <c r="FO34" s="404"/>
      <c r="FP34" s="404"/>
      <c r="FQ34" s="404"/>
      <c r="FR34" s="404"/>
      <c r="FS34" s="404"/>
      <c r="FT34" s="404"/>
      <c r="FU34" s="404"/>
      <c r="FV34" s="404"/>
      <c r="FW34" s="404"/>
      <c r="FX34" s="404"/>
      <c r="FY34" s="404"/>
      <c r="FZ34" s="404"/>
      <c r="GA34" s="404"/>
      <c r="GB34" s="404"/>
      <c r="GC34" s="404"/>
      <c r="GD34" s="404"/>
      <c r="GE34" s="404"/>
      <c r="GF34" s="404"/>
      <c r="GG34" s="404"/>
      <c r="GH34" s="404"/>
      <c r="GI34" s="404"/>
      <c r="GJ34" s="404"/>
      <c r="GK34" s="404"/>
      <c r="GL34" s="404"/>
      <c r="GM34" s="404"/>
      <c r="GN34" s="404"/>
      <c r="GO34" s="404"/>
      <c r="GP34" s="404"/>
      <c r="GQ34" s="404"/>
      <c r="GR34" s="404"/>
      <c r="GS34" s="404"/>
      <c r="GT34" s="404"/>
      <c r="GU34" s="404"/>
      <c r="GV34" s="404"/>
      <c r="GW34" s="404"/>
      <c r="GX34" s="404"/>
      <c r="GY34" s="404"/>
      <c r="GZ34" s="404"/>
      <c r="HA34" s="404"/>
      <c r="HB34" s="404"/>
      <c r="HC34" s="404"/>
      <c r="HD34" s="404"/>
      <c r="HE34" s="404"/>
      <c r="HF34" s="404"/>
      <c r="HG34" s="404"/>
      <c r="HH34" s="404"/>
      <c r="HI34" s="404"/>
      <c r="HJ34" s="404"/>
      <c r="HK34" s="404"/>
      <c r="HL34" s="404"/>
      <c r="HM34" s="404"/>
      <c r="HN34" s="404"/>
      <c r="HO34" s="404"/>
      <c r="HP34" s="404"/>
      <c r="HQ34" s="404"/>
      <c r="HR34" s="404"/>
      <c r="HS34" s="404"/>
      <c r="HT34" s="404"/>
      <c r="HU34" s="404"/>
      <c r="HV34" s="404"/>
    </row>
    <row r="35" spans="1:230" s="409" customFormat="1" ht="18" customHeight="1">
      <c r="A35" s="404"/>
      <c r="B35" s="405"/>
      <c r="C35" s="406" t="s">
        <v>70</v>
      </c>
      <c r="D35" s="450">
        <v>45525</v>
      </c>
      <c r="E35" s="451">
        <v>1116.9840272377808</v>
      </c>
      <c r="F35" s="452">
        <v>402415</v>
      </c>
      <c r="G35" s="453">
        <v>1368.6835921126219</v>
      </c>
      <c r="H35" s="454">
        <v>150217</v>
      </c>
      <c r="I35" s="455">
        <v>846.66260875932778</v>
      </c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  <c r="AN35" s="404"/>
      <c r="AO35" s="404"/>
      <c r="AP35" s="404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4"/>
      <c r="CW35" s="404"/>
      <c r="CX35" s="404"/>
      <c r="CY35" s="404"/>
      <c r="CZ35" s="404"/>
      <c r="DA35" s="404"/>
      <c r="DB35" s="404"/>
      <c r="DC35" s="404"/>
      <c r="DD35" s="404"/>
      <c r="DE35" s="404"/>
      <c r="DF35" s="404"/>
      <c r="DG35" s="404"/>
      <c r="DH35" s="404"/>
      <c r="DI35" s="404"/>
      <c r="DJ35" s="404"/>
      <c r="DK35" s="404"/>
      <c r="DL35" s="404"/>
      <c r="DM35" s="404"/>
      <c r="DN35" s="404"/>
      <c r="DO35" s="404"/>
      <c r="DP35" s="404"/>
      <c r="DQ35" s="404"/>
      <c r="DR35" s="404"/>
      <c r="DS35" s="404"/>
      <c r="DT35" s="404"/>
      <c r="DU35" s="404"/>
      <c r="DV35" s="404"/>
      <c r="DW35" s="404"/>
      <c r="DX35" s="404"/>
      <c r="DY35" s="404"/>
      <c r="DZ35" s="404"/>
      <c r="EA35" s="404"/>
      <c r="EB35" s="404"/>
      <c r="EC35" s="404"/>
      <c r="ED35" s="404"/>
      <c r="EE35" s="404"/>
      <c r="EF35" s="404"/>
      <c r="EG35" s="404"/>
      <c r="EH35" s="404"/>
      <c r="EI35" s="404"/>
      <c r="EJ35" s="404"/>
      <c r="EK35" s="404"/>
      <c r="EL35" s="404"/>
      <c r="EM35" s="404"/>
      <c r="EN35" s="404"/>
      <c r="EO35" s="404"/>
      <c r="EP35" s="404"/>
      <c r="EQ35" s="404"/>
      <c r="ER35" s="404"/>
      <c r="ES35" s="404"/>
      <c r="ET35" s="404"/>
      <c r="EU35" s="404"/>
      <c r="EV35" s="404"/>
      <c r="EW35" s="404"/>
      <c r="EX35" s="404"/>
      <c r="EY35" s="404"/>
      <c r="EZ35" s="404"/>
      <c r="FA35" s="404"/>
      <c r="FB35" s="404"/>
      <c r="FC35" s="404"/>
      <c r="FD35" s="404"/>
      <c r="FE35" s="404"/>
      <c r="FF35" s="404"/>
      <c r="FG35" s="404"/>
      <c r="FH35" s="404"/>
      <c r="FI35" s="404"/>
      <c r="FJ35" s="404"/>
      <c r="FK35" s="404"/>
      <c r="FL35" s="404"/>
      <c r="FM35" s="404"/>
      <c r="FN35" s="404"/>
      <c r="FO35" s="404"/>
      <c r="FP35" s="404"/>
      <c r="FQ35" s="404"/>
      <c r="FR35" s="404"/>
      <c r="FS35" s="404"/>
      <c r="FT35" s="404"/>
      <c r="FU35" s="404"/>
      <c r="FV35" s="404"/>
      <c r="FW35" s="404"/>
      <c r="FX35" s="404"/>
      <c r="FY35" s="404"/>
      <c r="FZ35" s="404"/>
      <c r="GA35" s="404"/>
      <c r="GB35" s="404"/>
      <c r="GC35" s="404"/>
      <c r="GD35" s="404"/>
      <c r="GE35" s="404"/>
      <c r="GF35" s="404"/>
      <c r="GG35" s="404"/>
      <c r="GH35" s="404"/>
      <c r="GI35" s="404"/>
      <c r="GJ35" s="404"/>
      <c r="GK35" s="404"/>
      <c r="GL35" s="404"/>
      <c r="GM35" s="404"/>
      <c r="GN35" s="404"/>
      <c r="GO35" s="404"/>
      <c r="GP35" s="404"/>
      <c r="GQ35" s="404"/>
      <c r="GR35" s="404"/>
      <c r="GS35" s="404"/>
      <c r="GT35" s="404"/>
      <c r="GU35" s="404"/>
      <c r="GV35" s="404"/>
      <c r="GW35" s="404"/>
      <c r="GX35" s="404"/>
      <c r="GY35" s="404"/>
      <c r="GZ35" s="404"/>
      <c r="HA35" s="404"/>
      <c r="HB35" s="404"/>
      <c r="HC35" s="404"/>
      <c r="HD35" s="404"/>
      <c r="HE35" s="404"/>
      <c r="HF35" s="404"/>
      <c r="HG35" s="404"/>
      <c r="HH35" s="404"/>
      <c r="HI35" s="404"/>
      <c r="HJ35" s="404"/>
      <c r="HK35" s="404"/>
      <c r="HL35" s="404"/>
      <c r="HM35" s="404"/>
      <c r="HN35" s="404"/>
      <c r="HO35" s="404"/>
      <c r="HP35" s="404"/>
      <c r="HQ35" s="404"/>
      <c r="HR35" s="404"/>
      <c r="HS35" s="404"/>
      <c r="HT35" s="404"/>
      <c r="HU35" s="404"/>
      <c r="HV35" s="404"/>
    </row>
    <row r="36" spans="1:230" s="410" customFormat="1" ht="18" customHeight="1">
      <c r="B36" s="405">
        <v>5</v>
      </c>
      <c r="C36" s="411" t="s">
        <v>71</v>
      </c>
      <c r="D36" s="412">
        <v>3028</v>
      </c>
      <c r="E36" s="413">
        <v>983.72674702774123</v>
      </c>
      <c r="F36" s="412">
        <v>24774</v>
      </c>
      <c r="G36" s="413">
        <v>1187.1606284814723</v>
      </c>
      <c r="H36" s="412">
        <v>9746</v>
      </c>
      <c r="I36" s="413">
        <v>781.04204904576227</v>
      </c>
    </row>
    <row r="37" spans="1:230" s="410" customFormat="1" ht="18" customHeight="1">
      <c r="B37" s="405">
        <v>9</v>
      </c>
      <c r="C37" s="411" t="s">
        <v>72</v>
      </c>
      <c r="D37" s="412">
        <v>4832</v>
      </c>
      <c r="E37" s="413">
        <v>1241.6629035596027</v>
      </c>
      <c r="F37" s="412">
        <v>63639</v>
      </c>
      <c r="G37" s="413">
        <v>1458.8006444161599</v>
      </c>
      <c r="H37" s="412">
        <v>20779</v>
      </c>
      <c r="I37" s="413">
        <v>875.29264738437871</v>
      </c>
    </row>
    <row r="38" spans="1:230" s="410" customFormat="1" ht="18" customHeight="1">
      <c r="B38" s="405">
        <v>24</v>
      </c>
      <c r="C38" s="411" t="s">
        <v>73</v>
      </c>
      <c r="D38" s="412">
        <v>13243</v>
      </c>
      <c r="E38" s="413">
        <v>1186.2889239598278</v>
      </c>
      <c r="F38" s="412">
        <v>87092</v>
      </c>
      <c r="G38" s="413">
        <v>1371.6113176870435</v>
      </c>
      <c r="H38" s="412">
        <v>34456</v>
      </c>
      <c r="I38" s="413">
        <v>827.10682638727656</v>
      </c>
    </row>
    <row r="39" spans="1:230" s="410" customFormat="1" ht="18" customHeight="1">
      <c r="B39" s="405">
        <v>34</v>
      </c>
      <c r="C39" s="411" t="s">
        <v>74</v>
      </c>
      <c r="D39" s="412">
        <v>3826</v>
      </c>
      <c r="E39" s="413">
        <v>1085.805812859383</v>
      </c>
      <c r="F39" s="412">
        <v>27447</v>
      </c>
      <c r="G39" s="413">
        <v>1413.091554268226</v>
      </c>
      <c r="H39" s="412">
        <v>10328</v>
      </c>
      <c r="I39" s="413">
        <v>874.05481603408214</v>
      </c>
    </row>
    <row r="40" spans="1:230" s="410" customFormat="1" ht="18" customHeight="1">
      <c r="B40" s="405">
        <v>37</v>
      </c>
      <c r="C40" s="411" t="s">
        <v>75</v>
      </c>
      <c r="D40" s="412">
        <v>5200</v>
      </c>
      <c r="E40" s="413">
        <v>1051.9699269230769</v>
      </c>
      <c r="F40" s="412">
        <v>52844</v>
      </c>
      <c r="G40" s="413">
        <v>1263.8270401559307</v>
      </c>
      <c r="H40" s="412">
        <v>20187</v>
      </c>
      <c r="I40" s="413">
        <v>808.61570862436201</v>
      </c>
    </row>
    <row r="41" spans="1:230" s="410" customFormat="1" ht="18" customHeight="1">
      <c r="B41" s="405">
        <v>40</v>
      </c>
      <c r="C41" s="411" t="s">
        <v>76</v>
      </c>
      <c r="D41" s="412">
        <v>2444</v>
      </c>
      <c r="E41" s="413">
        <v>1031.4018412438625</v>
      </c>
      <c r="F41" s="412">
        <v>22626</v>
      </c>
      <c r="G41" s="413">
        <v>1309.5880394236719</v>
      </c>
      <c r="H41" s="412">
        <v>8480</v>
      </c>
      <c r="I41" s="413">
        <v>813.58461910377366</v>
      </c>
    </row>
    <row r="42" spans="1:230" s="410" customFormat="1" ht="18" customHeight="1">
      <c r="B42" s="405">
        <v>42</v>
      </c>
      <c r="C42" s="411" t="s">
        <v>77</v>
      </c>
      <c r="D42" s="412">
        <v>1183</v>
      </c>
      <c r="E42" s="413">
        <v>1106.2484699915469</v>
      </c>
      <c r="F42" s="412">
        <v>15437</v>
      </c>
      <c r="G42" s="413">
        <v>1298.5344011142063</v>
      </c>
      <c r="H42" s="412">
        <v>5200</v>
      </c>
      <c r="I42" s="413">
        <v>789.69721346153847</v>
      </c>
    </row>
    <row r="43" spans="1:230" s="410" customFormat="1" ht="18" customHeight="1">
      <c r="B43" s="405">
        <v>47</v>
      </c>
      <c r="C43" s="411" t="s">
        <v>78</v>
      </c>
      <c r="D43" s="412">
        <v>9598</v>
      </c>
      <c r="E43" s="413">
        <v>1096.0931391956658</v>
      </c>
      <c r="F43" s="412">
        <v>77682</v>
      </c>
      <c r="G43" s="413">
        <v>1523.1822854715379</v>
      </c>
      <c r="H43" s="412">
        <v>28349</v>
      </c>
      <c r="I43" s="413">
        <v>947.00490176020321</v>
      </c>
    </row>
    <row r="44" spans="1:230" s="410" customFormat="1" ht="18" customHeight="1">
      <c r="B44" s="405">
        <v>49</v>
      </c>
      <c r="C44" s="411" t="s">
        <v>79</v>
      </c>
      <c r="D44" s="412">
        <v>2171</v>
      </c>
      <c r="E44" s="413">
        <v>1007.8107922616304</v>
      </c>
      <c r="F44" s="412">
        <v>30874</v>
      </c>
      <c r="G44" s="413">
        <v>1149.9722222582109</v>
      </c>
      <c r="H44" s="412">
        <v>12692</v>
      </c>
      <c r="I44" s="413">
        <v>762.8076008509297</v>
      </c>
    </row>
    <row r="45" spans="1:230" s="410" customFormat="1" ht="18" hidden="1" customHeight="1">
      <c r="B45" s="405"/>
      <c r="C45" s="411"/>
      <c r="D45" s="412"/>
      <c r="E45" s="413"/>
      <c r="F45" s="412"/>
      <c r="G45" s="413"/>
      <c r="H45" s="412"/>
      <c r="I45" s="413"/>
    </row>
    <row r="46" spans="1:230" s="409" customFormat="1" ht="18" customHeight="1">
      <c r="A46" s="404"/>
      <c r="B46" s="405"/>
      <c r="C46" s="406" t="s">
        <v>80</v>
      </c>
      <c r="D46" s="450">
        <v>44328</v>
      </c>
      <c r="E46" s="451">
        <v>1030.905556984299</v>
      </c>
      <c r="F46" s="452">
        <v>229877</v>
      </c>
      <c r="G46" s="453">
        <v>1281.1381135998815</v>
      </c>
      <c r="H46" s="454">
        <v>95485</v>
      </c>
      <c r="I46" s="455">
        <v>838.41264659370597</v>
      </c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04"/>
      <c r="BQ46" s="404"/>
      <c r="BR46" s="404"/>
      <c r="BS46" s="404"/>
      <c r="BT46" s="404"/>
      <c r="BU46" s="404"/>
      <c r="BV46" s="404"/>
      <c r="BW46" s="404"/>
      <c r="BX46" s="404"/>
      <c r="BY46" s="404"/>
      <c r="BZ46" s="404"/>
      <c r="CA46" s="404"/>
      <c r="CB46" s="404"/>
      <c r="CC46" s="404"/>
      <c r="CD46" s="404"/>
      <c r="CE46" s="404"/>
      <c r="CF46" s="404"/>
      <c r="CG46" s="404"/>
      <c r="CH46" s="404"/>
      <c r="CI46" s="404"/>
      <c r="CJ46" s="404"/>
      <c r="CK46" s="404"/>
      <c r="CL46" s="404"/>
      <c r="CM46" s="404"/>
      <c r="CN46" s="404"/>
      <c r="CO46" s="404"/>
      <c r="CP46" s="404"/>
      <c r="CQ46" s="404"/>
      <c r="CR46" s="404"/>
      <c r="CS46" s="404"/>
      <c r="CT46" s="404"/>
      <c r="CU46" s="404"/>
      <c r="CV46" s="404"/>
      <c r="CW46" s="404"/>
      <c r="CX46" s="404"/>
      <c r="CY46" s="404"/>
      <c r="CZ46" s="404"/>
      <c r="DA46" s="404"/>
      <c r="DB46" s="404"/>
      <c r="DC46" s="404"/>
      <c r="DD46" s="404"/>
      <c r="DE46" s="404"/>
      <c r="DF46" s="404"/>
      <c r="DG46" s="404"/>
      <c r="DH46" s="404"/>
      <c r="DI46" s="404"/>
      <c r="DJ46" s="404"/>
      <c r="DK46" s="404"/>
      <c r="DL46" s="404"/>
      <c r="DM46" s="404"/>
      <c r="DN46" s="404"/>
      <c r="DO46" s="404"/>
      <c r="DP46" s="404"/>
      <c r="DQ46" s="404"/>
      <c r="DR46" s="404"/>
      <c r="DS46" s="404"/>
      <c r="DT46" s="404"/>
      <c r="DU46" s="404"/>
      <c r="DV46" s="404"/>
      <c r="DW46" s="404"/>
      <c r="DX46" s="404"/>
      <c r="DY46" s="404"/>
      <c r="DZ46" s="404"/>
      <c r="EA46" s="404"/>
      <c r="EB46" s="404"/>
      <c r="EC46" s="404"/>
      <c r="ED46" s="404"/>
      <c r="EE46" s="404"/>
      <c r="EF46" s="404"/>
      <c r="EG46" s="404"/>
      <c r="EH46" s="404"/>
      <c r="EI46" s="404"/>
      <c r="EJ46" s="404"/>
      <c r="EK46" s="404"/>
      <c r="EL46" s="404"/>
      <c r="EM46" s="404"/>
      <c r="EN46" s="404"/>
      <c r="EO46" s="404"/>
      <c r="EP46" s="404"/>
      <c r="EQ46" s="404"/>
      <c r="ER46" s="404"/>
      <c r="ES46" s="404"/>
      <c r="ET46" s="404"/>
      <c r="EU46" s="404"/>
      <c r="EV46" s="404"/>
      <c r="EW46" s="404"/>
      <c r="EX46" s="404"/>
      <c r="EY46" s="404"/>
      <c r="EZ46" s="404"/>
      <c r="FA46" s="404"/>
      <c r="FB46" s="404"/>
      <c r="FC46" s="404"/>
      <c r="FD46" s="404"/>
      <c r="FE46" s="404"/>
      <c r="FF46" s="404"/>
      <c r="FG46" s="404"/>
      <c r="FH46" s="404"/>
      <c r="FI46" s="404"/>
      <c r="FJ46" s="404"/>
      <c r="FK46" s="404"/>
      <c r="FL46" s="404"/>
      <c r="FM46" s="404"/>
      <c r="FN46" s="404"/>
      <c r="FO46" s="404"/>
      <c r="FP46" s="404"/>
      <c r="FQ46" s="404"/>
      <c r="FR46" s="404"/>
      <c r="FS46" s="404"/>
      <c r="FT46" s="404"/>
      <c r="FU46" s="404"/>
      <c r="FV46" s="404"/>
      <c r="FW46" s="404"/>
      <c r="FX46" s="404"/>
      <c r="FY46" s="404"/>
      <c r="FZ46" s="404"/>
      <c r="GA46" s="404"/>
      <c r="GB46" s="404"/>
      <c r="GC46" s="404"/>
      <c r="GD46" s="404"/>
      <c r="GE46" s="404"/>
      <c r="GF46" s="404"/>
      <c r="GG46" s="404"/>
      <c r="GH46" s="404"/>
      <c r="GI46" s="404"/>
      <c r="GJ46" s="404"/>
      <c r="GK46" s="404"/>
      <c r="GL46" s="404"/>
      <c r="GM46" s="404"/>
      <c r="GN46" s="404"/>
      <c r="GO46" s="404"/>
      <c r="GP46" s="404"/>
      <c r="GQ46" s="404"/>
      <c r="GR46" s="404"/>
      <c r="GS46" s="404"/>
      <c r="GT46" s="404"/>
      <c r="GU46" s="404"/>
      <c r="GV46" s="404"/>
      <c r="GW46" s="404"/>
      <c r="GX46" s="404"/>
      <c r="GY46" s="404"/>
      <c r="GZ46" s="404"/>
      <c r="HA46" s="404"/>
      <c r="HB46" s="404"/>
      <c r="HC46" s="404"/>
      <c r="HD46" s="404"/>
      <c r="HE46" s="404"/>
      <c r="HF46" s="404"/>
      <c r="HG46" s="404"/>
      <c r="HH46" s="404"/>
      <c r="HI46" s="404"/>
      <c r="HJ46" s="404"/>
      <c r="HK46" s="404"/>
      <c r="HL46" s="404"/>
      <c r="HM46" s="404"/>
      <c r="HN46" s="404"/>
      <c r="HO46" s="404"/>
      <c r="HP46" s="404"/>
      <c r="HQ46" s="404"/>
      <c r="HR46" s="404"/>
      <c r="HS46" s="404"/>
      <c r="HT46" s="404"/>
      <c r="HU46" s="404"/>
      <c r="HV46" s="404"/>
    </row>
    <row r="47" spans="1:230" s="410" customFormat="1" ht="18" customHeight="1">
      <c r="B47" s="405">
        <v>2</v>
      </c>
      <c r="C47" s="411" t="s">
        <v>81</v>
      </c>
      <c r="D47" s="412">
        <v>6765</v>
      </c>
      <c r="E47" s="413">
        <v>1045.4198980044346</v>
      </c>
      <c r="F47" s="412">
        <v>45046</v>
      </c>
      <c r="G47" s="413">
        <v>1233.9786791280023</v>
      </c>
      <c r="H47" s="412">
        <v>18582</v>
      </c>
      <c r="I47" s="413">
        <v>807.2883527069207</v>
      </c>
    </row>
    <row r="48" spans="1:230" s="410" customFormat="1" ht="18" customHeight="1">
      <c r="B48" s="405">
        <v>13</v>
      </c>
      <c r="C48" s="411" t="s">
        <v>82</v>
      </c>
      <c r="D48" s="412">
        <v>14758</v>
      </c>
      <c r="E48" s="413">
        <v>1012.2580410624747</v>
      </c>
      <c r="F48" s="412">
        <v>55269</v>
      </c>
      <c r="G48" s="413">
        <v>1308.5626495865674</v>
      </c>
      <c r="H48" s="412">
        <v>26620</v>
      </c>
      <c r="I48" s="413">
        <v>865.82898797896314</v>
      </c>
    </row>
    <row r="49" spans="1:230" s="410" customFormat="1" ht="18" customHeight="1">
      <c r="B49" s="405">
        <v>16</v>
      </c>
      <c r="C49" s="411" t="s">
        <v>83</v>
      </c>
      <c r="D49" s="412">
        <v>6345</v>
      </c>
      <c r="E49" s="413">
        <v>968.59738691883376</v>
      </c>
      <c r="F49" s="412">
        <v>25659</v>
      </c>
      <c r="G49" s="413">
        <v>1160.6801858996841</v>
      </c>
      <c r="H49" s="412">
        <v>10983</v>
      </c>
      <c r="I49" s="413">
        <v>795.31861240098317</v>
      </c>
    </row>
    <row r="50" spans="1:230" s="410" customFormat="1" ht="18" customHeight="1">
      <c r="B50" s="405">
        <v>19</v>
      </c>
      <c r="C50" s="411" t="s">
        <v>84</v>
      </c>
      <c r="D50" s="412">
        <v>5665</v>
      </c>
      <c r="E50" s="413">
        <v>1142.1299717563988</v>
      </c>
      <c r="F50" s="412">
        <v>27621</v>
      </c>
      <c r="G50" s="413">
        <v>1462.7754929220521</v>
      </c>
      <c r="H50" s="412">
        <v>9490</v>
      </c>
      <c r="I50" s="413">
        <v>904.43212118018971</v>
      </c>
    </row>
    <row r="51" spans="1:230" s="410" customFormat="1" ht="18" customHeight="1">
      <c r="B51" s="405">
        <v>45</v>
      </c>
      <c r="C51" s="411" t="s">
        <v>85</v>
      </c>
      <c r="D51" s="412">
        <v>10795</v>
      </c>
      <c r="E51" s="413">
        <v>1025.5576692913385</v>
      </c>
      <c r="F51" s="412">
        <v>76282</v>
      </c>
      <c r="G51" s="413">
        <v>1263.8659015232952</v>
      </c>
      <c r="H51" s="412">
        <v>29810</v>
      </c>
      <c r="I51" s="413">
        <v>828.19143173431723</v>
      </c>
    </row>
    <row r="52" spans="1:230" s="410" customFormat="1" ht="18" hidden="1" customHeight="1">
      <c r="B52" s="405"/>
      <c r="C52" s="411"/>
      <c r="D52" s="412"/>
      <c r="E52" s="413"/>
      <c r="F52" s="412"/>
      <c r="G52" s="413"/>
      <c r="H52" s="412"/>
      <c r="I52" s="413"/>
    </row>
    <row r="53" spans="1:230" s="409" customFormat="1" ht="18" customHeight="1">
      <c r="A53" s="404"/>
      <c r="B53" s="405"/>
      <c r="C53" s="406" t="s">
        <v>86</v>
      </c>
      <c r="D53" s="450">
        <v>158306</v>
      </c>
      <c r="E53" s="451">
        <v>1231.1517404899375</v>
      </c>
      <c r="F53" s="452">
        <v>1170481</v>
      </c>
      <c r="G53" s="453">
        <v>1405.0611574643237</v>
      </c>
      <c r="H53" s="454">
        <v>391074</v>
      </c>
      <c r="I53" s="455">
        <v>868.02098214148714</v>
      </c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4"/>
      <c r="AJ53" s="404"/>
      <c r="AK53" s="404"/>
      <c r="AL53" s="404"/>
      <c r="AM53" s="404"/>
      <c r="AN53" s="404"/>
      <c r="AO53" s="404"/>
      <c r="AP53" s="404"/>
      <c r="AQ53" s="404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4"/>
      <c r="BC53" s="404"/>
      <c r="BD53" s="404"/>
      <c r="BE53" s="404"/>
      <c r="BF53" s="404"/>
      <c r="BG53" s="404"/>
      <c r="BH53" s="404"/>
      <c r="BI53" s="404"/>
      <c r="BJ53" s="404"/>
      <c r="BK53" s="404"/>
      <c r="BL53" s="404"/>
      <c r="BM53" s="404"/>
      <c r="BN53" s="404"/>
      <c r="BO53" s="404"/>
      <c r="BP53" s="404"/>
      <c r="BQ53" s="404"/>
      <c r="BR53" s="404"/>
      <c r="BS53" s="404"/>
      <c r="BT53" s="404"/>
      <c r="BU53" s="404"/>
      <c r="BV53" s="404"/>
      <c r="BW53" s="404"/>
      <c r="BX53" s="404"/>
      <c r="BY53" s="404"/>
      <c r="BZ53" s="404"/>
      <c r="CA53" s="404"/>
      <c r="CB53" s="404"/>
      <c r="CC53" s="404"/>
      <c r="CD53" s="404"/>
      <c r="CE53" s="404"/>
      <c r="CF53" s="404"/>
      <c r="CG53" s="404"/>
      <c r="CH53" s="404"/>
      <c r="CI53" s="404"/>
      <c r="CJ53" s="404"/>
      <c r="CK53" s="404"/>
      <c r="CL53" s="404"/>
      <c r="CM53" s="404"/>
      <c r="CN53" s="404"/>
      <c r="CO53" s="404"/>
      <c r="CP53" s="404"/>
      <c r="CQ53" s="404"/>
      <c r="CR53" s="404"/>
      <c r="CS53" s="404"/>
      <c r="CT53" s="404"/>
      <c r="CU53" s="404"/>
      <c r="CV53" s="404"/>
      <c r="CW53" s="404"/>
      <c r="CX53" s="404"/>
      <c r="CY53" s="404"/>
      <c r="CZ53" s="404"/>
      <c r="DA53" s="404"/>
      <c r="DB53" s="404"/>
      <c r="DC53" s="404"/>
      <c r="DD53" s="404"/>
      <c r="DE53" s="404"/>
      <c r="DF53" s="404"/>
      <c r="DG53" s="404"/>
      <c r="DH53" s="404"/>
      <c r="DI53" s="404"/>
      <c r="DJ53" s="404"/>
      <c r="DK53" s="404"/>
      <c r="DL53" s="404"/>
      <c r="DM53" s="404"/>
      <c r="DN53" s="404"/>
      <c r="DO53" s="404"/>
      <c r="DP53" s="404"/>
      <c r="DQ53" s="404"/>
      <c r="DR53" s="404"/>
      <c r="DS53" s="404"/>
      <c r="DT53" s="404"/>
      <c r="DU53" s="404"/>
      <c r="DV53" s="404"/>
      <c r="DW53" s="404"/>
      <c r="DX53" s="404"/>
      <c r="DY53" s="404"/>
      <c r="DZ53" s="404"/>
      <c r="EA53" s="404"/>
      <c r="EB53" s="404"/>
      <c r="EC53" s="404"/>
      <c r="ED53" s="404"/>
      <c r="EE53" s="404"/>
      <c r="EF53" s="404"/>
      <c r="EG53" s="404"/>
      <c r="EH53" s="404"/>
      <c r="EI53" s="404"/>
      <c r="EJ53" s="404"/>
      <c r="EK53" s="404"/>
      <c r="EL53" s="404"/>
      <c r="EM53" s="404"/>
      <c r="EN53" s="404"/>
      <c r="EO53" s="404"/>
      <c r="EP53" s="404"/>
      <c r="EQ53" s="404"/>
      <c r="ER53" s="404"/>
      <c r="ES53" s="404"/>
      <c r="ET53" s="404"/>
      <c r="EU53" s="404"/>
      <c r="EV53" s="404"/>
      <c r="EW53" s="404"/>
      <c r="EX53" s="404"/>
      <c r="EY53" s="404"/>
      <c r="EZ53" s="404"/>
      <c r="FA53" s="404"/>
      <c r="FB53" s="404"/>
      <c r="FC53" s="404"/>
      <c r="FD53" s="404"/>
      <c r="FE53" s="404"/>
      <c r="FF53" s="404"/>
      <c r="FG53" s="404"/>
      <c r="FH53" s="404"/>
      <c r="FI53" s="404"/>
      <c r="FJ53" s="404"/>
      <c r="FK53" s="404"/>
      <c r="FL53" s="404"/>
      <c r="FM53" s="404"/>
      <c r="FN53" s="404"/>
      <c r="FO53" s="404"/>
      <c r="FP53" s="404"/>
      <c r="FQ53" s="404"/>
      <c r="FR53" s="404"/>
      <c r="FS53" s="404"/>
      <c r="FT53" s="404"/>
      <c r="FU53" s="404"/>
      <c r="FV53" s="404"/>
      <c r="FW53" s="404"/>
      <c r="FX53" s="404"/>
      <c r="FY53" s="404"/>
      <c r="FZ53" s="404"/>
      <c r="GA53" s="404"/>
      <c r="GB53" s="404"/>
      <c r="GC53" s="404"/>
      <c r="GD53" s="404"/>
      <c r="GE53" s="404"/>
      <c r="GF53" s="404"/>
      <c r="GG53" s="404"/>
      <c r="GH53" s="404"/>
      <c r="GI53" s="404"/>
      <c r="GJ53" s="404"/>
      <c r="GK53" s="404"/>
      <c r="GL53" s="404"/>
      <c r="GM53" s="404"/>
      <c r="GN53" s="404"/>
      <c r="GO53" s="404"/>
      <c r="GP53" s="404"/>
      <c r="GQ53" s="404"/>
      <c r="GR53" s="404"/>
      <c r="GS53" s="404"/>
      <c r="GT53" s="404"/>
      <c r="GU53" s="404"/>
      <c r="GV53" s="404"/>
      <c r="GW53" s="404"/>
      <c r="GX53" s="404"/>
      <c r="GY53" s="404"/>
      <c r="GZ53" s="404"/>
      <c r="HA53" s="404"/>
      <c r="HB53" s="404"/>
      <c r="HC53" s="404"/>
      <c r="HD53" s="404"/>
      <c r="HE53" s="404"/>
      <c r="HF53" s="404"/>
      <c r="HG53" s="404"/>
      <c r="HH53" s="404"/>
      <c r="HI53" s="404"/>
      <c r="HJ53" s="404"/>
      <c r="HK53" s="404"/>
      <c r="HL53" s="404"/>
      <c r="HM53" s="404"/>
      <c r="HN53" s="404"/>
      <c r="HO53" s="404"/>
      <c r="HP53" s="404"/>
      <c r="HQ53" s="404"/>
      <c r="HR53" s="404"/>
      <c r="HS53" s="404"/>
      <c r="HT53" s="404"/>
      <c r="HU53" s="404"/>
      <c r="HV53" s="404"/>
    </row>
    <row r="54" spans="1:230" s="410" customFormat="1" ht="18" customHeight="1">
      <c r="B54" s="405">
        <v>8</v>
      </c>
      <c r="C54" s="411" t="s">
        <v>87</v>
      </c>
      <c r="D54" s="412">
        <v>117978</v>
      </c>
      <c r="E54" s="413">
        <v>1270.8839629422434</v>
      </c>
      <c r="F54" s="412">
        <v>880301</v>
      </c>
      <c r="G54" s="413">
        <v>1445.7345126382909</v>
      </c>
      <c r="H54" s="412">
        <v>290727</v>
      </c>
      <c r="I54" s="413">
        <v>898.39532396371862</v>
      </c>
    </row>
    <row r="55" spans="1:230" s="410" customFormat="1" ht="18" customHeight="1">
      <c r="B55" s="405">
        <v>17</v>
      </c>
      <c r="C55" s="411" t="s">
        <v>212</v>
      </c>
      <c r="D55" s="412">
        <v>12775</v>
      </c>
      <c r="E55" s="413">
        <v>1101.653657925636</v>
      </c>
      <c r="F55" s="412">
        <v>111462</v>
      </c>
      <c r="G55" s="413">
        <v>1264.1528556817573</v>
      </c>
      <c r="H55" s="412">
        <v>36147</v>
      </c>
      <c r="I55" s="413">
        <v>762.31599717818915</v>
      </c>
    </row>
    <row r="56" spans="1:230" s="410" customFormat="1" ht="18" customHeight="1">
      <c r="B56" s="405">
        <v>25</v>
      </c>
      <c r="C56" s="411" t="s">
        <v>209</v>
      </c>
      <c r="D56" s="412">
        <v>10567</v>
      </c>
      <c r="E56" s="413">
        <v>1090.260215766064</v>
      </c>
      <c r="F56" s="412">
        <v>63658</v>
      </c>
      <c r="G56" s="413">
        <v>1225.0362378648401</v>
      </c>
      <c r="H56" s="412">
        <v>24015</v>
      </c>
      <c r="I56" s="413">
        <v>742.53289818863232</v>
      </c>
    </row>
    <row r="57" spans="1:230" s="410" customFormat="1" ht="18" customHeight="1">
      <c r="B57" s="405">
        <v>43</v>
      </c>
      <c r="C57" s="411" t="s">
        <v>88</v>
      </c>
      <c r="D57" s="412">
        <v>16986</v>
      </c>
      <c r="E57" s="413">
        <v>1140.2304291769692</v>
      </c>
      <c r="F57" s="412">
        <v>115060</v>
      </c>
      <c r="G57" s="413">
        <v>1329.9799149139581</v>
      </c>
      <c r="H57" s="412">
        <v>40185</v>
      </c>
      <c r="I57" s="413">
        <v>818.34755057857387</v>
      </c>
    </row>
    <row r="58" spans="1:230" s="410" customFormat="1" ht="18" hidden="1" customHeight="1">
      <c r="B58" s="405"/>
      <c r="C58" s="411"/>
      <c r="D58" s="412"/>
      <c r="E58" s="413"/>
      <c r="F58" s="412"/>
      <c r="G58" s="413"/>
      <c r="H58" s="412"/>
      <c r="I58" s="413"/>
    </row>
    <row r="59" spans="1:230" s="409" customFormat="1" ht="18" customHeight="1">
      <c r="A59" s="404"/>
      <c r="B59" s="405"/>
      <c r="C59" s="406" t="s">
        <v>89</v>
      </c>
      <c r="D59" s="450">
        <v>94073</v>
      </c>
      <c r="E59" s="451">
        <v>1065.7838881506916</v>
      </c>
      <c r="F59" s="452">
        <v>652714</v>
      </c>
      <c r="G59" s="453">
        <v>1261.0194463731432</v>
      </c>
      <c r="H59" s="454">
        <v>244735</v>
      </c>
      <c r="I59" s="455">
        <v>799.12917326904585</v>
      </c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  <c r="AL59" s="404"/>
      <c r="AM59" s="404"/>
      <c r="AN59" s="404"/>
      <c r="AO59" s="404"/>
      <c r="AP59" s="404"/>
      <c r="AQ59" s="404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  <c r="EY59" s="404"/>
      <c r="EZ59" s="404"/>
      <c r="FA59" s="404"/>
      <c r="FB59" s="404"/>
      <c r="FC59" s="404"/>
      <c r="FD59" s="404"/>
      <c r="FE59" s="404"/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404"/>
      <c r="FT59" s="404"/>
      <c r="FU59" s="404"/>
      <c r="FV59" s="404"/>
      <c r="FW59" s="404"/>
      <c r="FX59" s="404"/>
      <c r="FY59" s="404"/>
      <c r="FZ59" s="404"/>
      <c r="GA59" s="404"/>
      <c r="GB59" s="404"/>
      <c r="GC59" s="404"/>
      <c r="GD59" s="404"/>
      <c r="GE59" s="404"/>
      <c r="GF59" s="404"/>
      <c r="GG59" s="404"/>
      <c r="GH59" s="404"/>
      <c r="GI59" s="404"/>
      <c r="GJ59" s="404"/>
      <c r="GK59" s="404"/>
      <c r="GL59" s="404"/>
      <c r="GM59" s="404"/>
      <c r="GN59" s="404"/>
      <c r="GO59" s="404"/>
      <c r="GP59" s="404"/>
      <c r="GQ59" s="404"/>
      <c r="GR59" s="404"/>
      <c r="GS59" s="404"/>
      <c r="GT59" s="404"/>
      <c r="GU59" s="404"/>
      <c r="GV59" s="404"/>
      <c r="GW59" s="404"/>
      <c r="GX59" s="404"/>
      <c r="GY59" s="404"/>
      <c r="GZ59" s="404"/>
      <c r="HA59" s="404"/>
      <c r="HB59" s="404"/>
      <c r="HC59" s="404"/>
      <c r="HD59" s="404"/>
      <c r="HE59" s="404"/>
      <c r="HF59" s="404"/>
      <c r="HG59" s="404"/>
      <c r="HH59" s="404"/>
      <c r="HI59" s="404"/>
      <c r="HJ59" s="404"/>
      <c r="HK59" s="404"/>
      <c r="HL59" s="404"/>
      <c r="HM59" s="404"/>
      <c r="HN59" s="404"/>
      <c r="HO59" s="404"/>
      <c r="HP59" s="404"/>
      <c r="HQ59" s="404"/>
      <c r="HR59" s="404"/>
      <c r="HS59" s="404"/>
      <c r="HT59" s="404"/>
      <c r="HU59" s="404"/>
      <c r="HV59" s="404"/>
    </row>
    <row r="60" spans="1:230" s="410" customFormat="1" ht="18" customHeight="1">
      <c r="B60" s="405">
        <v>3</v>
      </c>
      <c r="C60" s="411" t="s">
        <v>213</v>
      </c>
      <c r="D60" s="412">
        <v>23009</v>
      </c>
      <c r="E60" s="413">
        <v>1016.2349215524362</v>
      </c>
      <c r="F60" s="412">
        <v>217229</v>
      </c>
      <c r="G60" s="413">
        <v>1173.7985154376258</v>
      </c>
      <c r="H60" s="412">
        <v>81572</v>
      </c>
      <c r="I60" s="413">
        <v>769.69339761192566</v>
      </c>
    </row>
    <row r="61" spans="1:230" s="410" customFormat="1" ht="18" customHeight="1">
      <c r="B61" s="405">
        <v>12</v>
      </c>
      <c r="C61" s="411" t="s">
        <v>211</v>
      </c>
      <c r="D61" s="412">
        <v>13304</v>
      </c>
      <c r="E61" s="413">
        <v>1078.8834794046902</v>
      </c>
      <c r="F61" s="412">
        <v>88098</v>
      </c>
      <c r="G61" s="413">
        <v>1208.7352719698517</v>
      </c>
      <c r="H61" s="412">
        <v>30382</v>
      </c>
      <c r="I61" s="413">
        <v>773.45926568362847</v>
      </c>
    </row>
    <row r="62" spans="1:230" s="410" customFormat="1" ht="18" customHeight="1">
      <c r="B62" s="405">
        <v>46</v>
      </c>
      <c r="C62" s="411" t="s">
        <v>90</v>
      </c>
      <c r="D62" s="412">
        <v>57760</v>
      </c>
      <c r="E62" s="413">
        <v>1082.5047193559556</v>
      </c>
      <c r="F62" s="412">
        <v>347387</v>
      </c>
      <c r="G62" s="413">
        <v>1328.8200457127066</v>
      </c>
      <c r="H62" s="412">
        <v>132781</v>
      </c>
      <c r="I62" s="413">
        <v>823.08620194154264</v>
      </c>
    </row>
    <row r="63" spans="1:230" s="410" customFormat="1" ht="18" hidden="1" customHeight="1">
      <c r="B63" s="405"/>
      <c r="C63" s="411"/>
      <c r="D63" s="412"/>
      <c r="E63" s="413"/>
      <c r="F63" s="412"/>
      <c r="G63" s="413"/>
      <c r="H63" s="412"/>
      <c r="I63" s="413"/>
    </row>
    <row r="64" spans="1:230" s="409" customFormat="1" ht="18" customHeight="1">
      <c r="A64" s="404"/>
      <c r="B64" s="405"/>
      <c r="C64" s="406" t="s">
        <v>91</v>
      </c>
      <c r="D64" s="450">
        <v>27539</v>
      </c>
      <c r="E64" s="451">
        <v>950.40308035876433</v>
      </c>
      <c r="F64" s="452">
        <v>137042</v>
      </c>
      <c r="G64" s="453">
        <v>1149.1736048072851</v>
      </c>
      <c r="H64" s="454">
        <v>59592</v>
      </c>
      <c r="I64" s="455">
        <v>775.34704574439536</v>
      </c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04"/>
      <c r="AS64" s="404"/>
      <c r="AT64" s="404"/>
      <c r="AU64" s="404"/>
      <c r="AV64" s="404"/>
      <c r="AW64" s="404"/>
      <c r="AX64" s="404"/>
      <c r="AY64" s="404"/>
      <c r="AZ64" s="404"/>
      <c r="BA64" s="404"/>
      <c r="BB64" s="404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4"/>
      <c r="CE64" s="404"/>
      <c r="CF64" s="404"/>
      <c r="CG64" s="404"/>
      <c r="CH64" s="404"/>
      <c r="CI64" s="404"/>
      <c r="CJ64" s="404"/>
      <c r="CK64" s="404"/>
      <c r="CL64" s="404"/>
      <c r="CM64" s="404"/>
      <c r="CN64" s="404"/>
      <c r="CO64" s="404"/>
      <c r="CP64" s="404"/>
      <c r="CQ64" s="404"/>
      <c r="CR64" s="404"/>
      <c r="CS64" s="404"/>
      <c r="CT64" s="404"/>
      <c r="CU64" s="404"/>
      <c r="CV64" s="404"/>
      <c r="CW64" s="404"/>
      <c r="CX64" s="404"/>
      <c r="CY64" s="404"/>
      <c r="CZ64" s="404"/>
      <c r="DA64" s="404"/>
      <c r="DB64" s="404"/>
      <c r="DC64" s="404"/>
      <c r="DD64" s="404"/>
      <c r="DE64" s="404"/>
      <c r="DF64" s="404"/>
      <c r="DG64" s="404"/>
      <c r="DH64" s="404"/>
      <c r="DI64" s="404"/>
      <c r="DJ64" s="404"/>
      <c r="DK64" s="404"/>
      <c r="DL64" s="404"/>
      <c r="DM64" s="404"/>
      <c r="DN64" s="404"/>
      <c r="DO64" s="404"/>
      <c r="DP64" s="404"/>
      <c r="DQ64" s="404"/>
      <c r="DR64" s="404"/>
      <c r="DS64" s="404"/>
      <c r="DT64" s="404"/>
      <c r="DU64" s="404"/>
      <c r="DV64" s="404"/>
      <c r="DW64" s="404"/>
      <c r="DX64" s="404"/>
      <c r="DY64" s="404"/>
      <c r="DZ64" s="404"/>
      <c r="EA64" s="404"/>
      <c r="EB64" s="404"/>
      <c r="EC64" s="404"/>
      <c r="ED64" s="404"/>
      <c r="EE64" s="404"/>
      <c r="EF64" s="404"/>
      <c r="EG64" s="404"/>
      <c r="EH64" s="404"/>
      <c r="EI64" s="404"/>
      <c r="EJ64" s="404"/>
      <c r="EK64" s="404"/>
      <c r="EL64" s="404"/>
      <c r="EM64" s="404"/>
      <c r="EN64" s="404"/>
      <c r="EO64" s="404"/>
      <c r="EP64" s="404"/>
      <c r="EQ64" s="404"/>
      <c r="ER64" s="404"/>
      <c r="ES64" s="404"/>
      <c r="ET64" s="404"/>
      <c r="EU64" s="404"/>
      <c r="EV64" s="404"/>
      <c r="EW64" s="404"/>
      <c r="EX64" s="404"/>
      <c r="EY64" s="404"/>
      <c r="EZ64" s="404"/>
      <c r="FA64" s="404"/>
      <c r="FB64" s="404"/>
      <c r="FC64" s="404"/>
      <c r="FD64" s="404"/>
      <c r="FE64" s="404"/>
      <c r="FF64" s="404"/>
      <c r="FG64" s="404"/>
      <c r="FH64" s="404"/>
      <c r="FI64" s="404"/>
      <c r="FJ64" s="404"/>
      <c r="FK64" s="404"/>
      <c r="FL64" s="404"/>
      <c r="FM64" s="404"/>
      <c r="FN64" s="404"/>
      <c r="FO64" s="404"/>
      <c r="FP64" s="404"/>
      <c r="FQ64" s="404"/>
      <c r="FR64" s="404"/>
      <c r="FS64" s="404"/>
      <c r="FT64" s="404"/>
      <c r="FU64" s="404"/>
      <c r="FV64" s="404"/>
      <c r="FW64" s="404"/>
      <c r="FX64" s="404"/>
      <c r="FY64" s="404"/>
      <c r="FZ64" s="404"/>
      <c r="GA64" s="404"/>
      <c r="GB64" s="404"/>
      <c r="GC64" s="404"/>
      <c r="GD64" s="404"/>
      <c r="GE64" s="404"/>
      <c r="GF64" s="404"/>
      <c r="GG64" s="404"/>
      <c r="GH64" s="404"/>
      <c r="GI64" s="404"/>
      <c r="GJ64" s="404"/>
      <c r="GK64" s="404"/>
      <c r="GL64" s="404"/>
      <c r="GM64" s="404"/>
      <c r="GN64" s="404"/>
      <c r="GO64" s="404"/>
      <c r="GP64" s="404"/>
      <c r="GQ64" s="404"/>
      <c r="GR64" s="404"/>
      <c r="GS64" s="404"/>
      <c r="GT64" s="404"/>
      <c r="GU64" s="404"/>
      <c r="GV64" s="404"/>
      <c r="GW64" s="404"/>
      <c r="GX64" s="404"/>
      <c r="GY64" s="404"/>
      <c r="GZ64" s="404"/>
      <c r="HA64" s="404"/>
      <c r="HB64" s="404"/>
      <c r="HC64" s="404"/>
      <c r="HD64" s="404"/>
      <c r="HE64" s="404"/>
      <c r="HF64" s="404"/>
      <c r="HG64" s="404"/>
      <c r="HH64" s="404"/>
      <c r="HI64" s="404"/>
      <c r="HJ64" s="404"/>
      <c r="HK64" s="404"/>
      <c r="HL64" s="404"/>
      <c r="HM64" s="404"/>
      <c r="HN64" s="404"/>
      <c r="HO64" s="404"/>
      <c r="HP64" s="404"/>
      <c r="HQ64" s="404"/>
      <c r="HR64" s="404"/>
      <c r="HS64" s="404"/>
      <c r="HT64" s="404"/>
      <c r="HU64" s="404"/>
      <c r="HV64" s="404"/>
    </row>
    <row r="65" spans="1:230" s="410" customFormat="1" ht="18" customHeight="1">
      <c r="B65" s="405">
        <v>6</v>
      </c>
      <c r="C65" s="411" t="s">
        <v>92</v>
      </c>
      <c r="D65" s="412">
        <v>17458</v>
      </c>
      <c r="E65" s="413">
        <v>943.53492610837441</v>
      </c>
      <c r="F65" s="412">
        <v>77717</v>
      </c>
      <c r="G65" s="413">
        <v>1165.687368143392</v>
      </c>
      <c r="H65" s="412">
        <v>35519</v>
      </c>
      <c r="I65" s="413">
        <v>793.76555815197514</v>
      </c>
    </row>
    <row r="66" spans="1:230" s="410" customFormat="1" ht="18" customHeight="1">
      <c r="B66" s="405">
        <v>10</v>
      </c>
      <c r="C66" s="411" t="s">
        <v>93</v>
      </c>
      <c r="D66" s="412">
        <v>10081</v>
      </c>
      <c r="E66" s="413">
        <v>962.29716198789811</v>
      </c>
      <c r="F66" s="412">
        <v>59325</v>
      </c>
      <c r="G66" s="413">
        <v>1127.5402268857986</v>
      </c>
      <c r="H66" s="412">
        <v>24073</v>
      </c>
      <c r="I66" s="413">
        <v>748.17107506334889</v>
      </c>
    </row>
    <row r="67" spans="1:230" s="410" customFormat="1" ht="18" hidden="1" customHeight="1">
      <c r="B67" s="405"/>
      <c r="C67" s="411"/>
      <c r="D67" s="412"/>
      <c r="E67" s="413"/>
      <c r="F67" s="412"/>
      <c r="G67" s="413"/>
      <c r="H67" s="412"/>
      <c r="I67" s="413"/>
    </row>
    <row r="68" spans="1:230" s="409" customFormat="1" ht="18" customHeight="1">
      <c r="A68" s="404"/>
      <c r="B68" s="405"/>
      <c r="C68" s="406" t="s">
        <v>94</v>
      </c>
      <c r="D68" s="450">
        <v>72635</v>
      </c>
      <c r="E68" s="451">
        <v>1017.1262190404077</v>
      </c>
      <c r="F68" s="452">
        <v>485623</v>
      </c>
      <c r="G68" s="453">
        <v>1169.5907390506627</v>
      </c>
      <c r="H68" s="454">
        <v>184477</v>
      </c>
      <c r="I68" s="455">
        <v>721.54749621904091</v>
      </c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4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4"/>
      <c r="CN68" s="404"/>
      <c r="CO68" s="404"/>
      <c r="CP68" s="404"/>
      <c r="CQ68" s="404"/>
      <c r="CR68" s="404"/>
      <c r="CS68" s="404"/>
      <c r="CT68" s="404"/>
      <c r="CU68" s="404"/>
      <c r="CV68" s="404"/>
      <c r="CW68" s="404"/>
      <c r="CX68" s="404"/>
      <c r="CY68" s="404"/>
      <c r="CZ68" s="404"/>
      <c r="DA68" s="404"/>
      <c r="DB68" s="404"/>
      <c r="DC68" s="404"/>
      <c r="DD68" s="404"/>
      <c r="DE68" s="404"/>
      <c r="DF68" s="404"/>
      <c r="DG68" s="404"/>
      <c r="DH68" s="404"/>
      <c r="DI68" s="404"/>
      <c r="DJ68" s="404"/>
      <c r="DK68" s="404"/>
      <c r="DL68" s="404"/>
      <c r="DM68" s="404"/>
      <c r="DN68" s="404"/>
      <c r="DO68" s="404"/>
      <c r="DP68" s="404"/>
      <c r="DQ68" s="404"/>
      <c r="DR68" s="404"/>
      <c r="DS68" s="404"/>
      <c r="DT68" s="404"/>
      <c r="DU68" s="404"/>
      <c r="DV68" s="404"/>
      <c r="DW68" s="404"/>
      <c r="DX68" s="404"/>
      <c r="DY68" s="404"/>
      <c r="DZ68" s="404"/>
      <c r="EA68" s="404"/>
      <c r="EB68" s="404"/>
      <c r="EC68" s="404"/>
      <c r="ED68" s="404"/>
      <c r="EE68" s="404"/>
      <c r="EF68" s="404"/>
      <c r="EG68" s="404"/>
      <c r="EH68" s="404"/>
      <c r="EI68" s="404"/>
      <c r="EJ68" s="404"/>
      <c r="EK68" s="404"/>
      <c r="EL68" s="404"/>
      <c r="EM68" s="404"/>
      <c r="EN68" s="404"/>
      <c r="EO68" s="404"/>
      <c r="EP68" s="404"/>
      <c r="EQ68" s="404"/>
      <c r="ER68" s="404"/>
      <c r="ES68" s="404"/>
      <c r="ET68" s="404"/>
      <c r="EU68" s="404"/>
      <c r="EV68" s="404"/>
      <c r="EW68" s="404"/>
      <c r="EX68" s="404"/>
      <c r="EY68" s="404"/>
      <c r="EZ68" s="404"/>
      <c r="FA68" s="404"/>
      <c r="FB68" s="404"/>
      <c r="FC68" s="404"/>
      <c r="FD68" s="404"/>
      <c r="FE68" s="404"/>
      <c r="FF68" s="404"/>
      <c r="FG68" s="404"/>
      <c r="FH68" s="404"/>
      <c r="FI68" s="404"/>
      <c r="FJ68" s="404"/>
      <c r="FK68" s="404"/>
      <c r="FL68" s="404"/>
      <c r="FM68" s="404"/>
      <c r="FN68" s="404"/>
      <c r="FO68" s="404"/>
      <c r="FP68" s="404"/>
      <c r="FQ68" s="404"/>
      <c r="FR68" s="404"/>
      <c r="FS68" s="404"/>
      <c r="FT68" s="404"/>
      <c r="FU68" s="404"/>
      <c r="FV68" s="404"/>
      <c r="FW68" s="404"/>
      <c r="FX68" s="404"/>
      <c r="FY68" s="404"/>
      <c r="FZ68" s="404"/>
      <c r="GA68" s="404"/>
      <c r="GB68" s="404"/>
      <c r="GC68" s="404"/>
      <c r="GD68" s="404"/>
      <c r="GE68" s="404"/>
      <c r="GF68" s="404"/>
      <c r="GG68" s="404"/>
      <c r="GH68" s="404"/>
      <c r="GI68" s="404"/>
      <c r="GJ68" s="404"/>
      <c r="GK68" s="404"/>
      <c r="GL68" s="404"/>
      <c r="GM68" s="404"/>
      <c r="GN68" s="404"/>
      <c r="GO68" s="404"/>
      <c r="GP68" s="404"/>
      <c r="GQ68" s="404"/>
      <c r="GR68" s="404"/>
      <c r="GS68" s="404"/>
      <c r="GT68" s="404"/>
      <c r="GU68" s="404"/>
      <c r="GV68" s="404"/>
      <c r="GW68" s="404"/>
      <c r="GX68" s="404"/>
      <c r="GY68" s="404"/>
      <c r="GZ68" s="404"/>
      <c r="HA68" s="404"/>
      <c r="HB68" s="404"/>
      <c r="HC68" s="404"/>
      <c r="HD68" s="404"/>
      <c r="HE68" s="404"/>
      <c r="HF68" s="404"/>
      <c r="HG68" s="404"/>
      <c r="HH68" s="404"/>
      <c r="HI68" s="404"/>
      <c r="HJ68" s="404"/>
      <c r="HK68" s="404"/>
      <c r="HL68" s="404"/>
      <c r="HM68" s="404"/>
      <c r="HN68" s="404"/>
      <c r="HO68" s="404"/>
      <c r="HP68" s="404"/>
      <c r="HQ68" s="404"/>
      <c r="HR68" s="404"/>
      <c r="HS68" s="404"/>
      <c r="HT68" s="404"/>
      <c r="HU68" s="404"/>
      <c r="HV68" s="404"/>
    </row>
    <row r="69" spans="1:230" s="410" customFormat="1" ht="18" customHeight="1">
      <c r="B69" s="405">
        <v>15</v>
      </c>
      <c r="C69" s="411" t="s">
        <v>203</v>
      </c>
      <c r="D69" s="412">
        <v>27608</v>
      </c>
      <c r="E69" s="413">
        <v>1018.5566060562156</v>
      </c>
      <c r="F69" s="412">
        <v>191497</v>
      </c>
      <c r="G69" s="413">
        <v>1232.2761275633561</v>
      </c>
      <c r="H69" s="412">
        <v>74176</v>
      </c>
      <c r="I69" s="413">
        <v>764.44104225086278</v>
      </c>
    </row>
    <row r="70" spans="1:230" s="410" customFormat="1" ht="18" customHeight="1">
      <c r="B70" s="405">
        <v>27</v>
      </c>
      <c r="C70" s="411" t="s">
        <v>95</v>
      </c>
      <c r="D70" s="412">
        <v>10676</v>
      </c>
      <c r="E70" s="413">
        <v>1000.0213890970402</v>
      </c>
      <c r="F70" s="412">
        <v>71362</v>
      </c>
      <c r="G70" s="413">
        <v>1048.3180273815196</v>
      </c>
      <c r="H70" s="412">
        <v>27183</v>
      </c>
      <c r="I70" s="413">
        <v>626.81447595923919</v>
      </c>
    </row>
    <row r="71" spans="1:230" s="410" customFormat="1" ht="18" customHeight="1">
      <c r="B71" s="405">
        <v>32</v>
      </c>
      <c r="C71" s="411" t="s">
        <v>210</v>
      </c>
      <c r="D71" s="412">
        <v>11418</v>
      </c>
      <c r="E71" s="413">
        <v>1033.4038710807499</v>
      </c>
      <c r="F71" s="412">
        <v>66913</v>
      </c>
      <c r="G71" s="413">
        <v>981.68979585431828</v>
      </c>
      <c r="H71" s="412">
        <v>24710</v>
      </c>
      <c r="I71" s="413">
        <v>625.98136260623232</v>
      </c>
    </row>
    <row r="72" spans="1:230" s="410" customFormat="1" ht="18" customHeight="1">
      <c r="B72" s="405">
        <v>36</v>
      </c>
      <c r="C72" s="411" t="s">
        <v>96</v>
      </c>
      <c r="D72" s="412">
        <v>22933</v>
      </c>
      <c r="E72" s="413">
        <v>1015.2626516373784</v>
      </c>
      <c r="F72" s="412">
        <v>155851</v>
      </c>
      <c r="G72" s="413">
        <v>1228.7704377257767</v>
      </c>
      <c r="H72" s="412">
        <v>58408</v>
      </c>
      <c r="I72" s="413">
        <v>751.59295541706626</v>
      </c>
    </row>
    <row r="73" spans="1:230" s="410" customFormat="1" ht="18" hidden="1" customHeight="1">
      <c r="B73" s="405"/>
      <c r="C73" s="411"/>
      <c r="D73" s="412"/>
      <c r="E73" s="413"/>
      <c r="F73" s="412"/>
      <c r="G73" s="413"/>
      <c r="H73" s="412"/>
      <c r="I73" s="413"/>
    </row>
    <row r="74" spans="1:230" s="409" customFormat="1" ht="18" customHeight="1">
      <c r="A74" s="404"/>
      <c r="B74" s="405">
        <v>28</v>
      </c>
      <c r="C74" s="406" t="s">
        <v>97</v>
      </c>
      <c r="D74" s="450">
        <v>86666</v>
      </c>
      <c r="E74" s="451">
        <v>1206.8504406572358</v>
      </c>
      <c r="F74" s="452">
        <v>830787</v>
      </c>
      <c r="G74" s="453">
        <v>1591.0650941456718</v>
      </c>
      <c r="H74" s="454">
        <v>272802</v>
      </c>
      <c r="I74" s="455">
        <v>974.94646542180772</v>
      </c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4"/>
      <c r="DF74" s="404"/>
      <c r="DG74" s="404"/>
      <c r="DH74" s="404"/>
      <c r="DI74" s="404"/>
      <c r="DJ74" s="404"/>
      <c r="DK74" s="404"/>
      <c r="DL74" s="404"/>
      <c r="DM74" s="404"/>
      <c r="DN74" s="404"/>
      <c r="DO74" s="404"/>
      <c r="DP74" s="404"/>
      <c r="DQ74" s="404"/>
      <c r="DR74" s="404"/>
      <c r="DS74" s="404"/>
      <c r="DT74" s="404"/>
      <c r="DU74" s="404"/>
      <c r="DV74" s="404"/>
      <c r="DW74" s="404"/>
      <c r="DX74" s="404"/>
      <c r="DY74" s="404"/>
      <c r="DZ74" s="404"/>
      <c r="EA74" s="404"/>
      <c r="EB74" s="404"/>
      <c r="EC74" s="404"/>
      <c r="ED74" s="404"/>
      <c r="EE74" s="404"/>
      <c r="EF74" s="404"/>
      <c r="EG74" s="404"/>
      <c r="EH74" s="404"/>
      <c r="EI74" s="404"/>
      <c r="EJ74" s="404"/>
      <c r="EK74" s="404"/>
      <c r="EL74" s="404"/>
      <c r="EM74" s="404"/>
      <c r="EN74" s="404"/>
      <c r="EO74" s="404"/>
      <c r="EP74" s="404"/>
      <c r="EQ74" s="404"/>
      <c r="ER74" s="404"/>
      <c r="ES74" s="404"/>
      <c r="ET74" s="404"/>
      <c r="EU74" s="404"/>
      <c r="EV74" s="404"/>
      <c r="EW74" s="404"/>
      <c r="EX74" s="404"/>
      <c r="EY74" s="404"/>
      <c r="EZ74" s="404"/>
      <c r="FA74" s="404"/>
      <c r="FB74" s="404"/>
      <c r="FC74" s="404"/>
      <c r="FD74" s="404"/>
      <c r="FE74" s="404"/>
      <c r="FF74" s="404"/>
      <c r="FG74" s="404"/>
      <c r="FH74" s="404"/>
      <c r="FI74" s="404"/>
      <c r="FJ74" s="404"/>
      <c r="FK74" s="404"/>
      <c r="FL74" s="404"/>
      <c r="FM74" s="404"/>
      <c r="FN74" s="404"/>
      <c r="FO74" s="404"/>
      <c r="FP74" s="404"/>
      <c r="FQ74" s="404"/>
      <c r="FR74" s="404"/>
      <c r="FS74" s="404"/>
      <c r="FT74" s="404"/>
      <c r="FU74" s="404"/>
      <c r="FV74" s="404"/>
      <c r="FW74" s="404"/>
      <c r="FX74" s="404"/>
      <c r="FY74" s="404"/>
      <c r="FZ74" s="404"/>
      <c r="GA74" s="404"/>
      <c r="GB74" s="404"/>
      <c r="GC74" s="404"/>
      <c r="GD74" s="404"/>
      <c r="GE74" s="404"/>
      <c r="GF74" s="404"/>
      <c r="GG74" s="404"/>
      <c r="GH74" s="404"/>
      <c r="GI74" s="404"/>
      <c r="GJ74" s="404"/>
      <c r="GK74" s="404"/>
      <c r="GL74" s="404"/>
      <c r="GM74" s="404"/>
      <c r="GN74" s="404"/>
      <c r="GO74" s="404"/>
      <c r="GP74" s="404"/>
      <c r="GQ74" s="404"/>
      <c r="GR74" s="404"/>
      <c r="GS74" s="404"/>
      <c r="GT74" s="404"/>
      <c r="GU74" s="404"/>
      <c r="GV74" s="404"/>
      <c r="GW74" s="404"/>
      <c r="GX74" s="404"/>
      <c r="GY74" s="404"/>
      <c r="GZ74" s="404"/>
      <c r="HA74" s="404"/>
      <c r="HB74" s="404"/>
      <c r="HC74" s="404"/>
      <c r="HD74" s="404"/>
      <c r="HE74" s="404"/>
      <c r="HF74" s="404"/>
      <c r="HG74" s="404"/>
      <c r="HH74" s="404"/>
      <c r="HI74" s="404"/>
      <c r="HJ74" s="404"/>
      <c r="HK74" s="404"/>
      <c r="HL74" s="404"/>
      <c r="HM74" s="404"/>
      <c r="HN74" s="404"/>
      <c r="HO74" s="404"/>
      <c r="HP74" s="404"/>
      <c r="HQ74" s="404"/>
      <c r="HR74" s="404"/>
      <c r="HS74" s="404"/>
      <c r="HT74" s="404"/>
      <c r="HU74" s="404"/>
      <c r="HV74" s="404"/>
    </row>
    <row r="75" spans="1:230" s="409" customFormat="1" ht="18" hidden="1" customHeight="1">
      <c r="A75" s="404"/>
      <c r="B75" s="405"/>
      <c r="C75" s="406"/>
      <c r="D75" s="450"/>
      <c r="E75" s="451"/>
      <c r="F75" s="452"/>
      <c r="G75" s="453"/>
      <c r="H75" s="454"/>
      <c r="I75" s="455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4"/>
      <c r="DF75" s="404"/>
      <c r="DG75" s="404"/>
      <c r="DH75" s="404"/>
      <c r="DI75" s="404"/>
      <c r="DJ75" s="404"/>
      <c r="DK75" s="404"/>
      <c r="DL75" s="404"/>
      <c r="DM75" s="404"/>
      <c r="DN75" s="404"/>
      <c r="DO75" s="404"/>
      <c r="DP75" s="404"/>
      <c r="DQ75" s="404"/>
      <c r="DR75" s="404"/>
      <c r="DS75" s="404"/>
      <c r="DT75" s="404"/>
      <c r="DU75" s="404"/>
      <c r="DV75" s="404"/>
      <c r="DW75" s="404"/>
      <c r="DX75" s="404"/>
      <c r="DY75" s="404"/>
      <c r="DZ75" s="404"/>
      <c r="EA75" s="404"/>
      <c r="EB75" s="404"/>
      <c r="EC75" s="404"/>
      <c r="ED75" s="404"/>
      <c r="EE75" s="404"/>
      <c r="EF75" s="404"/>
      <c r="EG75" s="404"/>
      <c r="EH75" s="404"/>
      <c r="EI75" s="404"/>
      <c r="EJ75" s="404"/>
      <c r="EK75" s="404"/>
      <c r="EL75" s="404"/>
      <c r="EM75" s="404"/>
      <c r="EN75" s="404"/>
      <c r="EO75" s="404"/>
      <c r="EP75" s="404"/>
      <c r="EQ75" s="404"/>
      <c r="ER75" s="404"/>
      <c r="ES75" s="404"/>
      <c r="ET75" s="404"/>
      <c r="EU75" s="404"/>
      <c r="EV75" s="404"/>
      <c r="EW75" s="404"/>
      <c r="EX75" s="404"/>
      <c r="EY75" s="404"/>
      <c r="EZ75" s="404"/>
      <c r="FA75" s="404"/>
      <c r="FB75" s="404"/>
      <c r="FC75" s="404"/>
      <c r="FD75" s="404"/>
      <c r="FE75" s="404"/>
      <c r="FF75" s="404"/>
      <c r="FG75" s="404"/>
      <c r="FH75" s="404"/>
      <c r="FI75" s="404"/>
      <c r="FJ75" s="404"/>
      <c r="FK75" s="404"/>
      <c r="FL75" s="404"/>
      <c r="FM75" s="404"/>
      <c r="FN75" s="404"/>
      <c r="FO75" s="404"/>
      <c r="FP75" s="404"/>
      <c r="FQ75" s="404"/>
      <c r="FR75" s="404"/>
      <c r="FS75" s="404"/>
      <c r="FT75" s="404"/>
      <c r="FU75" s="404"/>
      <c r="FV75" s="404"/>
      <c r="FW75" s="404"/>
      <c r="FX75" s="404"/>
      <c r="FY75" s="404"/>
      <c r="FZ75" s="404"/>
      <c r="GA75" s="404"/>
      <c r="GB75" s="404"/>
      <c r="GC75" s="404"/>
      <c r="GD75" s="404"/>
      <c r="GE75" s="404"/>
      <c r="GF75" s="404"/>
      <c r="GG75" s="404"/>
      <c r="GH75" s="404"/>
      <c r="GI75" s="404"/>
      <c r="GJ75" s="404"/>
      <c r="GK75" s="404"/>
      <c r="GL75" s="404"/>
      <c r="GM75" s="404"/>
      <c r="GN75" s="404"/>
      <c r="GO75" s="404"/>
      <c r="GP75" s="404"/>
      <c r="GQ75" s="404"/>
      <c r="GR75" s="404"/>
      <c r="GS75" s="404"/>
      <c r="GT75" s="404"/>
      <c r="GU75" s="404"/>
      <c r="GV75" s="404"/>
      <c r="GW75" s="404"/>
      <c r="GX75" s="404"/>
      <c r="GY75" s="404"/>
      <c r="GZ75" s="404"/>
      <c r="HA75" s="404"/>
      <c r="HB75" s="404"/>
      <c r="HC75" s="404"/>
      <c r="HD75" s="404"/>
      <c r="HE75" s="404"/>
      <c r="HF75" s="404"/>
      <c r="HG75" s="404"/>
      <c r="HH75" s="404"/>
      <c r="HI75" s="404"/>
      <c r="HJ75" s="404"/>
      <c r="HK75" s="404"/>
      <c r="HL75" s="404"/>
      <c r="HM75" s="404"/>
      <c r="HN75" s="404"/>
      <c r="HO75" s="404"/>
      <c r="HP75" s="404"/>
      <c r="HQ75" s="404"/>
      <c r="HR75" s="404"/>
      <c r="HS75" s="404"/>
      <c r="HT75" s="404"/>
      <c r="HU75" s="404"/>
      <c r="HV75" s="404"/>
    </row>
    <row r="76" spans="1:230" s="409" customFormat="1" ht="18" customHeight="1">
      <c r="A76" s="404"/>
      <c r="B76" s="405">
        <v>30</v>
      </c>
      <c r="C76" s="406" t="s">
        <v>98</v>
      </c>
      <c r="D76" s="450">
        <v>29468</v>
      </c>
      <c r="E76" s="451">
        <v>1010.3557730419437</v>
      </c>
      <c r="F76" s="452">
        <v>153058</v>
      </c>
      <c r="G76" s="453">
        <v>1231.980512093455</v>
      </c>
      <c r="H76" s="454">
        <v>62105</v>
      </c>
      <c r="I76" s="455">
        <v>781.60628709443688</v>
      </c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04"/>
      <c r="AQ76" s="404"/>
      <c r="AR76" s="404"/>
      <c r="AS76" s="404"/>
      <c r="AT76" s="404"/>
      <c r="AU76" s="404"/>
      <c r="AV76" s="404"/>
      <c r="AW76" s="404"/>
      <c r="AX76" s="404"/>
      <c r="AY76" s="404"/>
      <c r="AZ76" s="404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4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4"/>
      <c r="DT76" s="404"/>
      <c r="DU76" s="404"/>
      <c r="DV76" s="404"/>
      <c r="DW76" s="404"/>
      <c r="DX76" s="404"/>
      <c r="DY76" s="404"/>
      <c r="DZ76" s="404"/>
      <c r="EA76" s="404"/>
      <c r="EB76" s="404"/>
      <c r="EC76" s="404"/>
      <c r="ED76" s="404"/>
      <c r="EE76" s="404"/>
      <c r="EF76" s="404"/>
      <c r="EG76" s="404"/>
      <c r="EH76" s="404"/>
      <c r="EI76" s="404"/>
      <c r="EJ76" s="404"/>
      <c r="EK76" s="404"/>
      <c r="EL76" s="404"/>
      <c r="EM76" s="404"/>
      <c r="EN76" s="404"/>
      <c r="EO76" s="404"/>
      <c r="EP76" s="404"/>
      <c r="EQ76" s="404"/>
      <c r="ER76" s="404"/>
      <c r="ES76" s="404"/>
      <c r="ET76" s="404"/>
      <c r="EU76" s="404"/>
      <c r="EV76" s="404"/>
      <c r="EW76" s="404"/>
      <c r="EX76" s="404"/>
      <c r="EY76" s="404"/>
      <c r="EZ76" s="404"/>
      <c r="FA76" s="404"/>
      <c r="FB76" s="404"/>
      <c r="FC76" s="404"/>
      <c r="FD76" s="404"/>
      <c r="FE76" s="404"/>
      <c r="FF76" s="404"/>
      <c r="FG76" s="404"/>
      <c r="FH76" s="404"/>
      <c r="FI76" s="404"/>
      <c r="FJ76" s="404"/>
      <c r="FK76" s="404"/>
      <c r="FL76" s="404"/>
      <c r="FM76" s="404"/>
      <c r="FN76" s="404"/>
      <c r="FO76" s="404"/>
      <c r="FP76" s="404"/>
      <c r="FQ76" s="404"/>
      <c r="FR76" s="404"/>
      <c r="FS76" s="404"/>
      <c r="FT76" s="404"/>
      <c r="FU76" s="404"/>
      <c r="FV76" s="404"/>
      <c r="FW76" s="404"/>
      <c r="FX76" s="404"/>
      <c r="FY76" s="404"/>
      <c r="FZ76" s="404"/>
      <c r="GA76" s="404"/>
      <c r="GB76" s="404"/>
      <c r="GC76" s="404"/>
      <c r="GD76" s="404"/>
      <c r="GE76" s="404"/>
      <c r="GF76" s="404"/>
      <c r="GG76" s="404"/>
      <c r="GH76" s="404"/>
      <c r="GI76" s="404"/>
      <c r="GJ76" s="404"/>
      <c r="GK76" s="404"/>
      <c r="GL76" s="404"/>
      <c r="GM76" s="404"/>
      <c r="GN76" s="404"/>
      <c r="GO76" s="404"/>
      <c r="GP76" s="404"/>
      <c r="GQ76" s="404"/>
      <c r="GR76" s="404"/>
      <c r="GS76" s="404"/>
      <c r="GT76" s="404"/>
      <c r="GU76" s="404"/>
      <c r="GV76" s="404"/>
      <c r="GW76" s="404"/>
      <c r="GX76" s="404"/>
      <c r="GY76" s="404"/>
      <c r="GZ76" s="404"/>
      <c r="HA76" s="404"/>
      <c r="HB76" s="404"/>
      <c r="HC76" s="404"/>
      <c r="HD76" s="404"/>
      <c r="HE76" s="404"/>
      <c r="HF76" s="404"/>
      <c r="HG76" s="404"/>
      <c r="HH76" s="404"/>
      <c r="HI76" s="404"/>
      <c r="HJ76" s="404"/>
      <c r="HK76" s="404"/>
      <c r="HL76" s="404"/>
      <c r="HM76" s="404"/>
      <c r="HN76" s="404"/>
      <c r="HO76" s="404"/>
      <c r="HP76" s="404"/>
      <c r="HQ76" s="404"/>
      <c r="HR76" s="404"/>
      <c r="HS76" s="404"/>
      <c r="HT76" s="404"/>
      <c r="HU76" s="404"/>
      <c r="HV76" s="404"/>
    </row>
    <row r="77" spans="1:230" s="409" customFormat="1" ht="18" hidden="1" customHeight="1">
      <c r="A77" s="404"/>
      <c r="B77" s="405"/>
      <c r="C77" s="406"/>
      <c r="D77" s="450"/>
      <c r="E77" s="451"/>
      <c r="F77" s="452"/>
      <c r="G77" s="453"/>
      <c r="H77" s="454"/>
      <c r="I77" s="455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4"/>
      <c r="DF77" s="404"/>
      <c r="DG77" s="404"/>
      <c r="DH77" s="404"/>
      <c r="DI77" s="404"/>
      <c r="DJ77" s="404"/>
      <c r="DK77" s="404"/>
      <c r="DL77" s="404"/>
      <c r="DM77" s="404"/>
      <c r="DN77" s="404"/>
      <c r="DO77" s="404"/>
      <c r="DP77" s="404"/>
      <c r="DQ77" s="404"/>
      <c r="DR77" s="404"/>
      <c r="DS77" s="404"/>
      <c r="DT77" s="404"/>
      <c r="DU77" s="404"/>
      <c r="DV77" s="404"/>
      <c r="DW77" s="404"/>
      <c r="DX77" s="404"/>
      <c r="DY77" s="404"/>
      <c r="DZ77" s="404"/>
      <c r="EA77" s="404"/>
      <c r="EB77" s="404"/>
      <c r="EC77" s="404"/>
      <c r="ED77" s="404"/>
      <c r="EE77" s="404"/>
      <c r="EF77" s="404"/>
      <c r="EG77" s="404"/>
      <c r="EH77" s="404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4"/>
      <c r="EV77" s="404"/>
      <c r="EW77" s="404"/>
      <c r="EX77" s="404"/>
      <c r="EY77" s="404"/>
      <c r="EZ77" s="404"/>
      <c r="FA77" s="404"/>
      <c r="FB77" s="404"/>
      <c r="FC77" s="404"/>
      <c r="FD77" s="404"/>
      <c r="FE77" s="404"/>
      <c r="FF77" s="404"/>
      <c r="FG77" s="404"/>
      <c r="FH77" s="404"/>
      <c r="FI77" s="404"/>
      <c r="FJ77" s="404"/>
      <c r="FK77" s="404"/>
      <c r="FL77" s="404"/>
      <c r="FM77" s="404"/>
      <c r="FN77" s="404"/>
      <c r="FO77" s="404"/>
      <c r="FP77" s="404"/>
      <c r="FQ77" s="404"/>
      <c r="FR77" s="404"/>
      <c r="FS77" s="404"/>
      <c r="FT77" s="404"/>
      <c r="FU77" s="404"/>
      <c r="FV77" s="404"/>
      <c r="FW77" s="404"/>
      <c r="FX77" s="404"/>
      <c r="FY77" s="404"/>
      <c r="FZ77" s="404"/>
      <c r="GA77" s="404"/>
      <c r="GB77" s="404"/>
      <c r="GC77" s="404"/>
      <c r="GD77" s="404"/>
      <c r="GE77" s="404"/>
      <c r="GF77" s="404"/>
      <c r="GG77" s="404"/>
      <c r="GH77" s="404"/>
      <c r="GI77" s="404"/>
      <c r="GJ77" s="404"/>
      <c r="GK77" s="404"/>
      <c r="GL77" s="404"/>
      <c r="GM77" s="404"/>
      <c r="GN77" s="404"/>
      <c r="GO77" s="404"/>
      <c r="GP77" s="404"/>
      <c r="GQ77" s="404"/>
      <c r="GR77" s="404"/>
      <c r="GS77" s="404"/>
      <c r="GT77" s="404"/>
      <c r="GU77" s="404"/>
      <c r="GV77" s="404"/>
      <c r="GW77" s="404"/>
      <c r="GX77" s="404"/>
      <c r="GY77" s="404"/>
      <c r="GZ77" s="404"/>
      <c r="HA77" s="404"/>
      <c r="HB77" s="404"/>
      <c r="HC77" s="404"/>
      <c r="HD77" s="404"/>
      <c r="HE77" s="404"/>
      <c r="HF77" s="404"/>
      <c r="HG77" s="404"/>
      <c r="HH77" s="404"/>
      <c r="HI77" s="404"/>
      <c r="HJ77" s="404"/>
      <c r="HK77" s="404"/>
      <c r="HL77" s="404"/>
      <c r="HM77" s="404"/>
      <c r="HN77" s="404"/>
      <c r="HO77" s="404"/>
      <c r="HP77" s="404"/>
      <c r="HQ77" s="404"/>
      <c r="HR77" s="404"/>
      <c r="HS77" s="404"/>
      <c r="HT77" s="404"/>
      <c r="HU77" s="404"/>
      <c r="HV77" s="404"/>
    </row>
    <row r="78" spans="1:230" s="409" customFormat="1" ht="18" customHeight="1">
      <c r="A78" s="404"/>
      <c r="B78" s="405">
        <v>31</v>
      </c>
      <c r="C78" s="406" t="s">
        <v>99</v>
      </c>
      <c r="D78" s="450">
        <v>10182</v>
      </c>
      <c r="E78" s="451">
        <v>1322.3638479670005</v>
      </c>
      <c r="F78" s="452">
        <v>98268</v>
      </c>
      <c r="G78" s="453">
        <v>1548.2764015752839</v>
      </c>
      <c r="H78" s="454">
        <v>29860</v>
      </c>
      <c r="I78" s="455">
        <v>942.7241198928333</v>
      </c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4"/>
      <c r="DF78" s="404"/>
      <c r="DG78" s="404"/>
      <c r="DH78" s="404"/>
      <c r="DI78" s="404"/>
      <c r="DJ78" s="404"/>
      <c r="DK78" s="404"/>
      <c r="DL78" s="404"/>
      <c r="DM78" s="404"/>
      <c r="DN78" s="404"/>
      <c r="DO78" s="404"/>
      <c r="DP78" s="404"/>
      <c r="DQ78" s="404"/>
      <c r="DR78" s="404"/>
      <c r="DS78" s="404"/>
      <c r="DT78" s="404"/>
      <c r="DU78" s="404"/>
      <c r="DV78" s="404"/>
      <c r="DW78" s="404"/>
      <c r="DX78" s="404"/>
      <c r="DY78" s="404"/>
      <c r="DZ78" s="404"/>
      <c r="EA78" s="404"/>
      <c r="EB78" s="404"/>
      <c r="EC78" s="404"/>
      <c r="ED78" s="404"/>
      <c r="EE78" s="404"/>
      <c r="EF78" s="404"/>
      <c r="EG78" s="404"/>
      <c r="EH78" s="404"/>
      <c r="EI78" s="404"/>
      <c r="EJ78" s="404"/>
      <c r="EK78" s="404"/>
      <c r="EL78" s="404"/>
      <c r="EM78" s="404"/>
      <c r="EN78" s="404"/>
      <c r="EO78" s="404"/>
      <c r="EP78" s="404"/>
      <c r="EQ78" s="404"/>
      <c r="ER78" s="404"/>
      <c r="ES78" s="404"/>
      <c r="ET78" s="404"/>
      <c r="EU78" s="404"/>
      <c r="EV78" s="404"/>
      <c r="EW78" s="404"/>
      <c r="EX78" s="404"/>
      <c r="EY78" s="404"/>
      <c r="EZ78" s="404"/>
      <c r="FA78" s="404"/>
      <c r="FB78" s="404"/>
      <c r="FC78" s="404"/>
      <c r="FD78" s="404"/>
      <c r="FE78" s="404"/>
      <c r="FF78" s="404"/>
      <c r="FG78" s="404"/>
      <c r="FH78" s="404"/>
      <c r="FI78" s="404"/>
      <c r="FJ78" s="404"/>
      <c r="FK78" s="404"/>
      <c r="FL78" s="404"/>
      <c r="FM78" s="404"/>
      <c r="FN78" s="404"/>
      <c r="FO78" s="404"/>
      <c r="FP78" s="404"/>
      <c r="FQ78" s="404"/>
      <c r="FR78" s="404"/>
      <c r="FS78" s="404"/>
      <c r="FT78" s="404"/>
      <c r="FU78" s="404"/>
      <c r="FV78" s="404"/>
      <c r="FW78" s="404"/>
      <c r="FX78" s="404"/>
      <c r="FY78" s="404"/>
      <c r="FZ78" s="404"/>
      <c r="GA78" s="404"/>
      <c r="GB78" s="404"/>
      <c r="GC78" s="404"/>
      <c r="GD78" s="404"/>
      <c r="GE78" s="404"/>
      <c r="GF78" s="404"/>
      <c r="GG78" s="404"/>
      <c r="GH78" s="404"/>
      <c r="GI78" s="404"/>
      <c r="GJ78" s="404"/>
      <c r="GK78" s="404"/>
      <c r="GL78" s="404"/>
      <c r="GM78" s="404"/>
      <c r="GN78" s="404"/>
      <c r="GO78" s="404"/>
      <c r="GP78" s="404"/>
      <c r="GQ78" s="404"/>
      <c r="GR78" s="404"/>
      <c r="GS78" s="404"/>
      <c r="GT78" s="404"/>
      <c r="GU78" s="404"/>
      <c r="GV78" s="404"/>
      <c r="GW78" s="404"/>
      <c r="GX78" s="404"/>
      <c r="GY78" s="404"/>
      <c r="GZ78" s="404"/>
      <c r="HA78" s="404"/>
      <c r="HB78" s="404"/>
      <c r="HC78" s="404"/>
      <c r="HD78" s="404"/>
      <c r="HE78" s="404"/>
      <c r="HF78" s="404"/>
      <c r="HG78" s="404"/>
      <c r="HH78" s="404"/>
      <c r="HI78" s="404"/>
      <c r="HJ78" s="404"/>
      <c r="HK78" s="404"/>
      <c r="HL78" s="404"/>
      <c r="HM78" s="404"/>
      <c r="HN78" s="404"/>
      <c r="HO78" s="404"/>
      <c r="HP78" s="404"/>
      <c r="HQ78" s="404"/>
      <c r="HR78" s="404"/>
      <c r="HS78" s="404"/>
      <c r="HT78" s="404"/>
      <c r="HU78" s="404"/>
      <c r="HV78" s="404"/>
    </row>
    <row r="79" spans="1:230" s="409" customFormat="1" ht="18" hidden="1" customHeight="1">
      <c r="A79" s="404"/>
      <c r="B79" s="405"/>
      <c r="C79" s="406"/>
      <c r="D79" s="450"/>
      <c r="E79" s="451"/>
      <c r="F79" s="452"/>
      <c r="G79" s="453"/>
      <c r="H79" s="454"/>
      <c r="I79" s="455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4"/>
      <c r="AH79" s="404"/>
      <c r="AI79" s="404"/>
      <c r="AJ79" s="404"/>
      <c r="AK79" s="404"/>
      <c r="AL79" s="404"/>
      <c r="AM79" s="404"/>
      <c r="AN79" s="404"/>
      <c r="AO79" s="404"/>
      <c r="AP79" s="404"/>
      <c r="AQ79" s="404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  <c r="CZ79" s="404"/>
      <c r="DA79" s="404"/>
      <c r="DB79" s="404"/>
      <c r="DC79" s="404"/>
      <c r="DD79" s="404"/>
      <c r="DE79" s="404"/>
      <c r="DF79" s="404"/>
      <c r="DG79" s="404"/>
      <c r="DH79" s="404"/>
      <c r="DI79" s="404"/>
      <c r="DJ79" s="404"/>
      <c r="DK79" s="404"/>
      <c r="DL79" s="404"/>
      <c r="DM79" s="404"/>
      <c r="DN79" s="404"/>
      <c r="DO79" s="404"/>
      <c r="DP79" s="404"/>
      <c r="DQ79" s="404"/>
      <c r="DR79" s="404"/>
      <c r="DS79" s="404"/>
      <c r="DT79" s="404"/>
      <c r="DU79" s="404"/>
      <c r="DV79" s="404"/>
      <c r="DW79" s="404"/>
      <c r="DX79" s="404"/>
      <c r="DY79" s="404"/>
      <c r="DZ79" s="404"/>
      <c r="EA79" s="404"/>
      <c r="EB79" s="404"/>
      <c r="EC79" s="404"/>
      <c r="ED79" s="404"/>
      <c r="EE79" s="404"/>
      <c r="EF79" s="404"/>
      <c r="EG79" s="404"/>
      <c r="EH79" s="404"/>
      <c r="EI79" s="404"/>
      <c r="EJ79" s="404"/>
      <c r="EK79" s="404"/>
      <c r="EL79" s="404"/>
      <c r="EM79" s="404"/>
      <c r="EN79" s="404"/>
      <c r="EO79" s="404"/>
      <c r="EP79" s="404"/>
      <c r="EQ79" s="404"/>
      <c r="ER79" s="404"/>
      <c r="ES79" s="404"/>
      <c r="ET79" s="404"/>
      <c r="EU79" s="404"/>
      <c r="EV79" s="404"/>
      <c r="EW79" s="404"/>
      <c r="EX79" s="404"/>
      <c r="EY79" s="404"/>
      <c r="EZ79" s="404"/>
      <c r="FA79" s="404"/>
      <c r="FB79" s="404"/>
      <c r="FC79" s="404"/>
      <c r="FD79" s="404"/>
      <c r="FE79" s="404"/>
      <c r="FF79" s="404"/>
      <c r="FG79" s="404"/>
      <c r="FH79" s="404"/>
      <c r="FI79" s="404"/>
      <c r="FJ79" s="404"/>
      <c r="FK79" s="404"/>
      <c r="FL79" s="404"/>
      <c r="FM79" s="404"/>
      <c r="FN79" s="404"/>
      <c r="FO79" s="404"/>
      <c r="FP79" s="404"/>
      <c r="FQ79" s="404"/>
      <c r="FR79" s="404"/>
      <c r="FS79" s="404"/>
      <c r="FT79" s="404"/>
      <c r="FU79" s="404"/>
      <c r="FV79" s="404"/>
      <c r="FW79" s="404"/>
      <c r="FX79" s="404"/>
      <c r="FY79" s="404"/>
      <c r="FZ79" s="404"/>
      <c r="GA79" s="404"/>
      <c r="GB79" s="404"/>
      <c r="GC79" s="404"/>
      <c r="GD79" s="404"/>
      <c r="GE79" s="404"/>
      <c r="GF79" s="404"/>
      <c r="GG79" s="404"/>
      <c r="GH79" s="404"/>
      <c r="GI79" s="404"/>
      <c r="GJ79" s="404"/>
      <c r="GK79" s="404"/>
      <c r="GL79" s="404"/>
      <c r="GM79" s="404"/>
      <c r="GN79" s="404"/>
      <c r="GO79" s="404"/>
      <c r="GP79" s="404"/>
      <c r="GQ79" s="404"/>
      <c r="GR79" s="404"/>
      <c r="GS79" s="404"/>
      <c r="GT79" s="404"/>
      <c r="GU79" s="404"/>
      <c r="GV79" s="404"/>
      <c r="GW79" s="404"/>
      <c r="GX79" s="404"/>
      <c r="GY79" s="404"/>
      <c r="GZ79" s="404"/>
      <c r="HA79" s="404"/>
      <c r="HB79" s="404"/>
      <c r="HC79" s="404"/>
      <c r="HD79" s="404"/>
      <c r="HE79" s="404"/>
      <c r="HF79" s="404"/>
      <c r="HG79" s="404"/>
      <c r="HH79" s="404"/>
      <c r="HI79" s="404"/>
      <c r="HJ79" s="404"/>
      <c r="HK79" s="404"/>
      <c r="HL79" s="404"/>
      <c r="HM79" s="404"/>
      <c r="HN79" s="404"/>
      <c r="HO79" s="404"/>
      <c r="HP79" s="404"/>
      <c r="HQ79" s="404"/>
      <c r="HR79" s="404"/>
      <c r="HS79" s="404"/>
      <c r="HT79" s="404"/>
      <c r="HU79" s="404"/>
      <c r="HV79" s="404"/>
    </row>
    <row r="80" spans="1:230" s="409" customFormat="1" ht="18" customHeight="1">
      <c r="A80" s="404"/>
      <c r="B80" s="405"/>
      <c r="C80" s="406" t="s">
        <v>100</v>
      </c>
      <c r="D80" s="450">
        <v>39642</v>
      </c>
      <c r="E80" s="451">
        <v>1430.4382410070127</v>
      </c>
      <c r="F80" s="452">
        <v>381273</v>
      </c>
      <c r="G80" s="453">
        <v>1684.1824658709115</v>
      </c>
      <c r="H80" s="454">
        <v>134415</v>
      </c>
      <c r="I80" s="455">
        <v>1037.3007894952195</v>
      </c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  <c r="AH80" s="404"/>
      <c r="AI80" s="404"/>
      <c r="AJ80" s="404"/>
      <c r="AK80" s="404"/>
      <c r="AL80" s="404"/>
      <c r="AM80" s="404"/>
      <c r="AN80" s="404"/>
      <c r="AO80" s="404"/>
      <c r="AP80" s="404"/>
      <c r="AQ80" s="404"/>
      <c r="AR80" s="404"/>
      <c r="AS80" s="404"/>
      <c r="AT80" s="404"/>
      <c r="AU80" s="404"/>
      <c r="AV80" s="404"/>
      <c r="AW80" s="404"/>
      <c r="AX80" s="404"/>
      <c r="AY80" s="404"/>
      <c r="AZ80" s="404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4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4"/>
      <c r="DT80" s="404"/>
      <c r="DU80" s="404"/>
      <c r="DV80" s="404"/>
      <c r="DW80" s="404"/>
      <c r="DX80" s="404"/>
      <c r="DY80" s="404"/>
      <c r="DZ80" s="404"/>
      <c r="EA80" s="404"/>
      <c r="EB80" s="404"/>
      <c r="EC80" s="404"/>
      <c r="ED80" s="404"/>
      <c r="EE80" s="404"/>
      <c r="EF80" s="404"/>
      <c r="EG80" s="404"/>
      <c r="EH80" s="404"/>
      <c r="EI80" s="404"/>
      <c r="EJ80" s="404"/>
      <c r="EK80" s="404"/>
      <c r="EL80" s="404"/>
      <c r="EM80" s="404"/>
      <c r="EN80" s="404"/>
      <c r="EO80" s="404"/>
      <c r="EP80" s="404"/>
      <c r="EQ80" s="404"/>
      <c r="ER80" s="404"/>
      <c r="ES80" s="404"/>
      <c r="ET80" s="404"/>
      <c r="EU80" s="404"/>
      <c r="EV80" s="404"/>
      <c r="EW80" s="404"/>
      <c r="EX80" s="404"/>
      <c r="EY80" s="404"/>
      <c r="EZ80" s="404"/>
      <c r="FA80" s="404"/>
      <c r="FB80" s="404"/>
      <c r="FC80" s="404"/>
      <c r="FD80" s="404"/>
      <c r="FE80" s="404"/>
      <c r="FF80" s="404"/>
      <c r="FG80" s="404"/>
      <c r="FH80" s="404"/>
      <c r="FI80" s="404"/>
      <c r="FJ80" s="404"/>
      <c r="FK80" s="404"/>
      <c r="FL80" s="404"/>
      <c r="FM80" s="404"/>
      <c r="FN80" s="404"/>
      <c r="FO80" s="404"/>
      <c r="FP80" s="404"/>
      <c r="FQ80" s="404"/>
      <c r="FR80" s="404"/>
      <c r="FS80" s="404"/>
      <c r="FT80" s="404"/>
      <c r="FU80" s="404"/>
      <c r="FV80" s="404"/>
      <c r="FW80" s="404"/>
      <c r="FX80" s="404"/>
      <c r="FY80" s="404"/>
      <c r="FZ80" s="404"/>
      <c r="GA80" s="404"/>
      <c r="GB80" s="404"/>
      <c r="GC80" s="404"/>
      <c r="GD80" s="404"/>
      <c r="GE80" s="404"/>
      <c r="GF80" s="404"/>
      <c r="GG80" s="404"/>
      <c r="GH80" s="404"/>
      <c r="GI80" s="404"/>
      <c r="GJ80" s="404"/>
      <c r="GK80" s="404"/>
      <c r="GL80" s="404"/>
      <c r="GM80" s="404"/>
      <c r="GN80" s="404"/>
      <c r="GO80" s="404"/>
      <c r="GP80" s="404"/>
      <c r="GQ80" s="404"/>
      <c r="GR80" s="404"/>
      <c r="GS80" s="404"/>
      <c r="GT80" s="404"/>
      <c r="GU80" s="404"/>
      <c r="GV80" s="404"/>
      <c r="GW80" s="404"/>
      <c r="GX80" s="404"/>
      <c r="GY80" s="404"/>
      <c r="GZ80" s="404"/>
      <c r="HA80" s="404"/>
      <c r="HB80" s="404"/>
      <c r="HC80" s="404"/>
      <c r="HD80" s="404"/>
      <c r="HE80" s="404"/>
      <c r="HF80" s="404"/>
      <c r="HG80" s="404"/>
      <c r="HH80" s="404"/>
      <c r="HI80" s="404"/>
      <c r="HJ80" s="404"/>
      <c r="HK80" s="404"/>
      <c r="HL80" s="404"/>
      <c r="HM80" s="404"/>
      <c r="HN80" s="404"/>
      <c r="HO80" s="404"/>
      <c r="HP80" s="404"/>
      <c r="HQ80" s="404"/>
      <c r="HR80" s="404"/>
      <c r="HS80" s="404"/>
      <c r="HT80" s="404"/>
      <c r="HU80" s="404"/>
      <c r="HV80" s="404"/>
    </row>
    <row r="81" spans="1:230" s="410" customFormat="1" ht="18" customHeight="1">
      <c r="B81" s="405">
        <v>1</v>
      </c>
      <c r="C81" s="411" t="s">
        <v>205</v>
      </c>
      <c r="D81" s="412">
        <v>6248</v>
      </c>
      <c r="E81" s="413">
        <v>1419.3714852752883</v>
      </c>
      <c r="F81" s="412">
        <v>55788</v>
      </c>
      <c r="G81" s="413">
        <v>1699.2031067613109</v>
      </c>
      <c r="H81" s="412">
        <v>17268</v>
      </c>
      <c r="I81" s="413">
        <v>1027.8629320129719</v>
      </c>
    </row>
    <row r="82" spans="1:230" s="410" customFormat="1" ht="18" customHeight="1">
      <c r="B82" s="405">
        <v>20</v>
      </c>
      <c r="C82" s="411" t="s">
        <v>207</v>
      </c>
      <c r="D82" s="412">
        <v>12236</v>
      </c>
      <c r="E82" s="413">
        <v>1465.3862144491663</v>
      </c>
      <c r="F82" s="412">
        <v>132450</v>
      </c>
      <c r="G82" s="413">
        <v>1630.7295889014722</v>
      </c>
      <c r="H82" s="412">
        <v>43614</v>
      </c>
      <c r="I82" s="413">
        <v>1012.0359157609942</v>
      </c>
    </row>
    <row r="83" spans="1:230" s="410" customFormat="1" ht="18" customHeight="1">
      <c r="B83" s="405">
        <v>48</v>
      </c>
      <c r="C83" s="411" t="s">
        <v>214</v>
      </c>
      <c r="D83" s="412">
        <v>21158</v>
      </c>
      <c r="E83" s="413">
        <v>1413.4953204461669</v>
      </c>
      <c r="F83" s="412">
        <v>193035</v>
      </c>
      <c r="G83" s="413">
        <v>1716.5178560364702</v>
      </c>
      <c r="H83" s="412">
        <v>73533</v>
      </c>
      <c r="I83" s="413">
        <v>1054.5022517781133</v>
      </c>
    </row>
    <row r="84" spans="1:230" s="410" customFormat="1" ht="18" hidden="1" customHeight="1">
      <c r="B84" s="405"/>
      <c r="C84" s="411"/>
      <c r="D84" s="412"/>
      <c r="E84" s="413"/>
      <c r="F84" s="412"/>
      <c r="G84" s="413"/>
      <c r="H84" s="412"/>
      <c r="I84" s="413"/>
    </row>
    <row r="85" spans="1:230" s="409" customFormat="1" ht="18" customHeight="1">
      <c r="A85" s="404"/>
      <c r="B85" s="405">
        <v>26</v>
      </c>
      <c r="C85" s="406" t="s">
        <v>101</v>
      </c>
      <c r="D85" s="450">
        <v>4544</v>
      </c>
      <c r="E85" s="451">
        <v>1154.9895840669014</v>
      </c>
      <c r="F85" s="452">
        <v>49914</v>
      </c>
      <c r="G85" s="453">
        <v>1323.4463627439195</v>
      </c>
      <c r="H85" s="454">
        <v>15993</v>
      </c>
      <c r="I85" s="455">
        <v>841.20249046457809</v>
      </c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  <c r="AH85" s="404"/>
      <c r="AI85" s="404"/>
      <c r="AJ85" s="404"/>
      <c r="AK85" s="404"/>
      <c r="AL85" s="404"/>
      <c r="AM85" s="404"/>
      <c r="AN85" s="404"/>
      <c r="AO85" s="404"/>
      <c r="AP85" s="404"/>
      <c r="AQ85" s="404"/>
      <c r="AR85" s="404"/>
      <c r="AS85" s="404"/>
      <c r="AT85" s="404"/>
      <c r="AU85" s="404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  <c r="CZ85" s="404"/>
      <c r="DA85" s="404"/>
      <c r="DB85" s="404"/>
      <c r="DC85" s="404"/>
      <c r="DD85" s="404"/>
      <c r="DE85" s="404"/>
      <c r="DF85" s="404"/>
      <c r="DG85" s="404"/>
      <c r="DH85" s="404"/>
      <c r="DI85" s="404"/>
      <c r="DJ85" s="404"/>
      <c r="DK85" s="404"/>
      <c r="DL85" s="404"/>
      <c r="DM85" s="404"/>
      <c r="DN85" s="404"/>
      <c r="DO85" s="404"/>
      <c r="DP85" s="404"/>
      <c r="DQ85" s="404"/>
      <c r="DR85" s="404"/>
      <c r="DS85" s="404"/>
      <c r="DT85" s="404"/>
      <c r="DU85" s="404"/>
      <c r="DV85" s="404"/>
      <c r="DW85" s="404"/>
      <c r="DX85" s="404"/>
      <c r="DY85" s="404"/>
      <c r="DZ85" s="404"/>
      <c r="EA85" s="404"/>
      <c r="EB85" s="404"/>
      <c r="EC85" s="404"/>
      <c r="ED85" s="404"/>
      <c r="EE85" s="404"/>
      <c r="EF85" s="404"/>
      <c r="EG85" s="404"/>
      <c r="EH85" s="404"/>
      <c r="EI85" s="404"/>
      <c r="EJ85" s="404"/>
      <c r="EK85" s="404"/>
      <c r="EL85" s="404"/>
      <c r="EM85" s="404"/>
      <c r="EN85" s="404"/>
      <c r="EO85" s="404"/>
      <c r="EP85" s="404"/>
      <c r="EQ85" s="404"/>
      <c r="ER85" s="404"/>
      <c r="ES85" s="404"/>
      <c r="ET85" s="404"/>
      <c r="EU85" s="404"/>
      <c r="EV85" s="404"/>
      <c r="EW85" s="404"/>
      <c r="EX85" s="404"/>
      <c r="EY85" s="404"/>
      <c r="EZ85" s="404"/>
      <c r="FA85" s="404"/>
      <c r="FB85" s="404"/>
      <c r="FC85" s="404"/>
      <c r="FD85" s="404"/>
      <c r="FE85" s="404"/>
      <c r="FF85" s="404"/>
      <c r="FG85" s="404"/>
      <c r="FH85" s="404"/>
      <c r="FI85" s="404"/>
      <c r="FJ85" s="404"/>
      <c r="FK85" s="404"/>
      <c r="FL85" s="404"/>
      <c r="FM85" s="404"/>
      <c r="FN85" s="404"/>
      <c r="FO85" s="404"/>
      <c r="FP85" s="404"/>
      <c r="FQ85" s="404"/>
      <c r="FR85" s="404"/>
      <c r="FS85" s="404"/>
      <c r="FT85" s="404"/>
      <c r="FU85" s="404"/>
      <c r="FV85" s="404"/>
      <c r="FW85" s="404"/>
      <c r="FX85" s="404"/>
      <c r="FY85" s="404"/>
      <c r="FZ85" s="404"/>
      <c r="GA85" s="404"/>
      <c r="GB85" s="404"/>
      <c r="GC85" s="404"/>
      <c r="GD85" s="404"/>
      <c r="GE85" s="404"/>
      <c r="GF85" s="404"/>
      <c r="GG85" s="404"/>
      <c r="GH85" s="404"/>
      <c r="GI85" s="404"/>
      <c r="GJ85" s="404"/>
      <c r="GK85" s="404"/>
      <c r="GL85" s="404"/>
      <c r="GM85" s="404"/>
      <c r="GN85" s="404"/>
      <c r="GO85" s="404"/>
      <c r="GP85" s="404"/>
      <c r="GQ85" s="404"/>
      <c r="GR85" s="404"/>
      <c r="GS85" s="404"/>
      <c r="GT85" s="404"/>
      <c r="GU85" s="404"/>
      <c r="GV85" s="404"/>
      <c r="GW85" s="404"/>
      <c r="GX85" s="404"/>
      <c r="GY85" s="404"/>
      <c r="GZ85" s="404"/>
      <c r="HA85" s="404"/>
      <c r="HB85" s="404"/>
      <c r="HC85" s="404"/>
      <c r="HD85" s="404"/>
      <c r="HE85" s="404"/>
      <c r="HF85" s="404"/>
      <c r="HG85" s="404"/>
      <c r="HH85" s="404"/>
      <c r="HI85" s="404"/>
      <c r="HJ85" s="404"/>
      <c r="HK85" s="404"/>
      <c r="HL85" s="404"/>
      <c r="HM85" s="404"/>
      <c r="HN85" s="404"/>
      <c r="HO85" s="404"/>
      <c r="HP85" s="404"/>
      <c r="HQ85" s="404"/>
      <c r="HR85" s="404"/>
      <c r="HS85" s="404"/>
      <c r="HT85" s="404"/>
      <c r="HU85" s="404"/>
      <c r="HV85" s="404"/>
    </row>
    <row r="86" spans="1:230" s="409" customFormat="1" ht="18" hidden="1" customHeight="1">
      <c r="A86" s="404"/>
      <c r="B86" s="405"/>
      <c r="C86" s="406"/>
      <c r="D86" s="407"/>
      <c r="E86" s="408"/>
      <c r="F86" s="407"/>
      <c r="G86" s="408"/>
      <c r="H86" s="407"/>
      <c r="I86" s="408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404"/>
      <c r="AI86" s="404"/>
      <c r="AJ86" s="404"/>
      <c r="AK86" s="404"/>
      <c r="AL86" s="404"/>
      <c r="AM86" s="404"/>
      <c r="AN86" s="404"/>
      <c r="AO86" s="404"/>
      <c r="AP86" s="404"/>
      <c r="AQ86" s="404"/>
      <c r="AR86" s="404"/>
      <c r="AS86" s="404"/>
      <c r="AT86" s="404"/>
      <c r="AU86" s="404"/>
      <c r="AV86" s="404"/>
      <c r="AW86" s="404"/>
      <c r="AX86" s="404"/>
      <c r="AY86" s="404"/>
      <c r="AZ86" s="404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4"/>
      <c r="CX86" s="404"/>
      <c r="CY86" s="404"/>
      <c r="CZ86" s="404"/>
      <c r="DA86" s="404"/>
      <c r="DB86" s="404"/>
      <c r="DC86" s="404"/>
      <c r="DD86" s="404"/>
      <c r="DE86" s="404"/>
      <c r="DF86" s="404"/>
      <c r="DG86" s="404"/>
      <c r="DH86" s="404"/>
      <c r="DI86" s="404"/>
      <c r="DJ86" s="404"/>
      <c r="DK86" s="404"/>
      <c r="DL86" s="404"/>
      <c r="DM86" s="404"/>
      <c r="DN86" s="404"/>
      <c r="DO86" s="404"/>
      <c r="DP86" s="404"/>
      <c r="DQ86" s="404"/>
      <c r="DR86" s="404"/>
      <c r="DS86" s="404"/>
      <c r="DT86" s="404"/>
      <c r="DU86" s="404"/>
      <c r="DV86" s="404"/>
      <c r="DW86" s="404"/>
      <c r="DX86" s="404"/>
      <c r="DY86" s="404"/>
      <c r="DZ86" s="404"/>
      <c r="EA86" s="404"/>
      <c r="EB86" s="404"/>
      <c r="EC86" s="404"/>
      <c r="ED86" s="404"/>
      <c r="EE86" s="404"/>
      <c r="EF86" s="404"/>
      <c r="EG86" s="404"/>
      <c r="EH86" s="404"/>
      <c r="EI86" s="404"/>
      <c r="EJ86" s="404"/>
      <c r="EK86" s="404"/>
      <c r="EL86" s="404"/>
      <c r="EM86" s="404"/>
      <c r="EN86" s="404"/>
      <c r="EO86" s="404"/>
      <c r="EP86" s="404"/>
      <c r="EQ86" s="404"/>
      <c r="ER86" s="404"/>
      <c r="ES86" s="404"/>
      <c r="ET86" s="404"/>
      <c r="EU86" s="404"/>
      <c r="EV86" s="404"/>
      <c r="EW86" s="404"/>
      <c r="EX86" s="404"/>
      <c r="EY86" s="404"/>
      <c r="EZ86" s="404"/>
      <c r="FA86" s="404"/>
      <c r="FB86" s="404"/>
      <c r="FC86" s="404"/>
      <c r="FD86" s="404"/>
      <c r="FE86" s="404"/>
      <c r="FF86" s="404"/>
      <c r="FG86" s="404"/>
      <c r="FH86" s="404"/>
      <c r="FI86" s="404"/>
      <c r="FJ86" s="404"/>
      <c r="FK86" s="404"/>
      <c r="FL86" s="404"/>
      <c r="FM86" s="404"/>
      <c r="FN86" s="404"/>
      <c r="FO86" s="404"/>
      <c r="FP86" s="404"/>
      <c r="FQ86" s="404"/>
      <c r="FR86" s="404"/>
      <c r="FS86" s="404"/>
      <c r="FT86" s="404"/>
      <c r="FU86" s="404"/>
      <c r="FV86" s="404"/>
      <c r="FW86" s="404"/>
      <c r="FX86" s="404"/>
      <c r="FY86" s="404"/>
      <c r="FZ86" s="404"/>
      <c r="GA86" s="404"/>
      <c r="GB86" s="404"/>
      <c r="GC86" s="404"/>
      <c r="GD86" s="404"/>
      <c r="GE86" s="404"/>
      <c r="GF86" s="404"/>
      <c r="GG86" s="404"/>
      <c r="GH86" s="404"/>
      <c r="GI86" s="404"/>
      <c r="GJ86" s="404"/>
      <c r="GK86" s="404"/>
      <c r="GL86" s="404"/>
      <c r="GM86" s="404"/>
      <c r="GN86" s="404"/>
      <c r="GO86" s="404"/>
      <c r="GP86" s="404"/>
      <c r="GQ86" s="404"/>
      <c r="GR86" s="404"/>
      <c r="GS86" s="404"/>
      <c r="GT86" s="404"/>
      <c r="GU86" s="404"/>
      <c r="GV86" s="404"/>
      <c r="GW86" s="404"/>
      <c r="GX86" s="404"/>
      <c r="GY86" s="404"/>
      <c r="GZ86" s="404"/>
      <c r="HA86" s="404"/>
      <c r="HB86" s="404"/>
      <c r="HC86" s="404"/>
      <c r="HD86" s="404"/>
      <c r="HE86" s="404"/>
      <c r="HF86" s="404"/>
      <c r="HG86" s="404"/>
      <c r="HH86" s="404"/>
      <c r="HI86" s="404"/>
      <c r="HJ86" s="404"/>
      <c r="HK86" s="404"/>
      <c r="HL86" s="404"/>
      <c r="HM86" s="404"/>
      <c r="HN86" s="404"/>
      <c r="HO86" s="404"/>
      <c r="HP86" s="404"/>
      <c r="HQ86" s="404"/>
      <c r="HR86" s="404"/>
      <c r="HS86" s="404"/>
      <c r="HT86" s="404"/>
      <c r="HU86" s="404"/>
      <c r="HV86" s="404"/>
    </row>
    <row r="87" spans="1:230" s="409" customFormat="1" ht="18" customHeight="1">
      <c r="A87" s="404"/>
      <c r="B87" s="405">
        <v>51</v>
      </c>
      <c r="C87" s="411" t="s">
        <v>102</v>
      </c>
      <c r="D87" s="412">
        <v>974</v>
      </c>
      <c r="E87" s="413">
        <v>1282.3305954825462</v>
      </c>
      <c r="F87" s="412">
        <v>4561</v>
      </c>
      <c r="G87" s="413">
        <v>1507.9927669370752</v>
      </c>
      <c r="H87" s="412">
        <v>2652</v>
      </c>
      <c r="I87" s="413">
        <v>914.57339743589739</v>
      </c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  <c r="AH87" s="404"/>
      <c r="AI87" s="404"/>
      <c r="AJ87" s="404"/>
      <c r="AK87" s="404"/>
      <c r="AL87" s="404"/>
      <c r="AM87" s="404"/>
      <c r="AN87" s="404"/>
      <c r="AO87" s="404"/>
      <c r="AP87" s="404"/>
      <c r="AQ87" s="404"/>
      <c r="AR87" s="404"/>
      <c r="AS87" s="404"/>
      <c r="AT87" s="404"/>
      <c r="AU87" s="404"/>
      <c r="AV87" s="404"/>
      <c r="AW87" s="404"/>
      <c r="AX87" s="404"/>
      <c r="AY87" s="404"/>
      <c r="AZ87" s="404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  <c r="CZ87" s="404"/>
      <c r="DA87" s="404"/>
      <c r="DB87" s="404"/>
      <c r="DC87" s="404"/>
      <c r="DD87" s="404"/>
      <c r="DE87" s="404"/>
      <c r="DF87" s="404"/>
      <c r="DG87" s="404"/>
      <c r="DH87" s="404"/>
      <c r="DI87" s="404"/>
      <c r="DJ87" s="404"/>
      <c r="DK87" s="404"/>
      <c r="DL87" s="404"/>
      <c r="DM87" s="404"/>
      <c r="DN87" s="404"/>
      <c r="DO87" s="404"/>
      <c r="DP87" s="404"/>
      <c r="DQ87" s="404"/>
      <c r="DR87" s="404"/>
      <c r="DS87" s="404"/>
      <c r="DT87" s="404"/>
      <c r="DU87" s="404"/>
      <c r="DV87" s="404"/>
      <c r="DW87" s="404"/>
      <c r="DX87" s="404"/>
      <c r="DY87" s="404"/>
      <c r="DZ87" s="404"/>
      <c r="EA87" s="404"/>
      <c r="EB87" s="404"/>
      <c r="EC87" s="404"/>
      <c r="ED87" s="404"/>
      <c r="EE87" s="404"/>
      <c r="EF87" s="404"/>
      <c r="EG87" s="404"/>
      <c r="EH87" s="404"/>
      <c r="EI87" s="404"/>
      <c r="EJ87" s="404"/>
      <c r="EK87" s="404"/>
      <c r="EL87" s="404"/>
      <c r="EM87" s="404"/>
      <c r="EN87" s="404"/>
      <c r="EO87" s="404"/>
      <c r="EP87" s="404"/>
      <c r="EQ87" s="404"/>
      <c r="ER87" s="404"/>
      <c r="ES87" s="404"/>
      <c r="ET87" s="404"/>
      <c r="EU87" s="404"/>
      <c r="EV87" s="404"/>
      <c r="EW87" s="404"/>
      <c r="EX87" s="404"/>
      <c r="EY87" s="404"/>
      <c r="EZ87" s="404"/>
      <c r="FA87" s="404"/>
      <c r="FB87" s="404"/>
      <c r="FC87" s="404"/>
      <c r="FD87" s="404"/>
      <c r="FE87" s="404"/>
      <c r="FF87" s="404"/>
      <c r="FG87" s="404"/>
      <c r="FH87" s="404"/>
      <c r="FI87" s="404"/>
      <c r="FJ87" s="404"/>
      <c r="FK87" s="404"/>
      <c r="FL87" s="404"/>
      <c r="FM87" s="404"/>
      <c r="FN87" s="404"/>
      <c r="FO87" s="404"/>
      <c r="FP87" s="404"/>
      <c r="FQ87" s="404"/>
      <c r="FR87" s="404"/>
      <c r="FS87" s="404"/>
      <c r="FT87" s="404"/>
      <c r="FU87" s="404"/>
      <c r="FV87" s="404"/>
      <c r="FW87" s="404"/>
      <c r="FX87" s="404"/>
      <c r="FY87" s="404"/>
      <c r="FZ87" s="404"/>
      <c r="GA87" s="404"/>
      <c r="GB87" s="404"/>
      <c r="GC87" s="404"/>
      <c r="GD87" s="404"/>
      <c r="GE87" s="404"/>
      <c r="GF87" s="404"/>
      <c r="GG87" s="404"/>
      <c r="GH87" s="404"/>
      <c r="GI87" s="404"/>
      <c r="GJ87" s="404"/>
      <c r="GK87" s="404"/>
      <c r="GL87" s="404"/>
      <c r="GM87" s="404"/>
      <c r="GN87" s="404"/>
      <c r="GO87" s="404"/>
      <c r="GP87" s="404"/>
      <c r="GQ87" s="404"/>
      <c r="GR87" s="404"/>
      <c r="GS87" s="404"/>
      <c r="GT87" s="404"/>
      <c r="GU87" s="404"/>
      <c r="GV87" s="404"/>
      <c r="GW87" s="404"/>
      <c r="GX87" s="404"/>
      <c r="GY87" s="404"/>
      <c r="GZ87" s="404"/>
      <c r="HA87" s="404"/>
      <c r="HB87" s="404"/>
      <c r="HC87" s="404"/>
      <c r="HD87" s="404"/>
      <c r="HE87" s="404"/>
      <c r="HF87" s="404"/>
      <c r="HG87" s="404"/>
      <c r="HH87" s="404"/>
      <c r="HI87" s="404"/>
      <c r="HJ87" s="404"/>
      <c r="HK87" s="404"/>
      <c r="HL87" s="404"/>
      <c r="HM87" s="404"/>
      <c r="HN87" s="404"/>
      <c r="HO87" s="404"/>
      <c r="HP87" s="404"/>
      <c r="HQ87" s="404"/>
      <c r="HR87" s="404"/>
      <c r="HS87" s="404"/>
      <c r="HT87" s="404"/>
      <c r="HU87" s="404"/>
      <c r="HV87" s="404"/>
    </row>
    <row r="88" spans="1:230" s="409" customFormat="1" ht="18" customHeight="1">
      <c r="A88" s="404"/>
      <c r="B88" s="405">
        <v>52</v>
      </c>
      <c r="C88" s="411" t="s">
        <v>103</v>
      </c>
      <c r="D88" s="414">
        <v>1266</v>
      </c>
      <c r="E88" s="415">
        <v>1233.0555134281201</v>
      </c>
      <c r="F88" s="414">
        <v>4209</v>
      </c>
      <c r="G88" s="415">
        <v>1457.9433832264197</v>
      </c>
      <c r="H88" s="414">
        <v>2243</v>
      </c>
      <c r="I88" s="415">
        <v>848.00317432010706</v>
      </c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  <c r="AO88" s="404"/>
      <c r="AP88" s="404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  <c r="CZ88" s="404"/>
      <c r="DA88" s="404"/>
      <c r="DB88" s="404"/>
      <c r="DC88" s="404"/>
      <c r="DD88" s="404"/>
      <c r="DE88" s="404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4"/>
      <c r="DT88" s="404"/>
      <c r="DU88" s="404"/>
      <c r="DV88" s="404"/>
      <c r="DW88" s="404"/>
      <c r="DX88" s="404"/>
      <c r="DY88" s="404"/>
      <c r="DZ88" s="404"/>
      <c r="EA88" s="404"/>
      <c r="EB88" s="404"/>
      <c r="EC88" s="404"/>
      <c r="ED88" s="404"/>
      <c r="EE88" s="404"/>
      <c r="EF88" s="404"/>
      <c r="EG88" s="404"/>
      <c r="EH88" s="404"/>
      <c r="EI88" s="404"/>
      <c r="EJ88" s="404"/>
      <c r="EK88" s="404"/>
      <c r="EL88" s="404"/>
      <c r="EM88" s="404"/>
      <c r="EN88" s="404"/>
      <c r="EO88" s="404"/>
      <c r="EP88" s="404"/>
      <c r="EQ88" s="404"/>
      <c r="ER88" s="404"/>
      <c r="ES88" s="404"/>
      <c r="ET88" s="404"/>
      <c r="EU88" s="404"/>
      <c r="EV88" s="404"/>
      <c r="EW88" s="404"/>
      <c r="EX88" s="404"/>
      <c r="EY88" s="404"/>
      <c r="EZ88" s="404"/>
      <c r="FA88" s="404"/>
      <c r="FB88" s="404"/>
      <c r="FC88" s="404"/>
      <c r="FD88" s="404"/>
      <c r="FE88" s="404"/>
      <c r="FF88" s="404"/>
      <c r="FG88" s="404"/>
      <c r="FH88" s="404"/>
      <c r="FI88" s="404"/>
      <c r="FJ88" s="404"/>
      <c r="FK88" s="404"/>
      <c r="FL88" s="404"/>
      <c r="FM88" s="404"/>
      <c r="FN88" s="404"/>
      <c r="FO88" s="404"/>
      <c r="FP88" s="404"/>
      <c r="FQ88" s="404"/>
      <c r="FR88" s="404"/>
      <c r="FS88" s="404"/>
      <c r="FT88" s="404"/>
      <c r="FU88" s="404"/>
      <c r="FV88" s="404"/>
      <c r="FW88" s="404"/>
      <c r="FX88" s="404"/>
      <c r="FY88" s="404"/>
      <c r="FZ88" s="404"/>
      <c r="GA88" s="404"/>
      <c r="GB88" s="404"/>
      <c r="GC88" s="404"/>
      <c r="GD88" s="404"/>
      <c r="GE88" s="404"/>
      <c r="GF88" s="404"/>
      <c r="GG88" s="404"/>
      <c r="GH88" s="404"/>
      <c r="GI88" s="404"/>
      <c r="GJ88" s="404"/>
      <c r="GK88" s="404"/>
      <c r="GL88" s="404"/>
      <c r="GM88" s="404"/>
      <c r="GN88" s="404"/>
      <c r="GO88" s="404"/>
      <c r="GP88" s="404"/>
      <c r="GQ88" s="404"/>
      <c r="GR88" s="404"/>
      <c r="GS88" s="404"/>
      <c r="GT88" s="404"/>
      <c r="GU88" s="404"/>
      <c r="GV88" s="404"/>
      <c r="GW88" s="404"/>
      <c r="GX88" s="404"/>
      <c r="GY88" s="404"/>
      <c r="GZ88" s="404"/>
      <c r="HA88" s="404"/>
      <c r="HB88" s="404"/>
      <c r="HC88" s="404"/>
      <c r="HD88" s="404"/>
      <c r="HE88" s="404"/>
      <c r="HF88" s="404"/>
      <c r="HG88" s="404"/>
      <c r="HH88" s="404"/>
      <c r="HI88" s="404"/>
      <c r="HJ88" s="404"/>
      <c r="HK88" s="404"/>
      <c r="HL88" s="404"/>
      <c r="HM88" s="404"/>
      <c r="HN88" s="404"/>
      <c r="HO88" s="404"/>
      <c r="HP88" s="404"/>
      <c r="HQ88" s="404"/>
      <c r="HR88" s="404"/>
      <c r="HS88" s="404"/>
      <c r="HT88" s="404"/>
      <c r="HU88" s="404"/>
      <c r="HV88" s="404"/>
    </row>
    <row r="89" spans="1:230" s="409" customFormat="1" ht="18" hidden="1" customHeight="1">
      <c r="A89" s="404"/>
      <c r="B89" s="405"/>
      <c r="C89" s="411"/>
      <c r="D89" s="416"/>
      <c r="E89" s="417"/>
      <c r="F89" s="416"/>
      <c r="G89" s="417"/>
      <c r="H89" s="416"/>
      <c r="I89" s="417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404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4"/>
      <c r="DF89" s="404"/>
      <c r="DG89" s="404"/>
      <c r="DH89" s="404"/>
      <c r="DI89" s="404"/>
      <c r="DJ89" s="404"/>
      <c r="DK89" s="404"/>
      <c r="DL89" s="404"/>
      <c r="DM89" s="404"/>
      <c r="DN89" s="404"/>
      <c r="DO89" s="404"/>
      <c r="DP89" s="404"/>
      <c r="DQ89" s="404"/>
      <c r="DR89" s="404"/>
      <c r="DS89" s="404"/>
      <c r="DT89" s="404"/>
      <c r="DU89" s="404"/>
      <c r="DV89" s="404"/>
      <c r="DW89" s="404"/>
      <c r="DX89" s="404"/>
      <c r="DY89" s="404"/>
      <c r="DZ89" s="404"/>
      <c r="EA89" s="404"/>
      <c r="EB89" s="404"/>
      <c r="EC89" s="404"/>
      <c r="ED89" s="404"/>
      <c r="EE89" s="404"/>
      <c r="EF89" s="404"/>
      <c r="EG89" s="404"/>
      <c r="EH89" s="404"/>
      <c r="EI89" s="404"/>
      <c r="EJ89" s="404"/>
      <c r="EK89" s="404"/>
      <c r="EL89" s="404"/>
      <c r="EM89" s="404"/>
      <c r="EN89" s="404"/>
      <c r="EO89" s="404"/>
      <c r="EP89" s="404"/>
      <c r="EQ89" s="404"/>
      <c r="ER89" s="404"/>
      <c r="ES89" s="404"/>
      <c r="ET89" s="404"/>
      <c r="EU89" s="404"/>
      <c r="EV89" s="404"/>
      <c r="EW89" s="404"/>
      <c r="EX89" s="404"/>
      <c r="EY89" s="404"/>
      <c r="EZ89" s="404"/>
      <c r="FA89" s="404"/>
      <c r="FB89" s="404"/>
      <c r="FC89" s="404"/>
      <c r="FD89" s="404"/>
      <c r="FE89" s="404"/>
      <c r="FF89" s="404"/>
      <c r="FG89" s="404"/>
      <c r="FH89" s="404"/>
      <c r="FI89" s="404"/>
      <c r="FJ89" s="404"/>
      <c r="FK89" s="404"/>
      <c r="FL89" s="404"/>
      <c r="FM89" s="404"/>
      <c r="FN89" s="404"/>
      <c r="FO89" s="404"/>
      <c r="FP89" s="404"/>
      <c r="FQ89" s="404"/>
      <c r="FR89" s="404"/>
      <c r="FS89" s="404"/>
      <c r="FT89" s="404"/>
      <c r="FU89" s="404"/>
      <c r="FV89" s="404"/>
      <c r="FW89" s="404"/>
      <c r="FX89" s="404"/>
      <c r="FY89" s="404"/>
      <c r="FZ89" s="404"/>
      <c r="GA89" s="404"/>
      <c r="GB89" s="404"/>
      <c r="GC89" s="404"/>
      <c r="GD89" s="404"/>
      <c r="GE89" s="404"/>
      <c r="GF89" s="404"/>
      <c r="GG89" s="404"/>
      <c r="GH89" s="404"/>
      <c r="GI89" s="404"/>
      <c r="GJ89" s="404"/>
      <c r="GK89" s="404"/>
      <c r="GL89" s="404"/>
      <c r="GM89" s="404"/>
      <c r="GN89" s="404"/>
      <c r="GO89" s="404"/>
      <c r="GP89" s="404"/>
      <c r="GQ89" s="404"/>
      <c r="GR89" s="404"/>
      <c r="GS89" s="404"/>
      <c r="GT89" s="404"/>
      <c r="GU89" s="404"/>
      <c r="GV89" s="404"/>
      <c r="GW89" s="404"/>
      <c r="GX89" s="404"/>
      <c r="GY89" s="404"/>
      <c r="GZ89" s="404"/>
      <c r="HA89" s="404"/>
      <c r="HB89" s="404"/>
      <c r="HC89" s="404"/>
      <c r="HD89" s="404"/>
      <c r="HE89" s="404"/>
      <c r="HF89" s="404"/>
      <c r="HG89" s="404"/>
      <c r="HH89" s="404"/>
      <c r="HI89" s="404"/>
      <c r="HJ89" s="404"/>
      <c r="HK89" s="404"/>
      <c r="HL89" s="404"/>
      <c r="HM89" s="404"/>
      <c r="HN89" s="404"/>
      <c r="HO89" s="404"/>
      <c r="HP89" s="404"/>
      <c r="HQ89" s="404"/>
      <c r="HR89" s="404"/>
      <c r="HS89" s="404"/>
      <c r="HT89" s="404"/>
      <c r="HU89" s="404"/>
      <c r="HV89" s="404"/>
    </row>
    <row r="90" spans="1:230" s="409" customFormat="1" ht="18" customHeight="1">
      <c r="A90" s="418"/>
      <c r="B90" s="419"/>
      <c r="C90" s="420" t="s">
        <v>45</v>
      </c>
      <c r="D90" s="421">
        <v>946903</v>
      </c>
      <c r="E90" s="422">
        <v>1118.3985218232483</v>
      </c>
      <c r="F90" s="456">
        <v>6380917</v>
      </c>
      <c r="G90" s="457">
        <v>1375.6827522204085</v>
      </c>
      <c r="H90" s="458">
        <v>2353584</v>
      </c>
      <c r="I90" s="459">
        <v>852.44241722411425</v>
      </c>
      <c r="J90" s="404"/>
      <c r="K90" s="404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4"/>
      <c r="AC90" s="404"/>
      <c r="AD90" s="404"/>
      <c r="AE90" s="404"/>
      <c r="AF90" s="404"/>
      <c r="AG90" s="404"/>
      <c r="AH90" s="404"/>
      <c r="AI90" s="404"/>
      <c r="AJ90" s="404"/>
      <c r="AK90" s="404"/>
      <c r="AL90" s="404"/>
      <c r="AM90" s="404"/>
      <c r="AN90" s="404"/>
      <c r="AO90" s="404"/>
      <c r="AP90" s="404"/>
      <c r="AQ90" s="404"/>
      <c r="AR90" s="404"/>
      <c r="AS90" s="404"/>
      <c r="AT90" s="404"/>
      <c r="AU90" s="404"/>
      <c r="AV90" s="404"/>
      <c r="AW90" s="404"/>
      <c r="AX90" s="404"/>
      <c r="AY90" s="404"/>
      <c r="AZ90" s="404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  <c r="CZ90" s="404"/>
      <c r="DA90" s="404"/>
      <c r="DB90" s="404"/>
      <c r="DC90" s="404"/>
      <c r="DD90" s="404"/>
      <c r="DE90" s="404"/>
      <c r="DF90" s="404"/>
      <c r="DG90" s="404"/>
      <c r="DH90" s="404"/>
      <c r="DI90" s="404"/>
      <c r="DJ90" s="404"/>
      <c r="DK90" s="404"/>
      <c r="DL90" s="404"/>
      <c r="DM90" s="404"/>
      <c r="DN90" s="404"/>
      <c r="DO90" s="404"/>
      <c r="DP90" s="404"/>
      <c r="DQ90" s="404"/>
      <c r="DR90" s="404"/>
      <c r="DS90" s="404"/>
      <c r="DT90" s="404"/>
      <c r="DU90" s="404"/>
      <c r="DV90" s="404"/>
      <c r="DW90" s="404"/>
      <c r="DX90" s="404"/>
      <c r="DY90" s="404"/>
      <c r="DZ90" s="404"/>
      <c r="EA90" s="404"/>
      <c r="EB90" s="404"/>
      <c r="EC90" s="404"/>
      <c r="ED90" s="404"/>
      <c r="EE90" s="404"/>
      <c r="EF90" s="404"/>
      <c r="EG90" s="404"/>
      <c r="EH90" s="404"/>
      <c r="EI90" s="404"/>
      <c r="EJ90" s="404"/>
      <c r="EK90" s="404"/>
      <c r="EL90" s="404"/>
      <c r="EM90" s="404"/>
      <c r="EN90" s="404"/>
      <c r="EO90" s="404"/>
      <c r="EP90" s="404"/>
      <c r="EQ90" s="404"/>
      <c r="ER90" s="404"/>
      <c r="ES90" s="404"/>
      <c r="ET90" s="404"/>
      <c r="EU90" s="404"/>
      <c r="EV90" s="404"/>
      <c r="EW90" s="404"/>
      <c r="EX90" s="404"/>
      <c r="EY90" s="404"/>
      <c r="EZ90" s="404"/>
      <c r="FA90" s="404"/>
      <c r="FB90" s="404"/>
      <c r="FC90" s="404"/>
      <c r="FD90" s="404"/>
      <c r="FE90" s="404"/>
      <c r="FF90" s="404"/>
      <c r="FG90" s="404"/>
      <c r="FH90" s="404"/>
      <c r="FI90" s="404"/>
      <c r="FJ90" s="404"/>
      <c r="FK90" s="404"/>
      <c r="FL90" s="404"/>
      <c r="FM90" s="404"/>
      <c r="FN90" s="404"/>
      <c r="FO90" s="404"/>
      <c r="FP90" s="404"/>
      <c r="FQ90" s="404"/>
      <c r="FR90" s="404"/>
      <c r="FS90" s="404"/>
      <c r="FT90" s="404"/>
      <c r="FU90" s="404"/>
      <c r="FV90" s="404"/>
      <c r="FW90" s="404"/>
      <c r="FX90" s="404"/>
      <c r="FY90" s="404"/>
      <c r="FZ90" s="404"/>
      <c r="GA90" s="404"/>
      <c r="GB90" s="404"/>
      <c r="GC90" s="404"/>
      <c r="GD90" s="404"/>
      <c r="GE90" s="404"/>
      <c r="GF90" s="404"/>
      <c r="GG90" s="404"/>
      <c r="GH90" s="404"/>
      <c r="GI90" s="404"/>
      <c r="GJ90" s="404"/>
      <c r="GK90" s="404"/>
      <c r="GL90" s="404"/>
      <c r="GM90" s="404"/>
      <c r="GN90" s="404"/>
      <c r="GO90" s="404"/>
      <c r="GP90" s="404"/>
      <c r="GQ90" s="404"/>
      <c r="GR90" s="404"/>
      <c r="GS90" s="404"/>
      <c r="GT90" s="404"/>
      <c r="GU90" s="404"/>
      <c r="GV90" s="404"/>
      <c r="GW90" s="404"/>
      <c r="GX90" s="404"/>
      <c r="GY90" s="404"/>
      <c r="GZ90" s="404"/>
      <c r="HA90" s="404"/>
      <c r="HB90" s="404"/>
      <c r="HC90" s="404"/>
      <c r="HD90" s="404"/>
      <c r="HE90" s="404"/>
      <c r="HF90" s="404"/>
      <c r="HG90" s="404"/>
      <c r="HH90" s="404"/>
      <c r="HI90" s="404"/>
      <c r="HJ90" s="404"/>
      <c r="HK90" s="404"/>
      <c r="HL90" s="404"/>
      <c r="HM90" s="404"/>
      <c r="HN90" s="404"/>
      <c r="HO90" s="404"/>
      <c r="HP90" s="404"/>
      <c r="HQ90" s="404"/>
      <c r="HR90" s="404"/>
      <c r="HS90" s="404"/>
      <c r="HT90" s="404"/>
      <c r="HU90" s="404"/>
      <c r="HV90" s="404"/>
    </row>
    <row r="91" spans="1:230" ht="18" customHeight="1">
      <c r="A91" s="394"/>
      <c r="B91" s="395"/>
      <c r="C91" s="394"/>
      <c r="D91" s="394"/>
      <c r="E91" s="394"/>
      <c r="F91" s="394"/>
      <c r="G91" s="394"/>
      <c r="H91" s="394"/>
      <c r="I91" s="394"/>
    </row>
    <row r="92" spans="1:230" ht="18" customHeight="1">
      <c r="A92" s="394"/>
      <c r="B92" s="423"/>
      <c r="C92" s="394"/>
      <c r="D92" s="424"/>
      <c r="E92" s="425"/>
      <c r="F92" s="424"/>
      <c r="G92" s="425"/>
      <c r="H92" s="424"/>
      <c r="I92" s="425"/>
    </row>
    <row r="93" spans="1:230" ht="18" customHeight="1">
      <c r="B93" s="426"/>
      <c r="D93" s="427"/>
      <c r="E93" s="428"/>
      <c r="F93" s="427"/>
      <c r="G93" s="428"/>
      <c r="H93" s="427"/>
      <c r="I93" s="428"/>
    </row>
    <row r="94" spans="1:230" ht="18" customHeight="1">
      <c r="B94" s="426"/>
      <c r="C94" s="429"/>
      <c r="D94" s="427"/>
      <c r="E94" s="428"/>
      <c r="F94" s="427"/>
      <c r="G94" s="428"/>
      <c r="H94" s="427"/>
      <c r="I94" s="428"/>
    </row>
    <row r="95" spans="1:230" ht="18" customHeight="1">
      <c r="B95" s="426"/>
      <c r="E95" s="428"/>
      <c r="G95" s="428"/>
      <c r="I95" s="428"/>
    </row>
    <row r="96" spans="1:230" ht="18" customHeight="1">
      <c r="B96" s="426"/>
      <c r="E96" s="428"/>
      <c r="G96" s="428"/>
      <c r="I96" s="428"/>
    </row>
    <row r="97" spans="2:9" ht="18" customHeight="1">
      <c r="B97" s="426"/>
      <c r="E97" s="428"/>
      <c r="G97" s="428"/>
      <c r="I97" s="428"/>
    </row>
    <row r="98" spans="2:9" ht="18" customHeight="1">
      <c r="B98" s="426"/>
      <c r="E98" s="428"/>
      <c r="G98" s="428"/>
      <c r="I98" s="428"/>
    </row>
    <row r="99" spans="2:9" ht="18" customHeight="1">
      <c r="B99" s="426"/>
      <c r="E99" s="428"/>
      <c r="G99" s="428"/>
      <c r="I99" s="428"/>
    </row>
    <row r="100" spans="2:9" ht="18" customHeight="1">
      <c r="B100" s="426"/>
      <c r="E100" s="428"/>
      <c r="G100" s="428"/>
      <c r="I100" s="428"/>
    </row>
    <row r="101" spans="2:9" ht="18" customHeight="1">
      <c r="B101" s="426"/>
    </row>
    <row r="102" spans="2:9" ht="18" customHeight="1">
      <c r="B102" s="426"/>
    </row>
    <row r="103" spans="2:9" ht="18" customHeight="1">
      <c r="B103" s="426"/>
    </row>
    <row r="104" spans="2:9" ht="18" customHeight="1">
      <c r="B104" s="426"/>
    </row>
    <row r="105" spans="2:9" ht="18" customHeight="1">
      <c r="B105" s="426"/>
    </row>
    <row r="106" spans="2:9" ht="18" customHeight="1">
      <c r="B106" s="426"/>
    </row>
    <row r="107" spans="2:9" ht="18" customHeight="1">
      <c r="B107" s="42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6B0E30B-8DC0-4169-88DE-B63C0B70EB1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E544-8CE1-49BC-B2A0-C6FA7D3C332E}">
  <sheetPr codeName="Hoja16">
    <pageSetUpPr autoPageBreaks="0" fitToPage="1"/>
  </sheetPr>
  <dimension ref="A1:HI129"/>
  <sheetViews>
    <sheetView showGridLines="0" showRowColHeaders="0" showOutlineSymbols="0" zoomScaleNormal="100" workbookViewId="0">
      <pane ySplit="9" topLeftCell="A10" activePane="bottomLeft" state="frozen"/>
      <selection activeCell="D60" sqref="D60"/>
      <selection pane="bottomLeft" activeCell="K106" sqref="K106"/>
    </sheetView>
  </sheetViews>
  <sheetFormatPr baseColWidth="10" defaultColWidth="11.42578125" defaultRowHeight="15.75"/>
  <cols>
    <col min="1" max="1" width="2.7109375" style="399" customWidth="1"/>
    <col min="2" max="2" width="8" style="405" customWidth="1"/>
    <col min="3" max="3" width="24.7109375" style="399" customWidth="1"/>
    <col min="4" max="9" width="15.7109375" style="399" customWidth="1"/>
    <col min="10" max="10" width="11.42578125" style="430"/>
    <col min="11" max="11" width="28" style="399" customWidth="1"/>
    <col min="12" max="16384" width="11.42578125" style="399"/>
  </cols>
  <sheetData>
    <row r="1" spans="1:217" s="384" customFormat="1" ht="15.75" customHeight="1">
      <c r="B1" s="385"/>
      <c r="E1" s="386"/>
      <c r="G1" s="386"/>
      <c r="I1" s="386"/>
      <c r="J1" s="430"/>
      <c r="K1" s="399"/>
    </row>
    <row r="2" spans="1:217" s="384" customFormat="1">
      <c r="B2" s="385"/>
      <c r="E2" s="386"/>
      <c r="G2" s="386"/>
      <c r="I2" s="386"/>
      <c r="J2" s="430"/>
      <c r="K2" s="399"/>
    </row>
    <row r="3" spans="1:217" s="384" customFormat="1" ht="18.75">
      <c r="B3" s="387"/>
      <c r="C3" s="388" t="s">
        <v>46</v>
      </c>
      <c r="D3" s="389"/>
      <c r="E3" s="390"/>
      <c r="F3" s="389"/>
      <c r="G3" s="390"/>
      <c r="H3" s="389"/>
      <c r="I3" s="390"/>
      <c r="J3" s="430"/>
      <c r="K3" s="399"/>
    </row>
    <row r="4" spans="1:217" s="384" customFormat="1">
      <c r="B4" s="385"/>
      <c r="C4" s="391"/>
      <c r="D4" s="389"/>
      <c r="E4" s="390"/>
      <c r="F4" s="389"/>
      <c r="G4" s="390"/>
      <c r="H4" s="389"/>
      <c r="I4" s="390"/>
      <c r="J4" s="430"/>
      <c r="K4" s="399"/>
    </row>
    <row r="5" spans="1:217" s="384" customFormat="1" ht="18.75">
      <c r="B5" s="392"/>
      <c r="C5" s="393" t="s">
        <v>226</v>
      </c>
      <c r="D5" s="389"/>
      <c r="E5" s="390"/>
      <c r="F5" s="389"/>
      <c r="G5" s="390"/>
      <c r="H5" s="389"/>
      <c r="I5" s="390"/>
      <c r="J5" s="430"/>
      <c r="K5" s="431" t="s">
        <v>170</v>
      </c>
    </row>
    <row r="6" spans="1:217" s="434" customFormat="1" ht="9" customHeight="1">
      <c r="A6" s="432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  <c r="BY6" s="433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  <c r="DE6" s="433"/>
      <c r="DF6" s="433"/>
      <c r="DG6" s="433"/>
      <c r="DH6" s="433"/>
      <c r="DI6" s="433"/>
      <c r="DJ6" s="433"/>
      <c r="DK6" s="433"/>
      <c r="DL6" s="433"/>
      <c r="DM6" s="433"/>
      <c r="DN6" s="433"/>
      <c r="DO6" s="433"/>
      <c r="DP6" s="433"/>
      <c r="DQ6" s="433"/>
      <c r="DR6" s="433"/>
      <c r="DS6" s="433"/>
      <c r="DT6" s="433"/>
      <c r="DU6" s="433"/>
      <c r="DV6" s="433"/>
      <c r="DW6" s="433"/>
      <c r="DX6" s="433"/>
      <c r="DY6" s="433"/>
      <c r="DZ6" s="433"/>
      <c r="EA6" s="433"/>
      <c r="EB6" s="433"/>
      <c r="EC6" s="433"/>
      <c r="ED6" s="433"/>
      <c r="EE6" s="433"/>
      <c r="EF6" s="433"/>
      <c r="EG6" s="433"/>
      <c r="EH6" s="433"/>
      <c r="EI6" s="433"/>
      <c r="EJ6" s="433"/>
      <c r="EK6" s="433"/>
      <c r="EL6" s="433"/>
      <c r="EM6" s="433"/>
      <c r="EN6" s="433"/>
      <c r="EO6" s="433"/>
      <c r="EP6" s="433"/>
      <c r="EQ6" s="433"/>
      <c r="ER6" s="433"/>
      <c r="ES6" s="433"/>
      <c r="ET6" s="433"/>
      <c r="EU6" s="433"/>
      <c r="EV6" s="433"/>
      <c r="EW6" s="433"/>
      <c r="EX6" s="433"/>
      <c r="EY6" s="433"/>
      <c r="EZ6" s="433"/>
      <c r="FA6" s="433"/>
      <c r="FB6" s="433"/>
      <c r="FC6" s="433"/>
      <c r="FD6" s="433"/>
      <c r="FE6" s="433"/>
      <c r="FF6" s="433"/>
      <c r="FG6" s="433"/>
      <c r="FH6" s="433"/>
      <c r="FI6" s="433"/>
      <c r="FJ6" s="433"/>
      <c r="FK6" s="433"/>
      <c r="FL6" s="433"/>
      <c r="FM6" s="433"/>
      <c r="FN6" s="433"/>
      <c r="FO6" s="433"/>
      <c r="FP6" s="433"/>
      <c r="FQ6" s="433"/>
      <c r="FR6" s="433"/>
      <c r="FS6" s="433"/>
      <c r="FT6" s="433"/>
      <c r="FU6" s="433"/>
      <c r="FV6" s="433"/>
      <c r="FW6" s="433"/>
      <c r="FX6" s="433"/>
      <c r="FY6" s="433"/>
      <c r="FZ6" s="433"/>
      <c r="GA6" s="433"/>
      <c r="GB6" s="433"/>
      <c r="GC6" s="433"/>
      <c r="GD6" s="433"/>
      <c r="GE6" s="433"/>
      <c r="GF6" s="433"/>
      <c r="GG6" s="433"/>
      <c r="GH6" s="433"/>
      <c r="GI6" s="433"/>
      <c r="GJ6" s="433"/>
      <c r="GK6" s="433"/>
      <c r="GL6" s="433"/>
      <c r="GM6" s="433"/>
      <c r="GN6" s="433"/>
      <c r="GO6" s="433"/>
      <c r="GP6" s="433"/>
      <c r="GQ6" s="433"/>
      <c r="GR6" s="433"/>
      <c r="GS6" s="433"/>
      <c r="GT6" s="433"/>
      <c r="GU6" s="433"/>
      <c r="GV6" s="433"/>
      <c r="GW6" s="433"/>
      <c r="GX6" s="433"/>
      <c r="GY6" s="433"/>
      <c r="GZ6" s="433"/>
      <c r="HA6" s="433"/>
      <c r="HB6" s="433"/>
      <c r="HC6" s="433"/>
      <c r="HD6" s="433"/>
      <c r="HE6" s="433"/>
      <c r="HF6" s="433"/>
      <c r="HG6" s="433"/>
      <c r="HH6" s="433"/>
      <c r="HI6" s="433"/>
    </row>
    <row r="7" spans="1:217" ht="38.1" customHeight="1">
      <c r="A7" s="394"/>
      <c r="B7" s="494" t="s">
        <v>159</v>
      </c>
      <c r="C7" s="496" t="s">
        <v>47</v>
      </c>
      <c r="D7" s="437" t="s">
        <v>104</v>
      </c>
      <c r="E7" s="438"/>
      <c r="F7" s="439" t="s">
        <v>105</v>
      </c>
      <c r="G7" s="440"/>
      <c r="H7" s="445" t="s">
        <v>45</v>
      </c>
      <c r="I7" s="445"/>
    </row>
    <row r="8" spans="1:217" ht="36.75" customHeight="1">
      <c r="A8" s="394"/>
      <c r="B8" s="495"/>
      <c r="C8" s="497"/>
      <c r="D8" s="442" t="s">
        <v>7</v>
      </c>
      <c r="E8" s="443" t="s">
        <v>51</v>
      </c>
      <c r="F8" s="446" t="s">
        <v>7</v>
      </c>
      <c r="G8" s="447" t="s">
        <v>51</v>
      </c>
      <c r="H8" s="449" t="s">
        <v>7</v>
      </c>
      <c r="I8" s="448" t="s">
        <v>51</v>
      </c>
    </row>
    <row r="9" spans="1:217" ht="24" hidden="1" customHeight="1">
      <c r="B9" s="400"/>
      <c r="C9" s="401"/>
      <c r="D9" s="402"/>
      <c r="E9" s="403"/>
      <c r="F9" s="402"/>
      <c r="G9" s="403"/>
      <c r="H9" s="402"/>
      <c r="I9" s="403"/>
    </row>
    <row r="10" spans="1:217" s="409" customFormat="1" ht="18" customHeight="1">
      <c r="A10" s="404"/>
      <c r="B10" s="405"/>
      <c r="C10" s="406" t="s">
        <v>52</v>
      </c>
      <c r="D10" s="450">
        <v>69917</v>
      </c>
      <c r="E10" s="451">
        <v>452.01776191770267</v>
      </c>
      <c r="F10" s="452">
        <v>11906</v>
      </c>
      <c r="G10" s="453">
        <v>668.69495212497986</v>
      </c>
      <c r="H10" s="454">
        <v>1640629</v>
      </c>
      <c r="I10" s="455">
        <v>1068.4668450210252</v>
      </c>
      <c r="J10" s="435"/>
      <c r="K10" s="410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404"/>
      <c r="CT10" s="404"/>
      <c r="CU10" s="404"/>
      <c r="CV10" s="404"/>
      <c r="CW10" s="404"/>
      <c r="CX10" s="404"/>
      <c r="CY10" s="404"/>
      <c r="CZ10" s="404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  <c r="EC10" s="404"/>
      <c r="ED10" s="404"/>
      <c r="EE10" s="404"/>
      <c r="EF10" s="404"/>
      <c r="EG10" s="404"/>
      <c r="EH10" s="404"/>
      <c r="EI10" s="404"/>
      <c r="EJ10" s="404"/>
      <c r="EK10" s="404"/>
      <c r="EL10" s="404"/>
      <c r="EM10" s="404"/>
      <c r="EN10" s="404"/>
      <c r="EO10" s="404"/>
      <c r="EP10" s="404"/>
      <c r="EQ10" s="404"/>
      <c r="ER10" s="404"/>
      <c r="ES10" s="404"/>
      <c r="ET10" s="404"/>
      <c r="EU10" s="404"/>
      <c r="EV10" s="404"/>
      <c r="EW10" s="404"/>
      <c r="EX10" s="404"/>
      <c r="EY10" s="404"/>
      <c r="EZ10" s="404"/>
      <c r="FA10" s="404"/>
      <c r="FB10" s="404"/>
      <c r="FC10" s="404"/>
      <c r="FD10" s="404"/>
      <c r="FE10" s="404"/>
      <c r="FF10" s="404"/>
      <c r="FG10" s="404"/>
      <c r="FH10" s="404"/>
      <c r="FI10" s="404"/>
      <c r="FJ10" s="404"/>
      <c r="FK10" s="404"/>
      <c r="FL10" s="404"/>
      <c r="FM10" s="404"/>
      <c r="FN10" s="404"/>
      <c r="FO10" s="404"/>
      <c r="FP10" s="404"/>
      <c r="FQ10" s="404"/>
      <c r="FR10" s="404"/>
      <c r="FS10" s="404"/>
      <c r="FT10" s="404"/>
      <c r="FU10" s="404"/>
      <c r="FV10" s="404"/>
      <c r="FW10" s="404"/>
      <c r="FX10" s="404"/>
      <c r="FY10" s="404"/>
      <c r="FZ10" s="404"/>
      <c r="GA10" s="404"/>
      <c r="GB10" s="404"/>
      <c r="GC10" s="404"/>
      <c r="GD10" s="404"/>
      <c r="GE10" s="404"/>
      <c r="GF10" s="404"/>
      <c r="GG10" s="404"/>
      <c r="GH10" s="404"/>
      <c r="GI10" s="404"/>
      <c r="GJ10" s="404"/>
      <c r="GK10" s="404"/>
      <c r="GL10" s="404"/>
      <c r="GM10" s="404"/>
      <c r="GN10" s="404"/>
      <c r="GO10" s="404"/>
      <c r="GP10" s="404"/>
      <c r="GQ10" s="404"/>
      <c r="GR10" s="404"/>
      <c r="GS10" s="404"/>
      <c r="GT10" s="404"/>
      <c r="GU10" s="404"/>
      <c r="GV10" s="404"/>
      <c r="GW10" s="404"/>
      <c r="GX10" s="404"/>
      <c r="GY10" s="404"/>
      <c r="GZ10" s="404"/>
      <c r="HA10" s="404"/>
      <c r="HB10" s="404"/>
      <c r="HC10" s="404"/>
      <c r="HD10" s="404"/>
      <c r="HE10" s="404"/>
      <c r="HF10" s="404"/>
      <c r="HG10" s="404"/>
      <c r="HH10" s="404"/>
      <c r="HI10" s="404"/>
    </row>
    <row r="11" spans="1:217" s="410" customFormat="1" ht="18" customHeight="1">
      <c r="B11" s="405">
        <v>4</v>
      </c>
      <c r="C11" s="411" t="s">
        <v>53</v>
      </c>
      <c r="D11" s="412">
        <v>5408</v>
      </c>
      <c r="E11" s="413">
        <v>404.41969674556219</v>
      </c>
      <c r="F11" s="412">
        <v>505</v>
      </c>
      <c r="G11" s="413">
        <v>653.04384158415849</v>
      </c>
      <c r="H11" s="412">
        <v>112807</v>
      </c>
      <c r="I11" s="413">
        <v>974.41253619012991</v>
      </c>
      <c r="J11" s="435"/>
      <c r="K11" s="435"/>
    </row>
    <row r="12" spans="1:217" s="410" customFormat="1" ht="18" customHeight="1">
      <c r="B12" s="405">
        <v>11</v>
      </c>
      <c r="C12" s="411" t="s">
        <v>54</v>
      </c>
      <c r="D12" s="412">
        <v>10575</v>
      </c>
      <c r="E12" s="413">
        <v>485.11758581560292</v>
      </c>
      <c r="F12" s="412">
        <v>2751</v>
      </c>
      <c r="G12" s="413">
        <v>689.4725627044711</v>
      </c>
      <c r="H12" s="412">
        <v>229159</v>
      </c>
      <c r="I12" s="413">
        <v>1183.3482232860149</v>
      </c>
      <c r="J12" s="435"/>
    </row>
    <row r="13" spans="1:217" s="410" customFormat="1" ht="18" customHeight="1">
      <c r="B13" s="405">
        <v>14</v>
      </c>
      <c r="C13" s="411" t="s">
        <v>55</v>
      </c>
      <c r="D13" s="412">
        <v>6929</v>
      </c>
      <c r="E13" s="413">
        <v>453.62773271756384</v>
      </c>
      <c r="F13" s="412">
        <v>1361</v>
      </c>
      <c r="G13" s="413">
        <v>649.00422483468026</v>
      </c>
      <c r="H13" s="412">
        <v>176874</v>
      </c>
      <c r="I13" s="413">
        <v>995.80633275665082</v>
      </c>
      <c r="J13" s="435"/>
    </row>
    <row r="14" spans="1:217" s="410" customFormat="1" ht="18" customHeight="1">
      <c r="B14" s="405">
        <v>18</v>
      </c>
      <c r="C14" s="411" t="s">
        <v>56</v>
      </c>
      <c r="D14" s="412">
        <v>7933</v>
      </c>
      <c r="E14" s="413">
        <v>434.2955552754317</v>
      </c>
      <c r="F14" s="412">
        <v>1486</v>
      </c>
      <c r="G14" s="413">
        <v>654.93524899057854</v>
      </c>
      <c r="H14" s="412">
        <v>195422</v>
      </c>
      <c r="I14" s="413">
        <v>1016.0076204316806</v>
      </c>
      <c r="J14" s="435"/>
    </row>
    <row r="15" spans="1:217" s="410" customFormat="1" ht="18" customHeight="1">
      <c r="B15" s="405">
        <v>21</v>
      </c>
      <c r="C15" s="411" t="s">
        <v>57</v>
      </c>
      <c r="D15" s="412">
        <v>4377</v>
      </c>
      <c r="E15" s="413">
        <v>455.41851724925738</v>
      </c>
      <c r="F15" s="412">
        <v>786</v>
      </c>
      <c r="G15" s="413">
        <v>690.42270992366412</v>
      </c>
      <c r="H15" s="412">
        <v>102268</v>
      </c>
      <c r="I15" s="413">
        <v>1083.0834680447458</v>
      </c>
      <c r="J15" s="435"/>
    </row>
    <row r="16" spans="1:217" s="410" customFormat="1" ht="18" customHeight="1">
      <c r="B16" s="405">
        <v>23</v>
      </c>
      <c r="C16" s="411" t="s">
        <v>58</v>
      </c>
      <c r="D16" s="412">
        <v>5569</v>
      </c>
      <c r="E16" s="413">
        <v>439.10758304902146</v>
      </c>
      <c r="F16" s="412">
        <v>812</v>
      </c>
      <c r="G16" s="413">
        <v>604.69173645320188</v>
      </c>
      <c r="H16" s="412">
        <v>146462</v>
      </c>
      <c r="I16" s="413">
        <v>984.46046865398637</v>
      </c>
      <c r="J16" s="435"/>
    </row>
    <row r="17" spans="1:217" s="410" customFormat="1" ht="18" customHeight="1">
      <c r="B17" s="405">
        <v>29</v>
      </c>
      <c r="C17" s="411" t="s">
        <v>59</v>
      </c>
      <c r="D17" s="412">
        <v>12901</v>
      </c>
      <c r="E17" s="413">
        <v>440.06973025346872</v>
      </c>
      <c r="F17" s="412">
        <v>1636</v>
      </c>
      <c r="G17" s="413">
        <v>663.13908312958438</v>
      </c>
      <c r="H17" s="412">
        <v>282911</v>
      </c>
      <c r="I17" s="413">
        <v>1085.2180410093627</v>
      </c>
      <c r="J17" s="435"/>
    </row>
    <row r="18" spans="1:217" s="410" customFormat="1" ht="18" customHeight="1">
      <c r="B18" s="405">
        <v>41</v>
      </c>
      <c r="C18" s="411" t="s">
        <v>60</v>
      </c>
      <c r="D18" s="412">
        <v>16225</v>
      </c>
      <c r="E18" s="413">
        <v>467.30082588597838</v>
      </c>
      <c r="F18" s="412">
        <v>2569</v>
      </c>
      <c r="G18" s="413">
        <v>685.03305955624762</v>
      </c>
      <c r="H18" s="412">
        <v>394726</v>
      </c>
      <c r="I18" s="413">
        <v>1102.5592437285609</v>
      </c>
      <c r="J18" s="435"/>
    </row>
    <row r="19" spans="1:217" s="410" customFormat="1" ht="18" hidden="1" customHeight="1">
      <c r="B19" s="405"/>
      <c r="C19" s="411"/>
      <c r="D19" s="412"/>
      <c r="E19" s="413"/>
      <c r="F19" s="412"/>
      <c r="G19" s="413"/>
      <c r="H19" s="412"/>
      <c r="I19" s="413"/>
      <c r="J19" s="435"/>
    </row>
    <row r="20" spans="1:217" s="409" customFormat="1" ht="18" customHeight="1">
      <c r="A20" s="404"/>
      <c r="B20" s="405"/>
      <c r="C20" s="406" t="s">
        <v>61</v>
      </c>
      <c r="D20" s="450">
        <v>9487</v>
      </c>
      <c r="E20" s="451">
        <v>493.80744387055978</v>
      </c>
      <c r="F20" s="452">
        <v>841</v>
      </c>
      <c r="G20" s="453">
        <v>746.14084423305565</v>
      </c>
      <c r="H20" s="454">
        <v>309931</v>
      </c>
      <c r="I20" s="455">
        <v>1266.5362550696775</v>
      </c>
      <c r="J20" s="435"/>
      <c r="K20" s="410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4"/>
      <c r="EJ20" s="404"/>
      <c r="EK20" s="404"/>
      <c r="EL20" s="404"/>
      <c r="EM20" s="404"/>
      <c r="EN20" s="404"/>
      <c r="EO20" s="404"/>
      <c r="EP20" s="404"/>
      <c r="EQ20" s="404"/>
      <c r="ER20" s="404"/>
      <c r="ES20" s="404"/>
      <c r="ET20" s="404"/>
      <c r="EU20" s="404"/>
      <c r="EV20" s="404"/>
      <c r="EW20" s="404"/>
      <c r="EX20" s="404"/>
      <c r="EY20" s="404"/>
      <c r="EZ20" s="404"/>
      <c r="FA20" s="404"/>
      <c r="FB20" s="404"/>
      <c r="FC20" s="404"/>
      <c r="FD20" s="404"/>
      <c r="FE20" s="404"/>
      <c r="FF20" s="404"/>
      <c r="FG20" s="404"/>
      <c r="FH20" s="404"/>
      <c r="FI20" s="404"/>
      <c r="FJ20" s="404"/>
      <c r="FK20" s="404"/>
      <c r="FL20" s="404"/>
      <c r="FM20" s="404"/>
      <c r="FN20" s="404"/>
      <c r="FO20" s="404"/>
      <c r="FP20" s="404"/>
      <c r="FQ20" s="404"/>
      <c r="FR20" s="404"/>
      <c r="FS20" s="404"/>
      <c r="FT20" s="404"/>
      <c r="FU20" s="404"/>
      <c r="FV20" s="404"/>
      <c r="FW20" s="404"/>
      <c r="FX20" s="404"/>
      <c r="FY20" s="404"/>
      <c r="FZ20" s="404"/>
      <c r="GA20" s="404"/>
      <c r="GB20" s="404"/>
      <c r="GC20" s="404"/>
      <c r="GD20" s="404"/>
      <c r="GE20" s="404"/>
      <c r="GF20" s="404"/>
      <c r="GG20" s="404"/>
      <c r="GH20" s="404"/>
      <c r="GI20" s="404"/>
      <c r="GJ20" s="404"/>
      <c r="GK20" s="404"/>
      <c r="GL20" s="404"/>
      <c r="GM20" s="404"/>
      <c r="GN20" s="404"/>
      <c r="GO20" s="404"/>
      <c r="GP20" s="404"/>
      <c r="GQ20" s="404"/>
      <c r="GR20" s="404"/>
      <c r="GS20" s="404"/>
      <c r="GT20" s="404"/>
      <c r="GU20" s="404"/>
      <c r="GV20" s="404"/>
      <c r="GW20" s="404"/>
      <c r="GX20" s="404"/>
      <c r="GY20" s="404"/>
      <c r="GZ20" s="404"/>
      <c r="HA20" s="404"/>
      <c r="HB20" s="404"/>
      <c r="HC20" s="404"/>
      <c r="HD20" s="404"/>
      <c r="HE20" s="404"/>
      <c r="HF20" s="404"/>
      <c r="HG20" s="404"/>
      <c r="HH20" s="404"/>
      <c r="HI20" s="404"/>
    </row>
    <row r="21" spans="1:217" s="410" customFormat="1" ht="18" customHeight="1">
      <c r="B21" s="405">
        <v>22</v>
      </c>
      <c r="C21" s="411" t="s">
        <v>62</v>
      </c>
      <c r="D21" s="412">
        <v>1657</v>
      </c>
      <c r="E21" s="413">
        <v>470.11133977066982</v>
      </c>
      <c r="F21" s="412">
        <v>87</v>
      </c>
      <c r="G21" s="413">
        <v>689.23091954023005</v>
      </c>
      <c r="H21" s="412">
        <v>54175</v>
      </c>
      <c r="I21" s="413">
        <v>1146.2899030918318</v>
      </c>
      <c r="J21" s="435"/>
    </row>
    <row r="22" spans="1:217" s="410" customFormat="1" ht="18" customHeight="1">
      <c r="B22" s="405">
        <v>40</v>
      </c>
      <c r="C22" s="411" t="s">
        <v>63</v>
      </c>
      <c r="D22" s="412">
        <v>1048</v>
      </c>
      <c r="E22" s="413">
        <v>480.06902671755722</v>
      </c>
      <c r="F22" s="412">
        <v>102</v>
      </c>
      <c r="G22" s="413">
        <v>707.17068627450988</v>
      </c>
      <c r="H22" s="412">
        <v>35879</v>
      </c>
      <c r="I22" s="413">
        <v>1156.112480280945</v>
      </c>
      <c r="J22" s="435"/>
    </row>
    <row r="23" spans="1:217" s="410" customFormat="1" ht="18" customHeight="1">
      <c r="B23" s="405">
        <v>50</v>
      </c>
      <c r="C23" s="411" t="s">
        <v>64</v>
      </c>
      <c r="D23" s="412">
        <v>6782</v>
      </c>
      <c r="E23" s="413">
        <v>501.7199041580655</v>
      </c>
      <c r="F23" s="412">
        <v>652</v>
      </c>
      <c r="G23" s="413">
        <v>759.83121165644161</v>
      </c>
      <c r="H23" s="412">
        <v>219877</v>
      </c>
      <c r="I23" s="413">
        <v>1314.182169531148</v>
      </c>
      <c r="J23" s="435"/>
    </row>
    <row r="24" spans="1:217" s="410" customFormat="1" ht="18" hidden="1" customHeight="1">
      <c r="B24" s="405"/>
      <c r="C24" s="411"/>
      <c r="D24" s="412"/>
      <c r="E24" s="413"/>
      <c r="F24" s="412"/>
      <c r="G24" s="413"/>
      <c r="H24" s="412"/>
      <c r="I24" s="413"/>
      <c r="J24" s="435"/>
    </row>
    <row r="25" spans="1:217" s="409" customFormat="1" ht="18" customHeight="1">
      <c r="A25" s="404"/>
      <c r="B25" s="405">
        <v>33</v>
      </c>
      <c r="C25" s="406" t="s">
        <v>65</v>
      </c>
      <c r="D25" s="450">
        <v>8784</v>
      </c>
      <c r="E25" s="451">
        <v>580.25551912568301</v>
      </c>
      <c r="F25" s="452">
        <v>1954</v>
      </c>
      <c r="G25" s="453">
        <v>951.72028147389983</v>
      </c>
      <c r="H25" s="454">
        <v>299979</v>
      </c>
      <c r="I25" s="455">
        <v>1400.4638556365605</v>
      </c>
      <c r="J25" s="435"/>
      <c r="K25" s="410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  <c r="FT25" s="404"/>
      <c r="FU25" s="404"/>
      <c r="FV25" s="404"/>
      <c r="FW25" s="404"/>
      <c r="FX25" s="404"/>
      <c r="FY25" s="404"/>
      <c r="FZ25" s="404"/>
      <c r="GA25" s="404"/>
      <c r="GB25" s="404"/>
      <c r="GC25" s="404"/>
      <c r="GD25" s="404"/>
      <c r="GE25" s="404"/>
      <c r="GF25" s="404"/>
      <c r="GG25" s="404"/>
      <c r="GH25" s="404"/>
      <c r="GI25" s="404"/>
      <c r="GJ25" s="404"/>
      <c r="GK25" s="404"/>
      <c r="GL25" s="404"/>
      <c r="GM25" s="404"/>
      <c r="GN25" s="404"/>
      <c r="GO25" s="404"/>
      <c r="GP25" s="404"/>
      <c r="GQ25" s="404"/>
      <c r="GR25" s="404"/>
      <c r="GS25" s="404"/>
      <c r="GT25" s="404"/>
      <c r="GU25" s="404"/>
      <c r="GV25" s="404"/>
      <c r="GW25" s="404"/>
      <c r="GX25" s="404"/>
      <c r="GY25" s="404"/>
      <c r="GZ25" s="404"/>
      <c r="HA25" s="404"/>
      <c r="HB25" s="404"/>
      <c r="HC25" s="404"/>
      <c r="HD25" s="404"/>
      <c r="HE25" s="404"/>
      <c r="HF25" s="404"/>
      <c r="HG25" s="404"/>
      <c r="HH25" s="404"/>
      <c r="HI25" s="404"/>
    </row>
    <row r="26" spans="1:217" s="409" customFormat="1" ht="18" hidden="1" customHeight="1">
      <c r="A26" s="404"/>
      <c r="B26" s="405"/>
      <c r="C26" s="406"/>
      <c r="D26" s="450"/>
      <c r="E26" s="451"/>
      <c r="F26" s="452"/>
      <c r="G26" s="453"/>
      <c r="H26" s="454"/>
      <c r="I26" s="455"/>
      <c r="J26" s="435"/>
      <c r="K26" s="410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4"/>
      <c r="DO26" s="404"/>
      <c r="DP26" s="404"/>
      <c r="DQ26" s="404"/>
      <c r="DR26" s="404"/>
      <c r="DS26" s="404"/>
      <c r="DT26" s="404"/>
      <c r="DU26" s="404"/>
      <c r="DV26" s="404"/>
      <c r="DW26" s="404"/>
      <c r="DX26" s="404"/>
      <c r="DY26" s="404"/>
      <c r="DZ26" s="404"/>
      <c r="EA26" s="404"/>
      <c r="EB26" s="404"/>
      <c r="EC26" s="404"/>
      <c r="ED26" s="404"/>
      <c r="EE26" s="404"/>
      <c r="EF26" s="404"/>
      <c r="EG26" s="404"/>
      <c r="EH26" s="404"/>
      <c r="EI26" s="404"/>
      <c r="EJ26" s="404"/>
      <c r="EK26" s="404"/>
      <c r="EL26" s="404"/>
      <c r="EM26" s="404"/>
      <c r="EN26" s="404"/>
      <c r="EO26" s="404"/>
      <c r="EP26" s="404"/>
      <c r="EQ26" s="404"/>
      <c r="ER26" s="404"/>
      <c r="ES26" s="404"/>
      <c r="ET26" s="404"/>
      <c r="EU26" s="404"/>
      <c r="EV26" s="404"/>
      <c r="EW26" s="404"/>
      <c r="EX26" s="404"/>
      <c r="EY26" s="404"/>
      <c r="EZ26" s="404"/>
      <c r="FA26" s="404"/>
      <c r="FB26" s="404"/>
      <c r="FC26" s="404"/>
      <c r="FD26" s="404"/>
      <c r="FE26" s="404"/>
      <c r="FF26" s="404"/>
      <c r="FG26" s="404"/>
      <c r="FH26" s="404"/>
      <c r="FI26" s="404"/>
      <c r="FJ26" s="404"/>
      <c r="FK26" s="404"/>
      <c r="FL26" s="404"/>
      <c r="FM26" s="404"/>
      <c r="FN26" s="404"/>
      <c r="FO26" s="404"/>
      <c r="FP26" s="404"/>
      <c r="FQ26" s="404"/>
      <c r="FR26" s="404"/>
      <c r="FS26" s="404"/>
      <c r="FT26" s="404"/>
      <c r="FU26" s="404"/>
      <c r="FV26" s="404"/>
      <c r="FW26" s="404"/>
      <c r="FX26" s="404"/>
      <c r="FY26" s="404"/>
      <c r="FZ26" s="404"/>
      <c r="GA26" s="404"/>
      <c r="GB26" s="404"/>
      <c r="GC26" s="404"/>
      <c r="GD26" s="404"/>
      <c r="GE26" s="404"/>
      <c r="GF26" s="404"/>
      <c r="GG26" s="404"/>
      <c r="GH26" s="404"/>
      <c r="GI26" s="404"/>
      <c r="GJ26" s="404"/>
      <c r="GK26" s="404"/>
      <c r="GL26" s="404"/>
      <c r="GM26" s="404"/>
      <c r="GN26" s="404"/>
      <c r="GO26" s="404"/>
      <c r="GP26" s="404"/>
      <c r="GQ26" s="404"/>
      <c r="GR26" s="404"/>
      <c r="GS26" s="404"/>
      <c r="GT26" s="404"/>
      <c r="GU26" s="404"/>
      <c r="GV26" s="404"/>
      <c r="GW26" s="404"/>
      <c r="GX26" s="404"/>
      <c r="GY26" s="404"/>
      <c r="GZ26" s="404"/>
      <c r="HA26" s="404"/>
      <c r="HB26" s="404"/>
      <c r="HC26" s="404"/>
      <c r="HD26" s="404"/>
      <c r="HE26" s="404"/>
      <c r="HF26" s="404"/>
      <c r="HG26" s="404"/>
      <c r="HH26" s="404"/>
      <c r="HI26" s="404"/>
    </row>
    <row r="27" spans="1:217" s="409" customFormat="1" ht="18" customHeight="1">
      <c r="A27" s="404"/>
      <c r="B27" s="405">
        <v>7</v>
      </c>
      <c r="C27" s="406" t="s">
        <v>208</v>
      </c>
      <c r="D27" s="450">
        <v>6006</v>
      </c>
      <c r="E27" s="451">
        <v>415.12812687312686</v>
      </c>
      <c r="F27" s="452">
        <v>119</v>
      </c>
      <c r="G27" s="453">
        <v>693.16840336134453</v>
      </c>
      <c r="H27" s="454">
        <v>204282</v>
      </c>
      <c r="I27" s="455">
        <v>1116.6209064430541</v>
      </c>
      <c r="J27" s="435"/>
      <c r="K27" s="410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404"/>
      <c r="DG27" s="404"/>
      <c r="DH27" s="404"/>
      <c r="DI27" s="404"/>
      <c r="DJ27" s="404"/>
      <c r="DK27" s="404"/>
      <c r="DL27" s="404"/>
      <c r="DM27" s="404"/>
      <c r="DN27" s="404"/>
      <c r="DO27" s="404"/>
      <c r="DP27" s="404"/>
      <c r="DQ27" s="404"/>
      <c r="DR27" s="404"/>
      <c r="DS27" s="404"/>
      <c r="DT27" s="404"/>
      <c r="DU27" s="404"/>
      <c r="DV27" s="404"/>
      <c r="DW27" s="404"/>
      <c r="DX27" s="404"/>
      <c r="DY27" s="404"/>
      <c r="DZ27" s="404"/>
      <c r="EA27" s="404"/>
      <c r="EB27" s="404"/>
      <c r="EC27" s="404"/>
      <c r="ED27" s="404"/>
      <c r="EE27" s="404"/>
      <c r="EF27" s="404"/>
      <c r="EG27" s="404"/>
      <c r="EH27" s="404"/>
      <c r="EI27" s="404"/>
      <c r="EJ27" s="404"/>
      <c r="EK27" s="404"/>
      <c r="EL27" s="404"/>
      <c r="EM27" s="404"/>
      <c r="EN27" s="404"/>
      <c r="EO27" s="404"/>
      <c r="EP27" s="404"/>
      <c r="EQ27" s="404"/>
      <c r="ER27" s="404"/>
      <c r="ES27" s="404"/>
      <c r="ET27" s="404"/>
      <c r="EU27" s="404"/>
      <c r="EV27" s="404"/>
      <c r="EW27" s="404"/>
      <c r="EX27" s="404"/>
      <c r="EY27" s="404"/>
      <c r="EZ27" s="404"/>
      <c r="FA27" s="404"/>
      <c r="FB27" s="404"/>
      <c r="FC27" s="404"/>
      <c r="FD27" s="404"/>
      <c r="FE27" s="404"/>
      <c r="FF27" s="404"/>
      <c r="FG27" s="404"/>
      <c r="FH27" s="404"/>
      <c r="FI27" s="404"/>
      <c r="FJ27" s="404"/>
      <c r="FK27" s="404"/>
      <c r="FL27" s="404"/>
      <c r="FM27" s="404"/>
      <c r="FN27" s="404"/>
      <c r="FO27" s="404"/>
      <c r="FP27" s="404"/>
      <c r="FQ27" s="404"/>
      <c r="FR27" s="404"/>
      <c r="FS27" s="404"/>
      <c r="FT27" s="404"/>
      <c r="FU27" s="404"/>
      <c r="FV27" s="404"/>
      <c r="FW27" s="404"/>
      <c r="FX27" s="404"/>
      <c r="FY27" s="404"/>
      <c r="FZ27" s="404"/>
      <c r="GA27" s="404"/>
      <c r="GB27" s="404"/>
      <c r="GC27" s="404"/>
      <c r="GD27" s="404"/>
      <c r="GE27" s="404"/>
      <c r="GF27" s="404"/>
      <c r="GG27" s="404"/>
      <c r="GH27" s="404"/>
      <c r="GI27" s="404"/>
      <c r="GJ27" s="404"/>
      <c r="GK27" s="404"/>
      <c r="GL27" s="404"/>
      <c r="GM27" s="404"/>
      <c r="GN27" s="404"/>
      <c r="GO27" s="404"/>
      <c r="GP27" s="404"/>
      <c r="GQ27" s="404"/>
      <c r="GR27" s="404"/>
      <c r="GS27" s="404"/>
      <c r="GT27" s="404"/>
      <c r="GU27" s="404"/>
      <c r="GV27" s="404"/>
      <c r="GW27" s="404"/>
      <c r="GX27" s="404"/>
      <c r="GY27" s="404"/>
      <c r="GZ27" s="404"/>
      <c r="HA27" s="404"/>
      <c r="HB27" s="404"/>
      <c r="HC27" s="404"/>
      <c r="HD27" s="404"/>
      <c r="HE27" s="404"/>
      <c r="HF27" s="404"/>
      <c r="HG27" s="404"/>
      <c r="HH27" s="404"/>
      <c r="HI27" s="404"/>
    </row>
    <row r="28" spans="1:217" s="409" customFormat="1" ht="18" hidden="1" customHeight="1">
      <c r="A28" s="404"/>
      <c r="B28" s="405"/>
      <c r="C28" s="406"/>
      <c r="D28" s="450"/>
      <c r="E28" s="451"/>
      <c r="F28" s="452"/>
      <c r="G28" s="453"/>
      <c r="H28" s="454"/>
      <c r="I28" s="455"/>
      <c r="J28" s="435"/>
      <c r="K28" s="410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</row>
    <row r="29" spans="1:217" s="409" customFormat="1" ht="18" customHeight="1">
      <c r="A29" s="404"/>
      <c r="B29" s="405"/>
      <c r="C29" s="406" t="s">
        <v>66</v>
      </c>
      <c r="D29" s="450">
        <v>16610</v>
      </c>
      <c r="E29" s="451">
        <v>450.87118181818181</v>
      </c>
      <c r="F29" s="452">
        <v>2496</v>
      </c>
      <c r="G29" s="453">
        <v>682.25861778846138</v>
      </c>
      <c r="H29" s="454">
        <v>354549</v>
      </c>
      <c r="I29" s="455">
        <v>1087.0519914313675</v>
      </c>
      <c r="J29" s="435"/>
      <c r="K29" s="436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  <c r="GZ29" s="404"/>
      <c r="HA29" s="404"/>
      <c r="HB29" s="404"/>
      <c r="HC29" s="404"/>
      <c r="HD29" s="404"/>
      <c r="HE29" s="404"/>
      <c r="HF29" s="404"/>
      <c r="HG29" s="404"/>
      <c r="HH29" s="404"/>
      <c r="HI29" s="404"/>
    </row>
    <row r="30" spans="1:217" s="410" customFormat="1" ht="18" customHeight="1">
      <c r="B30" s="405">
        <v>35</v>
      </c>
      <c r="C30" s="411" t="s">
        <v>67</v>
      </c>
      <c r="D30" s="412">
        <v>9256</v>
      </c>
      <c r="E30" s="413">
        <v>456.75019878997404</v>
      </c>
      <c r="F30" s="412">
        <v>1665</v>
      </c>
      <c r="G30" s="413">
        <v>671.00468468468466</v>
      </c>
      <c r="H30" s="412">
        <v>186153</v>
      </c>
      <c r="I30" s="413">
        <v>1104.7806368417371</v>
      </c>
      <c r="J30" s="435"/>
    </row>
    <row r="31" spans="1:217" s="410" customFormat="1" ht="18" customHeight="1">
      <c r="B31" s="405">
        <v>38</v>
      </c>
      <c r="C31" s="411" t="s">
        <v>68</v>
      </c>
      <c r="D31" s="412">
        <v>7354</v>
      </c>
      <c r="E31" s="413">
        <v>443.47164672287192</v>
      </c>
      <c r="F31" s="412">
        <v>831</v>
      </c>
      <c r="G31" s="413">
        <v>704.80711191335752</v>
      </c>
      <c r="H31" s="412">
        <v>168396</v>
      </c>
      <c r="I31" s="413">
        <v>1067.4538980735886</v>
      </c>
      <c r="J31" s="435"/>
    </row>
    <row r="32" spans="1:217" s="410" customFormat="1" ht="18" hidden="1" customHeight="1">
      <c r="B32" s="405"/>
      <c r="C32" s="411"/>
      <c r="D32" s="412"/>
      <c r="E32" s="413"/>
      <c r="F32" s="412"/>
      <c r="G32" s="413"/>
      <c r="H32" s="412"/>
      <c r="I32" s="413"/>
      <c r="J32" s="435"/>
    </row>
    <row r="33" spans="1:217" s="409" customFormat="1" ht="18" customHeight="1">
      <c r="A33" s="404"/>
      <c r="B33" s="405">
        <v>39</v>
      </c>
      <c r="C33" s="406" t="s">
        <v>69</v>
      </c>
      <c r="D33" s="450">
        <v>4604</v>
      </c>
      <c r="E33" s="451">
        <v>524.05810382276275</v>
      </c>
      <c r="F33" s="452">
        <v>1339</v>
      </c>
      <c r="G33" s="453">
        <v>776.58104555638533</v>
      </c>
      <c r="H33" s="454">
        <v>145077</v>
      </c>
      <c r="I33" s="455">
        <v>1263.8926555553257</v>
      </c>
      <c r="J33" s="435"/>
      <c r="K33" s="410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404"/>
      <c r="DG33" s="404"/>
      <c r="DH33" s="404"/>
      <c r="DI33" s="404"/>
      <c r="DJ33" s="404"/>
      <c r="DK33" s="404"/>
      <c r="DL33" s="404"/>
      <c r="DM33" s="404"/>
      <c r="DN33" s="404"/>
      <c r="DO33" s="404"/>
      <c r="DP33" s="404"/>
      <c r="DQ33" s="404"/>
      <c r="DR33" s="404"/>
      <c r="DS33" s="404"/>
      <c r="DT33" s="404"/>
      <c r="DU33" s="404"/>
      <c r="DV33" s="404"/>
      <c r="DW33" s="404"/>
      <c r="DX33" s="404"/>
      <c r="DY33" s="404"/>
      <c r="DZ33" s="404"/>
      <c r="EA33" s="404"/>
      <c r="EB33" s="404"/>
      <c r="EC33" s="404"/>
      <c r="ED33" s="404"/>
      <c r="EE33" s="404"/>
      <c r="EF33" s="404"/>
      <c r="EG33" s="404"/>
      <c r="EH33" s="404"/>
      <c r="EI33" s="404"/>
      <c r="EJ33" s="404"/>
      <c r="EK33" s="404"/>
      <c r="EL33" s="404"/>
      <c r="EM33" s="404"/>
      <c r="EN33" s="404"/>
      <c r="EO33" s="404"/>
      <c r="EP33" s="404"/>
      <c r="EQ33" s="404"/>
      <c r="ER33" s="404"/>
      <c r="ES33" s="404"/>
      <c r="ET33" s="404"/>
      <c r="EU33" s="404"/>
      <c r="EV33" s="404"/>
      <c r="EW33" s="404"/>
      <c r="EX33" s="404"/>
      <c r="EY33" s="404"/>
      <c r="EZ33" s="404"/>
      <c r="FA33" s="404"/>
      <c r="FB33" s="404"/>
      <c r="FC33" s="404"/>
      <c r="FD33" s="404"/>
      <c r="FE33" s="404"/>
      <c r="FF33" s="404"/>
      <c r="FG33" s="404"/>
      <c r="FH33" s="404"/>
      <c r="FI33" s="404"/>
      <c r="FJ33" s="404"/>
      <c r="FK33" s="404"/>
      <c r="FL33" s="404"/>
      <c r="FM33" s="404"/>
      <c r="FN33" s="404"/>
      <c r="FO33" s="404"/>
      <c r="FP33" s="404"/>
      <c r="FQ33" s="404"/>
      <c r="FR33" s="404"/>
      <c r="FS33" s="404"/>
      <c r="FT33" s="404"/>
      <c r="FU33" s="404"/>
      <c r="FV33" s="404"/>
      <c r="FW33" s="404"/>
      <c r="FX33" s="404"/>
      <c r="FY33" s="404"/>
      <c r="FZ33" s="404"/>
      <c r="GA33" s="404"/>
      <c r="GB33" s="404"/>
      <c r="GC33" s="404"/>
      <c r="GD33" s="404"/>
      <c r="GE33" s="404"/>
      <c r="GF33" s="404"/>
      <c r="GG33" s="404"/>
      <c r="GH33" s="404"/>
      <c r="GI33" s="404"/>
      <c r="GJ33" s="404"/>
      <c r="GK33" s="404"/>
      <c r="GL33" s="404"/>
      <c r="GM33" s="404"/>
      <c r="GN33" s="404"/>
      <c r="GO33" s="404"/>
      <c r="GP33" s="404"/>
      <c r="GQ33" s="404"/>
      <c r="GR33" s="404"/>
      <c r="GS33" s="404"/>
      <c r="GT33" s="404"/>
      <c r="GU33" s="404"/>
      <c r="GV33" s="404"/>
      <c r="GW33" s="404"/>
      <c r="GX33" s="404"/>
      <c r="GY33" s="404"/>
      <c r="GZ33" s="404"/>
      <c r="HA33" s="404"/>
      <c r="HB33" s="404"/>
      <c r="HC33" s="404"/>
      <c r="HD33" s="404"/>
      <c r="HE33" s="404"/>
      <c r="HF33" s="404"/>
      <c r="HG33" s="404"/>
      <c r="HH33" s="404"/>
      <c r="HI33" s="404"/>
    </row>
    <row r="34" spans="1:217" s="409" customFormat="1" ht="18" hidden="1" customHeight="1">
      <c r="A34" s="404"/>
      <c r="B34" s="405"/>
      <c r="C34" s="406"/>
      <c r="D34" s="450"/>
      <c r="E34" s="451"/>
      <c r="F34" s="452"/>
      <c r="G34" s="453"/>
      <c r="H34" s="454"/>
      <c r="I34" s="455"/>
      <c r="J34" s="435"/>
      <c r="K34" s="410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4"/>
      <c r="CE34" s="404"/>
      <c r="CF34" s="404"/>
      <c r="CG34" s="404"/>
      <c r="CH34" s="404"/>
      <c r="CI34" s="404"/>
      <c r="CJ34" s="404"/>
      <c r="CK34" s="404"/>
      <c r="CL34" s="404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404"/>
      <c r="DE34" s="404"/>
      <c r="DF34" s="404"/>
      <c r="DG34" s="404"/>
      <c r="DH34" s="404"/>
      <c r="DI34" s="404"/>
      <c r="DJ34" s="404"/>
      <c r="DK34" s="404"/>
      <c r="DL34" s="404"/>
      <c r="DM34" s="404"/>
      <c r="DN34" s="404"/>
      <c r="DO34" s="404"/>
      <c r="DP34" s="404"/>
      <c r="DQ34" s="404"/>
      <c r="DR34" s="404"/>
      <c r="DS34" s="404"/>
      <c r="DT34" s="404"/>
      <c r="DU34" s="404"/>
      <c r="DV34" s="404"/>
      <c r="DW34" s="404"/>
      <c r="DX34" s="404"/>
      <c r="DY34" s="404"/>
      <c r="DZ34" s="404"/>
      <c r="EA34" s="404"/>
      <c r="EB34" s="404"/>
      <c r="EC34" s="404"/>
      <c r="ED34" s="404"/>
      <c r="EE34" s="404"/>
      <c r="EF34" s="404"/>
      <c r="EG34" s="404"/>
      <c r="EH34" s="404"/>
      <c r="EI34" s="404"/>
      <c r="EJ34" s="404"/>
      <c r="EK34" s="404"/>
      <c r="EL34" s="404"/>
      <c r="EM34" s="404"/>
      <c r="EN34" s="404"/>
      <c r="EO34" s="404"/>
      <c r="EP34" s="404"/>
      <c r="EQ34" s="404"/>
      <c r="ER34" s="404"/>
      <c r="ES34" s="404"/>
      <c r="ET34" s="404"/>
      <c r="EU34" s="404"/>
      <c r="EV34" s="404"/>
      <c r="EW34" s="404"/>
      <c r="EX34" s="404"/>
      <c r="EY34" s="404"/>
      <c r="EZ34" s="404"/>
      <c r="FA34" s="404"/>
      <c r="FB34" s="404"/>
      <c r="FC34" s="404"/>
      <c r="FD34" s="404"/>
      <c r="FE34" s="404"/>
      <c r="FF34" s="404"/>
      <c r="FG34" s="404"/>
      <c r="FH34" s="404"/>
      <c r="FI34" s="404"/>
      <c r="FJ34" s="404"/>
      <c r="FK34" s="404"/>
      <c r="FL34" s="404"/>
      <c r="FM34" s="404"/>
      <c r="FN34" s="404"/>
      <c r="FO34" s="404"/>
      <c r="FP34" s="404"/>
      <c r="FQ34" s="404"/>
      <c r="FR34" s="404"/>
      <c r="FS34" s="404"/>
      <c r="FT34" s="404"/>
      <c r="FU34" s="404"/>
      <c r="FV34" s="404"/>
      <c r="FW34" s="404"/>
      <c r="FX34" s="404"/>
      <c r="FY34" s="404"/>
      <c r="FZ34" s="404"/>
      <c r="GA34" s="404"/>
      <c r="GB34" s="404"/>
      <c r="GC34" s="404"/>
      <c r="GD34" s="404"/>
      <c r="GE34" s="404"/>
      <c r="GF34" s="404"/>
      <c r="GG34" s="404"/>
      <c r="GH34" s="404"/>
      <c r="GI34" s="404"/>
      <c r="GJ34" s="404"/>
      <c r="GK34" s="404"/>
      <c r="GL34" s="404"/>
      <c r="GM34" s="404"/>
      <c r="GN34" s="404"/>
      <c r="GO34" s="404"/>
      <c r="GP34" s="404"/>
      <c r="GQ34" s="404"/>
      <c r="GR34" s="404"/>
      <c r="GS34" s="404"/>
      <c r="GT34" s="404"/>
      <c r="GU34" s="404"/>
      <c r="GV34" s="404"/>
      <c r="GW34" s="404"/>
      <c r="GX34" s="404"/>
      <c r="GY34" s="404"/>
      <c r="GZ34" s="404"/>
      <c r="HA34" s="404"/>
      <c r="HB34" s="404"/>
      <c r="HC34" s="404"/>
      <c r="HD34" s="404"/>
      <c r="HE34" s="404"/>
      <c r="HF34" s="404"/>
      <c r="HG34" s="404"/>
      <c r="HH34" s="404"/>
      <c r="HI34" s="404"/>
    </row>
    <row r="35" spans="1:217" s="409" customFormat="1" ht="18" customHeight="1">
      <c r="A35" s="404"/>
      <c r="B35" s="405"/>
      <c r="C35" s="406" t="s">
        <v>70</v>
      </c>
      <c r="D35" s="450">
        <v>19232</v>
      </c>
      <c r="E35" s="451">
        <v>516.21357737104802</v>
      </c>
      <c r="F35" s="452">
        <v>3904</v>
      </c>
      <c r="G35" s="453">
        <v>714.42496413934407</v>
      </c>
      <c r="H35" s="454">
        <v>621293</v>
      </c>
      <c r="I35" s="455">
        <v>1193.5263349820457</v>
      </c>
      <c r="J35" s="435"/>
      <c r="K35" s="410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  <c r="AN35" s="404"/>
      <c r="AO35" s="404"/>
      <c r="AP35" s="404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4"/>
      <c r="CW35" s="404"/>
      <c r="CX35" s="404"/>
      <c r="CY35" s="404"/>
      <c r="CZ35" s="404"/>
      <c r="DA35" s="404"/>
      <c r="DB35" s="404"/>
      <c r="DC35" s="404"/>
      <c r="DD35" s="404"/>
      <c r="DE35" s="404"/>
      <c r="DF35" s="404"/>
      <c r="DG35" s="404"/>
      <c r="DH35" s="404"/>
      <c r="DI35" s="404"/>
      <c r="DJ35" s="404"/>
      <c r="DK35" s="404"/>
      <c r="DL35" s="404"/>
      <c r="DM35" s="404"/>
      <c r="DN35" s="404"/>
      <c r="DO35" s="404"/>
      <c r="DP35" s="404"/>
      <c r="DQ35" s="404"/>
      <c r="DR35" s="404"/>
      <c r="DS35" s="404"/>
      <c r="DT35" s="404"/>
      <c r="DU35" s="404"/>
      <c r="DV35" s="404"/>
      <c r="DW35" s="404"/>
      <c r="DX35" s="404"/>
      <c r="DY35" s="404"/>
      <c r="DZ35" s="404"/>
      <c r="EA35" s="404"/>
      <c r="EB35" s="404"/>
      <c r="EC35" s="404"/>
      <c r="ED35" s="404"/>
      <c r="EE35" s="404"/>
      <c r="EF35" s="404"/>
      <c r="EG35" s="404"/>
      <c r="EH35" s="404"/>
      <c r="EI35" s="404"/>
      <c r="EJ35" s="404"/>
      <c r="EK35" s="404"/>
      <c r="EL35" s="404"/>
      <c r="EM35" s="404"/>
      <c r="EN35" s="404"/>
      <c r="EO35" s="404"/>
      <c r="EP35" s="404"/>
      <c r="EQ35" s="404"/>
      <c r="ER35" s="404"/>
      <c r="ES35" s="404"/>
      <c r="ET35" s="404"/>
      <c r="EU35" s="404"/>
      <c r="EV35" s="404"/>
      <c r="EW35" s="404"/>
      <c r="EX35" s="404"/>
      <c r="EY35" s="404"/>
      <c r="EZ35" s="404"/>
      <c r="FA35" s="404"/>
      <c r="FB35" s="404"/>
      <c r="FC35" s="404"/>
      <c r="FD35" s="404"/>
      <c r="FE35" s="404"/>
      <c r="FF35" s="404"/>
      <c r="FG35" s="404"/>
      <c r="FH35" s="404"/>
      <c r="FI35" s="404"/>
      <c r="FJ35" s="404"/>
      <c r="FK35" s="404"/>
      <c r="FL35" s="404"/>
      <c r="FM35" s="404"/>
      <c r="FN35" s="404"/>
      <c r="FO35" s="404"/>
      <c r="FP35" s="404"/>
      <c r="FQ35" s="404"/>
      <c r="FR35" s="404"/>
      <c r="FS35" s="404"/>
      <c r="FT35" s="404"/>
      <c r="FU35" s="404"/>
      <c r="FV35" s="404"/>
      <c r="FW35" s="404"/>
      <c r="FX35" s="404"/>
      <c r="FY35" s="404"/>
      <c r="FZ35" s="404"/>
      <c r="GA35" s="404"/>
      <c r="GB35" s="404"/>
      <c r="GC35" s="404"/>
      <c r="GD35" s="404"/>
      <c r="GE35" s="404"/>
      <c r="GF35" s="404"/>
      <c r="GG35" s="404"/>
      <c r="GH35" s="404"/>
      <c r="GI35" s="404"/>
      <c r="GJ35" s="404"/>
      <c r="GK35" s="404"/>
      <c r="GL35" s="404"/>
      <c r="GM35" s="404"/>
      <c r="GN35" s="404"/>
      <c r="GO35" s="404"/>
      <c r="GP35" s="404"/>
      <c r="GQ35" s="404"/>
      <c r="GR35" s="404"/>
      <c r="GS35" s="404"/>
      <c r="GT35" s="404"/>
      <c r="GU35" s="404"/>
      <c r="GV35" s="404"/>
      <c r="GW35" s="404"/>
      <c r="GX35" s="404"/>
      <c r="GY35" s="404"/>
      <c r="GZ35" s="404"/>
      <c r="HA35" s="404"/>
      <c r="HB35" s="404"/>
      <c r="HC35" s="404"/>
      <c r="HD35" s="404"/>
      <c r="HE35" s="404"/>
      <c r="HF35" s="404"/>
      <c r="HG35" s="404"/>
      <c r="HH35" s="404"/>
      <c r="HI35" s="404"/>
    </row>
    <row r="36" spans="1:217" s="410" customFormat="1" ht="18" customHeight="1">
      <c r="B36" s="405">
        <v>5</v>
      </c>
      <c r="C36" s="411" t="s">
        <v>71</v>
      </c>
      <c r="D36" s="412">
        <v>1289</v>
      </c>
      <c r="E36" s="413">
        <v>512.9880139643135</v>
      </c>
      <c r="F36" s="412">
        <v>236</v>
      </c>
      <c r="G36" s="413">
        <v>652.96266949152528</v>
      </c>
      <c r="H36" s="412">
        <v>39073</v>
      </c>
      <c r="I36" s="413">
        <v>1044.6297584009426</v>
      </c>
      <c r="J36" s="435"/>
    </row>
    <row r="37" spans="1:217" s="410" customFormat="1" ht="18" customHeight="1">
      <c r="B37" s="405">
        <v>9</v>
      </c>
      <c r="C37" s="411" t="s">
        <v>72</v>
      </c>
      <c r="D37" s="412">
        <v>2865</v>
      </c>
      <c r="E37" s="413">
        <v>513.00343455497386</v>
      </c>
      <c r="F37" s="412">
        <v>327</v>
      </c>
      <c r="G37" s="413">
        <v>747.00678899082573</v>
      </c>
      <c r="H37" s="412">
        <v>92442</v>
      </c>
      <c r="I37" s="413">
        <v>1284.4601083922892</v>
      </c>
      <c r="J37" s="435"/>
    </row>
    <row r="38" spans="1:217" s="410" customFormat="1" ht="18" customHeight="1">
      <c r="B38" s="405">
        <v>24</v>
      </c>
      <c r="C38" s="411" t="s">
        <v>73</v>
      </c>
      <c r="D38" s="412">
        <v>4109</v>
      </c>
      <c r="E38" s="413">
        <v>522.81095400340701</v>
      </c>
      <c r="F38" s="412">
        <v>1067</v>
      </c>
      <c r="G38" s="413">
        <v>783.76301780693518</v>
      </c>
      <c r="H38" s="412">
        <v>139967</v>
      </c>
      <c r="I38" s="413">
        <v>1190.6356159666209</v>
      </c>
      <c r="J38" s="430"/>
    </row>
    <row r="39" spans="1:217" s="410" customFormat="1" ht="18" customHeight="1">
      <c r="B39" s="405">
        <v>34</v>
      </c>
      <c r="C39" s="411" t="s">
        <v>74</v>
      </c>
      <c r="D39" s="412">
        <v>1358</v>
      </c>
      <c r="E39" s="413">
        <v>538.29406480117837</v>
      </c>
      <c r="F39" s="412">
        <v>305</v>
      </c>
      <c r="G39" s="413">
        <v>739.54950819672126</v>
      </c>
      <c r="H39" s="412">
        <v>43264</v>
      </c>
      <c r="I39" s="413">
        <v>1223.2623199426769</v>
      </c>
      <c r="J39" s="430"/>
    </row>
    <row r="40" spans="1:217" s="410" customFormat="1" ht="18" customHeight="1">
      <c r="B40" s="405">
        <v>37</v>
      </c>
      <c r="C40" s="411" t="s">
        <v>75</v>
      </c>
      <c r="D40" s="412">
        <v>2557</v>
      </c>
      <c r="E40" s="413">
        <v>522.3342862729761</v>
      </c>
      <c r="F40" s="412">
        <v>649</v>
      </c>
      <c r="G40" s="413">
        <v>659.19419106317412</v>
      </c>
      <c r="H40" s="412">
        <v>81437</v>
      </c>
      <c r="I40" s="413">
        <v>1109.3590240308461</v>
      </c>
      <c r="J40" s="430"/>
    </row>
    <row r="41" spans="1:217" s="410" customFormat="1" ht="18" customHeight="1">
      <c r="B41" s="405">
        <v>40</v>
      </c>
      <c r="C41" s="411" t="s">
        <v>76</v>
      </c>
      <c r="D41" s="412">
        <v>1133</v>
      </c>
      <c r="E41" s="413">
        <v>485.12924095322148</v>
      </c>
      <c r="F41" s="412">
        <v>134</v>
      </c>
      <c r="G41" s="413">
        <v>662.46858208955223</v>
      </c>
      <c r="H41" s="412">
        <v>34817</v>
      </c>
      <c r="I41" s="413">
        <v>1139.9346546227423</v>
      </c>
      <c r="J41" s="430"/>
    </row>
    <row r="42" spans="1:217" s="410" customFormat="1" ht="18" customHeight="1">
      <c r="B42" s="405">
        <v>42</v>
      </c>
      <c r="C42" s="411" t="s">
        <v>77</v>
      </c>
      <c r="D42" s="412">
        <v>705</v>
      </c>
      <c r="E42" s="413">
        <v>508.88197163120554</v>
      </c>
      <c r="F42" s="412">
        <v>82</v>
      </c>
      <c r="G42" s="413">
        <v>695.12085365853659</v>
      </c>
      <c r="H42" s="412">
        <v>22607</v>
      </c>
      <c r="I42" s="413">
        <v>1144.616919538196</v>
      </c>
      <c r="J42" s="430"/>
    </row>
    <row r="43" spans="1:217" s="410" customFormat="1" ht="18" customHeight="1">
      <c r="B43" s="405">
        <v>47</v>
      </c>
      <c r="C43" s="411" t="s">
        <v>78</v>
      </c>
      <c r="D43" s="412">
        <v>3607</v>
      </c>
      <c r="E43" s="413">
        <v>519.23040476850565</v>
      </c>
      <c r="F43" s="412">
        <v>684</v>
      </c>
      <c r="G43" s="413">
        <v>733.22105263157891</v>
      </c>
      <c r="H43" s="412">
        <v>119920</v>
      </c>
      <c r="I43" s="413">
        <v>1318.0885380253499</v>
      </c>
      <c r="J43" s="430"/>
    </row>
    <row r="44" spans="1:217" s="410" customFormat="1" ht="18" customHeight="1">
      <c r="B44" s="405">
        <v>49</v>
      </c>
      <c r="C44" s="411" t="s">
        <v>79</v>
      </c>
      <c r="D44" s="412">
        <v>1609</v>
      </c>
      <c r="E44" s="413">
        <v>497.64047234307009</v>
      </c>
      <c r="F44" s="412">
        <v>420</v>
      </c>
      <c r="G44" s="413">
        <v>604.27614285714276</v>
      </c>
      <c r="H44" s="412">
        <v>47766</v>
      </c>
      <c r="I44" s="413">
        <v>1013.8645310471885</v>
      </c>
      <c r="J44" s="430"/>
    </row>
    <row r="45" spans="1:217" s="410" customFormat="1" ht="18" hidden="1" customHeight="1">
      <c r="B45" s="405"/>
      <c r="C45" s="411"/>
      <c r="D45" s="412"/>
      <c r="E45" s="413"/>
      <c r="F45" s="412"/>
      <c r="G45" s="413"/>
      <c r="H45" s="412"/>
      <c r="I45" s="413"/>
      <c r="J45" s="430"/>
    </row>
    <row r="46" spans="1:217" s="409" customFormat="1" ht="18" customHeight="1">
      <c r="A46" s="404"/>
      <c r="B46" s="405"/>
      <c r="C46" s="406" t="s">
        <v>80</v>
      </c>
      <c r="D46" s="450">
        <v>14823</v>
      </c>
      <c r="E46" s="451">
        <v>474.16439249814459</v>
      </c>
      <c r="F46" s="452">
        <v>2626</v>
      </c>
      <c r="G46" s="453">
        <v>636.71354531606983</v>
      </c>
      <c r="H46" s="454">
        <v>387139</v>
      </c>
      <c r="I46" s="455">
        <v>1108.0220483857222</v>
      </c>
      <c r="J46" s="430"/>
      <c r="K46" s="410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04"/>
      <c r="BQ46" s="404"/>
      <c r="BR46" s="404"/>
      <c r="BS46" s="404"/>
      <c r="BT46" s="404"/>
      <c r="BU46" s="404"/>
      <c r="BV46" s="404"/>
      <c r="BW46" s="404"/>
      <c r="BX46" s="404"/>
      <c r="BY46" s="404"/>
      <c r="BZ46" s="404"/>
      <c r="CA46" s="404"/>
      <c r="CB46" s="404"/>
      <c r="CC46" s="404"/>
      <c r="CD46" s="404"/>
      <c r="CE46" s="404"/>
      <c r="CF46" s="404"/>
      <c r="CG46" s="404"/>
      <c r="CH46" s="404"/>
      <c r="CI46" s="404"/>
      <c r="CJ46" s="404"/>
      <c r="CK46" s="404"/>
      <c r="CL46" s="404"/>
      <c r="CM46" s="404"/>
      <c r="CN46" s="404"/>
      <c r="CO46" s="404"/>
      <c r="CP46" s="404"/>
      <c r="CQ46" s="404"/>
      <c r="CR46" s="404"/>
      <c r="CS46" s="404"/>
      <c r="CT46" s="404"/>
      <c r="CU46" s="404"/>
      <c r="CV46" s="404"/>
      <c r="CW46" s="404"/>
      <c r="CX46" s="404"/>
      <c r="CY46" s="404"/>
      <c r="CZ46" s="404"/>
      <c r="DA46" s="404"/>
      <c r="DB46" s="404"/>
      <c r="DC46" s="404"/>
      <c r="DD46" s="404"/>
      <c r="DE46" s="404"/>
      <c r="DF46" s="404"/>
      <c r="DG46" s="404"/>
      <c r="DH46" s="404"/>
      <c r="DI46" s="404"/>
      <c r="DJ46" s="404"/>
      <c r="DK46" s="404"/>
      <c r="DL46" s="404"/>
      <c r="DM46" s="404"/>
      <c r="DN46" s="404"/>
      <c r="DO46" s="404"/>
      <c r="DP46" s="404"/>
      <c r="DQ46" s="404"/>
      <c r="DR46" s="404"/>
      <c r="DS46" s="404"/>
      <c r="DT46" s="404"/>
      <c r="DU46" s="404"/>
      <c r="DV46" s="404"/>
      <c r="DW46" s="404"/>
      <c r="DX46" s="404"/>
      <c r="DY46" s="404"/>
      <c r="DZ46" s="404"/>
      <c r="EA46" s="404"/>
      <c r="EB46" s="404"/>
      <c r="EC46" s="404"/>
      <c r="ED46" s="404"/>
      <c r="EE46" s="404"/>
      <c r="EF46" s="404"/>
      <c r="EG46" s="404"/>
      <c r="EH46" s="404"/>
      <c r="EI46" s="404"/>
      <c r="EJ46" s="404"/>
      <c r="EK46" s="404"/>
      <c r="EL46" s="404"/>
      <c r="EM46" s="404"/>
      <c r="EN46" s="404"/>
      <c r="EO46" s="404"/>
      <c r="EP46" s="404"/>
      <c r="EQ46" s="404"/>
      <c r="ER46" s="404"/>
      <c r="ES46" s="404"/>
      <c r="ET46" s="404"/>
      <c r="EU46" s="404"/>
      <c r="EV46" s="404"/>
      <c r="EW46" s="404"/>
      <c r="EX46" s="404"/>
      <c r="EY46" s="404"/>
      <c r="EZ46" s="404"/>
      <c r="FA46" s="404"/>
      <c r="FB46" s="404"/>
      <c r="FC46" s="404"/>
      <c r="FD46" s="404"/>
      <c r="FE46" s="404"/>
      <c r="FF46" s="404"/>
      <c r="FG46" s="404"/>
      <c r="FH46" s="404"/>
      <c r="FI46" s="404"/>
      <c r="FJ46" s="404"/>
      <c r="FK46" s="404"/>
      <c r="FL46" s="404"/>
      <c r="FM46" s="404"/>
      <c r="FN46" s="404"/>
      <c r="FO46" s="404"/>
      <c r="FP46" s="404"/>
      <c r="FQ46" s="404"/>
      <c r="FR46" s="404"/>
      <c r="FS46" s="404"/>
      <c r="FT46" s="404"/>
      <c r="FU46" s="404"/>
      <c r="FV46" s="404"/>
      <c r="FW46" s="404"/>
      <c r="FX46" s="404"/>
      <c r="FY46" s="404"/>
      <c r="FZ46" s="404"/>
      <c r="GA46" s="404"/>
      <c r="GB46" s="404"/>
      <c r="GC46" s="404"/>
      <c r="GD46" s="404"/>
      <c r="GE46" s="404"/>
      <c r="GF46" s="404"/>
      <c r="GG46" s="404"/>
      <c r="GH46" s="404"/>
      <c r="GI46" s="404"/>
      <c r="GJ46" s="404"/>
      <c r="GK46" s="404"/>
      <c r="GL46" s="404"/>
      <c r="GM46" s="404"/>
      <c r="GN46" s="404"/>
      <c r="GO46" s="404"/>
      <c r="GP46" s="404"/>
      <c r="GQ46" s="404"/>
      <c r="GR46" s="404"/>
      <c r="GS46" s="404"/>
      <c r="GT46" s="404"/>
      <c r="GU46" s="404"/>
      <c r="GV46" s="404"/>
      <c r="GW46" s="404"/>
      <c r="GX46" s="404"/>
      <c r="GY46" s="404"/>
      <c r="GZ46" s="404"/>
      <c r="HA46" s="404"/>
      <c r="HB46" s="404"/>
      <c r="HC46" s="404"/>
      <c r="HD46" s="404"/>
      <c r="HE46" s="404"/>
      <c r="HF46" s="404"/>
      <c r="HG46" s="404"/>
      <c r="HH46" s="404"/>
      <c r="HI46" s="404"/>
    </row>
    <row r="47" spans="1:217" s="410" customFormat="1" ht="18" customHeight="1">
      <c r="B47" s="405">
        <v>2</v>
      </c>
      <c r="C47" s="411" t="s">
        <v>81</v>
      </c>
      <c r="D47" s="412">
        <v>2958</v>
      </c>
      <c r="E47" s="413">
        <v>473.52587559161594</v>
      </c>
      <c r="F47" s="412">
        <v>743</v>
      </c>
      <c r="G47" s="413">
        <v>602.54951547779274</v>
      </c>
      <c r="H47" s="412">
        <v>74094</v>
      </c>
      <c r="I47" s="413">
        <v>1073.0623962804009</v>
      </c>
      <c r="J47" s="430"/>
    </row>
    <row r="48" spans="1:217" s="410" customFormat="1" ht="18" customHeight="1">
      <c r="B48" s="405">
        <v>13</v>
      </c>
      <c r="C48" s="411" t="s">
        <v>82</v>
      </c>
      <c r="D48" s="412">
        <v>4102</v>
      </c>
      <c r="E48" s="413">
        <v>497.97927108727458</v>
      </c>
      <c r="F48" s="412">
        <v>872</v>
      </c>
      <c r="G48" s="413">
        <v>673.14862385321101</v>
      </c>
      <c r="H48" s="412">
        <v>101621</v>
      </c>
      <c r="I48" s="413">
        <v>1111.3836458999617</v>
      </c>
      <c r="J48" s="430"/>
    </row>
    <row r="49" spans="1:217" s="410" customFormat="1" ht="18" customHeight="1">
      <c r="B49" s="405">
        <v>16</v>
      </c>
      <c r="C49" s="411" t="s">
        <v>83</v>
      </c>
      <c r="D49" s="412">
        <v>1615</v>
      </c>
      <c r="E49" s="413">
        <v>489.43005572755413</v>
      </c>
      <c r="F49" s="412">
        <v>320</v>
      </c>
      <c r="G49" s="413">
        <v>619.01606249999998</v>
      </c>
      <c r="H49" s="412">
        <v>44922</v>
      </c>
      <c r="I49" s="413">
        <v>1016.2312966920439</v>
      </c>
      <c r="J49" s="430"/>
    </row>
    <row r="50" spans="1:217" s="410" customFormat="1" ht="18" customHeight="1">
      <c r="B50" s="405">
        <v>19</v>
      </c>
      <c r="C50" s="411" t="s">
        <v>84</v>
      </c>
      <c r="D50" s="412">
        <v>1581</v>
      </c>
      <c r="E50" s="413">
        <v>474.97626185958251</v>
      </c>
      <c r="F50" s="412">
        <v>113</v>
      </c>
      <c r="G50" s="413">
        <v>718.15619469026547</v>
      </c>
      <c r="H50" s="412">
        <v>44470</v>
      </c>
      <c r="I50" s="413">
        <v>1265.7665421632564</v>
      </c>
      <c r="J50" s="430"/>
    </row>
    <row r="51" spans="1:217" s="410" customFormat="1" ht="18" customHeight="1">
      <c r="B51" s="405">
        <v>45</v>
      </c>
      <c r="C51" s="411" t="s">
        <v>85</v>
      </c>
      <c r="D51" s="412">
        <v>4567</v>
      </c>
      <c r="E51" s="413">
        <v>447.50848916137511</v>
      </c>
      <c r="F51" s="412">
        <v>578</v>
      </c>
      <c r="G51" s="413">
        <v>619.53821799307957</v>
      </c>
      <c r="H51" s="412">
        <v>122032</v>
      </c>
      <c r="I51" s="413">
        <v>1102.7547256457328</v>
      </c>
      <c r="J51" s="430"/>
    </row>
    <row r="52" spans="1:217" s="410" customFormat="1" ht="18" hidden="1" customHeight="1">
      <c r="B52" s="405"/>
      <c r="C52" s="411"/>
      <c r="D52" s="412"/>
      <c r="E52" s="413"/>
      <c r="F52" s="412"/>
      <c r="G52" s="413"/>
      <c r="H52" s="412"/>
      <c r="I52" s="413"/>
      <c r="J52" s="430"/>
    </row>
    <row r="53" spans="1:217" s="409" customFormat="1" ht="18" customHeight="1">
      <c r="A53" s="404"/>
      <c r="B53" s="405"/>
      <c r="C53" s="406" t="s">
        <v>86</v>
      </c>
      <c r="D53" s="450">
        <v>50755</v>
      </c>
      <c r="E53" s="451">
        <v>473.8991319081868</v>
      </c>
      <c r="F53" s="452">
        <v>1341</v>
      </c>
      <c r="G53" s="453">
        <v>779.06251304996272</v>
      </c>
      <c r="H53" s="454">
        <v>1771957</v>
      </c>
      <c r="I53" s="455">
        <v>1243.8529867936982</v>
      </c>
      <c r="J53" s="430"/>
      <c r="K53" s="410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4"/>
      <c r="AJ53" s="404"/>
      <c r="AK53" s="404"/>
      <c r="AL53" s="404"/>
      <c r="AM53" s="404"/>
      <c r="AN53" s="404"/>
      <c r="AO53" s="404"/>
      <c r="AP53" s="404"/>
      <c r="AQ53" s="404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4"/>
      <c r="BC53" s="404"/>
      <c r="BD53" s="404"/>
      <c r="BE53" s="404"/>
      <c r="BF53" s="404"/>
      <c r="BG53" s="404"/>
      <c r="BH53" s="404"/>
      <c r="BI53" s="404"/>
      <c r="BJ53" s="404"/>
      <c r="BK53" s="404"/>
      <c r="BL53" s="404"/>
      <c r="BM53" s="404"/>
      <c r="BN53" s="404"/>
      <c r="BO53" s="404"/>
      <c r="BP53" s="404"/>
      <c r="BQ53" s="404"/>
      <c r="BR53" s="404"/>
      <c r="BS53" s="404"/>
      <c r="BT53" s="404"/>
      <c r="BU53" s="404"/>
      <c r="BV53" s="404"/>
      <c r="BW53" s="404"/>
      <c r="BX53" s="404"/>
      <c r="BY53" s="404"/>
      <c r="BZ53" s="404"/>
      <c r="CA53" s="404"/>
      <c r="CB53" s="404"/>
      <c r="CC53" s="404"/>
      <c r="CD53" s="404"/>
      <c r="CE53" s="404"/>
      <c r="CF53" s="404"/>
      <c r="CG53" s="404"/>
      <c r="CH53" s="404"/>
      <c r="CI53" s="404"/>
      <c r="CJ53" s="404"/>
      <c r="CK53" s="404"/>
      <c r="CL53" s="404"/>
      <c r="CM53" s="404"/>
      <c r="CN53" s="404"/>
      <c r="CO53" s="404"/>
      <c r="CP53" s="404"/>
      <c r="CQ53" s="404"/>
      <c r="CR53" s="404"/>
      <c r="CS53" s="404"/>
      <c r="CT53" s="404"/>
      <c r="CU53" s="404"/>
      <c r="CV53" s="404"/>
      <c r="CW53" s="404"/>
      <c r="CX53" s="404"/>
      <c r="CY53" s="404"/>
      <c r="CZ53" s="404"/>
      <c r="DA53" s="404"/>
      <c r="DB53" s="404"/>
      <c r="DC53" s="404"/>
      <c r="DD53" s="404"/>
      <c r="DE53" s="404"/>
      <c r="DF53" s="404"/>
      <c r="DG53" s="404"/>
      <c r="DH53" s="404"/>
      <c r="DI53" s="404"/>
      <c r="DJ53" s="404"/>
      <c r="DK53" s="404"/>
      <c r="DL53" s="404"/>
      <c r="DM53" s="404"/>
      <c r="DN53" s="404"/>
      <c r="DO53" s="404"/>
      <c r="DP53" s="404"/>
      <c r="DQ53" s="404"/>
      <c r="DR53" s="404"/>
      <c r="DS53" s="404"/>
      <c r="DT53" s="404"/>
      <c r="DU53" s="404"/>
      <c r="DV53" s="404"/>
      <c r="DW53" s="404"/>
      <c r="DX53" s="404"/>
      <c r="DY53" s="404"/>
      <c r="DZ53" s="404"/>
      <c r="EA53" s="404"/>
      <c r="EB53" s="404"/>
      <c r="EC53" s="404"/>
      <c r="ED53" s="404"/>
      <c r="EE53" s="404"/>
      <c r="EF53" s="404"/>
      <c r="EG53" s="404"/>
      <c r="EH53" s="404"/>
      <c r="EI53" s="404"/>
      <c r="EJ53" s="404"/>
      <c r="EK53" s="404"/>
      <c r="EL53" s="404"/>
      <c r="EM53" s="404"/>
      <c r="EN53" s="404"/>
      <c r="EO53" s="404"/>
      <c r="EP53" s="404"/>
      <c r="EQ53" s="404"/>
      <c r="ER53" s="404"/>
      <c r="ES53" s="404"/>
      <c r="ET53" s="404"/>
      <c r="EU53" s="404"/>
      <c r="EV53" s="404"/>
      <c r="EW53" s="404"/>
      <c r="EX53" s="404"/>
      <c r="EY53" s="404"/>
      <c r="EZ53" s="404"/>
      <c r="FA53" s="404"/>
      <c r="FB53" s="404"/>
      <c r="FC53" s="404"/>
      <c r="FD53" s="404"/>
      <c r="FE53" s="404"/>
      <c r="FF53" s="404"/>
      <c r="FG53" s="404"/>
      <c r="FH53" s="404"/>
      <c r="FI53" s="404"/>
      <c r="FJ53" s="404"/>
      <c r="FK53" s="404"/>
      <c r="FL53" s="404"/>
      <c r="FM53" s="404"/>
      <c r="FN53" s="404"/>
      <c r="FO53" s="404"/>
      <c r="FP53" s="404"/>
      <c r="FQ53" s="404"/>
      <c r="FR53" s="404"/>
      <c r="FS53" s="404"/>
      <c r="FT53" s="404"/>
      <c r="FU53" s="404"/>
      <c r="FV53" s="404"/>
      <c r="FW53" s="404"/>
      <c r="FX53" s="404"/>
      <c r="FY53" s="404"/>
      <c r="FZ53" s="404"/>
      <c r="GA53" s="404"/>
      <c r="GB53" s="404"/>
      <c r="GC53" s="404"/>
      <c r="GD53" s="404"/>
      <c r="GE53" s="404"/>
      <c r="GF53" s="404"/>
      <c r="GG53" s="404"/>
      <c r="GH53" s="404"/>
      <c r="GI53" s="404"/>
      <c r="GJ53" s="404"/>
      <c r="GK53" s="404"/>
      <c r="GL53" s="404"/>
      <c r="GM53" s="404"/>
      <c r="GN53" s="404"/>
      <c r="GO53" s="404"/>
      <c r="GP53" s="404"/>
      <c r="GQ53" s="404"/>
      <c r="GR53" s="404"/>
      <c r="GS53" s="404"/>
      <c r="GT53" s="404"/>
      <c r="GU53" s="404"/>
      <c r="GV53" s="404"/>
      <c r="GW53" s="404"/>
      <c r="GX53" s="404"/>
      <c r="GY53" s="404"/>
      <c r="GZ53" s="404"/>
      <c r="HA53" s="404"/>
      <c r="HB53" s="404"/>
      <c r="HC53" s="404"/>
      <c r="HD53" s="404"/>
      <c r="HE53" s="404"/>
      <c r="HF53" s="404"/>
      <c r="HG53" s="404"/>
      <c r="HH53" s="404"/>
      <c r="HI53" s="404"/>
    </row>
    <row r="54" spans="1:217" s="410" customFormat="1" ht="18" customHeight="1">
      <c r="B54" s="405">
        <v>8</v>
      </c>
      <c r="C54" s="411" t="s">
        <v>87</v>
      </c>
      <c r="D54" s="412">
        <v>37444</v>
      </c>
      <c r="E54" s="413">
        <v>490.5786985898942</v>
      </c>
      <c r="F54" s="412">
        <v>1045</v>
      </c>
      <c r="G54" s="413">
        <v>794.84512918660289</v>
      </c>
      <c r="H54" s="412">
        <v>1327495</v>
      </c>
      <c r="I54" s="413">
        <v>1282.8715021073533</v>
      </c>
      <c r="J54" s="430"/>
    </row>
    <row r="55" spans="1:217" s="410" customFormat="1" ht="18" customHeight="1">
      <c r="B55" s="405">
        <v>17</v>
      </c>
      <c r="C55" s="411" t="s">
        <v>212</v>
      </c>
      <c r="D55" s="412">
        <v>4588</v>
      </c>
      <c r="E55" s="413">
        <v>407.52680470793376</v>
      </c>
      <c r="F55" s="412">
        <v>58</v>
      </c>
      <c r="G55" s="413">
        <v>835.74465517241367</v>
      </c>
      <c r="H55" s="412">
        <v>165030</v>
      </c>
      <c r="I55" s="413">
        <v>1117.6893510270861</v>
      </c>
      <c r="J55" s="430"/>
    </row>
    <row r="56" spans="1:217" s="410" customFormat="1" ht="18" customHeight="1">
      <c r="B56" s="405">
        <v>25</v>
      </c>
      <c r="C56" s="411" t="s">
        <v>209</v>
      </c>
      <c r="D56" s="412">
        <v>3208</v>
      </c>
      <c r="E56" s="413">
        <v>433.80374376558592</v>
      </c>
      <c r="F56" s="412">
        <v>60</v>
      </c>
      <c r="G56" s="413">
        <v>707.68816666666669</v>
      </c>
      <c r="H56" s="412">
        <v>101508</v>
      </c>
      <c r="I56" s="413">
        <v>1071.5428121921423</v>
      </c>
      <c r="J56" s="430"/>
    </row>
    <row r="57" spans="1:217" s="410" customFormat="1" ht="18" customHeight="1">
      <c r="B57" s="405">
        <v>43</v>
      </c>
      <c r="C57" s="411" t="s">
        <v>88</v>
      </c>
      <c r="D57" s="412">
        <v>5515</v>
      </c>
      <c r="E57" s="413">
        <v>439.19243155031734</v>
      </c>
      <c r="F57" s="412">
        <v>178</v>
      </c>
      <c r="G57" s="413">
        <v>691.99544943820229</v>
      </c>
      <c r="H57" s="412">
        <v>177924</v>
      </c>
      <c r="I57" s="413">
        <v>1168.060862222073</v>
      </c>
      <c r="J57" s="430"/>
    </row>
    <row r="58" spans="1:217" s="410" customFormat="1" ht="18" hidden="1" customHeight="1">
      <c r="B58" s="405"/>
      <c r="C58" s="411"/>
      <c r="D58" s="412"/>
      <c r="E58" s="413"/>
      <c r="F58" s="412"/>
      <c r="G58" s="413"/>
      <c r="H58" s="412"/>
      <c r="I58" s="413"/>
      <c r="J58" s="430"/>
    </row>
    <row r="59" spans="1:217" s="409" customFormat="1" ht="18" customHeight="1">
      <c r="A59" s="404"/>
      <c r="B59" s="405"/>
      <c r="C59" s="406" t="s">
        <v>89</v>
      </c>
      <c r="D59" s="450">
        <v>37803</v>
      </c>
      <c r="E59" s="451">
        <v>450.00872364627151</v>
      </c>
      <c r="F59" s="452">
        <v>2668</v>
      </c>
      <c r="G59" s="453">
        <v>686.69510869565227</v>
      </c>
      <c r="H59" s="454">
        <v>1031993</v>
      </c>
      <c r="I59" s="455">
        <v>1102.4931323952785</v>
      </c>
      <c r="J59" s="430"/>
      <c r="K59" s="410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  <c r="AL59" s="404"/>
      <c r="AM59" s="404"/>
      <c r="AN59" s="404"/>
      <c r="AO59" s="404"/>
      <c r="AP59" s="404"/>
      <c r="AQ59" s="404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  <c r="EY59" s="404"/>
      <c r="EZ59" s="404"/>
      <c r="FA59" s="404"/>
      <c r="FB59" s="404"/>
      <c r="FC59" s="404"/>
      <c r="FD59" s="404"/>
      <c r="FE59" s="404"/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404"/>
      <c r="FT59" s="404"/>
      <c r="FU59" s="404"/>
      <c r="FV59" s="404"/>
      <c r="FW59" s="404"/>
      <c r="FX59" s="404"/>
      <c r="FY59" s="404"/>
      <c r="FZ59" s="404"/>
      <c r="GA59" s="404"/>
      <c r="GB59" s="404"/>
      <c r="GC59" s="404"/>
      <c r="GD59" s="404"/>
      <c r="GE59" s="404"/>
      <c r="GF59" s="404"/>
      <c r="GG59" s="404"/>
      <c r="GH59" s="404"/>
      <c r="GI59" s="404"/>
      <c r="GJ59" s="404"/>
      <c r="GK59" s="404"/>
      <c r="GL59" s="404"/>
      <c r="GM59" s="404"/>
      <c r="GN59" s="404"/>
      <c r="GO59" s="404"/>
      <c r="GP59" s="404"/>
      <c r="GQ59" s="404"/>
      <c r="GR59" s="404"/>
      <c r="GS59" s="404"/>
      <c r="GT59" s="404"/>
      <c r="GU59" s="404"/>
      <c r="GV59" s="404"/>
      <c r="GW59" s="404"/>
      <c r="GX59" s="404"/>
      <c r="GY59" s="404"/>
      <c r="GZ59" s="404"/>
      <c r="HA59" s="404"/>
      <c r="HB59" s="404"/>
      <c r="HC59" s="404"/>
      <c r="HD59" s="404"/>
      <c r="HE59" s="404"/>
      <c r="HF59" s="404"/>
      <c r="HG59" s="404"/>
      <c r="HH59" s="404"/>
      <c r="HI59" s="404"/>
    </row>
    <row r="60" spans="1:217" s="410" customFormat="1" ht="18" customHeight="1">
      <c r="B60" s="405">
        <v>3</v>
      </c>
      <c r="C60" s="411" t="s">
        <v>213</v>
      </c>
      <c r="D60" s="412">
        <v>12487</v>
      </c>
      <c r="E60" s="413">
        <v>422.45393048770723</v>
      </c>
      <c r="F60" s="412">
        <v>1265</v>
      </c>
      <c r="G60" s="413">
        <v>668.60384189723334</v>
      </c>
      <c r="H60" s="412">
        <v>335562</v>
      </c>
      <c r="I60" s="413">
        <v>1034.8967491551482</v>
      </c>
      <c r="J60" s="430"/>
    </row>
    <row r="61" spans="1:217" s="410" customFormat="1" ht="18" customHeight="1">
      <c r="B61" s="405">
        <v>12</v>
      </c>
      <c r="C61" s="411" t="s">
        <v>211</v>
      </c>
      <c r="D61" s="412">
        <v>4562</v>
      </c>
      <c r="E61" s="413">
        <v>444.42030688294608</v>
      </c>
      <c r="F61" s="412">
        <v>243</v>
      </c>
      <c r="G61" s="413">
        <v>663.04847736625516</v>
      </c>
      <c r="H61" s="412">
        <v>136589</v>
      </c>
      <c r="I61" s="413">
        <v>1072.7689010828105</v>
      </c>
      <c r="J61" s="430"/>
    </row>
    <row r="62" spans="1:217" s="410" customFormat="1" ht="18" customHeight="1">
      <c r="B62" s="405">
        <v>46</v>
      </c>
      <c r="C62" s="411" t="s">
        <v>90</v>
      </c>
      <c r="D62" s="412">
        <v>20754</v>
      </c>
      <c r="E62" s="413">
        <v>467.81594439626105</v>
      </c>
      <c r="F62" s="412">
        <v>1160</v>
      </c>
      <c r="G62" s="413">
        <v>711.37750862068958</v>
      </c>
      <c r="H62" s="412">
        <v>559842</v>
      </c>
      <c r="I62" s="413">
        <v>1150.2615752480176</v>
      </c>
      <c r="J62" s="430"/>
    </row>
    <row r="63" spans="1:217" s="410" customFormat="1" ht="18" hidden="1" customHeight="1">
      <c r="B63" s="405"/>
      <c r="C63" s="411"/>
      <c r="D63" s="412"/>
      <c r="E63" s="413"/>
      <c r="F63" s="412"/>
      <c r="G63" s="413"/>
      <c r="H63" s="412"/>
      <c r="I63" s="413"/>
      <c r="J63" s="430"/>
    </row>
    <row r="64" spans="1:217" s="409" customFormat="1" ht="18" customHeight="1">
      <c r="A64" s="404"/>
      <c r="B64" s="405"/>
      <c r="C64" s="406" t="s">
        <v>91</v>
      </c>
      <c r="D64" s="450">
        <v>9456</v>
      </c>
      <c r="E64" s="451">
        <v>469.28547377326561</v>
      </c>
      <c r="F64" s="452">
        <v>2123</v>
      </c>
      <c r="G64" s="453">
        <v>618.48465850211949</v>
      </c>
      <c r="H64" s="454">
        <v>235752</v>
      </c>
      <c r="I64" s="455">
        <v>999.41161517187584</v>
      </c>
      <c r="J64" s="430"/>
      <c r="K64" s="410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04"/>
      <c r="AS64" s="404"/>
      <c r="AT64" s="404"/>
      <c r="AU64" s="404"/>
      <c r="AV64" s="404"/>
      <c r="AW64" s="404"/>
      <c r="AX64" s="404"/>
      <c r="AY64" s="404"/>
      <c r="AZ64" s="404"/>
      <c r="BA64" s="404"/>
      <c r="BB64" s="404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4"/>
      <c r="CE64" s="404"/>
      <c r="CF64" s="404"/>
      <c r="CG64" s="404"/>
      <c r="CH64" s="404"/>
      <c r="CI64" s="404"/>
      <c r="CJ64" s="404"/>
      <c r="CK64" s="404"/>
      <c r="CL64" s="404"/>
      <c r="CM64" s="404"/>
      <c r="CN64" s="404"/>
      <c r="CO64" s="404"/>
      <c r="CP64" s="404"/>
      <c r="CQ64" s="404"/>
      <c r="CR64" s="404"/>
      <c r="CS64" s="404"/>
      <c r="CT64" s="404"/>
      <c r="CU64" s="404"/>
      <c r="CV64" s="404"/>
      <c r="CW64" s="404"/>
      <c r="CX64" s="404"/>
      <c r="CY64" s="404"/>
      <c r="CZ64" s="404"/>
      <c r="DA64" s="404"/>
      <c r="DB64" s="404"/>
      <c r="DC64" s="404"/>
      <c r="DD64" s="404"/>
      <c r="DE64" s="404"/>
      <c r="DF64" s="404"/>
      <c r="DG64" s="404"/>
      <c r="DH64" s="404"/>
      <c r="DI64" s="404"/>
      <c r="DJ64" s="404"/>
      <c r="DK64" s="404"/>
      <c r="DL64" s="404"/>
      <c r="DM64" s="404"/>
      <c r="DN64" s="404"/>
      <c r="DO64" s="404"/>
      <c r="DP64" s="404"/>
      <c r="DQ64" s="404"/>
      <c r="DR64" s="404"/>
      <c r="DS64" s="404"/>
      <c r="DT64" s="404"/>
      <c r="DU64" s="404"/>
      <c r="DV64" s="404"/>
      <c r="DW64" s="404"/>
      <c r="DX64" s="404"/>
      <c r="DY64" s="404"/>
      <c r="DZ64" s="404"/>
      <c r="EA64" s="404"/>
      <c r="EB64" s="404"/>
      <c r="EC64" s="404"/>
      <c r="ED64" s="404"/>
      <c r="EE64" s="404"/>
      <c r="EF64" s="404"/>
      <c r="EG64" s="404"/>
      <c r="EH64" s="404"/>
      <c r="EI64" s="404"/>
      <c r="EJ64" s="404"/>
      <c r="EK64" s="404"/>
      <c r="EL64" s="404"/>
      <c r="EM64" s="404"/>
      <c r="EN64" s="404"/>
      <c r="EO64" s="404"/>
      <c r="EP64" s="404"/>
      <c r="EQ64" s="404"/>
      <c r="ER64" s="404"/>
      <c r="ES64" s="404"/>
      <c r="ET64" s="404"/>
      <c r="EU64" s="404"/>
      <c r="EV64" s="404"/>
      <c r="EW64" s="404"/>
      <c r="EX64" s="404"/>
      <c r="EY64" s="404"/>
      <c r="EZ64" s="404"/>
      <c r="FA64" s="404"/>
      <c r="FB64" s="404"/>
      <c r="FC64" s="404"/>
      <c r="FD64" s="404"/>
      <c r="FE64" s="404"/>
      <c r="FF64" s="404"/>
      <c r="FG64" s="404"/>
      <c r="FH64" s="404"/>
      <c r="FI64" s="404"/>
      <c r="FJ64" s="404"/>
      <c r="FK64" s="404"/>
      <c r="FL64" s="404"/>
      <c r="FM64" s="404"/>
      <c r="FN64" s="404"/>
      <c r="FO64" s="404"/>
      <c r="FP64" s="404"/>
      <c r="FQ64" s="404"/>
      <c r="FR64" s="404"/>
      <c r="FS64" s="404"/>
      <c r="FT64" s="404"/>
      <c r="FU64" s="404"/>
      <c r="FV64" s="404"/>
      <c r="FW64" s="404"/>
      <c r="FX64" s="404"/>
      <c r="FY64" s="404"/>
      <c r="FZ64" s="404"/>
      <c r="GA64" s="404"/>
      <c r="GB64" s="404"/>
      <c r="GC64" s="404"/>
      <c r="GD64" s="404"/>
      <c r="GE64" s="404"/>
      <c r="GF64" s="404"/>
      <c r="GG64" s="404"/>
      <c r="GH64" s="404"/>
      <c r="GI64" s="404"/>
      <c r="GJ64" s="404"/>
      <c r="GK64" s="404"/>
      <c r="GL64" s="404"/>
      <c r="GM64" s="404"/>
      <c r="GN64" s="404"/>
      <c r="GO64" s="404"/>
      <c r="GP64" s="404"/>
      <c r="GQ64" s="404"/>
      <c r="GR64" s="404"/>
      <c r="GS64" s="404"/>
      <c r="GT64" s="404"/>
      <c r="GU64" s="404"/>
      <c r="GV64" s="404"/>
      <c r="GW64" s="404"/>
      <c r="GX64" s="404"/>
      <c r="GY64" s="404"/>
      <c r="GZ64" s="404"/>
      <c r="HA64" s="404"/>
      <c r="HB64" s="404"/>
      <c r="HC64" s="404"/>
      <c r="HD64" s="404"/>
      <c r="HE64" s="404"/>
      <c r="HF64" s="404"/>
      <c r="HG64" s="404"/>
      <c r="HH64" s="404"/>
      <c r="HI64" s="404"/>
    </row>
    <row r="65" spans="1:217" s="410" customFormat="1" ht="18" customHeight="1">
      <c r="B65" s="405">
        <v>6</v>
      </c>
      <c r="C65" s="411" t="s">
        <v>92</v>
      </c>
      <c r="D65" s="412">
        <v>6077</v>
      </c>
      <c r="E65" s="413">
        <v>467.46682573638316</v>
      </c>
      <c r="F65" s="412">
        <v>1477</v>
      </c>
      <c r="G65" s="413">
        <v>615.40856465809065</v>
      </c>
      <c r="H65" s="412">
        <v>138248</v>
      </c>
      <c r="I65" s="413">
        <v>1005.5080083617847</v>
      </c>
      <c r="J65" s="430"/>
    </row>
    <row r="66" spans="1:217" s="410" customFormat="1" ht="18" customHeight="1">
      <c r="B66" s="405">
        <v>10</v>
      </c>
      <c r="C66" s="411" t="s">
        <v>93</v>
      </c>
      <c r="D66" s="412">
        <v>3379</v>
      </c>
      <c r="E66" s="413">
        <v>472.55624149156557</v>
      </c>
      <c r="F66" s="412">
        <v>646</v>
      </c>
      <c r="G66" s="413">
        <v>625.51777089783275</v>
      </c>
      <c r="H66" s="412">
        <v>97504</v>
      </c>
      <c r="I66" s="413">
        <v>990.76772193961347</v>
      </c>
      <c r="J66" s="430"/>
    </row>
    <row r="67" spans="1:217" s="410" customFormat="1" ht="18" hidden="1" customHeight="1">
      <c r="B67" s="405"/>
      <c r="C67" s="411"/>
      <c r="D67" s="412"/>
      <c r="E67" s="413"/>
      <c r="F67" s="412"/>
      <c r="G67" s="413"/>
      <c r="H67" s="412"/>
      <c r="I67" s="413"/>
      <c r="J67" s="430"/>
    </row>
    <row r="68" spans="1:217" s="409" customFormat="1" ht="18" customHeight="1">
      <c r="A68" s="404"/>
      <c r="B68" s="405"/>
      <c r="C68" s="406" t="s">
        <v>94</v>
      </c>
      <c r="D68" s="450">
        <v>23399</v>
      </c>
      <c r="E68" s="451">
        <v>472.21747211419296</v>
      </c>
      <c r="F68" s="452">
        <v>6841</v>
      </c>
      <c r="G68" s="453">
        <v>620.36386347025268</v>
      </c>
      <c r="H68" s="454">
        <v>772975</v>
      </c>
      <c r="I68" s="455">
        <v>1022.3634265920628</v>
      </c>
      <c r="J68" s="430"/>
      <c r="K68" s="410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4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4"/>
      <c r="CN68" s="404"/>
      <c r="CO68" s="404"/>
      <c r="CP68" s="404"/>
      <c r="CQ68" s="404"/>
      <c r="CR68" s="404"/>
      <c r="CS68" s="404"/>
      <c r="CT68" s="404"/>
      <c r="CU68" s="404"/>
      <c r="CV68" s="404"/>
      <c r="CW68" s="404"/>
      <c r="CX68" s="404"/>
      <c r="CY68" s="404"/>
      <c r="CZ68" s="404"/>
      <c r="DA68" s="404"/>
      <c r="DB68" s="404"/>
      <c r="DC68" s="404"/>
      <c r="DD68" s="404"/>
      <c r="DE68" s="404"/>
      <c r="DF68" s="404"/>
      <c r="DG68" s="404"/>
      <c r="DH68" s="404"/>
      <c r="DI68" s="404"/>
      <c r="DJ68" s="404"/>
      <c r="DK68" s="404"/>
      <c r="DL68" s="404"/>
      <c r="DM68" s="404"/>
      <c r="DN68" s="404"/>
      <c r="DO68" s="404"/>
      <c r="DP68" s="404"/>
      <c r="DQ68" s="404"/>
      <c r="DR68" s="404"/>
      <c r="DS68" s="404"/>
      <c r="DT68" s="404"/>
      <c r="DU68" s="404"/>
      <c r="DV68" s="404"/>
      <c r="DW68" s="404"/>
      <c r="DX68" s="404"/>
      <c r="DY68" s="404"/>
      <c r="DZ68" s="404"/>
      <c r="EA68" s="404"/>
      <c r="EB68" s="404"/>
      <c r="EC68" s="404"/>
      <c r="ED68" s="404"/>
      <c r="EE68" s="404"/>
      <c r="EF68" s="404"/>
      <c r="EG68" s="404"/>
      <c r="EH68" s="404"/>
      <c r="EI68" s="404"/>
      <c r="EJ68" s="404"/>
      <c r="EK68" s="404"/>
      <c r="EL68" s="404"/>
      <c r="EM68" s="404"/>
      <c r="EN68" s="404"/>
      <c r="EO68" s="404"/>
      <c r="EP68" s="404"/>
      <c r="EQ68" s="404"/>
      <c r="ER68" s="404"/>
      <c r="ES68" s="404"/>
      <c r="ET68" s="404"/>
      <c r="EU68" s="404"/>
      <c r="EV68" s="404"/>
      <c r="EW68" s="404"/>
      <c r="EX68" s="404"/>
      <c r="EY68" s="404"/>
      <c r="EZ68" s="404"/>
      <c r="FA68" s="404"/>
      <c r="FB68" s="404"/>
      <c r="FC68" s="404"/>
      <c r="FD68" s="404"/>
      <c r="FE68" s="404"/>
      <c r="FF68" s="404"/>
      <c r="FG68" s="404"/>
      <c r="FH68" s="404"/>
      <c r="FI68" s="404"/>
      <c r="FJ68" s="404"/>
      <c r="FK68" s="404"/>
      <c r="FL68" s="404"/>
      <c r="FM68" s="404"/>
      <c r="FN68" s="404"/>
      <c r="FO68" s="404"/>
      <c r="FP68" s="404"/>
      <c r="FQ68" s="404"/>
      <c r="FR68" s="404"/>
      <c r="FS68" s="404"/>
      <c r="FT68" s="404"/>
      <c r="FU68" s="404"/>
      <c r="FV68" s="404"/>
      <c r="FW68" s="404"/>
      <c r="FX68" s="404"/>
      <c r="FY68" s="404"/>
      <c r="FZ68" s="404"/>
      <c r="GA68" s="404"/>
      <c r="GB68" s="404"/>
      <c r="GC68" s="404"/>
      <c r="GD68" s="404"/>
      <c r="GE68" s="404"/>
      <c r="GF68" s="404"/>
      <c r="GG68" s="404"/>
      <c r="GH68" s="404"/>
      <c r="GI68" s="404"/>
      <c r="GJ68" s="404"/>
      <c r="GK68" s="404"/>
      <c r="GL68" s="404"/>
      <c r="GM68" s="404"/>
      <c r="GN68" s="404"/>
      <c r="GO68" s="404"/>
      <c r="GP68" s="404"/>
      <c r="GQ68" s="404"/>
      <c r="GR68" s="404"/>
      <c r="GS68" s="404"/>
      <c r="GT68" s="404"/>
      <c r="GU68" s="404"/>
      <c r="GV68" s="404"/>
      <c r="GW68" s="404"/>
      <c r="GX68" s="404"/>
      <c r="GY68" s="404"/>
      <c r="GZ68" s="404"/>
      <c r="HA68" s="404"/>
      <c r="HB68" s="404"/>
      <c r="HC68" s="404"/>
      <c r="HD68" s="404"/>
      <c r="HE68" s="404"/>
      <c r="HF68" s="404"/>
      <c r="HG68" s="404"/>
      <c r="HH68" s="404"/>
      <c r="HI68" s="404"/>
    </row>
    <row r="69" spans="1:217" s="410" customFormat="1" ht="18" customHeight="1">
      <c r="B69" s="405">
        <v>15</v>
      </c>
      <c r="C69" s="411" t="s">
        <v>203</v>
      </c>
      <c r="D69" s="412">
        <v>9222</v>
      </c>
      <c r="E69" s="413">
        <v>488.11092604641073</v>
      </c>
      <c r="F69" s="412">
        <v>2437</v>
      </c>
      <c r="G69" s="413">
        <v>642.67215839146479</v>
      </c>
      <c r="H69" s="412">
        <v>304940</v>
      </c>
      <c r="I69" s="413">
        <v>1071.9099565160354</v>
      </c>
      <c r="J69" s="430"/>
    </row>
    <row r="70" spans="1:217" s="410" customFormat="1" ht="18" customHeight="1">
      <c r="B70" s="405">
        <v>27</v>
      </c>
      <c r="C70" s="411" t="s">
        <v>95</v>
      </c>
      <c r="D70" s="412">
        <v>3014</v>
      </c>
      <c r="E70" s="413">
        <v>468.15517252820172</v>
      </c>
      <c r="F70" s="412">
        <v>1055</v>
      </c>
      <c r="G70" s="413">
        <v>574.64618009478681</v>
      </c>
      <c r="H70" s="412">
        <v>113290</v>
      </c>
      <c r="I70" s="413">
        <v>922.78461232235827</v>
      </c>
      <c r="J70" s="430"/>
    </row>
    <row r="71" spans="1:217" s="410" customFormat="1" ht="18" customHeight="1">
      <c r="B71" s="405">
        <v>32</v>
      </c>
      <c r="C71" s="411" t="s">
        <v>210</v>
      </c>
      <c r="D71" s="412">
        <v>2820</v>
      </c>
      <c r="E71" s="413">
        <v>450.12679078014185</v>
      </c>
      <c r="F71" s="412">
        <v>1203</v>
      </c>
      <c r="G71" s="413">
        <v>582.19133832086459</v>
      </c>
      <c r="H71" s="412">
        <v>107064</v>
      </c>
      <c r="I71" s="413">
        <v>886.61873187999743</v>
      </c>
      <c r="J71" s="430"/>
    </row>
    <row r="72" spans="1:217" s="410" customFormat="1" ht="18" customHeight="1">
      <c r="B72" s="405">
        <v>36</v>
      </c>
      <c r="C72" s="411" t="s">
        <v>96</v>
      </c>
      <c r="D72" s="412">
        <v>8343</v>
      </c>
      <c r="E72" s="413">
        <v>463.58389428263223</v>
      </c>
      <c r="F72" s="412">
        <v>2146</v>
      </c>
      <c r="G72" s="413">
        <v>638.90458527493024</v>
      </c>
      <c r="H72" s="412">
        <v>247681</v>
      </c>
      <c r="I72" s="413">
        <v>1065.5881189513925</v>
      </c>
      <c r="J72" s="430"/>
    </row>
    <row r="73" spans="1:217" s="410" customFormat="1" ht="18" hidden="1" customHeight="1">
      <c r="B73" s="405"/>
      <c r="C73" s="411"/>
      <c r="D73" s="412"/>
      <c r="E73" s="413"/>
      <c r="F73" s="412"/>
      <c r="G73" s="413"/>
      <c r="H73" s="412"/>
      <c r="I73" s="413"/>
      <c r="J73" s="430"/>
    </row>
    <row r="74" spans="1:217" s="409" customFormat="1" ht="18" customHeight="1">
      <c r="A74" s="404"/>
      <c r="B74" s="405">
        <v>28</v>
      </c>
      <c r="C74" s="406" t="s">
        <v>97</v>
      </c>
      <c r="D74" s="450">
        <v>35952</v>
      </c>
      <c r="E74" s="451">
        <v>515.42201268357803</v>
      </c>
      <c r="F74" s="452">
        <v>2734</v>
      </c>
      <c r="G74" s="453">
        <v>805.22025237746891</v>
      </c>
      <c r="H74" s="454">
        <v>1228941</v>
      </c>
      <c r="I74" s="455">
        <v>1393.9874792117773</v>
      </c>
      <c r="J74" s="430"/>
      <c r="K74" s="410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4"/>
      <c r="DF74" s="404"/>
      <c r="DG74" s="404"/>
      <c r="DH74" s="404"/>
      <c r="DI74" s="404"/>
      <c r="DJ74" s="404"/>
      <c r="DK74" s="404"/>
      <c r="DL74" s="404"/>
      <c r="DM74" s="404"/>
      <c r="DN74" s="404"/>
      <c r="DO74" s="404"/>
      <c r="DP74" s="404"/>
      <c r="DQ74" s="404"/>
      <c r="DR74" s="404"/>
      <c r="DS74" s="404"/>
      <c r="DT74" s="404"/>
      <c r="DU74" s="404"/>
      <c r="DV74" s="404"/>
      <c r="DW74" s="404"/>
      <c r="DX74" s="404"/>
      <c r="DY74" s="404"/>
      <c r="DZ74" s="404"/>
      <c r="EA74" s="404"/>
      <c r="EB74" s="404"/>
      <c r="EC74" s="404"/>
      <c r="ED74" s="404"/>
      <c r="EE74" s="404"/>
      <c r="EF74" s="404"/>
      <c r="EG74" s="404"/>
      <c r="EH74" s="404"/>
      <c r="EI74" s="404"/>
      <c r="EJ74" s="404"/>
      <c r="EK74" s="404"/>
      <c r="EL74" s="404"/>
      <c r="EM74" s="404"/>
      <c r="EN74" s="404"/>
      <c r="EO74" s="404"/>
      <c r="EP74" s="404"/>
      <c r="EQ74" s="404"/>
      <c r="ER74" s="404"/>
      <c r="ES74" s="404"/>
      <c r="ET74" s="404"/>
      <c r="EU74" s="404"/>
      <c r="EV74" s="404"/>
      <c r="EW74" s="404"/>
      <c r="EX74" s="404"/>
      <c r="EY74" s="404"/>
      <c r="EZ74" s="404"/>
      <c r="FA74" s="404"/>
      <c r="FB74" s="404"/>
      <c r="FC74" s="404"/>
      <c r="FD74" s="404"/>
      <c r="FE74" s="404"/>
      <c r="FF74" s="404"/>
      <c r="FG74" s="404"/>
      <c r="FH74" s="404"/>
      <c r="FI74" s="404"/>
      <c r="FJ74" s="404"/>
      <c r="FK74" s="404"/>
      <c r="FL74" s="404"/>
      <c r="FM74" s="404"/>
      <c r="FN74" s="404"/>
      <c r="FO74" s="404"/>
      <c r="FP74" s="404"/>
      <c r="FQ74" s="404"/>
      <c r="FR74" s="404"/>
      <c r="FS74" s="404"/>
      <c r="FT74" s="404"/>
      <c r="FU74" s="404"/>
      <c r="FV74" s="404"/>
      <c r="FW74" s="404"/>
      <c r="FX74" s="404"/>
      <c r="FY74" s="404"/>
      <c r="FZ74" s="404"/>
      <c r="GA74" s="404"/>
      <c r="GB74" s="404"/>
      <c r="GC74" s="404"/>
      <c r="GD74" s="404"/>
      <c r="GE74" s="404"/>
      <c r="GF74" s="404"/>
      <c r="GG74" s="404"/>
      <c r="GH74" s="404"/>
      <c r="GI74" s="404"/>
      <c r="GJ74" s="404"/>
      <c r="GK74" s="404"/>
      <c r="GL74" s="404"/>
      <c r="GM74" s="404"/>
      <c r="GN74" s="404"/>
      <c r="GO74" s="404"/>
      <c r="GP74" s="404"/>
      <c r="GQ74" s="404"/>
      <c r="GR74" s="404"/>
      <c r="GS74" s="404"/>
      <c r="GT74" s="404"/>
      <c r="GU74" s="404"/>
      <c r="GV74" s="404"/>
      <c r="GW74" s="404"/>
      <c r="GX74" s="404"/>
      <c r="GY74" s="404"/>
      <c r="GZ74" s="404"/>
      <c r="HA74" s="404"/>
      <c r="HB74" s="404"/>
      <c r="HC74" s="404"/>
      <c r="HD74" s="404"/>
      <c r="HE74" s="404"/>
      <c r="HF74" s="404"/>
      <c r="HG74" s="404"/>
      <c r="HH74" s="404"/>
      <c r="HI74" s="404"/>
    </row>
    <row r="75" spans="1:217" s="409" customFormat="1" ht="18" hidden="1" customHeight="1">
      <c r="A75" s="404"/>
      <c r="B75" s="405"/>
      <c r="C75" s="406"/>
      <c r="D75" s="450"/>
      <c r="E75" s="451"/>
      <c r="F75" s="452"/>
      <c r="G75" s="453"/>
      <c r="H75" s="454"/>
      <c r="I75" s="455"/>
      <c r="J75" s="430"/>
      <c r="K75" s="410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4"/>
      <c r="DF75" s="404"/>
      <c r="DG75" s="404"/>
      <c r="DH75" s="404"/>
      <c r="DI75" s="404"/>
      <c r="DJ75" s="404"/>
      <c r="DK75" s="404"/>
      <c r="DL75" s="404"/>
      <c r="DM75" s="404"/>
      <c r="DN75" s="404"/>
      <c r="DO75" s="404"/>
      <c r="DP75" s="404"/>
      <c r="DQ75" s="404"/>
      <c r="DR75" s="404"/>
      <c r="DS75" s="404"/>
      <c r="DT75" s="404"/>
      <c r="DU75" s="404"/>
      <c r="DV75" s="404"/>
      <c r="DW75" s="404"/>
      <c r="DX75" s="404"/>
      <c r="DY75" s="404"/>
      <c r="DZ75" s="404"/>
      <c r="EA75" s="404"/>
      <c r="EB75" s="404"/>
      <c r="EC75" s="404"/>
      <c r="ED75" s="404"/>
      <c r="EE75" s="404"/>
      <c r="EF75" s="404"/>
      <c r="EG75" s="404"/>
      <c r="EH75" s="404"/>
      <c r="EI75" s="404"/>
      <c r="EJ75" s="404"/>
      <c r="EK75" s="404"/>
      <c r="EL75" s="404"/>
      <c r="EM75" s="404"/>
      <c r="EN75" s="404"/>
      <c r="EO75" s="404"/>
      <c r="EP75" s="404"/>
      <c r="EQ75" s="404"/>
      <c r="ER75" s="404"/>
      <c r="ES75" s="404"/>
      <c r="ET75" s="404"/>
      <c r="EU75" s="404"/>
      <c r="EV75" s="404"/>
      <c r="EW75" s="404"/>
      <c r="EX75" s="404"/>
      <c r="EY75" s="404"/>
      <c r="EZ75" s="404"/>
      <c r="FA75" s="404"/>
      <c r="FB75" s="404"/>
      <c r="FC75" s="404"/>
      <c r="FD75" s="404"/>
      <c r="FE75" s="404"/>
      <c r="FF75" s="404"/>
      <c r="FG75" s="404"/>
      <c r="FH75" s="404"/>
      <c r="FI75" s="404"/>
      <c r="FJ75" s="404"/>
      <c r="FK75" s="404"/>
      <c r="FL75" s="404"/>
      <c r="FM75" s="404"/>
      <c r="FN75" s="404"/>
      <c r="FO75" s="404"/>
      <c r="FP75" s="404"/>
      <c r="FQ75" s="404"/>
      <c r="FR75" s="404"/>
      <c r="FS75" s="404"/>
      <c r="FT75" s="404"/>
      <c r="FU75" s="404"/>
      <c r="FV75" s="404"/>
      <c r="FW75" s="404"/>
      <c r="FX75" s="404"/>
      <c r="FY75" s="404"/>
      <c r="FZ75" s="404"/>
      <c r="GA75" s="404"/>
      <c r="GB75" s="404"/>
      <c r="GC75" s="404"/>
      <c r="GD75" s="404"/>
      <c r="GE75" s="404"/>
      <c r="GF75" s="404"/>
      <c r="GG75" s="404"/>
      <c r="GH75" s="404"/>
      <c r="GI75" s="404"/>
      <c r="GJ75" s="404"/>
      <c r="GK75" s="404"/>
      <c r="GL75" s="404"/>
      <c r="GM75" s="404"/>
      <c r="GN75" s="404"/>
      <c r="GO75" s="404"/>
      <c r="GP75" s="404"/>
      <c r="GQ75" s="404"/>
      <c r="GR75" s="404"/>
      <c r="GS75" s="404"/>
      <c r="GT75" s="404"/>
      <c r="GU75" s="404"/>
      <c r="GV75" s="404"/>
      <c r="GW75" s="404"/>
      <c r="GX75" s="404"/>
      <c r="GY75" s="404"/>
      <c r="GZ75" s="404"/>
      <c r="HA75" s="404"/>
      <c r="HB75" s="404"/>
      <c r="HC75" s="404"/>
      <c r="HD75" s="404"/>
      <c r="HE75" s="404"/>
      <c r="HF75" s="404"/>
      <c r="HG75" s="404"/>
      <c r="HH75" s="404"/>
      <c r="HI75" s="404"/>
    </row>
    <row r="76" spans="1:217" s="409" customFormat="1" ht="18" customHeight="1">
      <c r="A76" s="404"/>
      <c r="B76" s="405">
        <v>30</v>
      </c>
      <c r="C76" s="406" t="s">
        <v>98</v>
      </c>
      <c r="D76" s="450">
        <v>11891</v>
      </c>
      <c r="E76" s="451">
        <v>437.76941384240189</v>
      </c>
      <c r="F76" s="452">
        <v>1496</v>
      </c>
      <c r="G76" s="453">
        <v>657.54959893048124</v>
      </c>
      <c r="H76" s="454">
        <v>258018</v>
      </c>
      <c r="I76" s="455">
        <v>1058.3312245657273</v>
      </c>
      <c r="J76" s="430"/>
      <c r="K76" s="410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04"/>
      <c r="AQ76" s="404"/>
      <c r="AR76" s="404"/>
      <c r="AS76" s="404"/>
      <c r="AT76" s="404"/>
      <c r="AU76" s="404"/>
      <c r="AV76" s="404"/>
      <c r="AW76" s="404"/>
      <c r="AX76" s="404"/>
      <c r="AY76" s="404"/>
      <c r="AZ76" s="404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4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4"/>
      <c r="DT76" s="404"/>
      <c r="DU76" s="404"/>
      <c r="DV76" s="404"/>
      <c r="DW76" s="404"/>
      <c r="DX76" s="404"/>
      <c r="DY76" s="404"/>
      <c r="DZ76" s="404"/>
      <c r="EA76" s="404"/>
      <c r="EB76" s="404"/>
      <c r="EC76" s="404"/>
      <c r="ED76" s="404"/>
      <c r="EE76" s="404"/>
      <c r="EF76" s="404"/>
      <c r="EG76" s="404"/>
      <c r="EH76" s="404"/>
      <c r="EI76" s="404"/>
      <c r="EJ76" s="404"/>
      <c r="EK76" s="404"/>
      <c r="EL76" s="404"/>
      <c r="EM76" s="404"/>
      <c r="EN76" s="404"/>
      <c r="EO76" s="404"/>
      <c r="EP76" s="404"/>
      <c r="EQ76" s="404"/>
      <c r="ER76" s="404"/>
      <c r="ES76" s="404"/>
      <c r="ET76" s="404"/>
      <c r="EU76" s="404"/>
      <c r="EV76" s="404"/>
      <c r="EW76" s="404"/>
      <c r="EX76" s="404"/>
      <c r="EY76" s="404"/>
      <c r="EZ76" s="404"/>
      <c r="FA76" s="404"/>
      <c r="FB76" s="404"/>
      <c r="FC76" s="404"/>
      <c r="FD76" s="404"/>
      <c r="FE76" s="404"/>
      <c r="FF76" s="404"/>
      <c r="FG76" s="404"/>
      <c r="FH76" s="404"/>
      <c r="FI76" s="404"/>
      <c r="FJ76" s="404"/>
      <c r="FK76" s="404"/>
      <c r="FL76" s="404"/>
      <c r="FM76" s="404"/>
      <c r="FN76" s="404"/>
      <c r="FO76" s="404"/>
      <c r="FP76" s="404"/>
      <c r="FQ76" s="404"/>
      <c r="FR76" s="404"/>
      <c r="FS76" s="404"/>
      <c r="FT76" s="404"/>
      <c r="FU76" s="404"/>
      <c r="FV76" s="404"/>
      <c r="FW76" s="404"/>
      <c r="FX76" s="404"/>
      <c r="FY76" s="404"/>
      <c r="FZ76" s="404"/>
      <c r="GA76" s="404"/>
      <c r="GB76" s="404"/>
      <c r="GC76" s="404"/>
      <c r="GD76" s="404"/>
      <c r="GE76" s="404"/>
      <c r="GF76" s="404"/>
      <c r="GG76" s="404"/>
      <c r="GH76" s="404"/>
      <c r="GI76" s="404"/>
      <c r="GJ76" s="404"/>
      <c r="GK76" s="404"/>
      <c r="GL76" s="404"/>
      <c r="GM76" s="404"/>
      <c r="GN76" s="404"/>
      <c r="GO76" s="404"/>
      <c r="GP76" s="404"/>
      <c r="GQ76" s="404"/>
      <c r="GR76" s="404"/>
      <c r="GS76" s="404"/>
      <c r="GT76" s="404"/>
      <c r="GU76" s="404"/>
      <c r="GV76" s="404"/>
      <c r="GW76" s="404"/>
      <c r="GX76" s="404"/>
      <c r="GY76" s="404"/>
      <c r="GZ76" s="404"/>
      <c r="HA76" s="404"/>
      <c r="HB76" s="404"/>
      <c r="HC76" s="404"/>
      <c r="HD76" s="404"/>
      <c r="HE76" s="404"/>
      <c r="HF76" s="404"/>
      <c r="HG76" s="404"/>
      <c r="HH76" s="404"/>
      <c r="HI76" s="404"/>
    </row>
    <row r="77" spans="1:217" s="409" customFormat="1" ht="18" hidden="1" customHeight="1">
      <c r="A77" s="404"/>
      <c r="B77" s="405"/>
      <c r="C77" s="406"/>
      <c r="D77" s="450"/>
      <c r="E77" s="451"/>
      <c r="F77" s="452"/>
      <c r="G77" s="453"/>
      <c r="H77" s="454"/>
      <c r="I77" s="455"/>
      <c r="J77" s="430"/>
      <c r="K77" s="410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4"/>
      <c r="DF77" s="404"/>
      <c r="DG77" s="404"/>
      <c r="DH77" s="404"/>
      <c r="DI77" s="404"/>
      <c r="DJ77" s="404"/>
      <c r="DK77" s="404"/>
      <c r="DL77" s="404"/>
      <c r="DM77" s="404"/>
      <c r="DN77" s="404"/>
      <c r="DO77" s="404"/>
      <c r="DP77" s="404"/>
      <c r="DQ77" s="404"/>
      <c r="DR77" s="404"/>
      <c r="DS77" s="404"/>
      <c r="DT77" s="404"/>
      <c r="DU77" s="404"/>
      <c r="DV77" s="404"/>
      <c r="DW77" s="404"/>
      <c r="DX77" s="404"/>
      <c r="DY77" s="404"/>
      <c r="DZ77" s="404"/>
      <c r="EA77" s="404"/>
      <c r="EB77" s="404"/>
      <c r="EC77" s="404"/>
      <c r="ED77" s="404"/>
      <c r="EE77" s="404"/>
      <c r="EF77" s="404"/>
      <c r="EG77" s="404"/>
      <c r="EH77" s="404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4"/>
      <c r="EV77" s="404"/>
      <c r="EW77" s="404"/>
      <c r="EX77" s="404"/>
      <c r="EY77" s="404"/>
      <c r="EZ77" s="404"/>
      <c r="FA77" s="404"/>
      <c r="FB77" s="404"/>
      <c r="FC77" s="404"/>
      <c r="FD77" s="404"/>
      <c r="FE77" s="404"/>
      <c r="FF77" s="404"/>
      <c r="FG77" s="404"/>
      <c r="FH77" s="404"/>
      <c r="FI77" s="404"/>
      <c r="FJ77" s="404"/>
      <c r="FK77" s="404"/>
      <c r="FL77" s="404"/>
      <c r="FM77" s="404"/>
      <c r="FN77" s="404"/>
      <c r="FO77" s="404"/>
      <c r="FP77" s="404"/>
      <c r="FQ77" s="404"/>
      <c r="FR77" s="404"/>
      <c r="FS77" s="404"/>
      <c r="FT77" s="404"/>
      <c r="FU77" s="404"/>
      <c r="FV77" s="404"/>
      <c r="FW77" s="404"/>
      <c r="FX77" s="404"/>
      <c r="FY77" s="404"/>
      <c r="FZ77" s="404"/>
      <c r="GA77" s="404"/>
      <c r="GB77" s="404"/>
      <c r="GC77" s="404"/>
      <c r="GD77" s="404"/>
      <c r="GE77" s="404"/>
      <c r="GF77" s="404"/>
      <c r="GG77" s="404"/>
      <c r="GH77" s="404"/>
      <c r="GI77" s="404"/>
      <c r="GJ77" s="404"/>
      <c r="GK77" s="404"/>
      <c r="GL77" s="404"/>
      <c r="GM77" s="404"/>
      <c r="GN77" s="404"/>
      <c r="GO77" s="404"/>
      <c r="GP77" s="404"/>
      <c r="GQ77" s="404"/>
      <c r="GR77" s="404"/>
      <c r="GS77" s="404"/>
      <c r="GT77" s="404"/>
      <c r="GU77" s="404"/>
      <c r="GV77" s="404"/>
      <c r="GW77" s="404"/>
      <c r="GX77" s="404"/>
      <c r="GY77" s="404"/>
      <c r="GZ77" s="404"/>
      <c r="HA77" s="404"/>
      <c r="HB77" s="404"/>
      <c r="HC77" s="404"/>
      <c r="HD77" s="404"/>
      <c r="HE77" s="404"/>
      <c r="HF77" s="404"/>
      <c r="HG77" s="404"/>
      <c r="HH77" s="404"/>
      <c r="HI77" s="404"/>
    </row>
    <row r="78" spans="1:217" s="409" customFormat="1" ht="18" customHeight="1">
      <c r="A78" s="404"/>
      <c r="B78" s="405">
        <v>31</v>
      </c>
      <c r="C78" s="406" t="s">
        <v>99</v>
      </c>
      <c r="D78" s="450">
        <v>4270</v>
      </c>
      <c r="E78" s="451">
        <v>507.26722014051518</v>
      </c>
      <c r="F78" s="452">
        <v>382</v>
      </c>
      <c r="G78" s="453">
        <v>772.11031413612568</v>
      </c>
      <c r="H78" s="454">
        <v>142962</v>
      </c>
      <c r="I78" s="455">
        <v>1372.5399303311369</v>
      </c>
      <c r="J78" s="430"/>
      <c r="K78" s="410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4"/>
      <c r="DF78" s="404"/>
      <c r="DG78" s="404"/>
      <c r="DH78" s="404"/>
      <c r="DI78" s="404"/>
      <c r="DJ78" s="404"/>
      <c r="DK78" s="404"/>
      <c r="DL78" s="404"/>
      <c r="DM78" s="404"/>
      <c r="DN78" s="404"/>
      <c r="DO78" s="404"/>
      <c r="DP78" s="404"/>
      <c r="DQ78" s="404"/>
      <c r="DR78" s="404"/>
      <c r="DS78" s="404"/>
      <c r="DT78" s="404"/>
      <c r="DU78" s="404"/>
      <c r="DV78" s="404"/>
      <c r="DW78" s="404"/>
      <c r="DX78" s="404"/>
      <c r="DY78" s="404"/>
      <c r="DZ78" s="404"/>
      <c r="EA78" s="404"/>
      <c r="EB78" s="404"/>
      <c r="EC78" s="404"/>
      <c r="ED78" s="404"/>
      <c r="EE78" s="404"/>
      <c r="EF78" s="404"/>
      <c r="EG78" s="404"/>
      <c r="EH78" s="404"/>
      <c r="EI78" s="404"/>
      <c r="EJ78" s="404"/>
      <c r="EK78" s="404"/>
      <c r="EL78" s="404"/>
      <c r="EM78" s="404"/>
      <c r="EN78" s="404"/>
      <c r="EO78" s="404"/>
      <c r="EP78" s="404"/>
      <c r="EQ78" s="404"/>
      <c r="ER78" s="404"/>
      <c r="ES78" s="404"/>
      <c r="ET78" s="404"/>
      <c r="EU78" s="404"/>
      <c r="EV78" s="404"/>
      <c r="EW78" s="404"/>
      <c r="EX78" s="404"/>
      <c r="EY78" s="404"/>
      <c r="EZ78" s="404"/>
      <c r="FA78" s="404"/>
      <c r="FB78" s="404"/>
      <c r="FC78" s="404"/>
      <c r="FD78" s="404"/>
      <c r="FE78" s="404"/>
      <c r="FF78" s="404"/>
      <c r="FG78" s="404"/>
      <c r="FH78" s="404"/>
      <c r="FI78" s="404"/>
      <c r="FJ78" s="404"/>
      <c r="FK78" s="404"/>
      <c r="FL78" s="404"/>
      <c r="FM78" s="404"/>
      <c r="FN78" s="404"/>
      <c r="FO78" s="404"/>
      <c r="FP78" s="404"/>
      <c r="FQ78" s="404"/>
      <c r="FR78" s="404"/>
      <c r="FS78" s="404"/>
      <c r="FT78" s="404"/>
      <c r="FU78" s="404"/>
      <c r="FV78" s="404"/>
      <c r="FW78" s="404"/>
      <c r="FX78" s="404"/>
      <c r="FY78" s="404"/>
      <c r="FZ78" s="404"/>
      <c r="GA78" s="404"/>
      <c r="GB78" s="404"/>
      <c r="GC78" s="404"/>
      <c r="GD78" s="404"/>
      <c r="GE78" s="404"/>
      <c r="GF78" s="404"/>
      <c r="GG78" s="404"/>
      <c r="GH78" s="404"/>
      <c r="GI78" s="404"/>
      <c r="GJ78" s="404"/>
      <c r="GK78" s="404"/>
      <c r="GL78" s="404"/>
      <c r="GM78" s="404"/>
      <c r="GN78" s="404"/>
      <c r="GO78" s="404"/>
      <c r="GP78" s="404"/>
      <c r="GQ78" s="404"/>
      <c r="GR78" s="404"/>
      <c r="GS78" s="404"/>
      <c r="GT78" s="404"/>
      <c r="GU78" s="404"/>
      <c r="GV78" s="404"/>
      <c r="GW78" s="404"/>
      <c r="GX78" s="404"/>
      <c r="GY78" s="404"/>
      <c r="GZ78" s="404"/>
      <c r="HA78" s="404"/>
      <c r="HB78" s="404"/>
      <c r="HC78" s="404"/>
      <c r="HD78" s="404"/>
      <c r="HE78" s="404"/>
      <c r="HF78" s="404"/>
      <c r="HG78" s="404"/>
      <c r="HH78" s="404"/>
      <c r="HI78" s="404"/>
    </row>
    <row r="79" spans="1:217" s="409" customFormat="1" ht="18" hidden="1" customHeight="1">
      <c r="A79" s="404"/>
      <c r="B79" s="405"/>
      <c r="C79" s="406"/>
      <c r="D79" s="450"/>
      <c r="E79" s="451"/>
      <c r="F79" s="452"/>
      <c r="G79" s="453"/>
      <c r="H79" s="454"/>
      <c r="I79" s="455"/>
      <c r="J79" s="430"/>
      <c r="K79" s="410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4"/>
      <c r="AH79" s="404"/>
      <c r="AI79" s="404"/>
      <c r="AJ79" s="404"/>
      <c r="AK79" s="404"/>
      <c r="AL79" s="404"/>
      <c r="AM79" s="404"/>
      <c r="AN79" s="404"/>
      <c r="AO79" s="404"/>
      <c r="AP79" s="404"/>
      <c r="AQ79" s="404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  <c r="CZ79" s="404"/>
      <c r="DA79" s="404"/>
      <c r="DB79" s="404"/>
      <c r="DC79" s="404"/>
      <c r="DD79" s="404"/>
      <c r="DE79" s="404"/>
      <c r="DF79" s="404"/>
      <c r="DG79" s="404"/>
      <c r="DH79" s="404"/>
      <c r="DI79" s="404"/>
      <c r="DJ79" s="404"/>
      <c r="DK79" s="404"/>
      <c r="DL79" s="404"/>
      <c r="DM79" s="404"/>
      <c r="DN79" s="404"/>
      <c r="DO79" s="404"/>
      <c r="DP79" s="404"/>
      <c r="DQ79" s="404"/>
      <c r="DR79" s="404"/>
      <c r="DS79" s="404"/>
      <c r="DT79" s="404"/>
      <c r="DU79" s="404"/>
      <c r="DV79" s="404"/>
      <c r="DW79" s="404"/>
      <c r="DX79" s="404"/>
      <c r="DY79" s="404"/>
      <c r="DZ79" s="404"/>
      <c r="EA79" s="404"/>
      <c r="EB79" s="404"/>
      <c r="EC79" s="404"/>
      <c r="ED79" s="404"/>
      <c r="EE79" s="404"/>
      <c r="EF79" s="404"/>
      <c r="EG79" s="404"/>
      <c r="EH79" s="404"/>
      <c r="EI79" s="404"/>
      <c r="EJ79" s="404"/>
      <c r="EK79" s="404"/>
      <c r="EL79" s="404"/>
      <c r="EM79" s="404"/>
      <c r="EN79" s="404"/>
      <c r="EO79" s="404"/>
      <c r="EP79" s="404"/>
      <c r="EQ79" s="404"/>
      <c r="ER79" s="404"/>
      <c r="ES79" s="404"/>
      <c r="ET79" s="404"/>
      <c r="EU79" s="404"/>
      <c r="EV79" s="404"/>
      <c r="EW79" s="404"/>
      <c r="EX79" s="404"/>
      <c r="EY79" s="404"/>
      <c r="EZ79" s="404"/>
      <c r="FA79" s="404"/>
      <c r="FB79" s="404"/>
      <c r="FC79" s="404"/>
      <c r="FD79" s="404"/>
      <c r="FE79" s="404"/>
      <c r="FF79" s="404"/>
      <c r="FG79" s="404"/>
      <c r="FH79" s="404"/>
      <c r="FI79" s="404"/>
      <c r="FJ79" s="404"/>
      <c r="FK79" s="404"/>
      <c r="FL79" s="404"/>
      <c r="FM79" s="404"/>
      <c r="FN79" s="404"/>
      <c r="FO79" s="404"/>
      <c r="FP79" s="404"/>
      <c r="FQ79" s="404"/>
      <c r="FR79" s="404"/>
      <c r="FS79" s="404"/>
      <c r="FT79" s="404"/>
      <c r="FU79" s="404"/>
      <c r="FV79" s="404"/>
      <c r="FW79" s="404"/>
      <c r="FX79" s="404"/>
      <c r="FY79" s="404"/>
      <c r="FZ79" s="404"/>
      <c r="GA79" s="404"/>
      <c r="GB79" s="404"/>
      <c r="GC79" s="404"/>
      <c r="GD79" s="404"/>
      <c r="GE79" s="404"/>
      <c r="GF79" s="404"/>
      <c r="GG79" s="404"/>
      <c r="GH79" s="404"/>
      <c r="GI79" s="404"/>
      <c r="GJ79" s="404"/>
      <c r="GK79" s="404"/>
      <c r="GL79" s="404"/>
      <c r="GM79" s="404"/>
      <c r="GN79" s="404"/>
      <c r="GO79" s="404"/>
      <c r="GP79" s="404"/>
      <c r="GQ79" s="404"/>
      <c r="GR79" s="404"/>
      <c r="GS79" s="404"/>
      <c r="GT79" s="404"/>
      <c r="GU79" s="404"/>
      <c r="GV79" s="404"/>
      <c r="GW79" s="404"/>
      <c r="GX79" s="404"/>
      <c r="GY79" s="404"/>
      <c r="GZ79" s="404"/>
      <c r="HA79" s="404"/>
      <c r="HB79" s="404"/>
      <c r="HC79" s="404"/>
      <c r="HD79" s="404"/>
      <c r="HE79" s="404"/>
      <c r="HF79" s="404"/>
      <c r="HG79" s="404"/>
      <c r="HH79" s="404"/>
      <c r="HI79" s="404"/>
    </row>
    <row r="80" spans="1:217" s="409" customFormat="1" ht="18" customHeight="1">
      <c r="A80" s="404"/>
      <c r="B80" s="405"/>
      <c r="C80" s="406" t="s">
        <v>100</v>
      </c>
      <c r="D80" s="450">
        <v>15937</v>
      </c>
      <c r="E80" s="451">
        <v>578.33125054903689</v>
      </c>
      <c r="F80" s="452">
        <v>2246</v>
      </c>
      <c r="G80" s="453">
        <v>881.35509795191467</v>
      </c>
      <c r="H80" s="454">
        <v>573513</v>
      </c>
      <c r="I80" s="455">
        <v>1481.1589421163953</v>
      </c>
      <c r="J80" s="430"/>
      <c r="K80" s="410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  <c r="AH80" s="404"/>
      <c r="AI80" s="404"/>
      <c r="AJ80" s="404"/>
      <c r="AK80" s="404"/>
      <c r="AL80" s="404"/>
      <c r="AM80" s="404"/>
      <c r="AN80" s="404"/>
      <c r="AO80" s="404"/>
      <c r="AP80" s="404"/>
      <c r="AQ80" s="404"/>
      <c r="AR80" s="404"/>
      <c r="AS80" s="404"/>
      <c r="AT80" s="404"/>
      <c r="AU80" s="404"/>
      <c r="AV80" s="404"/>
      <c r="AW80" s="404"/>
      <c r="AX80" s="404"/>
      <c r="AY80" s="404"/>
      <c r="AZ80" s="404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4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4"/>
      <c r="DT80" s="404"/>
      <c r="DU80" s="404"/>
      <c r="DV80" s="404"/>
      <c r="DW80" s="404"/>
      <c r="DX80" s="404"/>
      <c r="DY80" s="404"/>
      <c r="DZ80" s="404"/>
      <c r="EA80" s="404"/>
      <c r="EB80" s="404"/>
      <c r="EC80" s="404"/>
      <c r="ED80" s="404"/>
      <c r="EE80" s="404"/>
      <c r="EF80" s="404"/>
      <c r="EG80" s="404"/>
      <c r="EH80" s="404"/>
      <c r="EI80" s="404"/>
      <c r="EJ80" s="404"/>
      <c r="EK80" s="404"/>
      <c r="EL80" s="404"/>
      <c r="EM80" s="404"/>
      <c r="EN80" s="404"/>
      <c r="EO80" s="404"/>
      <c r="EP80" s="404"/>
      <c r="EQ80" s="404"/>
      <c r="ER80" s="404"/>
      <c r="ES80" s="404"/>
      <c r="ET80" s="404"/>
      <c r="EU80" s="404"/>
      <c r="EV80" s="404"/>
      <c r="EW80" s="404"/>
      <c r="EX80" s="404"/>
      <c r="EY80" s="404"/>
      <c r="EZ80" s="404"/>
      <c r="FA80" s="404"/>
      <c r="FB80" s="404"/>
      <c r="FC80" s="404"/>
      <c r="FD80" s="404"/>
      <c r="FE80" s="404"/>
      <c r="FF80" s="404"/>
      <c r="FG80" s="404"/>
      <c r="FH80" s="404"/>
      <c r="FI80" s="404"/>
      <c r="FJ80" s="404"/>
      <c r="FK80" s="404"/>
      <c r="FL80" s="404"/>
      <c r="FM80" s="404"/>
      <c r="FN80" s="404"/>
      <c r="FO80" s="404"/>
      <c r="FP80" s="404"/>
      <c r="FQ80" s="404"/>
      <c r="FR80" s="404"/>
      <c r="FS80" s="404"/>
      <c r="FT80" s="404"/>
      <c r="FU80" s="404"/>
      <c r="FV80" s="404"/>
      <c r="FW80" s="404"/>
      <c r="FX80" s="404"/>
      <c r="FY80" s="404"/>
      <c r="FZ80" s="404"/>
      <c r="GA80" s="404"/>
      <c r="GB80" s="404"/>
      <c r="GC80" s="404"/>
      <c r="GD80" s="404"/>
      <c r="GE80" s="404"/>
      <c r="GF80" s="404"/>
      <c r="GG80" s="404"/>
      <c r="GH80" s="404"/>
      <c r="GI80" s="404"/>
      <c r="GJ80" s="404"/>
      <c r="GK80" s="404"/>
      <c r="GL80" s="404"/>
      <c r="GM80" s="404"/>
      <c r="GN80" s="404"/>
      <c r="GO80" s="404"/>
      <c r="GP80" s="404"/>
      <c r="GQ80" s="404"/>
      <c r="GR80" s="404"/>
      <c r="GS80" s="404"/>
      <c r="GT80" s="404"/>
      <c r="GU80" s="404"/>
      <c r="GV80" s="404"/>
      <c r="GW80" s="404"/>
      <c r="GX80" s="404"/>
      <c r="GY80" s="404"/>
      <c r="GZ80" s="404"/>
      <c r="HA80" s="404"/>
      <c r="HB80" s="404"/>
      <c r="HC80" s="404"/>
      <c r="HD80" s="404"/>
      <c r="HE80" s="404"/>
      <c r="HF80" s="404"/>
      <c r="HG80" s="404"/>
      <c r="HH80" s="404"/>
      <c r="HI80" s="404"/>
    </row>
    <row r="81" spans="1:217" s="410" customFormat="1" ht="18" customHeight="1">
      <c r="B81" s="405">
        <v>1</v>
      </c>
      <c r="C81" s="411" t="s">
        <v>205</v>
      </c>
      <c r="D81" s="412">
        <v>2063</v>
      </c>
      <c r="E81" s="413">
        <v>536.11659234125057</v>
      </c>
      <c r="F81" s="412">
        <v>157</v>
      </c>
      <c r="G81" s="413">
        <v>829.17165605095545</v>
      </c>
      <c r="H81" s="412">
        <v>81524</v>
      </c>
      <c r="I81" s="413">
        <v>1504.4490156273005</v>
      </c>
      <c r="J81" s="430"/>
    </row>
    <row r="82" spans="1:217" s="410" customFormat="1" ht="18" customHeight="1">
      <c r="B82" s="405">
        <v>20</v>
      </c>
      <c r="C82" s="411" t="s">
        <v>207</v>
      </c>
      <c r="D82" s="412">
        <v>4864</v>
      </c>
      <c r="E82" s="413">
        <v>563.74644736842095</v>
      </c>
      <c r="F82" s="412">
        <v>533</v>
      </c>
      <c r="G82" s="413">
        <v>876.61857410881794</v>
      </c>
      <c r="H82" s="412">
        <v>193697</v>
      </c>
      <c r="I82" s="413">
        <v>1452.1073357873386</v>
      </c>
      <c r="J82" s="430"/>
    </row>
    <row r="83" spans="1:217" s="410" customFormat="1" ht="18" customHeight="1">
      <c r="B83" s="405">
        <v>48</v>
      </c>
      <c r="C83" s="411" t="s">
        <v>214</v>
      </c>
      <c r="D83" s="412">
        <v>9010</v>
      </c>
      <c r="E83" s="413">
        <v>595.87057602663708</v>
      </c>
      <c r="F83" s="412">
        <v>1556</v>
      </c>
      <c r="G83" s="413">
        <v>888.24286632390738</v>
      </c>
      <c r="H83" s="412">
        <v>298292</v>
      </c>
      <c r="I83" s="413">
        <v>1493.6584695533238</v>
      </c>
      <c r="J83" s="430"/>
    </row>
    <row r="84" spans="1:217" s="410" customFormat="1" ht="18" hidden="1" customHeight="1">
      <c r="B84" s="405"/>
      <c r="C84" s="411"/>
      <c r="D84" s="412"/>
      <c r="E84" s="413"/>
      <c r="F84" s="412"/>
      <c r="G84" s="413"/>
      <c r="H84" s="412"/>
      <c r="I84" s="413"/>
      <c r="J84" s="430"/>
    </row>
    <row r="85" spans="1:217" s="409" customFormat="1" ht="18" customHeight="1">
      <c r="A85" s="404"/>
      <c r="B85" s="405">
        <v>26</v>
      </c>
      <c r="C85" s="406" t="s">
        <v>101</v>
      </c>
      <c r="D85" s="450">
        <v>2001</v>
      </c>
      <c r="E85" s="451">
        <v>463.52089955022484</v>
      </c>
      <c r="F85" s="452">
        <v>175</v>
      </c>
      <c r="G85" s="453">
        <v>674.60822857142864</v>
      </c>
      <c r="H85" s="454">
        <v>72627</v>
      </c>
      <c r="I85" s="455">
        <v>1181.4571386674372</v>
      </c>
      <c r="J85" s="430"/>
      <c r="K85" s="410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  <c r="AH85" s="404"/>
      <c r="AI85" s="404"/>
      <c r="AJ85" s="404"/>
      <c r="AK85" s="404"/>
      <c r="AL85" s="404"/>
      <c r="AM85" s="404"/>
      <c r="AN85" s="404"/>
      <c r="AO85" s="404"/>
      <c r="AP85" s="404"/>
      <c r="AQ85" s="404"/>
      <c r="AR85" s="404"/>
      <c r="AS85" s="404"/>
      <c r="AT85" s="404"/>
      <c r="AU85" s="404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  <c r="CZ85" s="404"/>
      <c r="DA85" s="404"/>
      <c r="DB85" s="404"/>
      <c r="DC85" s="404"/>
      <c r="DD85" s="404"/>
      <c r="DE85" s="404"/>
      <c r="DF85" s="404"/>
      <c r="DG85" s="404"/>
      <c r="DH85" s="404"/>
      <c r="DI85" s="404"/>
      <c r="DJ85" s="404"/>
      <c r="DK85" s="404"/>
      <c r="DL85" s="404"/>
      <c r="DM85" s="404"/>
      <c r="DN85" s="404"/>
      <c r="DO85" s="404"/>
      <c r="DP85" s="404"/>
      <c r="DQ85" s="404"/>
      <c r="DR85" s="404"/>
      <c r="DS85" s="404"/>
      <c r="DT85" s="404"/>
      <c r="DU85" s="404"/>
      <c r="DV85" s="404"/>
      <c r="DW85" s="404"/>
      <c r="DX85" s="404"/>
      <c r="DY85" s="404"/>
      <c r="DZ85" s="404"/>
      <c r="EA85" s="404"/>
      <c r="EB85" s="404"/>
      <c r="EC85" s="404"/>
      <c r="ED85" s="404"/>
      <c r="EE85" s="404"/>
      <c r="EF85" s="404"/>
      <c r="EG85" s="404"/>
      <c r="EH85" s="404"/>
      <c r="EI85" s="404"/>
      <c r="EJ85" s="404"/>
      <c r="EK85" s="404"/>
      <c r="EL85" s="404"/>
      <c r="EM85" s="404"/>
      <c r="EN85" s="404"/>
      <c r="EO85" s="404"/>
      <c r="EP85" s="404"/>
      <c r="EQ85" s="404"/>
      <c r="ER85" s="404"/>
      <c r="ES85" s="404"/>
      <c r="ET85" s="404"/>
      <c r="EU85" s="404"/>
      <c r="EV85" s="404"/>
      <c r="EW85" s="404"/>
      <c r="EX85" s="404"/>
      <c r="EY85" s="404"/>
      <c r="EZ85" s="404"/>
      <c r="FA85" s="404"/>
      <c r="FB85" s="404"/>
      <c r="FC85" s="404"/>
      <c r="FD85" s="404"/>
      <c r="FE85" s="404"/>
      <c r="FF85" s="404"/>
      <c r="FG85" s="404"/>
      <c r="FH85" s="404"/>
      <c r="FI85" s="404"/>
      <c r="FJ85" s="404"/>
      <c r="FK85" s="404"/>
      <c r="FL85" s="404"/>
      <c r="FM85" s="404"/>
      <c r="FN85" s="404"/>
      <c r="FO85" s="404"/>
      <c r="FP85" s="404"/>
      <c r="FQ85" s="404"/>
      <c r="FR85" s="404"/>
      <c r="FS85" s="404"/>
      <c r="FT85" s="404"/>
      <c r="FU85" s="404"/>
      <c r="FV85" s="404"/>
      <c r="FW85" s="404"/>
      <c r="FX85" s="404"/>
      <c r="FY85" s="404"/>
      <c r="FZ85" s="404"/>
      <c r="GA85" s="404"/>
      <c r="GB85" s="404"/>
      <c r="GC85" s="404"/>
      <c r="GD85" s="404"/>
      <c r="GE85" s="404"/>
      <c r="GF85" s="404"/>
      <c r="GG85" s="404"/>
      <c r="GH85" s="404"/>
      <c r="GI85" s="404"/>
      <c r="GJ85" s="404"/>
      <c r="GK85" s="404"/>
      <c r="GL85" s="404"/>
      <c r="GM85" s="404"/>
      <c r="GN85" s="404"/>
      <c r="GO85" s="404"/>
      <c r="GP85" s="404"/>
      <c r="GQ85" s="404"/>
      <c r="GR85" s="404"/>
      <c r="GS85" s="404"/>
      <c r="GT85" s="404"/>
      <c r="GU85" s="404"/>
      <c r="GV85" s="404"/>
      <c r="GW85" s="404"/>
      <c r="GX85" s="404"/>
      <c r="GY85" s="404"/>
      <c r="GZ85" s="404"/>
      <c r="HA85" s="404"/>
      <c r="HB85" s="404"/>
      <c r="HC85" s="404"/>
      <c r="HD85" s="404"/>
      <c r="HE85" s="404"/>
      <c r="HF85" s="404"/>
      <c r="HG85" s="404"/>
      <c r="HH85" s="404"/>
      <c r="HI85" s="404"/>
    </row>
    <row r="86" spans="1:217" s="409" customFormat="1" ht="18" hidden="1" customHeight="1">
      <c r="A86" s="404"/>
      <c r="B86" s="405"/>
      <c r="C86" s="406"/>
      <c r="D86" s="407"/>
      <c r="E86" s="408"/>
      <c r="F86" s="407"/>
      <c r="G86" s="408"/>
      <c r="H86" s="407"/>
      <c r="I86" s="408"/>
      <c r="J86" s="430"/>
      <c r="K86" s="410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404"/>
      <c r="AI86" s="404"/>
      <c r="AJ86" s="404"/>
      <c r="AK86" s="404"/>
      <c r="AL86" s="404"/>
      <c r="AM86" s="404"/>
      <c r="AN86" s="404"/>
      <c r="AO86" s="404"/>
      <c r="AP86" s="404"/>
      <c r="AQ86" s="404"/>
      <c r="AR86" s="404"/>
      <c r="AS86" s="404"/>
      <c r="AT86" s="404"/>
      <c r="AU86" s="404"/>
      <c r="AV86" s="404"/>
      <c r="AW86" s="404"/>
      <c r="AX86" s="404"/>
      <c r="AY86" s="404"/>
      <c r="AZ86" s="404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4"/>
      <c r="CX86" s="404"/>
      <c r="CY86" s="404"/>
      <c r="CZ86" s="404"/>
      <c r="DA86" s="404"/>
      <c r="DB86" s="404"/>
      <c r="DC86" s="404"/>
      <c r="DD86" s="404"/>
      <c r="DE86" s="404"/>
      <c r="DF86" s="404"/>
      <c r="DG86" s="404"/>
      <c r="DH86" s="404"/>
      <c r="DI86" s="404"/>
      <c r="DJ86" s="404"/>
      <c r="DK86" s="404"/>
      <c r="DL86" s="404"/>
      <c r="DM86" s="404"/>
      <c r="DN86" s="404"/>
      <c r="DO86" s="404"/>
      <c r="DP86" s="404"/>
      <c r="DQ86" s="404"/>
      <c r="DR86" s="404"/>
      <c r="DS86" s="404"/>
      <c r="DT86" s="404"/>
      <c r="DU86" s="404"/>
      <c r="DV86" s="404"/>
      <c r="DW86" s="404"/>
      <c r="DX86" s="404"/>
      <c r="DY86" s="404"/>
      <c r="DZ86" s="404"/>
      <c r="EA86" s="404"/>
      <c r="EB86" s="404"/>
      <c r="EC86" s="404"/>
      <c r="ED86" s="404"/>
      <c r="EE86" s="404"/>
      <c r="EF86" s="404"/>
      <c r="EG86" s="404"/>
      <c r="EH86" s="404"/>
      <c r="EI86" s="404"/>
      <c r="EJ86" s="404"/>
      <c r="EK86" s="404"/>
      <c r="EL86" s="404"/>
      <c r="EM86" s="404"/>
      <c r="EN86" s="404"/>
      <c r="EO86" s="404"/>
      <c r="EP86" s="404"/>
      <c r="EQ86" s="404"/>
      <c r="ER86" s="404"/>
      <c r="ES86" s="404"/>
      <c r="ET86" s="404"/>
      <c r="EU86" s="404"/>
      <c r="EV86" s="404"/>
      <c r="EW86" s="404"/>
      <c r="EX86" s="404"/>
      <c r="EY86" s="404"/>
      <c r="EZ86" s="404"/>
      <c r="FA86" s="404"/>
      <c r="FB86" s="404"/>
      <c r="FC86" s="404"/>
      <c r="FD86" s="404"/>
      <c r="FE86" s="404"/>
      <c r="FF86" s="404"/>
      <c r="FG86" s="404"/>
      <c r="FH86" s="404"/>
      <c r="FI86" s="404"/>
      <c r="FJ86" s="404"/>
      <c r="FK86" s="404"/>
      <c r="FL86" s="404"/>
      <c r="FM86" s="404"/>
      <c r="FN86" s="404"/>
      <c r="FO86" s="404"/>
      <c r="FP86" s="404"/>
      <c r="FQ86" s="404"/>
      <c r="FR86" s="404"/>
      <c r="FS86" s="404"/>
      <c r="FT86" s="404"/>
      <c r="FU86" s="404"/>
      <c r="FV86" s="404"/>
      <c r="FW86" s="404"/>
      <c r="FX86" s="404"/>
      <c r="FY86" s="404"/>
      <c r="FZ86" s="404"/>
      <c r="GA86" s="404"/>
      <c r="GB86" s="404"/>
      <c r="GC86" s="404"/>
      <c r="GD86" s="404"/>
      <c r="GE86" s="404"/>
      <c r="GF86" s="404"/>
      <c r="GG86" s="404"/>
      <c r="GH86" s="404"/>
      <c r="GI86" s="404"/>
      <c r="GJ86" s="404"/>
      <c r="GK86" s="404"/>
      <c r="GL86" s="404"/>
      <c r="GM86" s="404"/>
      <c r="GN86" s="404"/>
      <c r="GO86" s="404"/>
      <c r="GP86" s="404"/>
      <c r="GQ86" s="404"/>
      <c r="GR86" s="404"/>
      <c r="GS86" s="404"/>
      <c r="GT86" s="404"/>
      <c r="GU86" s="404"/>
      <c r="GV86" s="404"/>
      <c r="GW86" s="404"/>
      <c r="GX86" s="404"/>
      <c r="GY86" s="404"/>
      <c r="GZ86" s="404"/>
      <c r="HA86" s="404"/>
      <c r="HB86" s="404"/>
      <c r="HC86" s="404"/>
      <c r="HD86" s="404"/>
      <c r="HE86" s="404"/>
      <c r="HF86" s="404"/>
      <c r="HG86" s="404"/>
      <c r="HH86" s="404"/>
      <c r="HI86" s="404"/>
    </row>
    <row r="87" spans="1:217" s="409" customFormat="1" ht="18" customHeight="1">
      <c r="A87" s="404"/>
      <c r="B87" s="405">
        <v>51</v>
      </c>
      <c r="C87" s="411" t="s">
        <v>102</v>
      </c>
      <c r="D87" s="412">
        <v>761</v>
      </c>
      <c r="E87" s="413">
        <v>398.65119579500652</v>
      </c>
      <c r="F87" s="412">
        <v>47</v>
      </c>
      <c r="G87" s="413">
        <v>810.8423404255318</v>
      </c>
      <c r="H87" s="412">
        <v>8995</v>
      </c>
      <c r="I87" s="413">
        <v>1211.1035919955532</v>
      </c>
      <c r="J87" s="430"/>
      <c r="K87" s="410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  <c r="AH87" s="404"/>
      <c r="AI87" s="404"/>
      <c r="AJ87" s="404"/>
      <c r="AK87" s="404"/>
      <c r="AL87" s="404"/>
      <c r="AM87" s="404"/>
      <c r="AN87" s="404"/>
      <c r="AO87" s="404"/>
      <c r="AP87" s="404"/>
      <c r="AQ87" s="404"/>
      <c r="AR87" s="404"/>
      <c r="AS87" s="404"/>
      <c r="AT87" s="404"/>
      <c r="AU87" s="404"/>
      <c r="AV87" s="404"/>
      <c r="AW87" s="404"/>
      <c r="AX87" s="404"/>
      <c r="AY87" s="404"/>
      <c r="AZ87" s="404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  <c r="CZ87" s="404"/>
      <c r="DA87" s="404"/>
      <c r="DB87" s="404"/>
      <c r="DC87" s="404"/>
      <c r="DD87" s="404"/>
      <c r="DE87" s="404"/>
      <c r="DF87" s="404"/>
      <c r="DG87" s="404"/>
      <c r="DH87" s="404"/>
      <c r="DI87" s="404"/>
      <c r="DJ87" s="404"/>
      <c r="DK87" s="404"/>
      <c r="DL87" s="404"/>
      <c r="DM87" s="404"/>
      <c r="DN87" s="404"/>
      <c r="DO87" s="404"/>
      <c r="DP87" s="404"/>
      <c r="DQ87" s="404"/>
      <c r="DR87" s="404"/>
      <c r="DS87" s="404"/>
      <c r="DT87" s="404"/>
      <c r="DU87" s="404"/>
      <c r="DV87" s="404"/>
      <c r="DW87" s="404"/>
      <c r="DX87" s="404"/>
      <c r="DY87" s="404"/>
      <c r="DZ87" s="404"/>
      <c r="EA87" s="404"/>
      <c r="EB87" s="404"/>
      <c r="EC87" s="404"/>
      <c r="ED87" s="404"/>
      <c r="EE87" s="404"/>
      <c r="EF87" s="404"/>
      <c r="EG87" s="404"/>
      <c r="EH87" s="404"/>
      <c r="EI87" s="404"/>
      <c r="EJ87" s="404"/>
      <c r="EK87" s="404"/>
      <c r="EL87" s="404"/>
      <c r="EM87" s="404"/>
      <c r="EN87" s="404"/>
      <c r="EO87" s="404"/>
      <c r="EP87" s="404"/>
      <c r="EQ87" s="404"/>
      <c r="ER87" s="404"/>
      <c r="ES87" s="404"/>
      <c r="ET87" s="404"/>
      <c r="EU87" s="404"/>
      <c r="EV87" s="404"/>
      <c r="EW87" s="404"/>
      <c r="EX87" s="404"/>
      <c r="EY87" s="404"/>
      <c r="EZ87" s="404"/>
      <c r="FA87" s="404"/>
      <c r="FB87" s="404"/>
      <c r="FC87" s="404"/>
      <c r="FD87" s="404"/>
      <c r="FE87" s="404"/>
      <c r="FF87" s="404"/>
      <c r="FG87" s="404"/>
      <c r="FH87" s="404"/>
      <c r="FI87" s="404"/>
      <c r="FJ87" s="404"/>
      <c r="FK87" s="404"/>
      <c r="FL87" s="404"/>
      <c r="FM87" s="404"/>
      <c r="FN87" s="404"/>
      <c r="FO87" s="404"/>
      <c r="FP87" s="404"/>
      <c r="FQ87" s="404"/>
      <c r="FR87" s="404"/>
      <c r="FS87" s="404"/>
      <c r="FT87" s="404"/>
      <c r="FU87" s="404"/>
      <c r="FV87" s="404"/>
      <c r="FW87" s="404"/>
      <c r="FX87" s="404"/>
      <c r="FY87" s="404"/>
      <c r="FZ87" s="404"/>
      <c r="GA87" s="404"/>
      <c r="GB87" s="404"/>
      <c r="GC87" s="404"/>
      <c r="GD87" s="404"/>
      <c r="GE87" s="404"/>
      <c r="GF87" s="404"/>
      <c r="GG87" s="404"/>
      <c r="GH87" s="404"/>
      <c r="GI87" s="404"/>
      <c r="GJ87" s="404"/>
      <c r="GK87" s="404"/>
      <c r="GL87" s="404"/>
      <c r="GM87" s="404"/>
      <c r="GN87" s="404"/>
      <c r="GO87" s="404"/>
      <c r="GP87" s="404"/>
      <c r="GQ87" s="404"/>
      <c r="GR87" s="404"/>
      <c r="GS87" s="404"/>
      <c r="GT87" s="404"/>
      <c r="GU87" s="404"/>
      <c r="GV87" s="404"/>
      <c r="GW87" s="404"/>
      <c r="GX87" s="404"/>
      <c r="GY87" s="404"/>
      <c r="GZ87" s="404"/>
      <c r="HA87" s="404"/>
      <c r="HB87" s="404"/>
      <c r="HC87" s="404"/>
      <c r="HD87" s="404"/>
      <c r="HE87" s="404"/>
      <c r="HF87" s="404"/>
      <c r="HG87" s="404"/>
      <c r="HH87" s="404"/>
      <c r="HI87" s="404"/>
    </row>
    <row r="88" spans="1:217" s="409" customFormat="1" ht="18" customHeight="1">
      <c r="A88" s="404"/>
      <c r="B88" s="405">
        <v>52</v>
      </c>
      <c r="C88" s="411" t="s">
        <v>103</v>
      </c>
      <c r="D88" s="414">
        <v>792</v>
      </c>
      <c r="E88" s="415">
        <v>367.92345959595963</v>
      </c>
      <c r="F88" s="414">
        <v>26</v>
      </c>
      <c r="G88" s="415">
        <v>744.22423076923064</v>
      </c>
      <c r="H88" s="414">
        <v>8536</v>
      </c>
      <c r="I88" s="415">
        <v>1161.006128163074</v>
      </c>
      <c r="J88" s="430"/>
      <c r="K88" s="410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  <c r="AO88" s="404"/>
      <c r="AP88" s="404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  <c r="CZ88" s="404"/>
      <c r="DA88" s="404"/>
      <c r="DB88" s="404"/>
      <c r="DC88" s="404"/>
      <c r="DD88" s="404"/>
      <c r="DE88" s="404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4"/>
      <c r="DT88" s="404"/>
      <c r="DU88" s="404"/>
      <c r="DV88" s="404"/>
      <c r="DW88" s="404"/>
      <c r="DX88" s="404"/>
      <c r="DY88" s="404"/>
      <c r="DZ88" s="404"/>
      <c r="EA88" s="404"/>
      <c r="EB88" s="404"/>
      <c r="EC88" s="404"/>
      <c r="ED88" s="404"/>
      <c r="EE88" s="404"/>
      <c r="EF88" s="404"/>
      <c r="EG88" s="404"/>
      <c r="EH88" s="404"/>
      <c r="EI88" s="404"/>
      <c r="EJ88" s="404"/>
      <c r="EK88" s="404"/>
      <c r="EL88" s="404"/>
      <c r="EM88" s="404"/>
      <c r="EN88" s="404"/>
      <c r="EO88" s="404"/>
      <c r="EP88" s="404"/>
      <c r="EQ88" s="404"/>
      <c r="ER88" s="404"/>
      <c r="ES88" s="404"/>
      <c r="ET88" s="404"/>
      <c r="EU88" s="404"/>
      <c r="EV88" s="404"/>
      <c r="EW88" s="404"/>
      <c r="EX88" s="404"/>
      <c r="EY88" s="404"/>
      <c r="EZ88" s="404"/>
      <c r="FA88" s="404"/>
      <c r="FB88" s="404"/>
      <c r="FC88" s="404"/>
      <c r="FD88" s="404"/>
      <c r="FE88" s="404"/>
      <c r="FF88" s="404"/>
      <c r="FG88" s="404"/>
      <c r="FH88" s="404"/>
      <c r="FI88" s="404"/>
      <c r="FJ88" s="404"/>
      <c r="FK88" s="404"/>
      <c r="FL88" s="404"/>
      <c r="FM88" s="404"/>
      <c r="FN88" s="404"/>
      <c r="FO88" s="404"/>
      <c r="FP88" s="404"/>
      <c r="FQ88" s="404"/>
      <c r="FR88" s="404"/>
      <c r="FS88" s="404"/>
      <c r="FT88" s="404"/>
      <c r="FU88" s="404"/>
      <c r="FV88" s="404"/>
      <c r="FW88" s="404"/>
      <c r="FX88" s="404"/>
      <c r="FY88" s="404"/>
      <c r="FZ88" s="404"/>
      <c r="GA88" s="404"/>
      <c r="GB88" s="404"/>
      <c r="GC88" s="404"/>
      <c r="GD88" s="404"/>
      <c r="GE88" s="404"/>
      <c r="GF88" s="404"/>
      <c r="GG88" s="404"/>
      <c r="GH88" s="404"/>
      <c r="GI88" s="404"/>
      <c r="GJ88" s="404"/>
      <c r="GK88" s="404"/>
      <c r="GL88" s="404"/>
      <c r="GM88" s="404"/>
      <c r="GN88" s="404"/>
      <c r="GO88" s="404"/>
      <c r="GP88" s="404"/>
      <c r="GQ88" s="404"/>
      <c r="GR88" s="404"/>
      <c r="GS88" s="404"/>
      <c r="GT88" s="404"/>
      <c r="GU88" s="404"/>
      <c r="GV88" s="404"/>
      <c r="GW88" s="404"/>
      <c r="GX88" s="404"/>
      <c r="GY88" s="404"/>
      <c r="GZ88" s="404"/>
      <c r="HA88" s="404"/>
      <c r="HB88" s="404"/>
      <c r="HC88" s="404"/>
      <c r="HD88" s="404"/>
      <c r="HE88" s="404"/>
      <c r="HF88" s="404"/>
      <c r="HG88" s="404"/>
      <c r="HH88" s="404"/>
      <c r="HI88" s="404"/>
    </row>
    <row r="89" spans="1:217" s="409" customFormat="1" ht="18" hidden="1" customHeight="1">
      <c r="A89" s="404"/>
      <c r="B89" s="405"/>
      <c r="C89" s="411"/>
      <c r="D89" s="416"/>
      <c r="E89" s="417"/>
      <c r="F89" s="416"/>
      <c r="G89" s="417"/>
      <c r="H89" s="416"/>
      <c r="I89" s="417"/>
      <c r="J89" s="430"/>
      <c r="K89" s="410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404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4"/>
      <c r="DF89" s="404"/>
      <c r="DG89" s="404"/>
      <c r="DH89" s="404"/>
      <c r="DI89" s="404"/>
      <c r="DJ89" s="404"/>
      <c r="DK89" s="404"/>
      <c r="DL89" s="404"/>
      <c r="DM89" s="404"/>
      <c r="DN89" s="404"/>
      <c r="DO89" s="404"/>
      <c r="DP89" s="404"/>
      <c r="DQ89" s="404"/>
      <c r="DR89" s="404"/>
      <c r="DS89" s="404"/>
      <c r="DT89" s="404"/>
      <c r="DU89" s="404"/>
      <c r="DV89" s="404"/>
      <c r="DW89" s="404"/>
      <c r="DX89" s="404"/>
      <c r="DY89" s="404"/>
      <c r="DZ89" s="404"/>
      <c r="EA89" s="404"/>
      <c r="EB89" s="404"/>
      <c r="EC89" s="404"/>
      <c r="ED89" s="404"/>
      <c r="EE89" s="404"/>
      <c r="EF89" s="404"/>
      <c r="EG89" s="404"/>
      <c r="EH89" s="404"/>
      <c r="EI89" s="404"/>
      <c r="EJ89" s="404"/>
      <c r="EK89" s="404"/>
      <c r="EL89" s="404"/>
      <c r="EM89" s="404"/>
      <c r="EN89" s="404"/>
      <c r="EO89" s="404"/>
      <c r="EP89" s="404"/>
      <c r="EQ89" s="404"/>
      <c r="ER89" s="404"/>
      <c r="ES89" s="404"/>
      <c r="ET89" s="404"/>
      <c r="EU89" s="404"/>
      <c r="EV89" s="404"/>
      <c r="EW89" s="404"/>
      <c r="EX89" s="404"/>
      <c r="EY89" s="404"/>
      <c r="EZ89" s="404"/>
      <c r="FA89" s="404"/>
      <c r="FB89" s="404"/>
      <c r="FC89" s="404"/>
      <c r="FD89" s="404"/>
      <c r="FE89" s="404"/>
      <c r="FF89" s="404"/>
      <c r="FG89" s="404"/>
      <c r="FH89" s="404"/>
      <c r="FI89" s="404"/>
      <c r="FJ89" s="404"/>
      <c r="FK89" s="404"/>
      <c r="FL89" s="404"/>
      <c r="FM89" s="404"/>
      <c r="FN89" s="404"/>
      <c r="FO89" s="404"/>
      <c r="FP89" s="404"/>
      <c r="FQ89" s="404"/>
      <c r="FR89" s="404"/>
      <c r="FS89" s="404"/>
      <c r="FT89" s="404"/>
      <c r="FU89" s="404"/>
      <c r="FV89" s="404"/>
      <c r="FW89" s="404"/>
      <c r="FX89" s="404"/>
      <c r="FY89" s="404"/>
      <c r="FZ89" s="404"/>
      <c r="GA89" s="404"/>
      <c r="GB89" s="404"/>
      <c r="GC89" s="404"/>
      <c r="GD89" s="404"/>
      <c r="GE89" s="404"/>
      <c r="GF89" s="404"/>
      <c r="GG89" s="404"/>
      <c r="GH89" s="404"/>
      <c r="GI89" s="404"/>
      <c r="GJ89" s="404"/>
      <c r="GK89" s="404"/>
      <c r="GL89" s="404"/>
      <c r="GM89" s="404"/>
      <c r="GN89" s="404"/>
      <c r="GO89" s="404"/>
      <c r="GP89" s="404"/>
      <c r="GQ89" s="404"/>
      <c r="GR89" s="404"/>
      <c r="GS89" s="404"/>
      <c r="GT89" s="404"/>
      <c r="GU89" s="404"/>
      <c r="GV89" s="404"/>
      <c r="GW89" s="404"/>
      <c r="GX89" s="404"/>
      <c r="GY89" s="404"/>
      <c r="GZ89" s="404"/>
      <c r="HA89" s="404"/>
      <c r="HB89" s="404"/>
      <c r="HC89" s="404"/>
      <c r="HD89" s="404"/>
      <c r="HE89" s="404"/>
      <c r="HF89" s="404"/>
      <c r="HG89" s="404"/>
      <c r="HH89" s="404"/>
      <c r="HI89" s="404"/>
    </row>
    <row r="90" spans="1:217" s="409" customFormat="1" ht="18" customHeight="1">
      <c r="A90" s="418"/>
      <c r="B90" s="419"/>
      <c r="C90" s="420" t="s">
        <v>45</v>
      </c>
      <c r="D90" s="421">
        <v>342480</v>
      </c>
      <c r="E90" s="422">
        <v>478.65376740247689</v>
      </c>
      <c r="F90" s="456">
        <v>45264</v>
      </c>
      <c r="G90" s="457">
        <v>702.63230823612423</v>
      </c>
      <c r="H90" s="458">
        <v>10069148</v>
      </c>
      <c r="I90" s="459">
        <v>1195.6483806693477</v>
      </c>
      <c r="J90" s="430"/>
      <c r="K90" s="410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4"/>
      <c r="AC90" s="404"/>
      <c r="AD90" s="404"/>
      <c r="AE90" s="404"/>
      <c r="AF90" s="404"/>
      <c r="AG90" s="404"/>
      <c r="AH90" s="404"/>
      <c r="AI90" s="404"/>
      <c r="AJ90" s="404"/>
      <c r="AK90" s="404"/>
      <c r="AL90" s="404"/>
      <c r="AM90" s="404"/>
      <c r="AN90" s="404"/>
      <c r="AO90" s="404"/>
      <c r="AP90" s="404"/>
      <c r="AQ90" s="404"/>
      <c r="AR90" s="404"/>
      <c r="AS90" s="404"/>
      <c r="AT90" s="404"/>
      <c r="AU90" s="404"/>
      <c r="AV90" s="404"/>
      <c r="AW90" s="404"/>
      <c r="AX90" s="404"/>
      <c r="AY90" s="404"/>
      <c r="AZ90" s="404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  <c r="CZ90" s="404"/>
      <c r="DA90" s="404"/>
      <c r="DB90" s="404"/>
      <c r="DC90" s="404"/>
      <c r="DD90" s="404"/>
      <c r="DE90" s="404"/>
      <c r="DF90" s="404"/>
      <c r="DG90" s="404"/>
      <c r="DH90" s="404"/>
      <c r="DI90" s="404"/>
      <c r="DJ90" s="404"/>
      <c r="DK90" s="404"/>
      <c r="DL90" s="404"/>
      <c r="DM90" s="404"/>
      <c r="DN90" s="404"/>
      <c r="DO90" s="404"/>
      <c r="DP90" s="404"/>
      <c r="DQ90" s="404"/>
      <c r="DR90" s="404"/>
      <c r="DS90" s="404"/>
      <c r="DT90" s="404"/>
      <c r="DU90" s="404"/>
      <c r="DV90" s="404"/>
      <c r="DW90" s="404"/>
      <c r="DX90" s="404"/>
      <c r="DY90" s="404"/>
      <c r="DZ90" s="404"/>
      <c r="EA90" s="404"/>
      <c r="EB90" s="404"/>
      <c r="EC90" s="404"/>
      <c r="ED90" s="404"/>
      <c r="EE90" s="404"/>
      <c r="EF90" s="404"/>
      <c r="EG90" s="404"/>
      <c r="EH90" s="404"/>
      <c r="EI90" s="404"/>
      <c r="EJ90" s="404"/>
      <c r="EK90" s="404"/>
      <c r="EL90" s="404"/>
      <c r="EM90" s="404"/>
      <c r="EN90" s="404"/>
      <c r="EO90" s="404"/>
      <c r="EP90" s="404"/>
      <c r="EQ90" s="404"/>
      <c r="ER90" s="404"/>
      <c r="ES90" s="404"/>
      <c r="ET90" s="404"/>
      <c r="EU90" s="404"/>
      <c r="EV90" s="404"/>
      <c r="EW90" s="404"/>
      <c r="EX90" s="404"/>
      <c r="EY90" s="404"/>
      <c r="EZ90" s="404"/>
      <c r="FA90" s="404"/>
      <c r="FB90" s="404"/>
      <c r="FC90" s="404"/>
      <c r="FD90" s="404"/>
      <c r="FE90" s="404"/>
      <c r="FF90" s="404"/>
      <c r="FG90" s="404"/>
      <c r="FH90" s="404"/>
      <c r="FI90" s="404"/>
      <c r="FJ90" s="404"/>
      <c r="FK90" s="404"/>
      <c r="FL90" s="404"/>
      <c r="FM90" s="404"/>
      <c r="FN90" s="404"/>
      <c r="FO90" s="404"/>
      <c r="FP90" s="404"/>
      <c r="FQ90" s="404"/>
      <c r="FR90" s="404"/>
      <c r="FS90" s="404"/>
      <c r="FT90" s="404"/>
      <c r="FU90" s="404"/>
      <c r="FV90" s="404"/>
      <c r="FW90" s="404"/>
      <c r="FX90" s="404"/>
      <c r="FY90" s="404"/>
      <c r="FZ90" s="404"/>
      <c r="GA90" s="404"/>
      <c r="GB90" s="404"/>
      <c r="GC90" s="404"/>
      <c r="GD90" s="404"/>
      <c r="GE90" s="404"/>
      <c r="GF90" s="404"/>
      <c r="GG90" s="404"/>
      <c r="GH90" s="404"/>
      <c r="GI90" s="404"/>
      <c r="GJ90" s="404"/>
      <c r="GK90" s="404"/>
      <c r="GL90" s="404"/>
      <c r="GM90" s="404"/>
      <c r="GN90" s="404"/>
      <c r="GO90" s="404"/>
      <c r="GP90" s="404"/>
      <c r="GQ90" s="404"/>
      <c r="GR90" s="404"/>
      <c r="GS90" s="404"/>
      <c r="GT90" s="404"/>
      <c r="GU90" s="404"/>
      <c r="GV90" s="404"/>
      <c r="GW90" s="404"/>
      <c r="GX90" s="404"/>
      <c r="GY90" s="404"/>
      <c r="GZ90" s="404"/>
      <c r="HA90" s="404"/>
      <c r="HB90" s="404"/>
      <c r="HC90" s="404"/>
      <c r="HD90" s="404"/>
      <c r="HE90" s="404"/>
      <c r="HF90" s="404"/>
      <c r="HG90" s="404"/>
      <c r="HH90" s="404"/>
      <c r="HI90" s="404"/>
    </row>
    <row r="91" spans="1:217" ht="18" customHeight="1">
      <c r="A91" s="394"/>
      <c r="B91" s="395"/>
      <c r="C91" s="394"/>
      <c r="D91" s="394"/>
      <c r="E91" s="394"/>
      <c r="F91" s="394"/>
      <c r="G91" s="394"/>
      <c r="H91" s="394"/>
      <c r="I91" s="394"/>
    </row>
    <row r="92" spans="1:217" ht="18" customHeight="1">
      <c r="A92" s="394"/>
      <c r="B92" s="423"/>
      <c r="C92" s="394"/>
      <c r="D92" s="424"/>
      <c r="E92" s="425"/>
      <c r="F92" s="424"/>
      <c r="G92" s="425"/>
      <c r="H92" s="424"/>
      <c r="I92" s="425"/>
    </row>
    <row r="93" spans="1:217" ht="18" customHeight="1">
      <c r="B93" s="426"/>
      <c r="D93" s="427"/>
      <c r="E93" s="428"/>
      <c r="F93" s="427"/>
      <c r="G93" s="428"/>
      <c r="H93" s="427"/>
      <c r="I93" s="428"/>
    </row>
    <row r="94" spans="1:217" ht="18" customHeight="1">
      <c r="B94" s="426"/>
      <c r="C94" s="429"/>
      <c r="D94" s="427"/>
      <c r="E94" s="428"/>
      <c r="F94" s="427"/>
      <c r="G94" s="428"/>
      <c r="H94" s="427"/>
      <c r="I94" s="428"/>
    </row>
    <row r="95" spans="1:217" ht="18" customHeight="1">
      <c r="B95" s="426"/>
      <c r="E95" s="428"/>
      <c r="G95" s="428"/>
      <c r="I95" s="428"/>
    </row>
    <row r="96" spans="1:217" ht="18" customHeight="1">
      <c r="B96" s="426"/>
      <c r="E96" s="428"/>
      <c r="G96" s="428"/>
      <c r="I96" s="428"/>
    </row>
    <row r="97" spans="2:9" ht="18" customHeight="1">
      <c r="B97" s="426"/>
      <c r="E97" s="428"/>
      <c r="G97" s="428"/>
      <c r="I97" s="428"/>
    </row>
    <row r="98" spans="2:9" ht="18" customHeight="1">
      <c r="B98" s="426"/>
      <c r="E98" s="428"/>
      <c r="G98" s="428"/>
      <c r="I98" s="428"/>
    </row>
    <row r="99" spans="2:9" ht="18" customHeight="1">
      <c r="B99" s="426"/>
      <c r="E99" s="428"/>
      <c r="G99" s="428"/>
      <c r="I99" s="428"/>
    </row>
    <row r="100" spans="2:9" ht="18" customHeight="1">
      <c r="B100" s="426"/>
      <c r="E100" s="428"/>
      <c r="G100" s="428"/>
      <c r="I100" s="428"/>
    </row>
    <row r="101" spans="2:9" ht="18" customHeight="1">
      <c r="B101" s="426"/>
    </row>
    <row r="102" spans="2:9" ht="18" customHeight="1">
      <c r="B102" s="426"/>
    </row>
    <row r="103" spans="2:9" ht="18" customHeight="1">
      <c r="B103" s="426"/>
    </row>
    <row r="104" spans="2:9" ht="18" customHeight="1">
      <c r="B104" s="426"/>
    </row>
    <row r="105" spans="2:9" ht="18" customHeight="1">
      <c r="B105" s="426"/>
    </row>
    <row r="106" spans="2:9" ht="18" customHeight="1">
      <c r="B106" s="426"/>
    </row>
    <row r="107" spans="2:9" ht="18" customHeight="1">
      <c r="B107" s="42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762472A-C1C6-45F5-9AE4-2AA7960DCCB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7" activePane="bottomLeft" state="frozen"/>
      <selection activeCell="Q29" sqref="Q29"/>
      <selection pane="bottomLeft" activeCell="M25" sqref="M25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4" width="18.7109375" style="87" customWidth="1"/>
    <col min="5" max="5" width="13.85546875" style="87" customWidth="1"/>
    <col min="6" max="6" width="10.7109375" style="87" customWidth="1"/>
    <col min="7" max="7" width="18.7109375" style="87" customWidth="1"/>
    <col min="8" max="8" width="13.85546875" style="87" customWidth="1"/>
    <col min="9" max="9" width="10.7109375" style="87" customWidth="1"/>
    <col min="10" max="16384" width="11.42578125" style="87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5" customFormat="1" ht="18.75">
      <c r="B3" s="505" t="s">
        <v>106</v>
      </c>
      <c r="C3" s="505"/>
      <c r="D3" s="505"/>
      <c r="E3" s="505"/>
      <c r="F3" s="505"/>
      <c r="G3" s="505"/>
      <c r="H3" s="505"/>
      <c r="I3" s="505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75">
      <c r="B5" s="506" t="str">
        <f>'Número pensiones (IP-J-V)'!$C$5</f>
        <v>1 de  Agosto de 2023</v>
      </c>
      <c r="C5" s="506"/>
      <c r="D5" s="506"/>
      <c r="E5" s="506"/>
      <c r="F5" s="506"/>
      <c r="G5" s="506"/>
      <c r="H5" s="506"/>
      <c r="I5" s="506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503" t="s">
        <v>159</v>
      </c>
      <c r="C7" s="501" t="s">
        <v>47</v>
      </c>
      <c r="D7" s="498" t="s">
        <v>107</v>
      </c>
      <c r="E7" s="499"/>
      <c r="F7" s="500"/>
      <c r="G7" s="498" t="s">
        <v>201</v>
      </c>
      <c r="H7" s="499"/>
      <c r="I7" s="500"/>
    </row>
    <row r="8" spans="1:255" ht="69" customHeight="1">
      <c r="B8" s="504"/>
      <c r="C8" s="502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1640629</v>
      </c>
      <c r="E10" s="210">
        <v>0.16293622856670695</v>
      </c>
      <c r="F10" s="210">
        <v>1.5502134212767693E-2</v>
      </c>
      <c r="G10" s="137">
        <v>1068.4668450210252</v>
      </c>
      <c r="H10" s="210">
        <v>0.89362965090361779</v>
      </c>
      <c r="I10" s="210">
        <v>9.526320970512181E-2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112807</v>
      </c>
      <c r="E11" s="211">
        <v>1.1203231892112421E-2</v>
      </c>
      <c r="F11" s="211">
        <v>1.902421839007773E-2</v>
      </c>
      <c r="G11" s="138">
        <v>974.41253619012991</v>
      </c>
      <c r="H11" s="211">
        <v>0.81496579759062138</v>
      </c>
      <c r="I11" s="211">
        <v>9.904862306569906E-2</v>
      </c>
    </row>
    <row r="12" spans="1:255" s="104" customFormat="1" ht="18" customHeight="1">
      <c r="B12" s="97">
        <v>11</v>
      </c>
      <c r="C12" s="101" t="s">
        <v>54</v>
      </c>
      <c r="D12" s="102">
        <v>229159</v>
      </c>
      <c r="E12" s="211">
        <v>2.2758529321448052E-2</v>
      </c>
      <c r="F12" s="211">
        <v>1.1927156470515454E-2</v>
      </c>
      <c r="G12" s="138">
        <v>1183.3482232860149</v>
      </c>
      <c r="H12" s="211">
        <v>0.989712563005817</v>
      </c>
      <c r="I12" s="211">
        <v>9.4145627812497246E-2</v>
      </c>
    </row>
    <row r="13" spans="1:255" s="104" customFormat="1" ht="18" customHeight="1">
      <c r="B13" s="97">
        <v>14</v>
      </c>
      <c r="C13" s="101" t="s">
        <v>55</v>
      </c>
      <c r="D13" s="102">
        <v>176874</v>
      </c>
      <c r="E13" s="211">
        <v>1.7565935072163006E-2</v>
      </c>
      <c r="F13" s="211">
        <v>1.2258773435890324E-2</v>
      </c>
      <c r="G13" s="138">
        <v>995.80633275665082</v>
      </c>
      <c r="H13" s="211">
        <v>0.83285884784887898</v>
      </c>
      <c r="I13" s="211">
        <v>9.9863040785034718E-2</v>
      </c>
    </row>
    <row r="14" spans="1:255" s="104" customFormat="1" ht="18" customHeight="1">
      <c r="B14" s="97">
        <v>18</v>
      </c>
      <c r="C14" s="101" t="s">
        <v>56</v>
      </c>
      <c r="D14" s="102">
        <v>195422</v>
      </c>
      <c r="E14" s="211">
        <v>1.9407997578345257E-2</v>
      </c>
      <c r="F14" s="211">
        <v>1.7706304485944235E-2</v>
      </c>
      <c r="G14" s="138">
        <v>1016.0076204316806</v>
      </c>
      <c r="H14" s="211">
        <v>0.84975452387005235</v>
      </c>
      <c r="I14" s="211">
        <v>9.5846081221606649E-2</v>
      </c>
    </row>
    <row r="15" spans="1:255" s="104" customFormat="1" ht="18" customHeight="1">
      <c r="B15" s="97">
        <v>21</v>
      </c>
      <c r="C15" s="101" t="s">
        <v>57</v>
      </c>
      <c r="D15" s="102">
        <v>102268</v>
      </c>
      <c r="E15" s="211">
        <v>1.0156569354229374E-2</v>
      </c>
      <c r="F15" s="211">
        <v>1.6883762553445258E-2</v>
      </c>
      <c r="G15" s="138">
        <v>1083.0834680447458</v>
      </c>
      <c r="H15" s="211">
        <v>0.90585450167081238</v>
      </c>
      <c r="I15" s="211">
        <v>9.375250639545607E-2</v>
      </c>
    </row>
    <row r="16" spans="1:255" s="104" customFormat="1" ht="18" customHeight="1">
      <c r="B16" s="97">
        <v>23</v>
      </c>
      <c r="C16" s="101" t="s">
        <v>58</v>
      </c>
      <c r="D16" s="102">
        <v>146462</v>
      </c>
      <c r="E16" s="211">
        <v>1.4545619947189177E-2</v>
      </c>
      <c r="F16" s="211">
        <v>1.1967111172528133E-2</v>
      </c>
      <c r="G16" s="138">
        <v>984.46046865398637</v>
      </c>
      <c r="H16" s="211">
        <v>0.82336954958519315</v>
      </c>
      <c r="I16" s="211">
        <v>9.8036308861624732E-2</v>
      </c>
    </row>
    <row r="17" spans="1:457" s="104" customFormat="1" ht="18" customHeight="1">
      <c r="B17" s="97">
        <v>29</v>
      </c>
      <c r="C17" s="101" t="s">
        <v>59</v>
      </c>
      <c r="D17" s="102">
        <v>282911</v>
      </c>
      <c r="E17" s="211">
        <v>2.809681613578428E-2</v>
      </c>
      <c r="F17" s="211">
        <v>1.8577790899042768E-2</v>
      </c>
      <c r="G17" s="138">
        <v>1085.2180410093627</v>
      </c>
      <c r="H17" s="211">
        <v>0.90763978654145461</v>
      </c>
      <c r="I17" s="211">
        <v>9.4207553550134548E-2</v>
      </c>
    </row>
    <row r="18" spans="1:457" s="104" customFormat="1" ht="18" customHeight="1">
      <c r="B18" s="97">
        <v>41</v>
      </c>
      <c r="C18" s="101" t="s">
        <v>60</v>
      </c>
      <c r="D18" s="102">
        <v>394726</v>
      </c>
      <c r="E18" s="211">
        <v>3.9201529265435367E-2</v>
      </c>
      <c r="F18" s="211">
        <v>1.5712006587411897E-2</v>
      </c>
      <c r="G18" s="138">
        <v>1102.5592437285609</v>
      </c>
      <c r="H18" s="211">
        <v>0.92214338391971584</v>
      </c>
      <c r="I18" s="211">
        <v>9.3222070008011304E-2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309931</v>
      </c>
      <c r="E20" s="210">
        <v>3.0780260653632263E-2</v>
      </c>
      <c r="F20" s="210">
        <v>8.7093782037721557E-3</v>
      </c>
      <c r="G20" s="137">
        <v>1266.5362550696775</v>
      </c>
      <c r="H20" s="210">
        <v>1.0592882285012968</v>
      </c>
      <c r="I20" s="210">
        <v>9.7631703922133495E-2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54175</v>
      </c>
      <c r="E21" s="211">
        <v>5.3802963269583481E-3</v>
      </c>
      <c r="F21" s="211">
        <v>9.2589142665524538E-3</v>
      </c>
      <c r="G21" s="138">
        <v>1146.2899030918318</v>
      </c>
      <c r="H21" s="211">
        <v>0.95871823324020722</v>
      </c>
      <c r="I21" s="211">
        <v>9.702032096259261E-2</v>
      </c>
    </row>
    <row r="22" spans="1:457" s="104" customFormat="1" ht="18" customHeight="1">
      <c r="B22" s="97">
        <v>40</v>
      </c>
      <c r="C22" s="101" t="s">
        <v>63</v>
      </c>
      <c r="D22" s="102">
        <v>35879</v>
      </c>
      <c r="E22" s="211">
        <v>3.5632607644658712E-3</v>
      </c>
      <c r="F22" s="211">
        <v>1.3396221149284404E-3</v>
      </c>
      <c r="G22" s="138">
        <v>1156.112480280945</v>
      </c>
      <c r="H22" s="211">
        <v>0.96693350567976366</v>
      </c>
      <c r="I22" s="211">
        <v>9.8548060626963752E-2</v>
      </c>
    </row>
    <row r="23" spans="1:457" s="104" customFormat="1" ht="18" customHeight="1">
      <c r="B23" s="97">
        <v>50</v>
      </c>
      <c r="C23" s="104" t="s">
        <v>64</v>
      </c>
      <c r="D23" s="106">
        <v>219877</v>
      </c>
      <c r="E23" s="212">
        <v>2.1836703562208043E-2</v>
      </c>
      <c r="F23" s="212">
        <v>9.7866321310149385E-3</v>
      </c>
      <c r="G23" s="139">
        <v>1314.182169531148</v>
      </c>
      <c r="H23" s="212">
        <v>1.0991376652017399</v>
      </c>
      <c r="I23" s="212">
        <v>9.7490821584490517E-2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299979</v>
      </c>
      <c r="E25" s="210">
        <v>2.9791895004423412E-2</v>
      </c>
      <c r="F25" s="210">
        <v>2.2217470616141544E-3</v>
      </c>
      <c r="G25" s="137">
        <v>1400.4638556365605</v>
      </c>
      <c r="H25" s="210">
        <v>1.1713007588841069</v>
      </c>
      <c r="I25" s="210">
        <v>9.3671047970963706E-2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204282</v>
      </c>
      <c r="E27" s="210">
        <v>2.0287913138231754E-2</v>
      </c>
      <c r="F27" s="210">
        <v>1.3645475656471451E-2</v>
      </c>
      <c r="G27" s="137">
        <v>1116.6209064430541</v>
      </c>
      <c r="H27" s="210">
        <v>0.93390408459211693</v>
      </c>
      <c r="I27" s="210">
        <v>9.7442881671649939E-2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354549</v>
      </c>
      <c r="E29" s="210">
        <v>3.5211420072482798E-2</v>
      </c>
      <c r="F29" s="210">
        <v>2.1357685050484632E-2</v>
      </c>
      <c r="G29" s="137">
        <v>1087.0519914313675</v>
      </c>
      <c r="H29" s="210">
        <v>0.90917364085151364</v>
      </c>
      <c r="I29" s="210">
        <v>9.252772167762946E-2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186153</v>
      </c>
      <c r="E30" s="211">
        <v>1.8487462891597185E-2</v>
      </c>
      <c r="F30" s="211">
        <v>2.1079480006582108E-2</v>
      </c>
      <c r="G30" s="138">
        <v>1104.7806368417371</v>
      </c>
      <c r="H30" s="211">
        <v>0.92400128223588518</v>
      </c>
      <c r="I30" s="211">
        <v>9.3561287787937486E-2</v>
      </c>
    </row>
    <row r="31" spans="1:457" s="104" customFormat="1" ht="18" customHeight="1">
      <c r="B31" s="97">
        <v>38</v>
      </c>
      <c r="C31" s="101" t="s">
        <v>68</v>
      </c>
      <c r="D31" s="102">
        <v>168396</v>
      </c>
      <c r="E31" s="211">
        <v>1.6723957180885613E-2</v>
      </c>
      <c r="F31" s="211">
        <v>2.1665402699833081E-2</v>
      </c>
      <c r="G31" s="138">
        <v>1067.4538980735886</v>
      </c>
      <c r="H31" s="211">
        <v>0.89278245622346486</v>
      </c>
      <c r="I31" s="211">
        <v>9.1358418002481567E-2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145077</v>
      </c>
      <c r="E33" s="210">
        <v>1.4408071070164031E-2</v>
      </c>
      <c r="F33" s="210">
        <v>1.0215166074785786E-2</v>
      </c>
      <c r="G33" s="137">
        <v>1263.8926555553257</v>
      </c>
      <c r="H33" s="210">
        <v>1.0570772109838626</v>
      </c>
      <c r="I33" s="210">
        <v>9.6031678970252665E-2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621293</v>
      </c>
      <c r="E35" s="210">
        <v>6.1702638594645746E-2</v>
      </c>
      <c r="F35" s="210">
        <v>8.443557851031791E-3</v>
      </c>
      <c r="G35" s="137">
        <v>1193.5263349820457</v>
      </c>
      <c r="H35" s="210">
        <v>0.99822519252180641</v>
      </c>
      <c r="I35" s="210">
        <v>9.7757294521594096E-2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39073</v>
      </c>
      <c r="E36" s="211">
        <v>3.8804673444068952E-3</v>
      </c>
      <c r="F36" s="211">
        <v>7.3476332886459605E-3</v>
      </c>
      <c r="G36" s="138">
        <v>1044.6297584009426</v>
      </c>
      <c r="H36" s="211">
        <v>0.87369311520845128</v>
      </c>
      <c r="I36" s="211">
        <v>9.812412014454952E-2</v>
      </c>
    </row>
    <row r="37" spans="1:255" s="104" customFormat="1" ht="18" customHeight="1">
      <c r="B37" s="97">
        <v>9</v>
      </c>
      <c r="C37" s="101" t="s">
        <v>72</v>
      </c>
      <c r="D37" s="102">
        <v>92442</v>
      </c>
      <c r="E37" s="211">
        <v>9.1807171768654109E-3</v>
      </c>
      <c r="F37" s="211">
        <v>1.2086973658280264E-2</v>
      </c>
      <c r="G37" s="138">
        <v>1284.4601083922892</v>
      </c>
      <c r="H37" s="211">
        <v>1.0742791352029624</v>
      </c>
      <c r="I37" s="211">
        <v>9.9133850054593964E-2</v>
      </c>
    </row>
    <row r="38" spans="1:255" s="104" customFormat="1" ht="18" customHeight="1">
      <c r="B38" s="97">
        <v>24</v>
      </c>
      <c r="C38" s="101" t="s">
        <v>73</v>
      </c>
      <c r="D38" s="102">
        <v>139967</v>
      </c>
      <c r="E38" s="211">
        <v>1.3900580267565835E-2</v>
      </c>
      <c r="F38" s="211">
        <v>1.3163260196160653E-3</v>
      </c>
      <c r="G38" s="138">
        <v>1190.6356159666209</v>
      </c>
      <c r="H38" s="211">
        <v>0.99580749258413204</v>
      </c>
      <c r="I38" s="211">
        <v>9.8701952709673302E-2</v>
      </c>
    </row>
    <row r="39" spans="1:255" s="104" customFormat="1" ht="18" customHeight="1">
      <c r="B39" s="97">
        <v>34</v>
      </c>
      <c r="C39" s="104" t="s">
        <v>74</v>
      </c>
      <c r="D39" s="106">
        <v>43264</v>
      </c>
      <c r="E39" s="212">
        <v>4.2966892531523023E-3</v>
      </c>
      <c r="F39" s="212">
        <v>1.2852627882476986E-2</v>
      </c>
      <c r="G39" s="139">
        <v>1223.2623199426769</v>
      </c>
      <c r="H39" s="212">
        <v>1.0230953679357391</v>
      </c>
      <c r="I39" s="212">
        <v>9.7361729467200897E-2</v>
      </c>
    </row>
    <row r="40" spans="1:255" s="104" customFormat="1" ht="18" customHeight="1">
      <c r="B40" s="97">
        <v>37</v>
      </c>
      <c r="C40" s="104" t="s">
        <v>75</v>
      </c>
      <c r="D40" s="106">
        <v>81437</v>
      </c>
      <c r="E40" s="212">
        <v>8.0877746558100042E-3</v>
      </c>
      <c r="F40" s="212">
        <v>6.0036318266605271E-3</v>
      </c>
      <c r="G40" s="139">
        <v>1109.3590240308461</v>
      </c>
      <c r="H40" s="212">
        <v>0.92783049094233272</v>
      </c>
      <c r="I40" s="212">
        <v>9.6714880697567285E-2</v>
      </c>
    </row>
    <row r="41" spans="1:255" s="104" customFormat="1" ht="18" customHeight="1">
      <c r="B41" s="97">
        <v>40</v>
      </c>
      <c r="C41" s="101" t="s">
        <v>76</v>
      </c>
      <c r="D41" s="102">
        <v>34817</v>
      </c>
      <c r="E41" s="211">
        <v>3.457790073201824E-3</v>
      </c>
      <c r="F41" s="211">
        <v>1.6169045325861608E-2</v>
      </c>
      <c r="G41" s="138">
        <v>1139.9346546227423</v>
      </c>
      <c r="H41" s="211">
        <v>0.95340291765760121</v>
      </c>
      <c r="I41" s="211">
        <v>9.8743428883416584E-2</v>
      </c>
    </row>
    <row r="42" spans="1:255" s="104" customFormat="1" ht="18" customHeight="1">
      <c r="B42" s="97">
        <v>42</v>
      </c>
      <c r="C42" s="101" t="s">
        <v>77</v>
      </c>
      <c r="D42" s="102">
        <v>22607</v>
      </c>
      <c r="E42" s="211">
        <v>2.2451750634711102E-3</v>
      </c>
      <c r="F42" s="211">
        <v>9.8271318175726652E-3</v>
      </c>
      <c r="G42" s="138">
        <v>1144.616919538196</v>
      </c>
      <c r="H42" s="211">
        <v>0.95731900619262056</v>
      </c>
      <c r="I42" s="211">
        <v>0.10318209012238833</v>
      </c>
    </row>
    <row r="43" spans="1:255" s="104" customFormat="1" ht="18" customHeight="1">
      <c r="B43" s="97">
        <v>47</v>
      </c>
      <c r="C43" s="101" t="s">
        <v>78</v>
      </c>
      <c r="D43" s="102">
        <v>119920</v>
      </c>
      <c r="E43" s="211">
        <v>1.1909647171736874E-2</v>
      </c>
      <c r="F43" s="211">
        <v>1.5462258878520485E-2</v>
      </c>
      <c r="G43" s="138">
        <v>1318.0885380253499</v>
      </c>
      <c r="H43" s="211">
        <v>1.1024048201256775</v>
      </c>
      <c r="I43" s="211">
        <v>9.2486092688595312E-2</v>
      </c>
    </row>
    <row r="44" spans="1:255" s="104" customFormat="1" ht="18" customHeight="1">
      <c r="B44" s="97">
        <v>49</v>
      </c>
      <c r="C44" s="101" t="s">
        <v>79</v>
      </c>
      <c r="D44" s="102">
        <v>47766</v>
      </c>
      <c r="E44" s="211">
        <v>4.7437975884354862E-3</v>
      </c>
      <c r="F44" s="211">
        <v>-1.2559658377286897E-4</v>
      </c>
      <c r="G44" s="138">
        <v>1013.8645310471885</v>
      </c>
      <c r="H44" s="211">
        <v>0.84796211615291694</v>
      </c>
      <c r="I44" s="211">
        <v>0.10161685793016151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387139</v>
      </c>
      <c r="E46" s="210">
        <v>3.8448039496489672E-2</v>
      </c>
      <c r="F46" s="210">
        <v>1.4922125485322901E-2</v>
      </c>
      <c r="G46" s="137">
        <v>1108.0220483857222</v>
      </c>
      <c r="H46" s="210">
        <v>0.92671228958251872</v>
      </c>
      <c r="I46" s="210">
        <v>9.8216595199251744E-2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74094</v>
      </c>
      <c r="E47" s="211">
        <v>7.3585173244052025E-3</v>
      </c>
      <c r="F47" s="211">
        <v>1.0666739415102544E-2</v>
      </c>
      <c r="G47" s="138">
        <v>1073.0623962804009</v>
      </c>
      <c r="H47" s="211">
        <v>0.89747321505983157</v>
      </c>
      <c r="I47" s="211">
        <v>0.10211533218482916</v>
      </c>
    </row>
    <row r="48" spans="1:255" s="104" customFormat="1" ht="18" customHeight="1">
      <c r="B48" s="97">
        <v>13</v>
      </c>
      <c r="C48" s="101" t="s">
        <v>82</v>
      </c>
      <c r="D48" s="102">
        <v>101621</v>
      </c>
      <c r="E48" s="211">
        <v>1.0092313669438566E-2</v>
      </c>
      <c r="F48" s="211">
        <v>1.2171435970477873E-2</v>
      </c>
      <c r="G48" s="138">
        <v>1111.3836458999617</v>
      </c>
      <c r="H48" s="211">
        <v>0.92952381642317539</v>
      </c>
      <c r="I48" s="211">
        <v>9.7112184642848209E-2</v>
      </c>
    </row>
    <row r="49" spans="1:255" s="107" customFormat="1" ht="18" customHeight="1">
      <c r="B49" s="97">
        <v>16</v>
      </c>
      <c r="C49" s="104" t="s">
        <v>83</v>
      </c>
      <c r="D49" s="102">
        <v>44922</v>
      </c>
      <c r="E49" s="211">
        <v>4.4613506525080374E-3</v>
      </c>
      <c r="F49" s="211">
        <v>8.1238779174146458E-3</v>
      </c>
      <c r="G49" s="138">
        <v>1016.2312966920439</v>
      </c>
      <c r="H49" s="211">
        <v>0.84994159915404011</v>
      </c>
      <c r="I49" s="211">
        <v>9.8245125107566E-2</v>
      </c>
    </row>
    <row r="50" spans="1:255" s="104" customFormat="1" ht="18" customHeight="1">
      <c r="B50" s="97">
        <v>19</v>
      </c>
      <c r="C50" s="104" t="s">
        <v>84</v>
      </c>
      <c r="D50" s="106">
        <v>44470</v>
      </c>
      <c r="E50" s="212">
        <v>4.416461055096221E-3</v>
      </c>
      <c r="F50" s="212">
        <v>2.4489137696684926E-2</v>
      </c>
      <c r="G50" s="139">
        <v>1265.7665421632564</v>
      </c>
      <c r="H50" s="212">
        <v>1.0586444665735717</v>
      </c>
      <c r="I50" s="212">
        <v>9.4466908159166696E-2</v>
      </c>
    </row>
    <row r="51" spans="1:255" s="104" customFormat="1" ht="18" customHeight="1">
      <c r="B51" s="97">
        <v>45</v>
      </c>
      <c r="C51" s="101" t="s">
        <v>85</v>
      </c>
      <c r="D51" s="102">
        <v>122032</v>
      </c>
      <c r="E51" s="211">
        <v>1.2119396795041646E-2</v>
      </c>
      <c r="F51" s="211">
        <v>1.8894705641693488E-2</v>
      </c>
      <c r="G51" s="138">
        <v>1102.7547256457328</v>
      </c>
      <c r="H51" s="211">
        <v>0.92230687840549641</v>
      </c>
      <c r="I51" s="211">
        <v>9.7566675903667299E-2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1771957</v>
      </c>
      <c r="E53" s="210">
        <v>0.17597884150674914</v>
      </c>
      <c r="F53" s="210">
        <v>8.5277300631654285E-3</v>
      </c>
      <c r="G53" s="137">
        <v>1243.8529867936982</v>
      </c>
      <c r="H53" s="210">
        <v>1.0403167075736468</v>
      </c>
      <c r="I53" s="210">
        <v>9.6418076768275629E-2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1327495</v>
      </c>
      <c r="E54" s="212">
        <v>0.13183786751371615</v>
      </c>
      <c r="F54" s="212">
        <v>6.6350962468104679E-3</v>
      </c>
      <c r="G54" s="139">
        <v>1282.8715021073533</v>
      </c>
      <c r="H54" s="212">
        <v>1.0729504784585384</v>
      </c>
      <c r="I54" s="212">
        <v>9.5631073748998485E-2</v>
      </c>
    </row>
    <row r="55" spans="1:255" s="104" customFormat="1" ht="18" customHeight="1">
      <c r="B55" s="97">
        <v>17</v>
      </c>
      <c r="C55" s="104" t="s">
        <v>212</v>
      </c>
      <c r="D55" s="106">
        <v>165030</v>
      </c>
      <c r="E55" s="212">
        <v>1.638966871874363E-2</v>
      </c>
      <c r="F55" s="212">
        <v>1.7968504228427662E-2</v>
      </c>
      <c r="G55" s="139">
        <v>1117.6893510270861</v>
      </c>
      <c r="H55" s="212">
        <v>0.93479769562467974</v>
      </c>
      <c r="I55" s="212">
        <v>0.1003826570540669</v>
      </c>
    </row>
    <row r="56" spans="1:255" s="107" customFormat="1" ht="18" customHeight="1">
      <c r="B56" s="97">
        <v>25</v>
      </c>
      <c r="C56" s="104" t="s">
        <v>209</v>
      </c>
      <c r="D56" s="102">
        <v>101508</v>
      </c>
      <c r="E56" s="211">
        <v>1.0081091270085612E-2</v>
      </c>
      <c r="F56" s="211">
        <v>7.7936518967862689E-3</v>
      </c>
      <c r="G56" s="138">
        <v>1071.5428121921423</v>
      </c>
      <c r="H56" s="211">
        <v>0.89620228615395381</v>
      </c>
      <c r="I56" s="211">
        <v>0.10105688135203184</v>
      </c>
    </row>
    <row r="57" spans="1:255" s="104" customFormat="1" ht="18" customHeight="1">
      <c r="B57" s="97">
        <v>43</v>
      </c>
      <c r="C57" s="104" t="s">
        <v>88</v>
      </c>
      <c r="D57" s="106">
        <v>177924</v>
      </c>
      <c r="E57" s="212">
        <v>1.7670214004203731E-2</v>
      </c>
      <c r="F57" s="212">
        <v>1.4453586028770227E-2</v>
      </c>
      <c r="G57" s="139">
        <v>1168.060862222073</v>
      </c>
      <c r="H57" s="212">
        <v>0.97692672955252047</v>
      </c>
      <c r="I57" s="212">
        <v>9.8891824954556284E-2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1031993</v>
      </c>
      <c r="E59" s="210">
        <v>0.10249059801286067</v>
      </c>
      <c r="F59" s="210">
        <v>1.2876972890635052E-2</v>
      </c>
      <c r="G59" s="137">
        <v>1102.4931323952785</v>
      </c>
      <c r="H59" s="210">
        <v>0.92208809062918728</v>
      </c>
      <c r="I59" s="210">
        <v>9.6216799681721366E-2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335562</v>
      </c>
      <c r="E60" s="212">
        <v>3.3325759041380659E-2</v>
      </c>
      <c r="F60" s="212">
        <v>1.7017884690571528E-2</v>
      </c>
      <c r="G60" s="139">
        <v>1034.8967491551482</v>
      </c>
      <c r="H60" s="212">
        <v>0.86555275437732992</v>
      </c>
      <c r="I60" s="212">
        <v>9.5133258012439992E-2</v>
      </c>
    </row>
    <row r="61" spans="1:255" s="104" customFormat="1" ht="18" customHeight="1">
      <c r="B61" s="97">
        <v>12</v>
      </c>
      <c r="C61" s="104" t="s">
        <v>211</v>
      </c>
      <c r="D61" s="106">
        <v>136589</v>
      </c>
      <c r="E61" s="212">
        <v>1.3565100046200533E-2</v>
      </c>
      <c r="F61" s="212">
        <v>1.2205243734345173E-2</v>
      </c>
      <c r="G61" s="139">
        <v>1072.7689010828105</v>
      </c>
      <c r="H61" s="212">
        <v>0.89722774557036011</v>
      </c>
      <c r="I61" s="212">
        <v>9.8722105538814775E-2</v>
      </c>
    </row>
    <row r="62" spans="1:255" s="104" customFormat="1" ht="18" customHeight="1">
      <c r="B62" s="97">
        <v>46</v>
      </c>
      <c r="C62" s="104" t="s">
        <v>90</v>
      </c>
      <c r="D62" s="106">
        <v>559842</v>
      </c>
      <c r="E62" s="212">
        <v>5.5599738925279481E-2</v>
      </c>
      <c r="F62" s="212">
        <v>1.0574312615526882E-2</v>
      </c>
      <c r="G62" s="139">
        <v>1150.2615752480176</v>
      </c>
      <c r="H62" s="212">
        <v>0.96204000594562622</v>
      </c>
      <c r="I62" s="212">
        <v>9.6485994515547846E-2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235752</v>
      </c>
      <c r="E64" s="210">
        <v>2.3413301701395193E-2</v>
      </c>
      <c r="F64" s="210">
        <v>1.2776121454776579E-2</v>
      </c>
      <c r="G64" s="137">
        <v>999.41161517187584</v>
      </c>
      <c r="H64" s="210">
        <v>0.83587418452604378</v>
      </c>
      <c r="I64" s="210">
        <v>9.8414036346109457E-2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138248</v>
      </c>
      <c r="E65" s="212">
        <v>1.3729860758824878E-2</v>
      </c>
      <c r="F65" s="212">
        <v>1.3481515149293744E-2</v>
      </c>
      <c r="G65" s="139">
        <v>1005.5080083617847</v>
      </c>
      <c r="H65" s="212">
        <v>0.84097300227921634</v>
      </c>
      <c r="I65" s="212">
        <v>9.8098630577658552E-2</v>
      </c>
    </row>
    <row r="66" spans="1:255" s="104" customFormat="1" ht="18" customHeight="1">
      <c r="B66" s="97">
        <v>10</v>
      </c>
      <c r="C66" s="101" t="s">
        <v>93</v>
      </c>
      <c r="D66" s="102">
        <v>97504</v>
      </c>
      <c r="E66" s="211">
        <v>9.683440942570315E-3</v>
      </c>
      <c r="F66" s="211">
        <v>1.1777646338552827E-2</v>
      </c>
      <c r="G66" s="138">
        <v>990.76772193961347</v>
      </c>
      <c r="H66" s="211">
        <v>0.82864472361428032</v>
      </c>
      <c r="I66" s="211">
        <v>9.8851324160547094E-2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772975</v>
      </c>
      <c r="E68" s="210">
        <v>7.6766673803980237E-2</v>
      </c>
      <c r="F68" s="210">
        <v>7.0207116857263774E-3</v>
      </c>
      <c r="G68" s="137">
        <v>1022.3634265920628</v>
      </c>
      <c r="H68" s="210">
        <v>0.85507030588685562</v>
      </c>
      <c r="I68" s="210">
        <v>9.725803169873104E-2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304940</v>
      </c>
      <c r="E69" s="212">
        <v>3.0284588129998687E-2</v>
      </c>
      <c r="F69" s="212">
        <v>1.0755895855085518E-2</v>
      </c>
      <c r="G69" s="139">
        <v>1071.9099565160354</v>
      </c>
      <c r="H69" s="212">
        <v>0.89650935328993542</v>
      </c>
      <c r="I69" s="212">
        <v>9.6121939030280545E-2</v>
      </c>
    </row>
    <row r="70" spans="1:255" s="104" customFormat="1" ht="18" customHeight="1">
      <c r="B70" s="97">
        <v>27</v>
      </c>
      <c r="C70" s="104" t="s">
        <v>95</v>
      </c>
      <c r="D70" s="106">
        <v>113290</v>
      </c>
      <c r="E70" s="212">
        <v>1.1251200200851155E-2</v>
      </c>
      <c r="F70" s="212">
        <v>-6.2803712085328645E-3</v>
      </c>
      <c r="G70" s="139">
        <v>922.78461232235827</v>
      </c>
      <c r="H70" s="212">
        <v>0.77178594245723409</v>
      </c>
      <c r="I70" s="212">
        <v>0.1024740479828774</v>
      </c>
    </row>
    <row r="71" spans="1:255" s="104" customFormat="1" ht="18" customHeight="1">
      <c r="B71" s="97">
        <v>32</v>
      </c>
      <c r="C71" s="104" t="s">
        <v>210</v>
      </c>
      <c r="D71" s="106">
        <v>107064</v>
      </c>
      <c r="E71" s="212">
        <v>1.0632875790483961E-2</v>
      </c>
      <c r="F71" s="212">
        <v>4.6731602950285112E-3</v>
      </c>
      <c r="G71" s="139">
        <v>886.61873187999743</v>
      </c>
      <c r="H71" s="212">
        <v>0.74153801921569173</v>
      </c>
      <c r="I71" s="212">
        <v>9.5191750531648411E-2</v>
      </c>
    </row>
    <row r="72" spans="1:255" s="104" customFormat="1" ht="18" customHeight="1">
      <c r="B72" s="108">
        <v>36</v>
      </c>
      <c r="C72" s="109" t="s">
        <v>96</v>
      </c>
      <c r="D72" s="106">
        <v>247681</v>
      </c>
      <c r="E72" s="212">
        <v>2.4598009682646436E-2</v>
      </c>
      <c r="F72" s="212">
        <v>9.6282799130926744E-3</v>
      </c>
      <c r="G72" s="139">
        <v>1065.5881189513925</v>
      </c>
      <c r="H72" s="212">
        <v>0.89122198146151888</v>
      </c>
      <c r="I72" s="212">
        <v>9.6206039651493658E-2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1228941</v>
      </c>
      <c r="E74" s="210">
        <v>0.12205014763910511</v>
      </c>
      <c r="F74" s="210">
        <v>1.7365583742561919E-2</v>
      </c>
      <c r="G74" s="137">
        <v>1393.9874792117773</v>
      </c>
      <c r="H74" s="210">
        <v>1.1658841359626109</v>
      </c>
      <c r="I74" s="210">
        <v>9.2752720225899754E-2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258018</v>
      </c>
      <c r="E76" s="210">
        <v>2.5624610940270218E-2</v>
      </c>
      <c r="F76" s="210">
        <v>1.4612547286297461E-2</v>
      </c>
      <c r="G76" s="137">
        <v>1058.3312245657273</v>
      </c>
      <c r="H76" s="210">
        <v>0.88515255962898765</v>
      </c>
      <c r="I76" s="210">
        <v>9.7555225745644236E-2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142962</v>
      </c>
      <c r="E78" s="210">
        <v>1.4198023507053428E-2</v>
      </c>
      <c r="F78" s="210">
        <v>1.4001191590773621E-2</v>
      </c>
      <c r="G78" s="137">
        <v>1372.5399303311369</v>
      </c>
      <c r="H78" s="210">
        <v>1.147946129080827</v>
      </c>
      <c r="I78" s="210">
        <v>9.5459774443067191E-2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573513</v>
      </c>
      <c r="E80" s="210">
        <v>5.6957450620449712E-2</v>
      </c>
      <c r="F80" s="210">
        <v>8.7718063905608545E-3</v>
      </c>
      <c r="G80" s="137">
        <v>1481.1589421163953</v>
      </c>
      <c r="H80" s="210">
        <v>1.2387914089652454</v>
      </c>
      <c r="I80" s="210">
        <v>9.4957887329661927E-2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81524</v>
      </c>
      <c r="E81" s="211">
        <v>8.0964149101790932E-3</v>
      </c>
      <c r="F81" s="212">
        <v>1.5154345200293795E-2</v>
      </c>
      <c r="G81" s="138">
        <v>1504.4490156273005</v>
      </c>
      <c r="H81" s="211">
        <v>1.2582704413358383</v>
      </c>
      <c r="I81" s="212">
        <v>9.5047390985977254E-2</v>
      </c>
    </row>
    <row r="82" spans="1:255" s="104" customFormat="1" ht="18" customHeight="1">
      <c r="B82" s="97">
        <v>20</v>
      </c>
      <c r="C82" s="104" t="s">
        <v>207</v>
      </c>
      <c r="D82" s="102">
        <v>193697</v>
      </c>
      <c r="E82" s="211">
        <v>1.9236682189992638E-2</v>
      </c>
      <c r="F82" s="212">
        <v>5.8942055026434126E-3</v>
      </c>
      <c r="G82" s="138">
        <v>1452.1073357873386</v>
      </c>
      <c r="H82" s="211">
        <v>1.2144936247681948</v>
      </c>
      <c r="I82" s="212">
        <v>9.5839904199553683E-2</v>
      </c>
    </row>
    <row r="83" spans="1:255" s="104" customFormat="1" ht="18" customHeight="1">
      <c r="B83" s="97">
        <v>48</v>
      </c>
      <c r="C83" s="104" t="s">
        <v>206</v>
      </c>
      <c r="D83" s="102">
        <v>298292</v>
      </c>
      <c r="E83" s="211">
        <v>2.9624353520277983E-2</v>
      </c>
      <c r="F83" s="212">
        <v>8.9123545189189191E-3</v>
      </c>
      <c r="G83" s="138">
        <v>1493.6584695533238</v>
      </c>
      <c r="H83" s="211">
        <v>1.2492455923514438</v>
      </c>
      <c r="I83" s="212">
        <v>9.4305576555046677E-2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72627</v>
      </c>
      <c r="E85" s="210">
        <v>7.2128247593540185E-3</v>
      </c>
      <c r="F85" s="210">
        <v>1.4060318346830414E-2</v>
      </c>
      <c r="G85" s="137">
        <v>1181.4571386674372</v>
      </c>
      <c r="H85" s="210">
        <v>0.98813092357975185</v>
      </c>
      <c r="I85" s="210">
        <v>9.9464411756291726E-2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8995</v>
      </c>
      <c r="E87" s="211">
        <v>8.9332285114887577E-4</v>
      </c>
      <c r="F87" s="212">
        <v>1.3292779092035634E-2</v>
      </c>
      <c r="G87" s="138">
        <v>1211.1035919955532</v>
      </c>
      <c r="H87" s="211">
        <v>1.0129262177543814</v>
      </c>
      <c r="I87" s="212">
        <v>0.10003346462860185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8536</v>
      </c>
      <c r="E88" s="211">
        <v>8.477380608567875E-4</v>
      </c>
      <c r="F88" s="212">
        <v>2.1174781672448795E-2</v>
      </c>
      <c r="G88" s="138">
        <v>1161.006128163074</v>
      </c>
      <c r="H88" s="211">
        <v>0.97102638780234007</v>
      </c>
      <c r="I88" s="212">
        <v>9.8201302877602759E-2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10069148</v>
      </c>
      <c r="E90" s="242">
        <v>1</v>
      </c>
      <c r="F90" s="242">
        <v>1.2095209328950141E-2</v>
      </c>
      <c r="G90" s="241">
        <v>1195.6483806693477</v>
      </c>
      <c r="H90" s="242">
        <v>1</v>
      </c>
      <c r="I90" s="242">
        <v>9.5633876299241249E-2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76" sqref="I76"/>
    </sheetView>
  </sheetViews>
  <sheetFormatPr baseColWidth="10" defaultColWidth="10.28515625" defaultRowHeight="15.75"/>
  <cols>
    <col min="1" max="1" width="2.7109375" style="121" customWidth="1"/>
    <col min="2" max="2" width="7" style="134" customWidth="1"/>
    <col min="3" max="3" width="27.42578125" style="117" customWidth="1"/>
    <col min="4" max="4" width="20.7109375" style="118" customWidth="1"/>
    <col min="5" max="5" width="20.7109375" style="119" customWidth="1"/>
    <col min="6" max="7" width="20.7109375" style="120" customWidth="1"/>
    <col min="8" max="16384" width="10.28515625" style="121"/>
  </cols>
  <sheetData>
    <row r="1" spans="1:9">
      <c r="B1" s="116"/>
    </row>
    <row r="2" spans="1:9" s="117" customFormat="1" ht="22.7" customHeight="1">
      <c r="B2" s="122"/>
      <c r="C2" s="507" t="s">
        <v>154</v>
      </c>
      <c r="D2" s="508"/>
      <c r="E2" s="508"/>
      <c r="F2" s="508"/>
      <c r="G2" s="508"/>
    </row>
    <row r="3" spans="1:9" s="117" customFormat="1" ht="18.95" customHeight="1">
      <c r="A3" s="226"/>
      <c r="B3" s="227"/>
      <c r="C3" s="509" t="s">
        <v>144</v>
      </c>
      <c r="D3" s="510"/>
      <c r="E3" s="510"/>
      <c r="F3" s="510"/>
      <c r="G3" s="510"/>
    </row>
    <row r="4" spans="1:9" ht="19.7" customHeight="1">
      <c r="A4" s="226"/>
      <c r="B4" s="515" t="s">
        <v>159</v>
      </c>
      <c r="C4" s="511" t="s">
        <v>227</v>
      </c>
      <c r="D4" s="513" t="s">
        <v>155</v>
      </c>
      <c r="E4" s="228" t="s">
        <v>156</v>
      </c>
      <c r="F4" s="228"/>
      <c r="G4" s="228"/>
      <c r="I4" s="7" t="s">
        <v>170</v>
      </c>
    </row>
    <row r="5" spans="1:9" ht="19.7" customHeight="1">
      <c r="A5" s="226"/>
      <c r="B5" s="516"/>
      <c r="C5" s="512"/>
      <c r="D5" s="514"/>
      <c r="E5" s="228" t="s">
        <v>4</v>
      </c>
      <c r="F5" s="228" t="s">
        <v>3</v>
      </c>
      <c r="G5" s="228" t="s">
        <v>6</v>
      </c>
    </row>
    <row r="6" spans="1:9">
      <c r="B6" s="123">
        <v>4</v>
      </c>
      <c r="C6" s="125" t="s">
        <v>53</v>
      </c>
      <c r="D6" s="126">
        <v>35126</v>
      </c>
      <c r="E6" s="213">
        <v>0.37830152384457122</v>
      </c>
      <c r="F6" s="213">
        <v>0.2359308992154496</v>
      </c>
      <c r="G6" s="213">
        <v>0.31138138590690295</v>
      </c>
    </row>
    <row r="7" spans="1:9">
      <c r="B7" s="124">
        <v>11</v>
      </c>
      <c r="C7" s="125" t="s">
        <v>54</v>
      </c>
      <c r="D7" s="126">
        <v>65436</v>
      </c>
      <c r="E7" s="213">
        <v>0.35613900894840156</v>
      </c>
      <c r="F7" s="213">
        <v>0.22206105414970947</v>
      </c>
      <c r="G7" s="213">
        <v>0.28554846198491002</v>
      </c>
      <c r="H7" s="117"/>
    </row>
    <row r="8" spans="1:9">
      <c r="B8" s="124">
        <v>14</v>
      </c>
      <c r="C8" s="125" t="s">
        <v>55</v>
      </c>
      <c r="D8" s="126">
        <v>54804</v>
      </c>
      <c r="E8" s="213">
        <v>0.37056526550982483</v>
      </c>
      <c r="F8" s="213">
        <v>0.23813751603038374</v>
      </c>
      <c r="G8" s="213">
        <v>0.30984768818480951</v>
      </c>
      <c r="H8" s="117"/>
    </row>
    <row r="9" spans="1:9">
      <c r="B9" s="124">
        <v>18</v>
      </c>
      <c r="C9" s="125" t="s">
        <v>56</v>
      </c>
      <c r="D9" s="126">
        <v>59835</v>
      </c>
      <c r="E9" s="213">
        <v>0.36714257479788803</v>
      </c>
      <c r="F9" s="213">
        <v>0.23354790956396915</v>
      </c>
      <c r="G9" s="213">
        <v>0.30618354125942832</v>
      </c>
      <c r="H9" s="117"/>
    </row>
    <row r="10" spans="1:9">
      <c r="B10" s="124">
        <v>21</v>
      </c>
      <c r="C10" s="125" t="s">
        <v>57</v>
      </c>
      <c r="D10" s="126">
        <v>29401</v>
      </c>
      <c r="E10" s="213">
        <v>0.36353408980700225</v>
      </c>
      <c r="F10" s="213">
        <v>0.2101827933665924</v>
      </c>
      <c r="G10" s="213">
        <v>0.28748973285876323</v>
      </c>
      <c r="H10" s="117"/>
    </row>
    <row r="11" spans="1:9">
      <c r="B11" s="124">
        <v>23</v>
      </c>
      <c r="C11" s="125" t="s">
        <v>58</v>
      </c>
      <c r="D11" s="126">
        <v>51980</v>
      </c>
      <c r="E11" s="213">
        <v>0.43556401310920817</v>
      </c>
      <c r="F11" s="213">
        <v>0.26868201723407259</v>
      </c>
      <c r="G11" s="213">
        <v>0.35490434378883262</v>
      </c>
      <c r="H11" s="117"/>
    </row>
    <row r="12" spans="1:9">
      <c r="B12" s="124">
        <v>29</v>
      </c>
      <c r="C12" s="125" t="s">
        <v>59</v>
      </c>
      <c r="D12" s="126">
        <v>75648</v>
      </c>
      <c r="E12" s="213">
        <v>0.333881266132319</v>
      </c>
      <c r="F12" s="213">
        <v>0.19525244857801918</v>
      </c>
      <c r="G12" s="213">
        <v>0.26739151181820431</v>
      </c>
      <c r="H12" s="117"/>
    </row>
    <row r="13" spans="1:9">
      <c r="B13" s="124">
        <v>41</v>
      </c>
      <c r="C13" s="125" t="s">
        <v>60</v>
      </c>
      <c r="D13" s="126">
        <v>107609</v>
      </c>
      <c r="E13" s="213">
        <v>0.33020898692021816</v>
      </c>
      <c r="F13" s="213">
        <v>0.20898920740551147</v>
      </c>
      <c r="G13" s="213">
        <v>0.27261695454568485</v>
      </c>
      <c r="H13" s="117"/>
    </row>
    <row r="14" spans="1:9" s="131" customFormat="1">
      <c r="B14" s="127"/>
      <c r="C14" s="128" t="s">
        <v>52</v>
      </c>
      <c r="D14" s="129">
        <v>479839</v>
      </c>
      <c r="E14" s="214">
        <v>0.35803826931248106</v>
      </c>
      <c r="F14" s="214">
        <v>0.22164543881115556</v>
      </c>
      <c r="G14" s="214">
        <v>0.29247258216208538</v>
      </c>
      <c r="H14" s="130"/>
    </row>
    <row r="15" spans="1:9">
      <c r="B15" s="124">
        <v>22</v>
      </c>
      <c r="C15" s="125" t="s">
        <v>62</v>
      </c>
      <c r="D15" s="126">
        <v>12309</v>
      </c>
      <c r="E15" s="213">
        <v>0.30703044565377263</v>
      </c>
      <c r="F15" s="213">
        <v>0.1467437636680381</v>
      </c>
      <c r="G15" s="213">
        <v>0.22720812182741118</v>
      </c>
      <c r="H15" s="117"/>
    </row>
    <row r="16" spans="1:9">
      <c r="B16" s="124">
        <v>44</v>
      </c>
      <c r="C16" s="125" t="s">
        <v>63</v>
      </c>
      <c r="D16" s="126">
        <v>8112</v>
      </c>
      <c r="E16" s="213">
        <v>0.28859634125491535</v>
      </c>
      <c r="F16" s="213">
        <v>0.16626663757364171</v>
      </c>
      <c r="G16" s="213">
        <v>0.22609325789459014</v>
      </c>
      <c r="H16" s="117"/>
    </row>
    <row r="17" spans="2:8">
      <c r="B17" s="124">
        <v>50</v>
      </c>
      <c r="C17" s="125" t="s">
        <v>64</v>
      </c>
      <c r="D17" s="126">
        <v>38526</v>
      </c>
      <c r="E17" s="213">
        <v>0.24292374871696734</v>
      </c>
      <c r="F17" s="213">
        <v>0.1010246389934709</v>
      </c>
      <c r="G17" s="213">
        <v>0.17521614357117843</v>
      </c>
      <c r="H17" s="117"/>
    </row>
    <row r="18" spans="2:8" s="131" customFormat="1">
      <c r="B18" s="124"/>
      <c r="C18" s="128" t="s">
        <v>61</v>
      </c>
      <c r="D18" s="129">
        <v>58947</v>
      </c>
      <c r="E18" s="214">
        <v>0.25885852039698193</v>
      </c>
      <c r="F18" s="214">
        <v>0.11719675688629132</v>
      </c>
      <c r="G18" s="214">
        <v>0.19019394639452006</v>
      </c>
      <c r="H18" s="130"/>
    </row>
    <row r="19" spans="2:8" s="131" customFormat="1">
      <c r="B19" s="124">
        <v>33</v>
      </c>
      <c r="C19" s="128" t="s">
        <v>65</v>
      </c>
      <c r="D19" s="129">
        <v>43854</v>
      </c>
      <c r="E19" s="214">
        <v>0.2069659846213997</v>
      </c>
      <c r="F19" s="214">
        <v>8.250631356221419E-2</v>
      </c>
      <c r="G19" s="214">
        <v>0.14619023331633213</v>
      </c>
      <c r="H19" s="130"/>
    </row>
    <row r="20" spans="2:8" s="131" customFormat="1">
      <c r="B20" s="124">
        <v>7</v>
      </c>
      <c r="C20" s="128" t="s">
        <v>208</v>
      </c>
      <c r="D20" s="129">
        <v>33833</v>
      </c>
      <c r="E20" s="214">
        <v>0.21343834472353687</v>
      </c>
      <c r="F20" s="214">
        <v>0.10831925448460653</v>
      </c>
      <c r="G20" s="214">
        <v>0.16561909517235979</v>
      </c>
      <c r="H20" s="130"/>
    </row>
    <row r="21" spans="2:8">
      <c r="B21" s="124">
        <v>35</v>
      </c>
      <c r="C21" s="125" t="s">
        <v>67</v>
      </c>
      <c r="D21" s="126">
        <v>47505</v>
      </c>
      <c r="E21" s="213">
        <v>0.31218137623954051</v>
      </c>
      <c r="F21" s="213">
        <v>0.19832573115105984</v>
      </c>
      <c r="G21" s="213">
        <v>0.25519330872991569</v>
      </c>
      <c r="H21" s="117"/>
    </row>
    <row r="22" spans="2:8">
      <c r="B22" s="124">
        <v>38</v>
      </c>
      <c r="C22" s="125" t="s">
        <v>68</v>
      </c>
      <c r="D22" s="126">
        <v>49571</v>
      </c>
      <c r="E22" s="213">
        <v>0.34696742901567629</v>
      </c>
      <c r="F22" s="213">
        <v>0.2392108208047487</v>
      </c>
      <c r="G22" s="213">
        <v>0.29437160027554099</v>
      </c>
      <c r="H22" s="117"/>
    </row>
    <row r="23" spans="2:8" s="131" customFormat="1">
      <c r="B23" s="124"/>
      <c r="C23" s="128" t="s">
        <v>66</v>
      </c>
      <c r="D23" s="129">
        <v>97076</v>
      </c>
      <c r="E23" s="214">
        <v>0.32891453959890377</v>
      </c>
      <c r="F23" s="214">
        <v>0.21749046394544636</v>
      </c>
      <c r="G23" s="214">
        <v>0.27380136455045706</v>
      </c>
      <c r="H23" s="130"/>
    </row>
    <row r="24" spans="2:8" s="131" customFormat="1">
      <c r="B24" s="124">
        <v>39</v>
      </c>
      <c r="C24" s="128" t="s">
        <v>69</v>
      </c>
      <c r="D24" s="129">
        <v>23765</v>
      </c>
      <c r="E24" s="214">
        <v>0.21936197725727541</v>
      </c>
      <c r="F24" s="214">
        <v>0.1043346702253686</v>
      </c>
      <c r="G24" s="214">
        <v>0.16380956319747444</v>
      </c>
      <c r="H24" s="130"/>
    </row>
    <row r="25" spans="2:8">
      <c r="B25" s="124">
        <v>5</v>
      </c>
      <c r="C25" s="125" t="s">
        <v>71</v>
      </c>
      <c r="D25" s="126">
        <v>13726</v>
      </c>
      <c r="E25" s="213">
        <v>0.43759537824286027</v>
      </c>
      <c r="F25" s="213">
        <v>0.27488540410132689</v>
      </c>
      <c r="G25" s="213">
        <v>0.35129117293271567</v>
      </c>
      <c r="H25" s="117"/>
    </row>
    <row r="26" spans="2:8">
      <c r="B26" s="124">
        <v>9</v>
      </c>
      <c r="C26" s="125" t="s">
        <v>72</v>
      </c>
      <c r="D26" s="126">
        <v>16620</v>
      </c>
      <c r="E26" s="213">
        <v>0.24773049950522738</v>
      </c>
      <c r="F26" s="213">
        <v>0.11106275567934545</v>
      </c>
      <c r="G26" s="213">
        <v>0.17978840786655417</v>
      </c>
      <c r="H26" s="117"/>
    </row>
    <row r="27" spans="2:8">
      <c r="B27" s="124">
        <v>24</v>
      </c>
      <c r="C27" s="125" t="s">
        <v>73</v>
      </c>
      <c r="D27" s="126">
        <v>28390</v>
      </c>
      <c r="E27" s="213">
        <v>0.26787591639916453</v>
      </c>
      <c r="F27" s="213">
        <v>0.13522177536865421</v>
      </c>
      <c r="G27" s="213">
        <v>0.20283352504518923</v>
      </c>
      <c r="H27" s="117"/>
    </row>
    <row r="28" spans="2:8">
      <c r="B28" s="124">
        <v>34</v>
      </c>
      <c r="C28" s="125" t="s">
        <v>74</v>
      </c>
      <c r="D28" s="126">
        <v>9994</v>
      </c>
      <c r="E28" s="213">
        <v>0.31202180566182097</v>
      </c>
      <c r="F28" s="213">
        <v>0.15519863994273442</v>
      </c>
      <c r="G28" s="213">
        <v>0.2310003698224852</v>
      </c>
      <c r="H28" s="117"/>
    </row>
    <row r="29" spans="2:8">
      <c r="B29" s="124">
        <v>37</v>
      </c>
      <c r="C29" s="125" t="s">
        <v>75</v>
      </c>
      <c r="D29" s="126">
        <v>25458</v>
      </c>
      <c r="E29" s="213">
        <v>0.37516424126732278</v>
      </c>
      <c r="F29" s="213">
        <v>0.25121654501216545</v>
      </c>
      <c r="G29" s="213">
        <v>0.31260974741210995</v>
      </c>
      <c r="H29" s="117"/>
    </row>
    <row r="30" spans="2:8">
      <c r="B30" s="124">
        <v>40</v>
      </c>
      <c r="C30" s="125" t="s">
        <v>76</v>
      </c>
      <c r="D30" s="126">
        <v>8862</v>
      </c>
      <c r="E30" s="213">
        <v>0.34185396529637824</v>
      </c>
      <c r="F30" s="213">
        <v>0.16952899166808366</v>
      </c>
      <c r="G30" s="213">
        <v>0.25453083263922799</v>
      </c>
      <c r="H30" s="117"/>
    </row>
    <row r="31" spans="2:8">
      <c r="B31" s="124">
        <v>42</v>
      </c>
      <c r="C31" s="125" t="s">
        <v>77</v>
      </c>
      <c r="D31" s="126">
        <v>5067</v>
      </c>
      <c r="E31" s="213">
        <v>0.29715944068243777</v>
      </c>
      <c r="F31" s="213">
        <v>0.15023139907440369</v>
      </c>
      <c r="G31" s="213">
        <v>0.22413411775113903</v>
      </c>
      <c r="H31" s="117"/>
    </row>
    <row r="32" spans="2:8">
      <c r="B32" s="124">
        <v>47</v>
      </c>
      <c r="C32" s="125" t="s">
        <v>78</v>
      </c>
      <c r="D32" s="126">
        <v>23209</v>
      </c>
      <c r="E32" s="213">
        <v>0.27085994226226928</v>
      </c>
      <c r="F32" s="213">
        <v>0.12312594598900661</v>
      </c>
      <c r="G32" s="213">
        <v>0.1935373582388259</v>
      </c>
      <c r="H32" s="117"/>
    </row>
    <row r="33" spans="2:8">
      <c r="B33" s="124">
        <v>49</v>
      </c>
      <c r="C33" s="125" t="s">
        <v>79</v>
      </c>
      <c r="D33" s="126">
        <v>18108</v>
      </c>
      <c r="E33" s="213">
        <v>0.44288232512145836</v>
      </c>
      <c r="F33" s="213">
        <v>0.31856204349777617</v>
      </c>
      <c r="G33" s="213">
        <v>0.37909810325336013</v>
      </c>
      <c r="H33" s="117"/>
    </row>
    <row r="34" spans="2:8" s="131" customFormat="1">
      <c r="B34" s="124"/>
      <c r="C34" s="128" t="s">
        <v>70</v>
      </c>
      <c r="D34" s="129">
        <v>149434</v>
      </c>
      <c r="E34" s="214">
        <v>0.31119749592827234</v>
      </c>
      <c r="F34" s="214">
        <v>0.17175909460420688</v>
      </c>
      <c r="G34" s="214">
        <v>0.24052097802486105</v>
      </c>
      <c r="H34" s="130"/>
    </row>
    <row r="35" spans="2:8">
      <c r="B35" s="124">
        <v>2</v>
      </c>
      <c r="C35" s="125" t="s">
        <v>81</v>
      </c>
      <c r="D35" s="126">
        <v>26136</v>
      </c>
      <c r="E35" s="213">
        <v>0.43036408116275721</v>
      </c>
      <c r="F35" s="213">
        <v>0.28420036087321154</v>
      </c>
      <c r="G35" s="213">
        <v>0.35274111264069963</v>
      </c>
      <c r="H35" s="117"/>
    </row>
    <row r="36" spans="2:8">
      <c r="B36" s="124">
        <v>13</v>
      </c>
      <c r="C36" s="125" t="s">
        <v>82</v>
      </c>
      <c r="D36" s="126">
        <v>35843</v>
      </c>
      <c r="E36" s="213">
        <v>0.45206403062334161</v>
      </c>
      <c r="F36" s="213">
        <v>0.27061804719371707</v>
      </c>
      <c r="G36" s="213">
        <v>0.35271252989047541</v>
      </c>
      <c r="H36" s="117"/>
    </row>
    <row r="37" spans="2:8">
      <c r="B37" s="124">
        <v>16</v>
      </c>
      <c r="C37" s="125" t="s">
        <v>83</v>
      </c>
      <c r="D37" s="126">
        <v>17746</v>
      </c>
      <c r="E37" s="213">
        <v>0.47224238904215671</v>
      </c>
      <c r="F37" s="213">
        <v>0.32929392852726597</v>
      </c>
      <c r="G37" s="213">
        <v>0.39504029206179603</v>
      </c>
      <c r="H37" s="117"/>
    </row>
    <row r="38" spans="2:8">
      <c r="B38" s="124">
        <v>19</v>
      </c>
      <c r="C38" s="125" t="s">
        <v>84</v>
      </c>
      <c r="D38" s="126">
        <v>8613</v>
      </c>
      <c r="E38" s="213">
        <v>0.27916170516789712</v>
      </c>
      <c r="F38" s="213">
        <v>0.11723109691160809</v>
      </c>
      <c r="G38" s="213">
        <v>0.19368113334832471</v>
      </c>
      <c r="H38" s="117"/>
    </row>
    <row r="39" spans="2:8">
      <c r="B39" s="124">
        <v>45</v>
      </c>
      <c r="C39" s="125" t="s">
        <v>85</v>
      </c>
      <c r="D39" s="126">
        <v>38056</v>
      </c>
      <c r="E39" s="213">
        <v>0.41860465116279072</v>
      </c>
      <c r="F39" s="213">
        <v>0.22339437168459855</v>
      </c>
      <c r="G39" s="213">
        <v>0.31185262881867049</v>
      </c>
      <c r="H39" s="117"/>
    </row>
    <row r="40" spans="2:8" s="133" customFormat="1">
      <c r="B40" s="124"/>
      <c r="C40" s="128" t="s">
        <v>80</v>
      </c>
      <c r="D40" s="129">
        <v>126394</v>
      </c>
      <c r="E40" s="214">
        <v>0.41932270355757922</v>
      </c>
      <c r="F40" s="214">
        <v>0.24772989850187624</v>
      </c>
      <c r="G40" s="214">
        <v>0.32648221956454915</v>
      </c>
      <c r="H40" s="132"/>
    </row>
    <row r="41" spans="2:8">
      <c r="B41" s="124">
        <v>8</v>
      </c>
      <c r="C41" s="125" t="s">
        <v>87</v>
      </c>
      <c r="D41" s="126">
        <v>176081</v>
      </c>
      <c r="E41" s="213">
        <v>0.17840409505537583</v>
      </c>
      <c r="F41" s="213">
        <v>7.3673921138648679E-2</v>
      </c>
      <c r="G41" s="213">
        <v>0.13264155420547724</v>
      </c>
      <c r="H41" s="117"/>
    </row>
    <row r="42" spans="2:8">
      <c r="B42" s="124">
        <v>17</v>
      </c>
      <c r="C42" s="125" t="s">
        <v>212</v>
      </c>
      <c r="D42" s="126">
        <v>25053</v>
      </c>
      <c r="E42" s="213">
        <v>0.19673510418601603</v>
      </c>
      <c r="F42" s="213">
        <v>9.5876807552611173E-2</v>
      </c>
      <c r="G42" s="213">
        <v>0.15180876204326485</v>
      </c>
      <c r="H42" s="117"/>
    </row>
    <row r="43" spans="2:8">
      <c r="B43" s="124">
        <v>25</v>
      </c>
      <c r="C43" s="125" t="s">
        <v>209</v>
      </c>
      <c r="D43" s="126">
        <v>19994</v>
      </c>
      <c r="E43" s="213">
        <v>0.26021760994788334</v>
      </c>
      <c r="F43" s="213">
        <v>0.1231018943681524</v>
      </c>
      <c r="G43" s="213">
        <v>0.19696969696969696</v>
      </c>
      <c r="H43" s="117"/>
    </row>
    <row r="44" spans="2:8">
      <c r="B44" s="124">
        <v>43</v>
      </c>
      <c r="C44" s="125" t="s">
        <v>88</v>
      </c>
      <c r="D44" s="126">
        <v>30938</v>
      </c>
      <c r="E44" s="213">
        <v>0.23469583164882865</v>
      </c>
      <c r="F44" s="213">
        <v>0.1057798853793087</v>
      </c>
      <c r="G44" s="213">
        <v>0.17388323104246758</v>
      </c>
      <c r="H44" s="117"/>
    </row>
    <row r="45" spans="2:8" s="133" customFormat="1">
      <c r="B45" s="124"/>
      <c r="C45" s="128" t="s">
        <v>86</v>
      </c>
      <c r="D45" s="129">
        <v>252066</v>
      </c>
      <c r="E45" s="214">
        <v>0.18999003681518292</v>
      </c>
      <c r="F45" s="214">
        <v>8.2141322599605521E-2</v>
      </c>
      <c r="G45" s="214">
        <v>0.14225288762650562</v>
      </c>
      <c r="H45" s="132"/>
    </row>
    <row r="46" spans="2:8">
      <c r="B46" s="124">
        <v>3</v>
      </c>
      <c r="C46" s="125" t="s">
        <v>204</v>
      </c>
      <c r="D46" s="126">
        <v>89644</v>
      </c>
      <c r="E46" s="213">
        <v>0.32397824942992459</v>
      </c>
      <c r="F46" s="213">
        <v>0.20390855689380535</v>
      </c>
      <c r="G46" s="213">
        <v>0.26714586276157609</v>
      </c>
      <c r="H46" s="117"/>
    </row>
    <row r="47" spans="2:8">
      <c r="B47" s="124">
        <v>12</v>
      </c>
      <c r="C47" s="125" t="s">
        <v>211</v>
      </c>
      <c r="D47" s="126">
        <v>30333</v>
      </c>
      <c r="E47" s="213">
        <v>0.29291900152827305</v>
      </c>
      <c r="F47" s="213">
        <v>0.14162640524102132</v>
      </c>
      <c r="G47" s="213">
        <v>0.22207498407631654</v>
      </c>
      <c r="H47" s="117"/>
    </row>
    <row r="48" spans="2:8">
      <c r="B48" s="124">
        <v>46</v>
      </c>
      <c r="C48" s="125" t="s">
        <v>90</v>
      </c>
      <c r="D48" s="126">
        <v>127882</v>
      </c>
      <c r="E48" s="213">
        <v>0.2989683405929085</v>
      </c>
      <c r="F48" s="213">
        <v>0.14931775208690939</v>
      </c>
      <c r="G48" s="213">
        <v>0.22842516281379388</v>
      </c>
      <c r="H48" s="117"/>
    </row>
    <row r="49" spans="2:8" s="133" customFormat="1">
      <c r="B49" s="124"/>
      <c r="C49" s="128" t="s">
        <v>89</v>
      </c>
      <c r="D49" s="129">
        <v>247859</v>
      </c>
      <c r="E49" s="214">
        <v>0.30626837314984789</v>
      </c>
      <c r="F49" s="214">
        <v>0.16612252026423119</v>
      </c>
      <c r="G49" s="214">
        <v>0.24017507870692922</v>
      </c>
      <c r="H49" s="132"/>
    </row>
    <row r="50" spans="2:8">
      <c r="B50" s="124">
        <v>6</v>
      </c>
      <c r="C50" s="125" t="s">
        <v>92</v>
      </c>
      <c r="D50" s="126">
        <v>57459</v>
      </c>
      <c r="E50" s="213">
        <v>0.48232296096160637</v>
      </c>
      <c r="F50" s="213">
        <v>0.35619024170052116</v>
      </c>
      <c r="G50" s="213">
        <v>0.41562264915224811</v>
      </c>
      <c r="H50" s="117"/>
    </row>
    <row r="51" spans="2:8">
      <c r="B51" s="124">
        <v>10</v>
      </c>
      <c r="C51" s="125" t="s">
        <v>93</v>
      </c>
      <c r="D51" s="126">
        <v>36442</v>
      </c>
      <c r="E51" s="213">
        <v>0.44001555114485075</v>
      </c>
      <c r="F51" s="213">
        <v>0.30715769127958381</v>
      </c>
      <c r="G51" s="213">
        <v>0.37374876928126027</v>
      </c>
      <c r="H51" s="117"/>
    </row>
    <row r="52" spans="2:8" s="133" customFormat="1">
      <c r="B52" s="124"/>
      <c r="C52" s="128" t="s">
        <v>91</v>
      </c>
      <c r="D52" s="129">
        <v>93901</v>
      </c>
      <c r="E52" s="214">
        <v>0.46418798021260921</v>
      </c>
      <c r="F52" s="214">
        <v>0.33660259569574502</v>
      </c>
      <c r="G52" s="214">
        <v>0.39830415012385895</v>
      </c>
      <c r="H52" s="132"/>
    </row>
    <row r="53" spans="2:8">
      <c r="B53" s="124">
        <v>15</v>
      </c>
      <c r="C53" s="125" t="s">
        <v>203</v>
      </c>
      <c r="D53" s="126">
        <v>78662</v>
      </c>
      <c r="E53" s="213">
        <v>0.33445560617981984</v>
      </c>
      <c r="F53" s="213">
        <v>0.16900379472993582</v>
      </c>
      <c r="G53" s="213">
        <v>0.25795894274283465</v>
      </c>
      <c r="H53" s="117"/>
    </row>
    <row r="54" spans="2:8">
      <c r="B54" s="124">
        <v>27</v>
      </c>
      <c r="C54" s="125" t="s">
        <v>95</v>
      </c>
      <c r="D54" s="126">
        <v>33662</v>
      </c>
      <c r="E54" s="213">
        <v>0.3370469990928045</v>
      </c>
      <c r="F54" s="213">
        <v>0.24742860540240591</v>
      </c>
      <c r="G54" s="213">
        <v>0.29713125606849677</v>
      </c>
      <c r="H54" s="117"/>
    </row>
    <row r="55" spans="2:8">
      <c r="B55" s="124">
        <v>32</v>
      </c>
      <c r="C55" s="125" t="s">
        <v>210</v>
      </c>
      <c r="D55" s="126">
        <v>35494</v>
      </c>
      <c r="E55" s="213">
        <v>0.39397230518598969</v>
      </c>
      <c r="F55" s="213">
        <v>0.25506897124813027</v>
      </c>
      <c r="G55" s="213">
        <v>0.3315213330344467</v>
      </c>
      <c r="H55" s="117"/>
    </row>
    <row r="56" spans="2:8">
      <c r="B56" s="124">
        <v>36</v>
      </c>
      <c r="C56" s="125" t="s">
        <v>96</v>
      </c>
      <c r="D56" s="126">
        <v>60351</v>
      </c>
      <c r="E56" s="213">
        <v>0.32184072772254824</v>
      </c>
      <c r="F56" s="213">
        <v>0.15361893260818571</v>
      </c>
      <c r="G56" s="213">
        <v>0.24366422939183868</v>
      </c>
      <c r="H56" s="117"/>
    </row>
    <row r="57" spans="2:8" s="133" customFormat="1">
      <c r="B57" s="124"/>
      <c r="C57" s="128" t="s">
        <v>94</v>
      </c>
      <c r="D57" s="129">
        <v>208169</v>
      </c>
      <c r="E57" s="214">
        <v>0.33923115541848958</v>
      </c>
      <c r="F57" s="214">
        <v>0.18684853799026171</v>
      </c>
      <c r="G57" s="214">
        <v>0.26930883922507198</v>
      </c>
      <c r="H57" s="132"/>
    </row>
    <row r="58" spans="2:8" s="133" customFormat="1">
      <c r="B58" s="124">
        <v>28</v>
      </c>
      <c r="C58" s="128" t="s">
        <v>97</v>
      </c>
      <c r="D58" s="129">
        <v>174372</v>
      </c>
      <c r="E58" s="214">
        <v>0.19684058691264797</v>
      </c>
      <c r="F58" s="214">
        <v>7.8135600966017155E-2</v>
      </c>
      <c r="G58" s="214">
        <v>0.14188801577943938</v>
      </c>
      <c r="H58" s="132"/>
    </row>
    <row r="59" spans="2:8" s="133" customFormat="1">
      <c r="B59" s="124">
        <v>30</v>
      </c>
      <c r="C59" s="128" t="s">
        <v>98</v>
      </c>
      <c r="D59" s="129">
        <v>69611</v>
      </c>
      <c r="E59" s="214">
        <v>0.34297258515217882</v>
      </c>
      <c r="F59" s="214">
        <v>0.19264696516145469</v>
      </c>
      <c r="G59" s="214">
        <v>0.26979125487369099</v>
      </c>
      <c r="H59" s="132"/>
    </row>
    <row r="60" spans="2:8" s="133" customFormat="1">
      <c r="B60" s="124">
        <v>31</v>
      </c>
      <c r="C60" s="128" t="s">
        <v>99</v>
      </c>
      <c r="D60" s="129">
        <v>21299</v>
      </c>
      <c r="E60" s="214">
        <v>0.21679098338178029</v>
      </c>
      <c r="F60" s="214">
        <v>7.8366414393831213E-2</v>
      </c>
      <c r="G60" s="214">
        <v>0.14898364600383318</v>
      </c>
      <c r="H60" s="132"/>
    </row>
    <row r="61" spans="2:8">
      <c r="B61" s="124">
        <v>1</v>
      </c>
      <c r="C61" s="125" t="s">
        <v>205</v>
      </c>
      <c r="D61" s="126">
        <v>8059</v>
      </c>
      <c r="E61" s="213">
        <v>0.14760974904172994</v>
      </c>
      <c r="F61" s="213">
        <v>4.8348025872187401E-2</v>
      </c>
      <c r="G61" s="213">
        <v>9.8854325106717045E-2</v>
      </c>
      <c r="H61" s="117"/>
    </row>
    <row r="62" spans="2:8">
      <c r="B62" s="124">
        <v>20</v>
      </c>
      <c r="C62" s="125" t="s">
        <v>207</v>
      </c>
      <c r="D62" s="126">
        <v>18124</v>
      </c>
      <c r="E62" s="213">
        <v>0.13680907928884067</v>
      </c>
      <c r="F62" s="213">
        <v>4.4189364031450087E-2</v>
      </c>
      <c r="G62" s="213">
        <v>9.3568821406629948E-2</v>
      </c>
      <c r="H62" s="117"/>
    </row>
    <row r="63" spans="2:8">
      <c r="B63" s="124">
        <v>48</v>
      </c>
      <c r="C63" s="125" t="s">
        <v>206</v>
      </c>
      <c r="D63" s="126">
        <v>32560</v>
      </c>
      <c r="E63" s="213">
        <v>0.15904426286643689</v>
      </c>
      <c r="F63" s="213">
        <v>5.5227306020801795E-2</v>
      </c>
      <c r="G63" s="213">
        <v>0.10915478792592494</v>
      </c>
      <c r="H63" s="117"/>
    </row>
    <row r="64" spans="2:8" s="133" customFormat="1">
      <c r="B64" s="124">
        <v>16</v>
      </c>
      <c r="C64" s="128" t="s">
        <v>157</v>
      </c>
      <c r="D64" s="129">
        <v>58743</v>
      </c>
      <c r="E64" s="214">
        <v>0.1497996242746599</v>
      </c>
      <c r="F64" s="214">
        <v>5.0576097872728931E-2</v>
      </c>
      <c r="G64" s="214">
        <v>0.10242662328491246</v>
      </c>
      <c r="H64" s="132"/>
    </row>
    <row r="65" spans="2:9" s="133" customFormat="1">
      <c r="B65" s="124">
        <v>26</v>
      </c>
      <c r="C65" s="128" t="s">
        <v>153</v>
      </c>
      <c r="D65" s="129">
        <v>14648</v>
      </c>
      <c r="E65" s="214">
        <v>0.26946043647074575</v>
      </c>
      <c r="F65" s="214">
        <v>0.12992829001445538</v>
      </c>
      <c r="G65" s="214">
        <v>0.20168807743676595</v>
      </c>
      <c r="H65" s="132"/>
    </row>
    <row r="66" spans="2:9">
      <c r="B66" s="124">
        <v>51</v>
      </c>
      <c r="C66" s="125" t="s">
        <v>102</v>
      </c>
      <c r="D66" s="126">
        <v>2047</v>
      </c>
      <c r="E66" s="213">
        <v>0.27825159914712155</v>
      </c>
      <c r="F66" s="213">
        <v>0.17235772357723578</v>
      </c>
      <c r="G66" s="213">
        <v>0.22757087270705947</v>
      </c>
      <c r="H66" s="117"/>
    </row>
    <row r="67" spans="2:9">
      <c r="B67" s="124">
        <v>52</v>
      </c>
      <c r="C67" s="125" t="s">
        <v>103</v>
      </c>
      <c r="D67" s="126">
        <v>2246</v>
      </c>
      <c r="E67" s="213">
        <v>0.30578324225865211</v>
      </c>
      <c r="F67" s="213">
        <v>0.2179054054054054</v>
      </c>
      <c r="G67" s="213">
        <v>0.26312089971883784</v>
      </c>
      <c r="H67" s="117"/>
    </row>
    <row r="68" spans="2:9" ht="18.600000000000001" customHeight="1">
      <c r="B68" s="292"/>
      <c r="C68" s="293" t="s">
        <v>45</v>
      </c>
      <c r="D68" s="294">
        <f>'Pensiones - mínimos'!$C$14</f>
        <v>2158103</v>
      </c>
      <c r="E68" s="295">
        <f>'Pensiones - mínimos'!E14</f>
        <v>0.27315018937357327</v>
      </c>
      <c r="F68" s="295">
        <f>'Pensiones - mínimos'!F14</f>
        <v>0.14918042462949885</v>
      </c>
      <c r="G68" s="295">
        <f>'Pensiones - mínimos'!G14</f>
        <v>0.21432826292750887</v>
      </c>
    </row>
    <row r="69" spans="2:9">
      <c r="C69" s="135"/>
      <c r="D69" s="160"/>
      <c r="E69" s="166"/>
      <c r="F69" s="161"/>
      <c r="G69" s="156"/>
      <c r="H69" s="161"/>
      <c r="I69" s="156"/>
    </row>
    <row r="70" spans="2:9">
      <c r="F70" s="195"/>
      <c r="G70" s="195"/>
      <c r="H70" s="117"/>
      <c r="I70" s="117"/>
    </row>
    <row r="71" spans="2:9">
      <c r="F71" s="195"/>
      <c r="G71" s="195"/>
      <c r="H71" s="117"/>
      <c r="I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N73" sqref="N73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9" width="13.7109375" style="87" customWidth="1"/>
    <col min="10" max="10" width="1.85546875" style="87" customWidth="1"/>
    <col min="11" max="11" width="11.42578125" style="87"/>
    <col min="12" max="12" width="25.42578125" style="87" bestFit="1" customWidth="1"/>
    <col min="13" max="16384" width="11.42578125" style="87"/>
  </cols>
  <sheetData>
    <row r="1" spans="1:226" s="1" customFormat="1" ht="12.2" customHeight="1">
      <c r="B1" s="6"/>
    </row>
    <row r="2" spans="1:226" s="1" customFormat="1" ht="12.95" customHeight="1">
      <c r="B2" s="505" t="s">
        <v>183</v>
      </c>
      <c r="C2" s="505"/>
      <c r="D2" s="505"/>
      <c r="E2" s="505"/>
      <c r="F2" s="505"/>
      <c r="G2" s="505"/>
      <c r="H2" s="505"/>
      <c r="I2" s="505"/>
      <c r="K2" s="7" t="s">
        <v>170</v>
      </c>
    </row>
    <row r="3" spans="1:226" s="95" customFormat="1" ht="18.7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75">
      <c r="A5" s="229"/>
      <c r="B5" s="519" t="s">
        <v>228</v>
      </c>
      <c r="C5" s="520"/>
      <c r="D5" s="520"/>
      <c r="E5" s="520"/>
      <c r="F5" s="520"/>
      <c r="G5" s="520"/>
      <c r="H5" s="520"/>
      <c r="I5" s="521"/>
    </row>
    <row r="6" spans="1:226" ht="2.4500000000000002" customHeight="1">
      <c r="A6" s="230"/>
      <c r="B6" s="522"/>
      <c r="C6" s="523"/>
      <c r="D6" s="523"/>
      <c r="E6" s="523"/>
      <c r="F6" s="523"/>
      <c r="G6" s="523"/>
      <c r="H6" s="523"/>
      <c r="I6" s="524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4"/>
      <c r="C8" s="315"/>
      <c r="D8" s="315"/>
      <c r="E8" s="316"/>
      <c r="F8" s="315"/>
      <c r="G8" s="315"/>
      <c r="H8" s="315"/>
      <c r="I8" s="315"/>
    </row>
    <row r="9" spans="1:226" s="100" customFormat="1" ht="18" customHeight="1">
      <c r="A9" s="8"/>
      <c r="B9" s="97"/>
      <c r="C9" s="98" t="s">
        <v>52</v>
      </c>
      <c r="D9" s="99">
        <v>96776</v>
      </c>
      <c r="E9" s="99">
        <v>72.095708847137928</v>
      </c>
      <c r="F9" s="99">
        <v>16805</v>
      </c>
      <c r="G9" s="99">
        <v>41582</v>
      </c>
      <c r="H9" s="99">
        <v>23445</v>
      </c>
      <c r="I9" s="99">
        <v>14944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7056</v>
      </c>
      <c r="E10" s="102">
        <v>73.267035147392306</v>
      </c>
      <c r="F10" s="102">
        <v>1076</v>
      </c>
      <c r="G10" s="102">
        <v>3002</v>
      </c>
      <c r="H10" s="102">
        <v>1847</v>
      </c>
      <c r="I10" s="102">
        <v>1131</v>
      </c>
    </row>
    <row r="11" spans="1:226" s="104" customFormat="1" ht="18" customHeight="1">
      <c r="B11" s="97">
        <v>11</v>
      </c>
      <c r="C11" s="101" t="s">
        <v>54</v>
      </c>
      <c r="D11" s="102">
        <v>11746</v>
      </c>
      <c r="E11" s="102">
        <v>73.08853822577899</v>
      </c>
      <c r="F11" s="102">
        <v>2215</v>
      </c>
      <c r="G11" s="102">
        <v>4606</v>
      </c>
      <c r="H11" s="102">
        <v>2760</v>
      </c>
      <c r="I11" s="102">
        <v>2165</v>
      </c>
    </row>
    <row r="12" spans="1:226" s="104" customFormat="1" ht="18" customHeight="1">
      <c r="B12" s="97">
        <v>14</v>
      </c>
      <c r="C12" s="101" t="s">
        <v>55</v>
      </c>
      <c r="D12" s="102">
        <v>11457</v>
      </c>
      <c r="E12" s="102">
        <v>72.063776730383154</v>
      </c>
      <c r="F12" s="102">
        <v>1876</v>
      </c>
      <c r="G12" s="102">
        <v>5035</v>
      </c>
      <c r="H12" s="102">
        <v>2869</v>
      </c>
      <c r="I12" s="102">
        <v>1677</v>
      </c>
    </row>
    <row r="13" spans="1:226" s="104" customFormat="1" ht="18" customHeight="1">
      <c r="B13" s="97">
        <v>18</v>
      </c>
      <c r="C13" s="101" t="s">
        <v>56</v>
      </c>
      <c r="D13" s="102">
        <v>11915</v>
      </c>
      <c r="E13" s="102">
        <v>71.731042383550161</v>
      </c>
      <c r="F13" s="102">
        <v>2066</v>
      </c>
      <c r="G13" s="102">
        <v>5120</v>
      </c>
      <c r="H13" s="102">
        <v>2867</v>
      </c>
      <c r="I13" s="102">
        <v>1862</v>
      </c>
    </row>
    <row r="14" spans="1:226" s="104" customFormat="1" ht="18" customHeight="1">
      <c r="B14" s="97">
        <v>21</v>
      </c>
      <c r="C14" s="101" t="s">
        <v>57</v>
      </c>
      <c r="D14" s="102">
        <v>6260</v>
      </c>
      <c r="E14" s="102">
        <v>71.515293929712442</v>
      </c>
      <c r="F14" s="102">
        <v>1066</v>
      </c>
      <c r="G14" s="102">
        <v>2762</v>
      </c>
      <c r="H14" s="102">
        <v>1535</v>
      </c>
      <c r="I14" s="102">
        <v>897</v>
      </c>
    </row>
    <row r="15" spans="1:226" s="104" customFormat="1" ht="18" customHeight="1">
      <c r="B15" s="97">
        <v>23</v>
      </c>
      <c r="C15" s="101" t="s">
        <v>58</v>
      </c>
      <c r="D15" s="102">
        <v>9230</v>
      </c>
      <c r="E15" s="102">
        <v>73.537761646803887</v>
      </c>
      <c r="F15" s="102">
        <v>1445</v>
      </c>
      <c r="G15" s="102">
        <v>3945</v>
      </c>
      <c r="H15" s="102">
        <v>2321</v>
      </c>
      <c r="I15" s="102">
        <v>1519</v>
      </c>
    </row>
    <row r="16" spans="1:226" s="104" customFormat="1" ht="18" customHeight="1">
      <c r="B16" s="97">
        <v>29</v>
      </c>
      <c r="C16" s="101" t="s">
        <v>59</v>
      </c>
      <c r="D16" s="102">
        <v>16384</v>
      </c>
      <c r="E16" s="102">
        <v>69.930764160156244</v>
      </c>
      <c r="F16" s="102">
        <v>3080</v>
      </c>
      <c r="G16" s="102">
        <v>7190</v>
      </c>
      <c r="H16" s="102">
        <v>3855</v>
      </c>
      <c r="I16" s="102">
        <v>2259</v>
      </c>
    </row>
    <row r="17" spans="1:428" s="104" customFormat="1" ht="18" customHeight="1">
      <c r="B17" s="97">
        <v>41</v>
      </c>
      <c r="C17" s="101" t="s">
        <v>60</v>
      </c>
      <c r="D17" s="102">
        <v>22728</v>
      </c>
      <c r="E17" s="102">
        <v>71.631458553326283</v>
      </c>
      <c r="F17" s="102">
        <v>3981</v>
      </c>
      <c r="G17" s="102">
        <v>9922</v>
      </c>
      <c r="H17" s="102">
        <v>5391</v>
      </c>
      <c r="I17" s="102">
        <v>3434</v>
      </c>
    </row>
    <row r="18" spans="1:428" s="105" customFormat="1" ht="18" customHeight="1">
      <c r="A18" s="8"/>
      <c r="B18" s="97"/>
      <c r="C18" s="98" t="s">
        <v>61</v>
      </c>
      <c r="D18" s="99">
        <v>17545</v>
      </c>
      <c r="E18" s="99">
        <v>62.606583316228516</v>
      </c>
      <c r="F18" s="99">
        <v>4480</v>
      </c>
      <c r="G18" s="99">
        <v>8977</v>
      </c>
      <c r="H18" s="99">
        <v>2855</v>
      </c>
      <c r="I18" s="99">
        <v>1233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3105</v>
      </c>
      <c r="E19" s="102">
        <v>62.268212560386459</v>
      </c>
      <c r="F19" s="102">
        <v>755</v>
      </c>
      <c r="G19" s="102">
        <v>1608</v>
      </c>
      <c r="H19" s="102">
        <v>521</v>
      </c>
      <c r="I19" s="102">
        <v>221</v>
      </c>
    </row>
    <row r="20" spans="1:428" s="104" customFormat="1" ht="18" customHeight="1">
      <c r="B20" s="97">
        <v>40</v>
      </c>
      <c r="C20" s="101" t="s">
        <v>63</v>
      </c>
      <c r="D20" s="102">
        <v>1923</v>
      </c>
      <c r="E20" s="102">
        <v>64.231913676547066</v>
      </c>
      <c r="F20" s="102">
        <v>403</v>
      </c>
      <c r="G20" s="102">
        <v>1030</v>
      </c>
      <c r="H20" s="102">
        <v>343</v>
      </c>
      <c r="I20" s="102">
        <v>147</v>
      </c>
    </row>
    <row r="21" spans="1:428" s="104" customFormat="1" ht="18" customHeight="1">
      <c r="B21" s="97">
        <v>50</v>
      </c>
      <c r="C21" s="104" t="s">
        <v>64</v>
      </c>
      <c r="D21" s="106">
        <v>12517</v>
      </c>
      <c r="E21" s="106">
        <v>61.319623711752008</v>
      </c>
      <c r="F21" s="106">
        <v>3322</v>
      </c>
      <c r="G21" s="106">
        <v>6339</v>
      </c>
      <c r="H21" s="106">
        <v>1991</v>
      </c>
      <c r="I21" s="106">
        <v>865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14772</v>
      </c>
      <c r="E22" s="99">
        <v>58.736479826699146</v>
      </c>
      <c r="F22" s="99">
        <v>5093</v>
      </c>
      <c r="G22" s="99">
        <v>6461</v>
      </c>
      <c r="H22" s="99">
        <v>2153</v>
      </c>
      <c r="I22" s="99">
        <v>1065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11044</v>
      </c>
      <c r="E23" s="99">
        <v>64.467008330315068</v>
      </c>
      <c r="F23" s="99">
        <v>2531</v>
      </c>
      <c r="G23" s="99">
        <v>5457</v>
      </c>
      <c r="H23" s="99">
        <v>2087</v>
      </c>
      <c r="I23" s="99">
        <v>969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19778</v>
      </c>
      <c r="E24" s="99">
        <v>69.74046053230613</v>
      </c>
      <c r="F24" s="99">
        <v>4453</v>
      </c>
      <c r="G24" s="99">
        <v>7958</v>
      </c>
      <c r="H24" s="99">
        <v>4224</v>
      </c>
      <c r="I24" s="99">
        <v>3143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9948</v>
      </c>
      <c r="E25" s="102">
        <v>70.566151990349809</v>
      </c>
      <c r="F25" s="102">
        <v>2288</v>
      </c>
      <c r="G25" s="102">
        <v>3804</v>
      </c>
      <c r="H25" s="102">
        <v>2130</v>
      </c>
      <c r="I25" s="102">
        <v>1726</v>
      </c>
    </row>
    <row r="26" spans="1:428" s="104" customFormat="1" ht="18" customHeight="1">
      <c r="B26" s="97">
        <v>38</v>
      </c>
      <c r="C26" s="101" t="s">
        <v>68</v>
      </c>
      <c r="D26" s="102">
        <v>9830</v>
      </c>
      <c r="E26" s="102">
        <v>68.914769074262452</v>
      </c>
      <c r="F26" s="102">
        <v>2165</v>
      </c>
      <c r="G26" s="102">
        <v>4154</v>
      </c>
      <c r="H26" s="102">
        <v>2094</v>
      </c>
      <c r="I26" s="102">
        <v>1417</v>
      </c>
    </row>
    <row r="27" spans="1:428" s="104" customFormat="1" ht="18" customHeight="1">
      <c r="B27" s="97">
        <v>39</v>
      </c>
      <c r="C27" s="98" t="s">
        <v>69</v>
      </c>
      <c r="D27" s="99">
        <v>7752</v>
      </c>
      <c r="E27" s="99">
        <v>64.129610423116603</v>
      </c>
      <c r="F27" s="99">
        <v>2095</v>
      </c>
      <c r="G27" s="99">
        <v>3412</v>
      </c>
      <c r="H27" s="99">
        <v>1435</v>
      </c>
      <c r="I27" s="99">
        <v>810</v>
      </c>
    </row>
    <row r="28" spans="1:428" s="100" customFormat="1" ht="18" customHeight="1">
      <c r="A28" s="8"/>
      <c r="B28" s="97"/>
      <c r="C28" s="98" t="s">
        <v>70</v>
      </c>
      <c r="D28" s="99">
        <v>34191</v>
      </c>
      <c r="E28" s="99">
        <v>66.763205465706974</v>
      </c>
      <c r="F28" s="99">
        <v>7966</v>
      </c>
      <c r="G28" s="99">
        <v>15809</v>
      </c>
      <c r="H28" s="99">
        <v>6438</v>
      </c>
      <c r="I28" s="99">
        <v>3978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2203</v>
      </c>
      <c r="E29" s="102">
        <v>68.341702224239683</v>
      </c>
      <c r="F29" s="102">
        <v>438</v>
      </c>
      <c r="G29" s="102">
        <v>1024</v>
      </c>
      <c r="H29" s="102">
        <v>461</v>
      </c>
      <c r="I29" s="102">
        <v>280</v>
      </c>
    </row>
    <row r="30" spans="1:428" s="104" customFormat="1" ht="18" customHeight="1">
      <c r="B30" s="97">
        <v>9</v>
      </c>
      <c r="C30" s="101" t="s">
        <v>72</v>
      </c>
      <c r="D30" s="102">
        <v>5100</v>
      </c>
      <c r="E30" s="102">
        <v>66.939376470588243</v>
      </c>
      <c r="F30" s="102">
        <v>1054</v>
      </c>
      <c r="G30" s="102">
        <v>2498</v>
      </c>
      <c r="H30" s="102">
        <v>933</v>
      </c>
      <c r="I30" s="102">
        <v>615</v>
      </c>
    </row>
    <row r="31" spans="1:428" s="104" customFormat="1" ht="18" customHeight="1">
      <c r="B31" s="97">
        <v>24</v>
      </c>
      <c r="C31" s="101" t="s">
        <v>73</v>
      </c>
      <c r="D31" s="102">
        <v>7014</v>
      </c>
      <c r="E31" s="102">
        <v>63.455389221556878</v>
      </c>
      <c r="F31" s="102">
        <v>1916</v>
      </c>
      <c r="G31" s="102">
        <v>3125</v>
      </c>
      <c r="H31" s="102">
        <v>1249</v>
      </c>
      <c r="I31" s="102">
        <v>724</v>
      </c>
    </row>
    <row r="32" spans="1:428" s="104" customFormat="1" ht="18" customHeight="1">
      <c r="B32" s="97">
        <v>34</v>
      </c>
      <c r="C32" s="104" t="s">
        <v>74</v>
      </c>
      <c r="D32" s="106">
        <v>2508</v>
      </c>
      <c r="E32" s="106">
        <v>66.676295853269551</v>
      </c>
      <c r="F32" s="106">
        <v>584</v>
      </c>
      <c r="G32" s="106">
        <v>1141</v>
      </c>
      <c r="H32" s="106">
        <v>473</v>
      </c>
      <c r="I32" s="106">
        <v>310</v>
      </c>
    </row>
    <row r="33" spans="1:226" s="104" customFormat="1" ht="18" customHeight="1">
      <c r="B33" s="97">
        <v>37</v>
      </c>
      <c r="C33" s="104" t="s">
        <v>75</v>
      </c>
      <c r="D33" s="106">
        <v>4671</v>
      </c>
      <c r="E33" s="106">
        <v>65.94785270819952</v>
      </c>
      <c r="F33" s="106">
        <v>1125</v>
      </c>
      <c r="G33" s="106">
        <v>2113</v>
      </c>
      <c r="H33" s="106">
        <v>876</v>
      </c>
      <c r="I33" s="106">
        <v>557</v>
      </c>
    </row>
    <row r="34" spans="1:226" s="104" customFormat="1" ht="18" customHeight="1">
      <c r="B34" s="97">
        <v>40</v>
      </c>
      <c r="C34" s="101" t="s">
        <v>76</v>
      </c>
      <c r="D34" s="102">
        <v>2150</v>
      </c>
      <c r="E34" s="102">
        <v>70.061097674418605</v>
      </c>
      <c r="F34" s="102">
        <v>364</v>
      </c>
      <c r="G34" s="102">
        <v>1001</v>
      </c>
      <c r="H34" s="102">
        <v>496</v>
      </c>
      <c r="I34" s="102">
        <v>289</v>
      </c>
    </row>
    <row r="35" spans="1:226" s="104" customFormat="1" ht="18" customHeight="1">
      <c r="B35" s="97">
        <v>42</v>
      </c>
      <c r="C35" s="101" t="s">
        <v>77</v>
      </c>
      <c r="D35" s="102">
        <v>1250</v>
      </c>
      <c r="E35" s="102">
        <v>68.110000000000014</v>
      </c>
      <c r="F35" s="102">
        <v>221</v>
      </c>
      <c r="G35" s="102">
        <v>644</v>
      </c>
      <c r="H35" s="102">
        <v>234</v>
      </c>
      <c r="I35" s="102">
        <v>151</v>
      </c>
    </row>
    <row r="36" spans="1:226" s="104" customFormat="1" ht="18" customHeight="1">
      <c r="B36" s="97">
        <v>47</v>
      </c>
      <c r="C36" s="101" t="s">
        <v>78</v>
      </c>
      <c r="D36" s="102">
        <v>6615</v>
      </c>
      <c r="E36" s="102">
        <v>65.250761904761916</v>
      </c>
      <c r="F36" s="102">
        <v>1615</v>
      </c>
      <c r="G36" s="102">
        <v>3090</v>
      </c>
      <c r="H36" s="102">
        <v>1190</v>
      </c>
      <c r="I36" s="102">
        <v>720</v>
      </c>
    </row>
    <row r="37" spans="1:226" s="104" customFormat="1" ht="18" customHeight="1">
      <c r="B37" s="97">
        <v>49</v>
      </c>
      <c r="C37" s="101" t="s">
        <v>79</v>
      </c>
      <c r="D37" s="102">
        <v>2680</v>
      </c>
      <c r="E37" s="102">
        <v>66.086373134328369</v>
      </c>
      <c r="F37" s="102">
        <v>649</v>
      </c>
      <c r="G37" s="102">
        <v>1173</v>
      </c>
      <c r="H37" s="102">
        <v>526</v>
      </c>
      <c r="I37" s="102">
        <v>332</v>
      </c>
    </row>
    <row r="38" spans="1:226" s="100" customFormat="1" ht="18" customHeight="1">
      <c r="A38" s="8"/>
      <c r="B38" s="97"/>
      <c r="C38" s="98" t="s">
        <v>80</v>
      </c>
      <c r="D38" s="99">
        <v>22083</v>
      </c>
      <c r="E38" s="99">
        <v>69.901025780576248</v>
      </c>
      <c r="F38" s="99">
        <v>4050</v>
      </c>
      <c r="G38" s="99">
        <v>9862</v>
      </c>
      <c r="H38" s="99">
        <v>5144</v>
      </c>
      <c r="I38" s="99">
        <v>3027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4613</v>
      </c>
      <c r="E39" s="102">
        <v>71.019423368740519</v>
      </c>
      <c r="F39" s="102">
        <v>844</v>
      </c>
      <c r="G39" s="102">
        <v>1993</v>
      </c>
      <c r="H39" s="102">
        <v>1068</v>
      </c>
      <c r="I39" s="102">
        <v>708</v>
      </c>
    </row>
    <row r="40" spans="1:226" s="104" customFormat="1" ht="18" customHeight="1">
      <c r="B40" s="97">
        <v>13</v>
      </c>
      <c r="C40" s="101" t="s">
        <v>82</v>
      </c>
      <c r="D40" s="102">
        <v>5533</v>
      </c>
      <c r="E40" s="102">
        <v>71.349611422374835</v>
      </c>
      <c r="F40" s="102">
        <v>1002</v>
      </c>
      <c r="G40" s="102">
        <v>2383</v>
      </c>
      <c r="H40" s="102">
        <v>1330</v>
      </c>
      <c r="I40" s="102">
        <v>818</v>
      </c>
    </row>
    <row r="41" spans="1:226" s="107" customFormat="1" ht="18" customHeight="1">
      <c r="B41" s="97">
        <v>16</v>
      </c>
      <c r="C41" s="104" t="s">
        <v>83</v>
      </c>
      <c r="D41" s="102">
        <v>2513</v>
      </c>
      <c r="E41" s="102">
        <v>70.117723836052534</v>
      </c>
      <c r="F41" s="102">
        <v>427</v>
      </c>
      <c r="G41" s="102">
        <v>1183</v>
      </c>
      <c r="H41" s="102">
        <v>578</v>
      </c>
      <c r="I41" s="102">
        <v>325</v>
      </c>
    </row>
    <row r="42" spans="1:226" s="104" customFormat="1" ht="18" customHeight="1">
      <c r="B42" s="97">
        <v>19</v>
      </c>
      <c r="C42" s="104" t="s">
        <v>84</v>
      </c>
      <c r="D42" s="106">
        <v>2463</v>
      </c>
      <c r="E42" s="106">
        <v>67.045781567194467</v>
      </c>
      <c r="F42" s="106">
        <v>492</v>
      </c>
      <c r="G42" s="106">
        <v>1196</v>
      </c>
      <c r="H42" s="106">
        <v>507</v>
      </c>
      <c r="I42" s="106">
        <v>268</v>
      </c>
    </row>
    <row r="43" spans="1:226" s="104" customFormat="1" ht="18" customHeight="1">
      <c r="B43" s="97">
        <v>45</v>
      </c>
      <c r="C43" s="101" t="s">
        <v>85</v>
      </c>
      <c r="D43" s="102">
        <v>6961</v>
      </c>
      <c r="E43" s="102">
        <v>69.972588708518899</v>
      </c>
      <c r="F43" s="102">
        <v>1285</v>
      </c>
      <c r="G43" s="102">
        <v>3107</v>
      </c>
      <c r="H43" s="102">
        <v>1661</v>
      </c>
      <c r="I43" s="102">
        <v>908</v>
      </c>
    </row>
    <row r="44" spans="1:226" s="100" customFormat="1" ht="18" customHeight="1">
      <c r="A44" s="8"/>
      <c r="B44" s="97"/>
      <c r="C44" s="98" t="s">
        <v>86</v>
      </c>
      <c r="D44" s="99">
        <v>90164</v>
      </c>
      <c r="E44" s="99">
        <v>62.654033213078066</v>
      </c>
      <c r="F44" s="99">
        <v>21813</v>
      </c>
      <c r="G44" s="99">
        <v>46448</v>
      </c>
      <c r="H44" s="99">
        <v>15363</v>
      </c>
      <c r="I44" s="99">
        <v>6540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65626</v>
      </c>
      <c r="E45" s="106">
        <v>62.647787767043553</v>
      </c>
      <c r="F45" s="106">
        <v>15853</v>
      </c>
      <c r="G45" s="106">
        <v>34014</v>
      </c>
      <c r="H45" s="106">
        <v>11056</v>
      </c>
      <c r="I45" s="106">
        <v>4703</v>
      </c>
    </row>
    <row r="46" spans="1:226" s="104" customFormat="1" ht="18" customHeight="1">
      <c r="B46" s="97">
        <v>17</v>
      </c>
      <c r="C46" s="104" t="s">
        <v>212</v>
      </c>
      <c r="D46" s="106">
        <v>9004</v>
      </c>
      <c r="E46" s="106">
        <v>61.952810972900942</v>
      </c>
      <c r="F46" s="106">
        <v>2327</v>
      </c>
      <c r="G46" s="106">
        <v>4495</v>
      </c>
      <c r="H46" s="106">
        <v>1517</v>
      </c>
      <c r="I46" s="106">
        <v>665</v>
      </c>
    </row>
    <row r="47" spans="1:226" s="107" customFormat="1" ht="18" customHeight="1">
      <c r="B47" s="97">
        <v>25</v>
      </c>
      <c r="C47" s="104" t="s">
        <v>209</v>
      </c>
      <c r="D47" s="102">
        <v>5523</v>
      </c>
      <c r="E47" s="102">
        <v>62.15910917979361</v>
      </c>
      <c r="F47" s="102">
        <v>1390</v>
      </c>
      <c r="G47" s="102">
        <v>2803</v>
      </c>
      <c r="H47" s="102">
        <v>925</v>
      </c>
      <c r="I47" s="102">
        <v>405</v>
      </c>
      <c r="L47" s="298"/>
    </row>
    <row r="48" spans="1:226" s="104" customFormat="1" ht="18" customHeight="1">
      <c r="B48" s="97">
        <v>43</v>
      </c>
      <c r="C48" s="104" t="s">
        <v>88</v>
      </c>
      <c r="D48" s="106">
        <v>10011</v>
      </c>
      <c r="E48" s="106">
        <v>63.856424932574171</v>
      </c>
      <c r="F48" s="106">
        <v>2243</v>
      </c>
      <c r="G48" s="106">
        <v>5136</v>
      </c>
      <c r="H48" s="106">
        <v>1865</v>
      </c>
      <c r="I48" s="106">
        <v>767</v>
      </c>
    </row>
    <row r="49" spans="1:226" s="100" customFormat="1" ht="18" customHeight="1">
      <c r="A49" s="8"/>
      <c r="B49" s="97"/>
      <c r="C49" s="98" t="s">
        <v>89</v>
      </c>
      <c r="D49" s="99">
        <v>59337</v>
      </c>
      <c r="E49" s="99">
        <v>64.317192194164051</v>
      </c>
      <c r="F49" s="99">
        <v>12944</v>
      </c>
      <c r="G49" s="99">
        <v>29635</v>
      </c>
      <c r="H49" s="99">
        <v>11335</v>
      </c>
      <c r="I49" s="99">
        <v>5423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20350</v>
      </c>
      <c r="E50" s="106">
        <v>66.316101719901681</v>
      </c>
      <c r="F50" s="106">
        <v>4060</v>
      </c>
      <c r="G50" s="106">
        <v>9708</v>
      </c>
      <c r="H50" s="106">
        <v>4336</v>
      </c>
      <c r="I50" s="106">
        <v>2246</v>
      </c>
    </row>
    <row r="51" spans="1:226" s="104" customFormat="1" ht="18" customHeight="1">
      <c r="B51" s="97">
        <v>12</v>
      </c>
      <c r="C51" s="104" t="s">
        <v>211</v>
      </c>
      <c r="D51" s="106">
        <v>7707</v>
      </c>
      <c r="E51" s="106">
        <v>62.755959517321898</v>
      </c>
      <c r="F51" s="106">
        <v>1717</v>
      </c>
      <c r="G51" s="106">
        <v>4095</v>
      </c>
      <c r="H51" s="106">
        <v>1320</v>
      </c>
      <c r="I51" s="106">
        <v>575</v>
      </c>
    </row>
    <row r="52" spans="1:226" s="104" customFormat="1" ht="18" customHeight="1">
      <c r="B52" s="97">
        <v>46</v>
      </c>
      <c r="C52" s="104" t="s">
        <v>90</v>
      </c>
      <c r="D52" s="106">
        <v>31280</v>
      </c>
      <c r="E52" s="106">
        <v>63.879515345268565</v>
      </c>
      <c r="F52" s="106">
        <v>7167</v>
      </c>
      <c r="G52" s="106">
        <v>15832</v>
      </c>
      <c r="H52" s="106">
        <v>5679</v>
      </c>
      <c r="I52" s="106">
        <v>2602</v>
      </c>
    </row>
    <row r="53" spans="1:226" s="100" customFormat="1" ht="18" customHeight="1">
      <c r="A53" s="8"/>
      <c r="B53" s="97"/>
      <c r="C53" s="98" t="s">
        <v>91</v>
      </c>
      <c r="D53" s="99">
        <v>14413</v>
      </c>
      <c r="E53" s="99">
        <v>70.304238375943441</v>
      </c>
      <c r="F53" s="99">
        <v>2703</v>
      </c>
      <c r="G53" s="99">
        <v>6361</v>
      </c>
      <c r="H53" s="99">
        <v>3245</v>
      </c>
      <c r="I53" s="99">
        <v>2104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8461</v>
      </c>
      <c r="E54" s="106">
        <v>71.164219359413778</v>
      </c>
      <c r="F54" s="106">
        <v>1572</v>
      </c>
      <c r="G54" s="106">
        <v>3629</v>
      </c>
      <c r="H54" s="106">
        <v>1993</v>
      </c>
      <c r="I54" s="106">
        <v>1267</v>
      </c>
    </row>
    <row r="55" spans="1:226" s="104" customFormat="1" ht="18" customHeight="1">
      <c r="B55" s="97">
        <v>10</v>
      </c>
      <c r="C55" s="101" t="s">
        <v>93</v>
      </c>
      <c r="D55" s="102">
        <v>5952</v>
      </c>
      <c r="E55" s="102">
        <v>69.444257392473091</v>
      </c>
      <c r="F55" s="102">
        <v>1131</v>
      </c>
      <c r="G55" s="102">
        <v>2732</v>
      </c>
      <c r="H55" s="102">
        <v>1252</v>
      </c>
      <c r="I55" s="102">
        <v>837</v>
      </c>
    </row>
    <row r="56" spans="1:226" s="100" customFormat="1" ht="18" customHeight="1">
      <c r="A56" s="8"/>
      <c r="B56" s="97"/>
      <c r="C56" s="98" t="s">
        <v>94</v>
      </c>
      <c r="D56" s="99">
        <v>44050</v>
      </c>
      <c r="E56" s="99">
        <v>58.907063011359853</v>
      </c>
      <c r="F56" s="99">
        <v>13614</v>
      </c>
      <c r="G56" s="99">
        <v>19628</v>
      </c>
      <c r="H56" s="99">
        <v>7182</v>
      </c>
      <c r="I56" s="99">
        <v>3626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17187</v>
      </c>
      <c r="E57" s="106">
        <v>58.826091813580049</v>
      </c>
      <c r="F57" s="106">
        <v>5510</v>
      </c>
      <c r="G57" s="106">
        <v>7653</v>
      </c>
      <c r="H57" s="106">
        <v>2672</v>
      </c>
      <c r="I57" s="106">
        <v>1352</v>
      </c>
    </row>
    <row r="58" spans="1:226" s="104" customFormat="1" ht="18" customHeight="1">
      <c r="B58" s="97">
        <v>27</v>
      </c>
      <c r="C58" s="104" t="s">
        <v>95</v>
      </c>
      <c r="D58" s="106">
        <v>6135</v>
      </c>
      <c r="E58" s="106">
        <v>57.314415647921734</v>
      </c>
      <c r="F58" s="106">
        <v>2265</v>
      </c>
      <c r="G58" s="106">
        <v>2588</v>
      </c>
      <c r="H58" s="106">
        <v>864</v>
      </c>
      <c r="I58" s="106">
        <v>418</v>
      </c>
    </row>
    <row r="59" spans="1:226" s="104" customFormat="1" ht="18" customHeight="1">
      <c r="B59" s="97">
        <v>32</v>
      </c>
      <c r="C59" s="104" t="s">
        <v>210</v>
      </c>
      <c r="D59" s="106">
        <v>5865</v>
      </c>
      <c r="E59" s="106">
        <v>56.242083546462041</v>
      </c>
      <c r="F59" s="106">
        <v>1998</v>
      </c>
      <c r="G59" s="106">
        <v>2659</v>
      </c>
      <c r="H59" s="106">
        <v>823</v>
      </c>
      <c r="I59" s="106">
        <v>385</v>
      </c>
    </row>
    <row r="60" spans="1:226" s="104" customFormat="1" ht="18" customHeight="1">
      <c r="B60" s="97">
        <v>36</v>
      </c>
      <c r="C60" s="109" t="s">
        <v>96</v>
      </c>
      <c r="D60" s="106">
        <v>14863</v>
      </c>
      <c r="E60" s="106">
        <v>63.245661037475593</v>
      </c>
      <c r="F60" s="106">
        <v>3841</v>
      </c>
      <c r="G60" s="106">
        <v>6728</v>
      </c>
      <c r="H60" s="106">
        <v>2823</v>
      </c>
      <c r="I60" s="106">
        <v>1471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66485</v>
      </c>
      <c r="E61" s="99">
        <v>64.772218846356324</v>
      </c>
      <c r="F61" s="99">
        <v>15077</v>
      </c>
      <c r="G61" s="99">
        <v>32806</v>
      </c>
      <c r="H61" s="99">
        <v>12506</v>
      </c>
      <c r="I61" s="99">
        <v>6096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15539</v>
      </c>
      <c r="E62" s="99">
        <v>72.930279297252085</v>
      </c>
      <c r="F62" s="99">
        <v>2537</v>
      </c>
      <c r="G62" s="99">
        <v>6532</v>
      </c>
      <c r="H62" s="99">
        <v>3956</v>
      </c>
      <c r="I62" s="99">
        <v>2514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7847</v>
      </c>
      <c r="E63" s="99">
        <v>65.063582260736567</v>
      </c>
      <c r="F63" s="99">
        <v>1858</v>
      </c>
      <c r="G63" s="99">
        <v>3756</v>
      </c>
      <c r="H63" s="99">
        <v>1385</v>
      </c>
      <c r="I63" s="99">
        <v>848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31864</v>
      </c>
      <c r="E64" s="99">
        <v>62.045632967351203</v>
      </c>
      <c r="F64" s="99">
        <v>8660</v>
      </c>
      <c r="G64" s="99">
        <v>15791</v>
      </c>
      <c r="H64" s="99">
        <v>4949</v>
      </c>
      <c r="I64" s="99">
        <v>2464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4436</v>
      </c>
      <c r="E65" s="102">
        <v>62.242495491433743</v>
      </c>
      <c r="F65" s="102">
        <v>1170</v>
      </c>
      <c r="G65" s="102">
        <v>2214</v>
      </c>
      <c r="H65" s="102">
        <v>698</v>
      </c>
      <c r="I65" s="102">
        <v>354</v>
      </c>
    </row>
    <row r="66" spans="1:226" s="104" customFormat="1" ht="18" customHeight="1">
      <c r="B66" s="97">
        <v>20</v>
      </c>
      <c r="C66" s="104" t="s">
        <v>207</v>
      </c>
      <c r="D66" s="102">
        <v>10235</v>
      </c>
      <c r="E66" s="102">
        <v>63.352756228627236</v>
      </c>
      <c r="F66" s="102">
        <v>2402</v>
      </c>
      <c r="G66" s="102">
        <v>5286</v>
      </c>
      <c r="H66" s="102">
        <v>1683</v>
      </c>
      <c r="I66" s="102">
        <v>864</v>
      </c>
    </row>
    <row r="67" spans="1:226" s="104" customFormat="1" ht="18" customHeight="1">
      <c r="B67" s="97">
        <v>48</v>
      </c>
      <c r="C67" s="104" t="s">
        <v>206</v>
      </c>
      <c r="D67" s="102">
        <v>17193</v>
      </c>
      <c r="E67" s="102">
        <v>60.541647181992637</v>
      </c>
      <c r="F67" s="102">
        <v>5088</v>
      </c>
      <c r="G67" s="102">
        <v>8291</v>
      </c>
      <c r="H67" s="102">
        <v>2568</v>
      </c>
      <c r="I67" s="102">
        <v>1246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4166</v>
      </c>
      <c r="E68" s="99">
        <v>62.7041718674988</v>
      </c>
      <c r="F68" s="99">
        <v>1045</v>
      </c>
      <c r="G68" s="99">
        <v>2066</v>
      </c>
      <c r="H68" s="99">
        <v>723</v>
      </c>
      <c r="I68" s="99">
        <v>332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649</v>
      </c>
      <c r="E69" s="102">
        <v>73.830508474576249</v>
      </c>
      <c r="F69" s="102">
        <v>124</v>
      </c>
      <c r="G69" s="102">
        <v>251</v>
      </c>
      <c r="H69" s="102">
        <v>143</v>
      </c>
      <c r="I69" s="102">
        <v>131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456</v>
      </c>
      <c r="E70" s="102">
        <v>74.339561403508768</v>
      </c>
      <c r="F70" s="102">
        <v>90</v>
      </c>
      <c r="G70" s="102">
        <v>160</v>
      </c>
      <c r="H70" s="102">
        <v>117</v>
      </c>
      <c r="I70" s="102">
        <v>89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558911</v>
      </c>
      <c r="E71" s="289">
        <v>65.65252834530007</v>
      </c>
      <c r="F71" s="288">
        <v>127938</v>
      </c>
      <c r="G71" s="288">
        <v>262952</v>
      </c>
      <c r="H71" s="288">
        <v>108685</v>
      </c>
      <c r="I71" s="288">
        <v>59336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517" t="s">
        <v>216</v>
      </c>
      <c r="D74" s="317" t="s">
        <v>4</v>
      </c>
      <c r="E74" s="317" t="s">
        <v>3</v>
      </c>
      <c r="F74" s="317" t="s">
        <v>184</v>
      </c>
      <c r="G74" s="230"/>
      <c r="I74" s="111"/>
    </row>
    <row r="75" spans="1:226" ht="18" customHeight="1">
      <c r="B75" s="231"/>
      <c r="C75" s="517"/>
      <c r="D75" s="291">
        <v>509114</v>
      </c>
      <c r="E75" s="291">
        <v>49797</v>
      </c>
      <c r="F75" s="291">
        <f>D75+E75</f>
        <v>558911</v>
      </c>
      <c r="G75" s="230"/>
    </row>
    <row r="76" spans="1:226" ht="18" customHeight="1">
      <c r="B76" s="231"/>
      <c r="C76" s="320"/>
      <c r="D76" s="321"/>
      <c r="E76" s="320"/>
      <c r="F76" s="320"/>
      <c r="G76" s="230"/>
    </row>
    <row r="77" spans="1:226" ht="18" customHeight="1">
      <c r="B77" s="319"/>
      <c r="D77" s="221"/>
      <c r="E77" s="322"/>
      <c r="F77" s="382"/>
      <c r="G77" s="382"/>
      <c r="H77" s="382"/>
      <c r="I77" s="382"/>
    </row>
    <row r="78" spans="1:226">
      <c r="C78" s="518"/>
      <c r="D78" s="518"/>
      <c r="E78" s="518"/>
      <c r="F78" s="222"/>
      <c r="G78" s="222"/>
      <c r="H78" s="222"/>
    </row>
    <row r="79" spans="1:226">
      <c r="B79" s="441"/>
      <c r="C79" s="383"/>
      <c r="D79" s="383"/>
      <c r="E79" s="383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W23" sqref="W23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6"/>
    <col min="21" max="16384" width="11.5703125" style="27"/>
  </cols>
  <sheetData>
    <row r="1" spans="2:28" ht="51.75" customHeight="1">
      <c r="B1" s="381" t="s">
        <v>217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P1" s="334" t="s">
        <v>170</v>
      </c>
    </row>
    <row r="2" spans="2:28" ht="46.5" customHeight="1">
      <c r="B2" s="28"/>
      <c r="C2" s="28"/>
      <c r="D2" s="28"/>
      <c r="E2" s="28"/>
      <c r="F2" s="28"/>
      <c r="G2" s="28"/>
      <c r="H2" s="28"/>
      <c r="I2" s="28"/>
      <c r="S2" s="366"/>
      <c r="T2" s="366"/>
      <c r="U2" s="366"/>
      <c r="V2" s="366"/>
      <c r="W2" s="366"/>
      <c r="X2" s="366"/>
      <c r="Y2" s="366"/>
    </row>
    <row r="3" spans="2:28" ht="27.95" customHeight="1">
      <c r="B3" s="349" t="s">
        <v>193</v>
      </c>
      <c r="C3" s="349"/>
      <c r="D3" s="350"/>
      <c r="E3" s="351" t="s">
        <v>194</v>
      </c>
      <c r="F3" s="372"/>
      <c r="G3" s="351" t="s">
        <v>186</v>
      </c>
      <c r="H3" s="372"/>
      <c r="I3" s="351" t="s">
        <v>187</v>
      </c>
      <c r="K3" s="376"/>
      <c r="S3" s="366"/>
      <c r="T3" s="366"/>
      <c r="U3" s="366"/>
      <c r="V3" s="366"/>
      <c r="W3" s="366"/>
      <c r="X3" s="366"/>
      <c r="Y3" s="366"/>
    </row>
    <row r="4" spans="2:28" ht="18.95" customHeight="1">
      <c r="B4" s="318" t="s">
        <v>188</v>
      </c>
      <c r="C4" s="29"/>
      <c r="D4" s="31"/>
      <c r="E4" s="332">
        <v>9117724</v>
      </c>
      <c r="F4" s="375"/>
      <c r="G4" s="332">
        <v>4502580</v>
      </c>
      <c r="H4" s="375"/>
      <c r="I4" s="332">
        <v>4615108</v>
      </c>
      <c r="J4" s="32"/>
      <c r="K4" s="377"/>
      <c r="L4" s="363">
        <f>H4/E4</f>
        <v>0</v>
      </c>
      <c r="M4" s="357"/>
      <c r="N4" s="357"/>
      <c r="O4" s="357"/>
      <c r="P4" s="364"/>
      <c r="Q4" s="357"/>
      <c r="R4" s="357"/>
      <c r="S4" s="367"/>
      <c r="T4" s="367"/>
      <c r="U4" s="368"/>
      <c r="V4" s="368"/>
      <c r="W4" s="368"/>
      <c r="X4" s="367"/>
      <c r="Y4" s="367"/>
      <c r="Z4" s="201"/>
      <c r="AA4" s="201"/>
      <c r="AB4" s="202"/>
    </row>
    <row r="5" spans="2:28" ht="18.95" customHeight="1">
      <c r="B5" s="27" t="s">
        <v>155</v>
      </c>
      <c r="C5" s="29"/>
      <c r="D5" s="31"/>
      <c r="E5" s="31">
        <v>10069148</v>
      </c>
      <c r="F5" s="373"/>
      <c r="G5" s="31">
        <v>5291393</v>
      </c>
      <c r="H5" s="373"/>
      <c r="I5" s="31">
        <v>4777718</v>
      </c>
      <c r="J5" s="32"/>
      <c r="K5" s="378"/>
      <c r="L5" s="201"/>
      <c r="M5" s="201"/>
      <c r="N5" s="201"/>
      <c r="O5" s="201"/>
      <c r="P5" s="202"/>
      <c r="Q5" s="201"/>
      <c r="R5" s="201"/>
      <c r="S5" s="367"/>
      <c r="T5" s="367"/>
      <c r="U5" s="368"/>
      <c r="V5" s="369"/>
      <c r="W5" s="367"/>
      <c r="X5" s="367"/>
      <c r="Y5" s="367"/>
      <c r="Z5" s="201"/>
      <c r="AA5" s="201"/>
      <c r="AB5" s="202"/>
    </row>
    <row r="6" spans="2:28" ht="18.95" customHeight="1">
      <c r="B6" s="27" t="s">
        <v>189</v>
      </c>
      <c r="C6" s="29"/>
      <c r="D6" s="31"/>
      <c r="E6" s="333">
        <v>1.1043488484626207</v>
      </c>
      <c r="F6" s="373"/>
      <c r="G6" s="333">
        <v>1.1751913347458569</v>
      </c>
      <c r="H6" s="374"/>
      <c r="I6" s="333">
        <v>1.0352342783744173</v>
      </c>
      <c r="J6" s="32"/>
      <c r="K6" s="378"/>
      <c r="L6" s="201"/>
      <c r="M6" s="201"/>
      <c r="N6" s="201"/>
      <c r="O6" s="201"/>
      <c r="P6" s="202"/>
      <c r="Q6" s="201"/>
      <c r="R6" s="201"/>
      <c r="S6" s="367"/>
      <c r="T6" s="367"/>
      <c r="U6" s="367"/>
      <c r="V6" s="369"/>
      <c r="W6" s="367"/>
      <c r="X6" s="367"/>
      <c r="Y6" s="367"/>
      <c r="Z6" s="201"/>
      <c r="AA6" s="201"/>
      <c r="AB6" s="202"/>
    </row>
    <row r="7" spans="2:28" ht="7.5" customHeight="1">
      <c r="B7" s="465"/>
      <c r="C7" s="465"/>
      <c r="F7" s="30"/>
      <c r="H7" s="30"/>
      <c r="K7" s="376"/>
      <c r="S7" s="366"/>
      <c r="T7" s="366"/>
      <c r="U7" s="366"/>
      <c r="V7" s="366"/>
      <c r="W7" s="366"/>
      <c r="X7" s="366"/>
      <c r="Y7" s="366"/>
    </row>
    <row r="8" spans="2:28" ht="7.5" customHeight="1">
      <c r="B8" s="30"/>
      <c r="C8" s="30"/>
      <c r="F8" s="30"/>
      <c r="H8" s="30"/>
      <c r="K8" s="376"/>
      <c r="S8" s="366"/>
      <c r="T8" s="366"/>
      <c r="U8" s="366"/>
      <c r="V8" s="366"/>
      <c r="W8" s="366"/>
      <c r="X8" s="366"/>
      <c r="Y8" s="366"/>
    </row>
    <row r="9" spans="2:28" ht="7.5" customHeight="1">
      <c r="B9" s="30"/>
      <c r="C9" s="30"/>
      <c r="F9" s="30"/>
      <c r="H9" s="30"/>
      <c r="S9" s="366"/>
      <c r="T9" s="366"/>
      <c r="U9" s="366"/>
      <c r="V9" s="366"/>
      <c r="W9" s="366"/>
      <c r="X9" s="366"/>
      <c r="Y9" s="366"/>
    </row>
    <row r="10" spans="2:28" ht="7.5" customHeight="1">
      <c r="B10" s="30"/>
      <c r="C10" s="30"/>
      <c r="F10" s="30"/>
      <c r="H10" s="30"/>
      <c r="S10" s="366"/>
      <c r="T10" s="366"/>
      <c r="U10" s="366"/>
      <c r="V10" s="366"/>
      <c r="W10" s="366"/>
      <c r="X10" s="366"/>
      <c r="Y10" s="366"/>
    </row>
    <row r="11" spans="2:28" ht="7.5" customHeight="1">
      <c r="B11" s="30"/>
      <c r="C11" s="30"/>
      <c r="F11" s="30"/>
      <c r="H11" s="30"/>
      <c r="S11" s="366"/>
      <c r="T11" s="366"/>
      <c r="U11" s="366"/>
      <c r="V11" s="366"/>
      <c r="W11" s="366"/>
      <c r="X11" s="366"/>
      <c r="Y11" s="366"/>
    </row>
    <row r="12" spans="2:28" ht="7.5" customHeight="1">
      <c r="B12" s="30"/>
      <c r="C12" s="30"/>
      <c r="F12" s="30"/>
      <c r="H12" s="30"/>
      <c r="S12" s="366"/>
      <c r="T12" s="366"/>
      <c r="U12" s="366"/>
      <c r="V12" s="366"/>
      <c r="W12" s="366"/>
      <c r="X12" s="366"/>
      <c r="Y12" s="366"/>
    </row>
    <row r="13" spans="2:28" ht="7.5" customHeight="1">
      <c r="B13" s="30"/>
      <c r="C13" s="30"/>
      <c r="F13" s="30"/>
      <c r="H13" s="30"/>
      <c r="S13" s="366"/>
      <c r="T13" s="366"/>
      <c r="U13" s="366"/>
      <c r="V13" s="366"/>
      <c r="W13" s="366"/>
      <c r="X13" s="366"/>
      <c r="Y13" s="366"/>
    </row>
    <row r="14" spans="2:28" ht="7.5" customHeight="1">
      <c r="B14" s="30"/>
      <c r="C14" s="30"/>
      <c r="F14" s="30"/>
      <c r="H14" s="30"/>
      <c r="S14" s="366"/>
      <c r="T14" s="366"/>
      <c r="U14" s="366"/>
      <c r="V14" s="366"/>
      <c r="W14" s="366"/>
      <c r="X14" s="366"/>
      <c r="Y14" s="366"/>
    </row>
    <row r="15" spans="2:28" ht="7.5" customHeight="1">
      <c r="B15" s="30"/>
      <c r="C15" s="30"/>
      <c r="F15" s="30"/>
      <c r="H15" s="30"/>
      <c r="S15" s="366"/>
      <c r="T15" s="366"/>
      <c r="U15" s="366"/>
      <c r="V15" s="366"/>
      <c r="W15" s="366"/>
      <c r="X15" s="366"/>
      <c r="Y15" s="366"/>
    </row>
    <row r="16" spans="2:28" ht="7.5" customHeight="1">
      <c r="B16" s="30"/>
      <c r="C16" s="30"/>
      <c r="F16" s="30"/>
      <c r="H16" s="30"/>
      <c r="S16" s="366"/>
      <c r="T16" s="366"/>
      <c r="U16" s="366"/>
      <c r="V16" s="366"/>
      <c r="W16" s="366"/>
      <c r="X16" s="366"/>
      <c r="Y16" s="366"/>
    </row>
    <row r="17" spans="1:28" s="335" customFormat="1" ht="18.75" customHeight="1">
      <c r="B17" s="353" t="s">
        <v>195</v>
      </c>
      <c r="C17" s="349"/>
      <c r="D17" s="350"/>
      <c r="E17" s="351" t="s">
        <v>194</v>
      </c>
      <c r="F17" s="352"/>
      <c r="G17" s="351" t="s">
        <v>186</v>
      </c>
      <c r="H17" s="352"/>
      <c r="I17" s="351" t="s">
        <v>187</v>
      </c>
      <c r="L17" s="341"/>
      <c r="M17" s="341"/>
      <c r="N17" s="341"/>
      <c r="O17" s="341"/>
      <c r="P17" s="342"/>
      <c r="Q17" s="341"/>
      <c r="R17" s="341"/>
      <c r="S17" s="370"/>
      <c r="T17" s="370"/>
      <c r="U17" s="370"/>
      <c r="V17" s="371"/>
      <c r="W17" s="370"/>
      <c r="X17" s="370"/>
      <c r="Y17" s="370"/>
      <c r="Z17" s="341"/>
      <c r="AA17" s="341"/>
      <c r="AB17" s="342"/>
    </row>
    <row r="18" spans="1:28" ht="6.75" customHeight="1">
      <c r="B18" s="24"/>
      <c r="C18" s="25"/>
      <c r="D18" s="328"/>
      <c r="E18" s="328"/>
      <c r="F18" s="328"/>
      <c r="G18" s="328"/>
      <c r="H18" s="328"/>
      <c r="I18" s="328"/>
      <c r="S18" s="366"/>
      <c r="T18" s="366"/>
      <c r="U18" s="366"/>
      <c r="V18" s="366"/>
      <c r="W18" s="366"/>
      <c r="X18" s="366"/>
      <c r="Y18" s="366"/>
    </row>
    <row r="19" spans="1:28" ht="20.100000000000001" customHeight="1">
      <c r="B19" s="27" t="s">
        <v>49</v>
      </c>
      <c r="C19" s="29"/>
      <c r="D19" s="31"/>
      <c r="E19" s="31">
        <v>6262124</v>
      </c>
      <c r="F19" s="30"/>
      <c r="G19" s="31">
        <v>2486148</v>
      </c>
      <c r="H19" s="30"/>
      <c r="I19" s="31">
        <v>3775952</v>
      </c>
      <c r="K19" s="35"/>
      <c r="S19" s="366"/>
      <c r="T19" s="366"/>
      <c r="U19" s="366"/>
      <c r="V19" s="366"/>
      <c r="W19" s="366"/>
      <c r="X19" s="366"/>
      <c r="Y19" s="366"/>
    </row>
    <row r="20" spans="1:28" ht="20.100000000000001" customHeight="1">
      <c r="B20" s="27" t="s">
        <v>50</v>
      </c>
      <c r="C20" s="29"/>
      <c r="D20" s="31"/>
      <c r="E20" s="31">
        <v>1544142</v>
      </c>
      <c r="F20" s="30"/>
      <c r="G20" s="31">
        <v>1480461</v>
      </c>
      <c r="H20" s="30"/>
      <c r="I20" s="31">
        <v>63672</v>
      </c>
      <c r="K20" s="35"/>
      <c r="S20" s="366"/>
      <c r="T20" s="366"/>
      <c r="U20" s="366"/>
      <c r="V20" s="366"/>
      <c r="W20" s="366"/>
      <c r="X20" s="366"/>
      <c r="Y20" s="366"/>
    </row>
    <row r="21" spans="1:28" ht="20.100000000000001" customHeight="1">
      <c r="B21" s="27" t="s">
        <v>48</v>
      </c>
      <c r="E21" s="31">
        <v>942016</v>
      </c>
      <c r="F21" s="31"/>
      <c r="G21" s="31">
        <v>352240</v>
      </c>
      <c r="I21" s="31">
        <v>589776</v>
      </c>
      <c r="K21" s="35"/>
    </row>
    <row r="22" spans="1:28" ht="20.100000000000001" customHeight="1">
      <c r="B22" s="27" t="s">
        <v>104</v>
      </c>
      <c r="C22" s="29"/>
      <c r="D22" s="31"/>
      <c r="E22" s="31">
        <v>324829</v>
      </c>
      <c r="F22" s="30"/>
      <c r="G22" s="31">
        <v>154455</v>
      </c>
      <c r="H22" s="30"/>
      <c r="I22" s="31">
        <v>170371</v>
      </c>
      <c r="K22" s="35"/>
    </row>
    <row r="23" spans="1:28" ht="20.100000000000001" customHeight="1">
      <c r="B23" s="27" t="s">
        <v>105</v>
      </c>
      <c r="C23" s="29"/>
      <c r="D23" s="31"/>
      <c r="E23" s="31">
        <v>44613</v>
      </c>
      <c r="F23" s="30"/>
      <c r="G23" s="31">
        <v>29276</v>
      </c>
      <c r="H23" s="30"/>
      <c r="I23" s="31">
        <v>15337</v>
      </c>
      <c r="K23" s="35"/>
    </row>
    <row r="24" spans="1:28" ht="5.25" customHeight="1">
      <c r="C24" s="29"/>
      <c r="D24" s="31"/>
      <c r="E24" s="31"/>
      <c r="F24" s="30"/>
      <c r="G24" s="31"/>
      <c r="H24" s="30"/>
      <c r="I24" s="31"/>
      <c r="K24" s="35"/>
    </row>
    <row r="25" spans="1:28" s="335" customFormat="1" ht="24" hidden="1" customHeight="1">
      <c r="B25" s="336" t="s">
        <v>45</v>
      </c>
      <c r="C25" s="337"/>
      <c r="D25" s="337"/>
      <c r="E25" s="337">
        <f>SUM(E19:E24)</f>
        <v>9117724</v>
      </c>
      <c r="F25" s="340"/>
      <c r="G25" s="337">
        <f>SUM(G19:G24)</f>
        <v>4502580</v>
      </c>
      <c r="H25" s="337">
        <f>SUM(H19:H24)</f>
        <v>0</v>
      </c>
      <c r="I25" s="337">
        <f>SUM(I19:I24)</f>
        <v>4615108</v>
      </c>
      <c r="K25" s="338"/>
      <c r="T25" s="359"/>
    </row>
    <row r="26" spans="1:28" ht="9.9499999999999993" customHeight="1">
      <c r="B26" s="465"/>
      <c r="C26" s="465"/>
      <c r="F26" s="30"/>
      <c r="H26" s="30"/>
    </row>
    <row r="27" spans="1:28" ht="50.1" customHeight="1">
      <c r="B27" s="465"/>
      <c r="C27" s="465"/>
      <c r="D27" s="27" t="s">
        <v>125</v>
      </c>
      <c r="E27" s="31"/>
      <c r="F27" s="31"/>
      <c r="G27" s="31"/>
      <c r="H27" s="31"/>
      <c r="I27" s="31"/>
    </row>
    <row r="28" spans="1:28" s="335" customFormat="1" ht="18.75" customHeight="1">
      <c r="C28" s="340"/>
      <c r="D28" s="340"/>
      <c r="E28" s="340"/>
      <c r="F28" s="339"/>
      <c r="G28" s="340"/>
      <c r="H28" s="339"/>
      <c r="I28" s="340"/>
      <c r="L28" s="341"/>
      <c r="M28" s="341"/>
      <c r="N28" s="341"/>
      <c r="O28" s="341"/>
      <c r="P28" s="342"/>
      <c r="Q28" s="341"/>
      <c r="R28" s="341"/>
      <c r="S28" s="341"/>
      <c r="T28" s="358"/>
      <c r="U28" s="341"/>
      <c r="V28" s="342"/>
      <c r="W28" s="341"/>
      <c r="X28" s="341"/>
      <c r="Y28" s="341"/>
      <c r="Z28" s="341"/>
      <c r="AA28" s="341"/>
      <c r="AB28" s="342"/>
    </row>
    <row r="29" spans="1:28">
      <c r="D29" s="32"/>
    </row>
    <row r="30" spans="1:28" s="121" customFormat="1" ht="19.7" customHeight="1">
      <c r="A30" s="226"/>
      <c r="B30" s="353" t="s">
        <v>190</v>
      </c>
      <c r="C30" s="349"/>
      <c r="D30" s="354"/>
      <c r="E30" s="351" t="s">
        <v>194</v>
      </c>
      <c r="F30" s="352"/>
      <c r="G30" s="351" t="s">
        <v>186</v>
      </c>
      <c r="H30" s="352"/>
      <c r="I30" s="351" t="s">
        <v>187</v>
      </c>
      <c r="T30" s="360"/>
    </row>
    <row r="31" spans="1:28" s="131" customFormat="1" ht="24.95" customHeight="1">
      <c r="C31" s="347" t="s">
        <v>52</v>
      </c>
      <c r="D31"/>
      <c r="E31" s="343">
        <v>1493244</v>
      </c>
      <c r="F31" s="343"/>
      <c r="G31" s="343">
        <v>732233</v>
      </c>
      <c r="H31" s="343"/>
      <c r="I31" s="343">
        <v>761009</v>
      </c>
      <c r="K31" s="355"/>
      <c r="T31" s="360"/>
    </row>
    <row r="32" spans="1:28" s="131" customFormat="1" ht="24.95" customHeight="1">
      <c r="C32" s="346" t="s">
        <v>61</v>
      </c>
      <c r="D32"/>
      <c r="E32" s="343">
        <v>282453</v>
      </c>
      <c r="F32" s="343"/>
      <c r="G32" s="343">
        <v>136993</v>
      </c>
      <c r="H32" s="343"/>
      <c r="I32" s="343">
        <v>145460</v>
      </c>
      <c r="T32" s="360"/>
    </row>
    <row r="33" spans="3:20" s="131" customFormat="1" ht="24.95" customHeight="1">
      <c r="C33" s="346" t="s">
        <v>65</v>
      </c>
      <c r="D33"/>
      <c r="E33" s="343">
        <v>271024</v>
      </c>
      <c r="F33" s="343"/>
      <c r="G33" s="343">
        <v>129661</v>
      </c>
      <c r="H33" s="343"/>
      <c r="I33" s="343">
        <v>141354</v>
      </c>
      <c r="T33" s="361">
        <v>1467756</v>
      </c>
    </row>
    <row r="34" spans="3:20" s="131" customFormat="1" ht="24.95" customHeight="1">
      <c r="C34" s="346" t="s">
        <v>208</v>
      </c>
      <c r="D34"/>
      <c r="E34" s="343">
        <v>181871</v>
      </c>
      <c r="F34" s="343"/>
      <c r="G34" s="343">
        <v>92670</v>
      </c>
      <c r="H34" s="343"/>
      <c r="I34" s="343">
        <v>89201</v>
      </c>
      <c r="T34" s="361">
        <v>280326</v>
      </c>
    </row>
    <row r="35" spans="3:20" s="131" customFormat="1" ht="24.95" customHeight="1">
      <c r="C35" s="346" t="s">
        <v>66</v>
      </c>
      <c r="D35"/>
      <c r="E35" s="343">
        <v>330221</v>
      </c>
      <c r="F35" s="343"/>
      <c r="G35" s="343">
        <v>159363</v>
      </c>
      <c r="H35" s="343"/>
      <c r="I35" s="343">
        <v>170855</v>
      </c>
      <c r="T35" s="361">
        <v>270289</v>
      </c>
    </row>
    <row r="36" spans="3:20" s="131" customFormat="1" ht="24.95" customHeight="1">
      <c r="C36" s="346" t="s">
        <v>69</v>
      </c>
      <c r="D36"/>
      <c r="E36" s="343">
        <v>131008</v>
      </c>
      <c r="F36" s="343"/>
      <c r="G36" s="343">
        <v>63216</v>
      </c>
      <c r="H36" s="343"/>
      <c r="I36" s="343">
        <v>67791</v>
      </c>
      <c r="K36" s="133"/>
      <c r="T36" s="361">
        <v>178292</v>
      </c>
    </row>
    <row r="37" spans="3:20" s="131" customFormat="1" ht="24.95" customHeight="1">
      <c r="C37" s="346" t="s">
        <v>70</v>
      </c>
      <c r="D37"/>
      <c r="E37" s="343">
        <v>570049</v>
      </c>
      <c r="F37" s="343"/>
      <c r="G37" s="343">
        <v>264911</v>
      </c>
      <c r="H37" s="343"/>
      <c r="I37" s="343">
        <v>305138</v>
      </c>
      <c r="K37" s="133"/>
      <c r="T37" s="361">
        <v>322017</v>
      </c>
    </row>
    <row r="38" spans="3:20" s="133" customFormat="1" ht="24.95" customHeight="1">
      <c r="C38" s="346" t="s">
        <v>80</v>
      </c>
      <c r="D38"/>
      <c r="E38" s="343">
        <v>366478</v>
      </c>
      <c r="F38" s="343"/>
      <c r="G38" s="343">
        <v>161175</v>
      </c>
      <c r="H38" s="343"/>
      <c r="I38" s="343">
        <v>205303</v>
      </c>
      <c r="T38" s="361">
        <v>129473</v>
      </c>
    </row>
    <row r="39" spans="3:20" s="133" customFormat="1" ht="24.95" customHeight="1">
      <c r="C39" s="346" t="s">
        <v>86</v>
      </c>
      <c r="D39"/>
      <c r="E39" s="343">
        <v>1560516</v>
      </c>
      <c r="F39" s="343"/>
      <c r="G39" s="343">
        <v>808976</v>
      </c>
      <c r="H39" s="343"/>
      <c r="I39" s="343">
        <v>751538</v>
      </c>
      <c r="T39" s="361">
        <v>565026</v>
      </c>
    </row>
    <row r="40" spans="3:20" s="133" customFormat="1" ht="24.95" customHeight="1">
      <c r="C40" s="346" t="s">
        <v>89</v>
      </c>
      <c r="D40"/>
      <c r="E40" s="343">
        <v>931116</v>
      </c>
      <c r="F40" s="343"/>
      <c r="G40" s="343">
        <v>460801</v>
      </c>
      <c r="H40" s="343"/>
      <c r="I40" s="343">
        <v>470311</v>
      </c>
      <c r="T40" s="361">
        <v>360756</v>
      </c>
    </row>
    <row r="41" spans="3:20" s="133" customFormat="1" ht="24.95" customHeight="1">
      <c r="C41" s="346" t="s">
        <v>91</v>
      </c>
      <c r="D41"/>
      <c r="E41" s="343">
        <v>219836</v>
      </c>
      <c r="F41" s="343"/>
      <c r="G41" s="343">
        <v>101421</v>
      </c>
      <c r="H41" s="343"/>
      <c r="I41" s="343">
        <v>118415</v>
      </c>
      <c r="T41" s="361">
        <v>1542221</v>
      </c>
    </row>
    <row r="42" spans="3:20" s="133" customFormat="1" ht="24.95" customHeight="1">
      <c r="C42" s="346" t="s">
        <v>94</v>
      </c>
      <c r="D42"/>
      <c r="E42" s="343">
        <v>684751</v>
      </c>
      <c r="F42" s="343"/>
      <c r="G42" s="343">
        <v>346511</v>
      </c>
      <c r="H42" s="343"/>
      <c r="I42" s="343">
        <v>338238</v>
      </c>
      <c r="T42" s="361">
        <v>917315</v>
      </c>
    </row>
    <row r="43" spans="3:20" s="133" customFormat="1" ht="24.95" customHeight="1">
      <c r="C43" s="346" t="s">
        <v>97</v>
      </c>
      <c r="D43"/>
      <c r="E43" s="343">
        <v>1128687</v>
      </c>
      <c r="F43" s="343"/>
      <c r="G43" s="343">
        <v>575134</v>
      </c>
      <c r="H43" s="343"/>
      <c r="I43" s="343">
        <v>553542</v>
      </c>
      <c r="T43" s="361">
        <v>217095</v>
      </c>
    </row>
    <row r="44" spans="3:20" s="133" customFormat="1" ht="24.95" customHeight="1">
      <c r="C44" s="346" t="s">
        <v>98</v>
      </c>
      <c r="D44"/>
      <c r="E44" s="343">
        <v>234106</v>
      </c>
      <c r="F44" s="343"/>
      <c r="G44" s="343">
        <v>112706</v>
      </c>
      <c r="H44" s="343"/>
      <c r="I44" s="343">
        <v>121400</v>
      </c>
      <c r="T44" s="361">
        <v>679402</v>
      </c>
    </row>
    <row r="45" spans="3:20" s="133" customFormat="1" ht="24.95" customHeight="1">
      <c r="C45" s="346" t="s">
        <v>99</v>
      </c>
      <c r="D45"/>
      <c r="E45" s="343">
        <v>130925</v>
      </c>
      <c r="F45" s="343"/>
      <c r="G45" s="343">
        <v>63055</v>
      </c>
      <c r="H45" s="343"/>
      <c r="I45" s="343">
        <v>67870</v>
      </c>
      <c r="T45" s="361">
        <v>1105001</v>
      </c>
    </row>
    <row r="46" spans="3:20" s="133" customFormat="1" ht="24.95" customHeight="1">
      <c r="C46" s="346" t="s">
        <v>157</v>
      </c>
      <c r="D46"/>
      <c r="E46" s="343">
        <v>518796</v>
      </c>
      <c r="F46" s="343"/>
      <c r="G46" s="343">
        <v>253565</v>
      </c>
      <c r="H46" s="343"/>
      <c r="I46" s="343">
        <v>265230</v>
      </c>
      <c r="T46" s="361">
        <v>230177</v>
      </c>
    </row>
    <row r="47" spans="3:20" s="133" customFormat="1" ht="24.95" customHeight="1">
      <c r="C47" s="346" t="s">
        <v>153</v>
      </c>
      <c r="D47"/>
      <c r="E47" s="343">
        <v>65973</v>
      </c>
      <c r="F47" s="343"/>
      <c r="G47" s="343">
        <v>31816</v>
      </c>
      <c r="H47" s="343"/>
      <c r="I47" s="343">
        <v>34156</v>
      </c>
      <c r="T47" s="361">
        <v>129080</v>
      </c>
    </row>
    <row r="48" spans="3:20" s="133" customFormat="1" ht="24.95" customHeight="1">
      <c r="C48" s="346" t="s">
        <v>191</v>
      </c>
      <c r="D48"/>
      <c r="E48" s="343">
        <v>8543</v>
      </c>
      <c r="F48" s="343"/>
      <c r="G48" s="343">
        <v>4326</v>
      </c>
      <c r="H48" s="343"/>
      <c r="I48" s="343">
        <v>4217</v>
      </c>
      <c r="T48" s="361">
        <v>514162</v>
      </c>
    </row>
    <row r="49" spans="2:20" s="133" customFormat="1" ht="24.95" customHeight="1">
      <c r="C49" s="346" t="s">
        <v>192</v>
      </c>
      <c r="D49"/>
      <c r="E49" s="343">
        <v>8127</v>
      </c>
      <c r="F49" s="343"/>
      <c r="G49" s="343">
        <v>4047</v>
      </c>
      <c r="H49" s="343"/>
      <c r="I49" s="343">
        <v>4080</v>
      </c>
      <c r="K49" s="121"/>
      <c r="T49" s="361">
        <v>65074</v>
      </c>
    </row>
    <row r="50" spans="2:20" s="133" customFormat="1" ht="17.25" customHeight="1">
      <c r="B50" s="344"/>
      <c r="C50" s="344"/>
      <c r="D50"/>
      <c r="E50" s="343"/>
      <c r="F50" s="343"/>
      <c r="G50" s="343"/>
      <c r="H50" s="343"/>
      <c r="I50" s="343"/>
      <c r="T50" s="361">
        <v>8388</v>
      </c>
    </row>
    <row r="51" spans="2:20" s="121" customFormat="1" ht="18.600000000000001" customHeight="1">
      <c r="C51" s="348" t="s">
        <v>45</v>
      </c>
      <c r="E51" s="345">
        <f>$E$4</f>
        <v>9117724</v>
      </c>
      <c r="F51" s="379">
        <v>0.4922996311893304</v>
      </c>
      <c r="G51" s="345">
        <f>$G$4</f>
        <v>4502580</v>
      </c>
      <c r="H51" s="379">
        <v>0.50770502733165346</v>
      </c>
      <c r="I51" s="345">
        <f>$I$4</f>
        <v>4615108</v>
      </c>
      <c r="T51" s="361">
        <v>7802</v>
      </c>
    </row>
    <row r="52" spans="2:20">
      <c r="E52" s="31"/>
      <c r="F52" s="31"/>
      <c r="G52" s="31"/>
      <c r="H52" s="31"/>
      <c r="I52" s="31"/>
      <c r="T52" s="356">
        <f>SUM(T33:T51)</f>
        <v>8989652</v>
      </c>
    </row>
    <row r="55" spans="2:20" ht="18">
      <c r="B55" s="362" t="s">
        <v>196</v>
      </c>
    </row>
    <row r="56" spans="2:20" ht="18">
      <c r="B56" s="362" t="s">
        <v>197</v>
      </c>
    </row>
    <row r="79" spans="3:4">
      <c r="C79" s="347"/>
      <c r="D79"/>
    </row>
    <row r="80" spans="3:4">
      <c r="C80" s="346"/>
      <c r="D80"/>
    </row>
    <row r="81" spans="3:4">
      <c r="C81" s="346"/>
      <c r="D81"/>
    </row>
    <row r="82" spans="3:4">
      <c r="C82" s="346"/>
      <c r="D82"/>
    </row>
    <row r="83" spans="3:4">
      <c r="C83" s="346"/>
      <c r="D83"/>
    </row>
    <row r="84" spans="3:4">
      <c r="C84" s="346"/>
      <c r="D84"/>
    </row>
    <row r="85" spans="3:4">
      <c r="C85" s="346"/>
      <c r="D85"/>
    </row>
    <row r="86" spans="3:4">
      <c r="C86" s="346"/>
      <c r="D86"/>
    </row>
    <row r="87" spans="3:4">
      <c r="C87" s="346"/>
      <c r="D87"/>
    </row>
    <row r="88" spans="3:4">
      <c r="C88" s="346"/>
      <c r="D88"/>
    </row>
    <row r="89" spans="3:4">
      <c r="C89" s="346"/>
      <c r="D89"/>
    </row>
    <row r="90" spans="3:4">
      <c r="C90" s="346"/>
      <c r="D90"/>
    </row>
    <row r="91" spans="3:4">
      <c r="C91" s="346"/>
      <c r="D91"/>
    </row>
    <row r="92" spans="3:4">
      <c r="C92" s="346"/>
      <c r="D92"/>
    </row>
    <row r="93" spans="3:4">
      <c r="C93" s="346"/>
      <c r="D93"/>
    </row>
    <row r="94" spans="3:4">
      <c r="C94" s="346"/>
      <c r="D94"/>
    </row>
    <row r="95" spans="3:4">
      <c r="C95" s="346"/>
      <c r="D95"/>
    </row>
    <row r="96" spans="3:4">
      <c r="C96" s="346"/>
      <c r="D96"/>
    </row>
    <row r="97" spans="3:4">
      <c r="C97" s="346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angel Gallego</cp:lastModifiedBy>
  <cp:lastPrinted>2023-02-22T08:37:20Z</cp:lastPrinted>
  <dcterms:created xsi:type="dcterms:W3CDTF">2016-11-17T11:36:14Z</dcterms:created>
  <dcterms:modified xsi:type="dcterms:W3CDTF">2023-08-16T11:53:26Z</dcterms:modified>
</cp:coreProperties>
</file>