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GESTION\DATOS\PENSIONES\2023\agosto proximo\"/>
    </mc:Choice>
  </mc:AlternateContent>
  <xr:revisionPtr revIDLastSave="0" documentId="13_ncr:1_{51FE19F4-591D-465A-BAF3-27CE774B31E2}" xr6:coauthVersionLast="47" xr6:coauthVersionMax="47" xr10:uidLastSave="{00000000-0000-0000-0000-000000000000}"/>
  <bookViews>
    <workbookView xWindow="-20610" yWindow="-135" windowWidth="20730" windowHeight="11310" tabRatio="779" xr2:uid="{00000000-000D-0000-FFFF-FFFF00000000}"/>
  </bookViews>
  <sheets>
    <sheet name="Portada" sheetId="24" r:id="rId1"/>
    <sheet name="Indice" sheetId="28" r:id="rId2"/>
    <sheet name="Distrib - regím. Altas nuevas" sheetId="21" r:id="rId3"/>
    <sheet name="Clase, género y edad" sheetId="26" r:id="rId4"/>
    <sheet name="Nº pens. por clases" sheetId="17" r:id="rId5"/>
    <sheet name="Importe €" sheetId="18" r:id="rId6"/>
    <sheet name="P. Media €" sheetId="19" r:id="rId7"/>
    <sheet name="Pensiones - mínimos" sheetId="27" r:id="rId8"/>
    <sheet name="Pensión media (nuevas altas)" sheetId="25" r:id="rId9"/>
    <sheet name="Número pensiones (IP-J-V)" sheetId="31" r:id="rId10"/>
    <sheet name="Número pensiones (O-FM)" sheetId="32" r:id="rId11"/>
    <sheet name="Evolución y pensión media" sheetId="16" r:id="rId12"/>
    <sheet name="Minimos prov" sheetId="23" r:id="rId13"/>
    <sheet name="Brecha de Género" sheetId="29" r:id="rId14"/>
    <sheet name="Pensionistas" sheetId="30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1P68" localSheetId="3">'[1]%'!$B$2:$Z$17</definedName>
    <definedName name="_1P68">'[1]%'!$B$2:$Z$17</definedName>
    <definedName name="_2P68" localSheetId="13">#REF!</definedName>
    <definedName name="_2P68" localSheetId="3">#REF!</definedName>
    <definedName name="_2P68" localSheetId="7">#REF!</definedName>
    <definedName name="_2P68">#REF!</definedName>
    <definedName name="_xlnm._FilterDatabase" localSheetId="10" hidden="1">'Número pensiones (O-FM)'!$J$11:$J$37</definedName>
    <definedName name="a" localSheetId="13">#REF!</definedName>
    <definedName name="a" localSheetId="3">#REF!</definedName>
    <definedName name="a" localSheetId="9">#REF!</definedName>
    <definedName name="a" localSheetId="10">#REF!</definedName>
    <definedName name="a">#REF!</definedName>
    <definedName name="aaa" localSheetId="13">#REF!</definedName>
    <definedName name="aaa" localSheetId="1">#REF!</definedName>
    <definedName name="aaa">#REF!</definedName>
    <definedName name="AAAAAAAAAAAAAAAAAAAAAAA" localSheetId="13">#REF!</definedName>
    <definedName name="AAAAAAAAAAAAAAAAAAAAAAA" localSheetId="1">#REF!</definedName>
    <definedName name="AAAAAAAAAAAAAAAAAAAAAAA">#REF!</definedName>
    <definedName name="ACA" localSheetId="13">#REF!</definedName>
    <definedName name="ACA">#REF!</definedName>
    <definedName name="ACP" localSheetId="13">#REF!</definedName>
    <definedName name="ACP">#REF!</definedName>
    <definedName name="alt" localSheetId="13">#REF!</definedName>
    <definedName name="alt" localSheetId="3">#REF!</definedName>
    <definedName name="alt">#REF!</definedName>
    <definedName name="_xlnm.Print_Area" localSheetId="13">'Brecha de Género'!$B$2:$M$75</definedName>
    <definedName name="_xlnm.Print_Area" localSheetId="3">'Clase, género y edad'!$B$1:$R$80</definedName>
    <definedName name="_xlnm.Print_Area" localSheetId="2">'Distrib - regím. Altas nuevas'!$B$1:$U$44</definedName>
    <definedName name="_xlnm.Print_Area" localSheetId="11">'Evolución y pensión media'!$B$3:$J$90</definedName>
    <definedName name="_xlnm.Print_Area" localSheetId="5">'Importe €'!$B$1:$I$83</definedName>
    <definedName name="_xlnm.Print_Area" localSheetId="1">Indice!$B$2:$I$26</definedName>
    <definedName name="_xlnm.Print_Area" localSheetId="12">'Minimos prov'!$B$2:$G$68</definedName>
    <definedName name="_xlnm.Print_Area" localSheetId="4">'Nº pens. por clases'!$B$1:$I$83</definedName>
    <definedName name="_xlnm.Print_Area" localSheetId="9">'Número pensiones (IP-J-V)'!$B$3:$G$90</definedName>
    <definedName name="_xlnm.Print_Area" localSheetId="10">'Número pensiones (O-FM)'!$B$3:$G$90</definedName>
    <definedName name="_xlnm.Print_Area" localSheetId="6">'P. Media €'!$B$1:$I$83</definedName>
    <definedName name="_xlnm.Print_Area" localSheetId="8">'Pensión media (nuevas altas)'!$A$1:$F$44</definedName>
    <definedName name="_xlnm.Print_Area" localSheetId="7">'Pensiones - mínimos'!$A$1:$G$31</definedName>
    <definedName name="_xlnm.Print_Area" localSheetId="14">Pensionistas!$B$1:$I$28</definedName>
    <definedName name="_xlnm.Print_Area" localSheetId="0">Portada!$A$2:$F$51</definedName>
    <definedName name="_xlnm.Print_Area">#REF!</definedName>
    <definedName name="AT" localSheetId="13">#REF!</definedName>
    <definedName name="AT">#REF!</definedName>
    <definedName name="_xlnm.Auto_Open" localSheetId="13">#REF!</definedName>
    <definedName name="_xlnm.Auto_Open" localSheetId="1">#REF!</definedName>
    <definedName name="_xlnm.Auto_Open">#REF!</definedName>
    <definedName name="Auto_Open" localSheetId="13">#REF!</definedName>
    <definedName name="Auto_Open" localSheetId="1">#REF!</definedName>
    <definedName name="Auto_Open">#REF!</definedName>
    <definedName name="bbb" localSheetId="13">#REF!</definedName>
    <definedName name="bbb">#REF!</definedName>
    <definedName name="CARBON" localSheetId="13">#REF!</definedName>
    <definedName name="CARBON">#REF!</definedName>
    <definedName name="cb" localSheetId="13">#REF!</definedName>
    <definedName name="cb" localSheetId="3">#REF!</definedName>
    <definedName name="cb">#REF!</definedName>
    <definedName name="CCAA" localSheetId="1">'[2]CC.AA'!$H$3:$H$3000</definedName>
    <definedName name="CCAA">'[3]CC.AA'!$H$3:$H$3000</definedName>
    <definedName name="CCCCCCCCCCCCC" localSheetId="13">#REF!</definedName>
    <definedName name="CCCCCCCCCCCCC" localSheetId="1">#REF!</definedName>
    <definedName name="CCCCCCCCCCCCC">#REF!</definedName>
    <definedName name="cm" localSheetId="13">#REF!</definedName>
    <definedName name="cm" localSheetId="3">#REF!</definedName>
    <definedName name="cm" localSheetId="7">#REF!</definedName>
    <definedName name="cm">#REF!</definedName>
    <definedName name="COMPROBACIÓN" localSheetId="13">#REF!</definedName>
    <definedName name="COMPROBACIÓN">#REF!</definedName>
    <definedName name="Contribuciones_CCAA">[4]Gráficos!$B$75:$K$93</definedName>
    <definedName name="d" localSheetId="13">#REF!</definedName>
    <definedName name="d" localSheetId="3">#REF!</definedName>
    <definedName name="d" localSheetId="7">#REF!</definedName>
    <definedName name="d">#REF!</definedName>
    <definedName name="Datos">[5]graf!$A$6:$R$1505</definedName>
    <definedName name="dddd" localSheetId="13">#REF!</definedName>
    <definedName name="dddd">#REF!</definedName>
    <definedName name="de" localSheetId="13">#REF!</definedName>
    <definedName name="de">#REF!</definedName>
    <definedName name="deee" localSheetId="13">#REF!</definedName>
    <definedName name="deee">#REF!</definedName>
    <definedName name="DISTRIBUCIÓN_IMPORTES" localSheetId="13">#REF!</definedName>
    <definedName name="DISTRIBUCIÓN_IMPORTES">#REF!</definedName>
    <definedName name="DISTRIBUCIÓN_PORCENTUAL_IMPORTES" localSheetId="13">#REF!</definedName>
    <definedName name="DISTRIBUCIÓN_PORCENTUAL_IMPORTES">#REF!</definedName>
    <definedName name="dv" localSheetId="13">#REF!</definedName>
    <definedName name="dv">#REF!</definedName>
    <definedName name="ed" localSheetId="13">#REF!</definedName>
    <definedName name="ed">#REF!</definedName>
    <definedName name="edades" localSheetId="13">#REF!</definedName>
    <definedName name="edades">#REF!</definedName>
    <definedName name="EF_FAMI" localSheetId="13">#REF!</definedName>
    <definedName name="EF_FAMI">#REF!</definedName>
    <definedName name="EIP" localSheetId="13">#REF!</definedName>
    <definedName name="EIP">#REF!</definedName>
    <definedName name="EJUBI" localSheetId="13">#REF!</definedName>
    <definedName name="EJUBI">#REF!</definedName>
    <definedName name="EORFANDAD" localSheetId="13">#REF!</definedName>
    <definedName name="EORFANDAD">#REF!</definedName>
    <definedName name="EP" localSheetId="13">#REF!</definedName>
    <definedName name="EP">#REF!</definedName>
    <definedName name="ETSIS" localSheetId="13">#REF!</definedName>
    <definedName name="ETSIS">#REF!</definedName>
    <definedName name="EVIUDEDAD" localSheetId="13">#REF!</definedName>
    <definedName name="EVIUDEDAD">#REF!</definedName>
    <definedName name="evo" localSheetId="13">#REF!</definedName>
    <definedName name="evo">#REF!</definedName>
    <definedName name="FAM_NUMERO" localSheetId="14">Pensionistas!#REF!</definedName>
    <definedName name="FAM_NUMERO">'Distrib - regím. Altas nuevas'!$K$32</definedName>
    <definedName name="FAM_PENSION_MEDIA" localSheetId="14">Pensionistas!#REF!</definedName>
    <definedName name="FAM_PENSION_MEDIA">'Distrib - regím. Altas nuevas'!$O$32</definedName>
    <definedName name="FAMILIARES_NUMERO" localSheetId="14">Pensionistas!#REF!</definedName>
    <definedName name="FAMILIARES_NUMERO">'Distrib - regím. Altas nuevas'!$K$32</definedName>
    <definedName name="FAMILIARES_PENSION_MEDIA" localSheetId="14">Pensionistas!#REF!</definedName>
    <definedName name="FAMILIARES_PENSION_MEDIA">'Distrib - regím. Altas nuevas'!$O$32</definedName>
    <definedName name="FFAMILI_TOTAL" localSheetId="13">#REF!</definedName>
    <definedName name="FFAMILI_TOTAL" localSheetId="9">#REF!</definedName>
    <definedName name="FFAMILI_TOTAL" localSheetId="10">#REF!</definedName>
    <definedName name="FFAMILI_TOTAL">#REF!</definedName>
    <definedName name="fff" localSheetId="13">#REF!</definedName>
    <definedName name="fff">#REF!</definedName>
    <definedName name="FREEFORM97" localSheetId="13">#REF!</definedName>
    <definedName name="FREEFORM97" localSheetId="1">#REF!</definedName>
    <definedName name="FREEFORM97">#REF!</definedName>
    <definedName name="HOGAR" localSheetId="13">#REF!</definedName>
    <definedName name="HOGAR">#REF!</definedName>
    <definedName name="impor" localSheetId="13">#REF!</definedName>
    <definedName name="impor">#REF!</definedName>
    <definedName name="importe" localSheetId="13">#REF!</definedName>
    <definedName name="importe">#REF!</definedName>
    <definedName name="IMPORTE_P67" localSheetId="3">'[1]IMPORTE POR CONCEPTOS'!$B$2:$Z$18</definedName>
    <definedName name="IMPORTE_P67">'[1]IMPORTE POR CONCEPTOS'!$B$2:$Z$18</definedName>
    <definedName name="INCP_JUBILA" localSheetId="13">#REF!</definedName>
    <definedName name="INCP_JUBILA" localSheetId="3">#REF!</definedName>
    <definedName name="INCP_JUBILA" localSheetId="7">#REF!</definedName>
    <definedName name="INCP_JUBILA">#REF!</definedName>
    <definedName name="ip" localSheetId="13">#REF!</definedName>
    <definedName name="ip" localSheetId="3">#REF!</definedName>
    <definedName name="ip">#REF!</definedName>
    <definedName name="IP__CCAA">[6]Total!$A$1:$AA$80</definedName>
    <definedName name="IP_NUMERO" localSheetId="14">Pensionistas!$D$17</definedName>
    <definedName name="IP_NUMERO">'Distrib - regím. Altas nuevas'!$E$16</definedName>
    <definedName name="IP_PENSION_MEDIA" localSheetId="14">Pensionistas!#REF!</definedName>
    <definedName name="IP_PENSION_MEDIA">'Distrib - regím. Altas nuevas'!$I$16</definedName>
    <definedName name="JUB_NUMERO" localSheetId="14">Pensionistas!#REF!</definedName>
    <definedName name="JUB_NUMERO">'Distrib - regím. Altas nuevas'!$K$16</definedName>
    <definedName name="JUB_PENSION_MEDIA" localSheetId="14">Pensionistas!#REF!</definedName>
    <definedName name="JUB_PENSION_MEDIA">'Distrib - regím. Altas nuevas'!$O$16</definedName>
    <definedName name="Macro1" localSheetId="13">#REF!</definedName>
    <definedName name="Macro1" localSheetId="1">#REF!</definedName>
    <definedName name="Macro1" localSheetId="9">#REF!</definedName>
    <definedName name="Macro1" localSheetId="10">#REF!</definedName>
    <definedName name="Macro1">#REF!</definedName>
    <definedName name="Macro10" localSheetId="13">#REF!</definedName>
    <definedName name="Macro10" localSheetId="1">#REF!</definedName>
    <definedName name="Macro10">#REF!</definedName>
    <definedName name="Macro2" localSheetId="13">#REF!</definedName>
    <definedName name="Macro2" localSheetId="1">#REF!</definedName>
    <definedName name="Macro2">#REF!</definedName>
    <definedName name="Macro3" localSheetId="13">#REF!</definedName>
    <definedName name="Macro3">#REF!</definedName>
    <definedName name="Macro4" localSheetId="13">#REF!</definedName>
    <definedName name="Macro4">#REF!</definedName>
    <definedName name="Macro5" localSheetId="13">#REF!</definedName>
    <definedName name="Macro5">#REF!</definedName>
    <definedName name="Macro6" localSheetId="13">#REF!</definedName>
    <definedName name="Macro6">#REF!</definedName>
    <definedName name="Macro7" localSheetId="13">#REF!</definedName>
    <definedName name="Macro7">#REF!</definedName>
    <definedName name="Macro8" localSheetId="13">#REF!</definedName>
    <definedName name="Macro8">#REF!</definedName>
    <definedName name="Macro9" localSheetId="13">#REF!</definedName>
    <definedName name="Macro9">#REF!</definedName>
    <definedName name="Media_CCAA">[7]Gráficos!$A$49:$E$67</definedName>
    <definedName name="NombreTabla">"Dummy"</definedName>
    <definedName name="Nómina_CCAA">[7]Gráficos!$A$3:$E$21</definedName>
    <definedName name="Número_CCAA">[7]Gráficos!$A$26:$E$44</definedName>
    <definedName name="ooo" localSheetId="13">#REF!</definedName>
    <definedName name="ooo">#REF!</definedName>
    <definedName name="ORF_NUMERO" localSheetId="14">Pensionistas!$D$25</definedName>
    <definedName name="ORF_NUMERO">'Distrib - regím. Altas nuevas'!$E$32</definedName>
    <definedName name="ORF_PENSION_MEDIA" localSheetId="14">Pensionistas!#REF!</definedName>
    <definedName name="ORF_PENSION_MEDIA">'Distrib - regím. Altas nuevas'!$I$32</definedName>
    <definedName name="ORFANDAD_NUMERO" localSheetId="14">Pensionistas!$D$25</definedName>
    <definedName name="ORFANDAD_NUMERO">'Distrib - regím. Altas nuevas'!$E$32</definedName>
    <definedName name="ORFANDAD_PENSION_MEDIA" localSheetId="14">Pensionistas!#REF!</definedName>
    <definedName name="ORFANDAD_PENSION_MEDIA">'Distrib - regím. Altas nuevas'!$I$32</definedName>
    <definedName name="ppp" localSheetId="13">#REF!</definedName>
    <definedName name="ppp" localSheetId="9">#REF!</definedName>
    <definedName name="ppp" localSheetId="10">#REF!</definedName>
    <definedName name="ppp">#REF!</definedName>
    <definedName name="PROVINCIA" localSheetId="1">[2]PROVINCIAS!$R$3:$R$3000</definedName>
    <definedName name="PROVINCIA">[3]PROVINCIAS!$R$3:$R$3000</definedName>
    <definedName name="PUBLICA">[7]Avance!$P$52:$Q$63</definedName>
    <definedName name="qq" localSheetId="13">#REF!</definedName>
    <definedName name="qq" localSheetId="3">#REF!</definedName>
    <definedName name="qq" localSheetId="7">#REF!</definedName>
    <definedName name="qq">#REF!</definedName>
    <definedName name="rank_contr_nóm">[4]Gráficos!$M$75:$M$93</definedName>
    <definedName name="rank_contr_núm">[4]Gráficos!$N$75:$N$93</definedName>
    <definedName name="rank_contr_pm">[4]Gráficos!$O$75:$O$93</definedName>
    <definedName name="Recover" localSheetId="13">#REF!</definedName>
    <definedName name="Recover" localSheetId="1">#REF!</definedName>
    <definedName name="Recover">#REF!</definedName>
    <definedName name="REGIMENES" localSheetId="1">[2]PROVINCIAS!$P$3:$P$3000</definedName>
    <definedName name="REGIMENES">[3]PROVINCIAS!$P$3:$P$3000</definedName>
    <definedName name="REGIMENESCCAA" localSheetId="1">'[2]CC.AA'!$F$3:$F$3000</definedName>
    <definedName name="REGIMENESCCAA">'[3]CC.AA'!$F$3:$F$3000</definedName>
    <definedName name="REM" localSheetId="13">#REF!</definedName>
    <definedName name="REM" localSheetId="7">#REF!</definedName>
    <definedName name="REM">#REF!</definedName>
    <definedName name="RETA" localSheetId="13">#REF!</definedName>
    <definedName name="RETA">#REF!</definedName>
    <definedName name="RG" localSheetId="13">#REF!</definedName>
    <definedName name="RG">#REF!</definedName>
    <definedName name="serieb">[3]PROVINCIAS!$P$3:$P$3000</definedName>
    <definedName name="SEXO" localSheetId="1">[2]PROVINCIAS!$S$3:$S$3000</definedName>
    <definedName name="SEXO">[3]PROVINCIAS!$S$3:$S$3000</definedName>
    <definedName name="SEXOCCAA" localSheetId="1">'[2]CC.AA'!$I$3:$I$3000</definedName>
    <definedName name="SEXOCCAA">'[3]CC.AA'!$I$3:$I$3000</definedName>
    <definedName name="SOVI" localSheetId="13">#REF!</definedName>
    <definedName name="SOVI" localSheetId="7">#REF!</definedName>
    <definedName name="SOVI">#REF!</definedName>
    <definedName name="ss" localSheetId="13">#REF!</definedName>
    <definedName name="ss">#REF!</definedName>
    <definedName name="_xlnm.Print_Titles" localSheetId="3">'Clase, género y edad'!$1:$3</definedName>
    <definedName name="_xlnm.Print_Titles">#N/A</definedName>
    <definedName name="TOTAL" localSheetId="13">#REF!</definedName>
    <definedName name="TOTAL" localSheetId="7">#REF!</definedName>
    <definedName name="TOTAL">#REF!</definedName>
    <definedName name="TOTAL_NUMERO" localSheetId="14">Pensionistas!#REF!</definedName>
    <definedName name="TOTAL_NUMERO">'Distrib - regím. Altas nuevas'!$Q$32</definedName>
    <definedName name="TOTAL_PENSION_MEDIA" localSheetId="14">Pensionistas!#REF!</definedName>
    <definedName name="TOTAL_PENSION_MEDIA">'Distrib - regím. Altas nuevas'!$U$32</definedName>
    <definedName name="Tramos_2009">[8]Rango!$Q$2:$S$32</definedName>
    <definedName name="Tramos_2015">[8]Rango!$AO$2:$AP$32</definedName>
    <definedName name="TRAMOS_CUANTÍA" localSheetId="13">#REF!</definedName>
    <definedName name="TRAMOS_CUANTÍA" localSheetId="3">#REF!</definedName>
    <definedName name="TRAMOS_CUANTÍA" localSheetId="7">#REF!</definedName>
    <definedName name="TRAMOS_CUANTÍA">#REF!</definedName>
    <definedName name="VIUD_NUMERO" localSheetId="14">Pensionistas!#REF!</definedName>
    <definedName name="VIUD_NUMERO">'Distrib - regím. Altas nuevas'!$Q$16</definedName>
    <definedName name="VIUD_PENSION_MEDIA" localSheetId="14">Pensionistas!#REF!</definedName>
    <definedName name="VIUD_PENSION_MEDIA">'Distrib - regím. Altas nuevas'!$U$16</definedName>
    <definedName name="VIUDE_ORFAN" localSheetId="13">#REF!</definedName>
    <definedName name="VIUDE_ORFAN" localSheetId="3">#REF!</definedName>
    <definedName name="VIUDE_ORFAN" localSheetId="9">#REF!</definedName>
    <definedName name="VIUDE_ORFAN" localSheetId="10">#REF!</definedName>
    <definedName name="VIUDE_ORFAN">#REF!</definedName>
    <definedName name="Z_095303A4_F530_4C5F_9C72_91CCE7168F23_.wvu.Cols" localSheetId="10" hidden="1">'Número pensiones (O-FM)'!#REF!,'Número pensiones (O-FM)'!#REF!,'Número pensiones (O-FM)'!#REF!</definedName>
    <definedName name="Z_095303A4_F530_4C5F_9C72_91CCE7168F23_.wvu.FilterData" localSheetId="10" hidden="1">'Número pensiones (O-FM)'!$F$10:$I$10</definedName>
    <definedName name="Z_095303A4_F530_4C5F_9C72_91CCE7168F23_.wvu.Rows" localSheetId="9" hidden="1">'Número pensiones (IP-J-V)'!$9:$9,'Número pensiones (IP-J-V)'!$19:$19,'Número pensiones (IP-J-V)'!$24:$24,'Número pensiones (IP-J-V)'!$26:$26,'Número pensiones (IP-J-V)'!$28:$28,'Número pensiones (IP-J-V)'!$32:$32,'Número pensiones (IP-J-V)'!$34:$34,'Número pensiones (IP-J-V)'!$45:$45,'Número pensiones (IP-J-V)'!$52:$52,'Número pensiones (IP-J-V)'!$58:$58,'Número pensiones (IP-J-V)'!$63:$63,'Número pensiones (IP-J-V)'!$67:$67,'Número pensiones (IP-J-V)'!$73:$73,'Número pensiones (IP-J-V)'!$75:$75,'Número pensiones (IP-J-V)'!$77:$77,'Número pensiones (IP-J-V)'!$79:$79,'Número pensiones (IP-J-V)'!$84:$84,'Número pensiones (IP-J-V)'!$86:$86,'Número pensiones (IP-J-V)'!$89:$89</definedName>
    <definedName name="Z_095303A4_F530_4C5F_9C72_91CCE7168F23_.wvu.Rows" localSheetId="10" hidden="1">'Número pensiones (O-FM)'!$9:$9,'Número pensiones (O-FM)'!$19:$19,'Número pensiones (O-FM)'!$24:$24,'Número pensiones (O-FM)'!$26:$26,'Número pensiones (O-FM)'!$28:$28,'Número pensiones (O-FM)'!$32:$32,'Número pensiones (O-FM)'!$34:$34,'Número pensiones (O-FM)'!$45:$45,'Número pensiones (O-FM)'!$52:$52,'Número pensiones (O-FM)'!$58:$58,'Número pensiones (O-FM)'!$63:$63,'Número pensiones (O-FM)'!$67:$67,'Número pensiones (O-FM)'!$73:$73,'Número pensiones (O-FM)'!$75:$75,'Número pensiones (O-FM)'!$77:$77,'Número pensiones (O-FM)'!$79:$79,'Número pensiones (O-FM)'!$84:$84,'Número pensiones (O-FM)'!$86:$86,'Número pensiones (O-FM)'!$89:$89</definedName>
    <definedName name="Z_C90E6D43_8625_4133_AC85_82C4D77BFFB6_.wvu.FilterData" localSheetId="10" hidden="1">'Número pensiones (O-FM)'!$F$10:$I$10</definedName>
    <definedName name="Z_C90E6D43_8625_4133_AC85_82C4D77BFFB6_.wvu.Rows" localSheetId="9" hidden="1">'Número pensiones (IP-J-V)'!$9:$9,'Número pensiones (IP-J-V)'!$19:$19,'Número pensiones (IP-J-V)'!$24:$24,'Número pensiones (IP-J-V)'!$26:$26,'Número pensiones (IP-J-V)'!$28:$28,'Número pensiones (IP-J-V)'!$32:$32,'Número pensiones (IP-J-V)'!$34:$34,'Número pensiones (IP-J-V)'!$45:$45,'Número pensiones (IP-J-V)'!$52:$52,'Número pensiones (IP-J-V)'!$58:$58,'Número pensiones (IP-J-V)'!$63:$63,'Número pensiones (IP-J-V)'!$67:$67,'Número pensiones (IP-J-V)'!$73:$73,'Número pensiones (IP-J-V)'!$75:$75,'Número pensiones (IP-J-V)'!$77:$77,'Número pensiones (IP-J-V)'!$79:$79,'Número pensiones (IP-J-V)'!$84:$84,'Número pensiones (IP-J-V)'!$86:$86,'Número pensiones (IP-J-V)'!$89:$89</definedName>
    <definedName name="Z_C90E6D43_8625_4133_AC85_82C4D77BFFB6_.wvu.Rows" localSheetId="10" hidden="1">'Número pensiones (O-FM)'!$9:$9,'Número pensiones (O-FM)'!$19:$19,'Número pensiones (O-FM)'!$24:$24,'Número pensiones (O-FM)'!$26:$26,'Número pensiones (O-FM)'!$28:$28,'Número pensiones (O-FM)'!$32:$32,'Número pensiones (O-FM)'!$34:$34,'Número pensiones (O-FM)'!$45:$45,'Número pensiones (O-FM)'!$52:$52,'Número pensiones (O-FM)'!$58:$58,'Número pensiones (O-FM)'!$63:$63,'Número pensiones (O-FM)'!$67:$67,'Número pensiones (O-FM)'!$73:$73,'Número pensiones (O-FM)'!$75:$75,'Número pensiones (O-FM)'!$77:$77,'Número pensiones (O-FM)'!$79:$79,'Número pensiones (O-FM)'!$84:$84,'Número pensiones (O-FM)'!$86:$86,'Número pensiones (O-FM)'!$89:$89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5" i="29" l="1"/>
  <c r="L4" i="30"/>
  <c r="B5" i="16"/>
  <c r="E68" i="23"/>
  <c r="F68" i="23"/>
  <c r="G68" i="23"/>
  <c r="C39" i="25"/>
  <c r="D39" i="25"/>
  <c r="E39" i="25"/>
  <c r="F39" i="25"/>
  <c r="I51" i="30"/>
  <c r="G51" i="30"/>
  <c r="E51" i="30"/>
  <c r="C22" i="25" l="1"/>
  <c r="T52" i="30"/>
  <c r="E25" i="30"/>
  <c r="G25" i="30"/>
  <c r="H25" i="30"/>
  <c r="I25" i="30"/>
  <c r="D22" i="25"/>
  <c r="E22" i="25"/>
  <c r="F22" i="25"/>
  <c r="D37" i="25"/>
  <c r="E37" i="25"/>
  <c r="F37" i="25"/>
  <c r="D38" i="25"/>
  <c r="E38" i="25"/>
  <c r="F38" i="25"/>
  <c r="C37" i="25"/>
  <c r="C38" i="25"/>
  <c r="C12" i="27" l="1"/>
  <c r="C14" i="27" s="1"/>
  <c r="D68" i="23" s="1"/>
  <c r="D6" i="27" l="1"/>
  <c r="D7" i="27"/>
  <c r="D8" i="27"/>
  <c r="D9" i="27"/>
  <c r="D10" i="27"/>
  <c r="D11" i="27"/>
  <c r="D13" i="27" l="1"/>
  <c r="C48" i="27" s="1"/>
  <c r="C43" i="27"/>
  <c r="C45" i="27"/>
  <c r="C46" i="27"/>
  <c r="C47" i="27"/>
  <c r="C42" i="27"/>
  <c r="D12" i="27" l="1"/>
  <c r="C41" i="27"/>
  <c r="C44" i="27"/>
  <c r="C49" i="27" s="1"/>
  <c r="E45" i="27" l="1"/>
  <c r="C50" i="27"/>
  <c r="D45" i="27"/>
  <c r="F40" i="25"/>
  <c r="E40" i="25"/>
  <c r="D40" i="25"/>
  <c r="C40" i="25"/>
  <c r="F36" i="25"/>
  <c r="E36" i="25"/>
  <c r="D36" i="25"/>
  <c r="C36" i="25"/>
  <c r="F35" i="25"/>
  <c r="E35" i="25"/>
  <c r="D35" i="25"/>
  <c r="C35" i="25"/>
  <c r="F34" i="25"/>
  <c r="E34" i="25"/>
  <c r="D34" i="25"/>
  <c r="C34" i="25"/>
  <c r="F33" i="25"/>
  <c r="E33" i="25"/>
  <c r="D33" i="25"/>
  <c r="C33" i="25"/>
  <c r="F32" i="25"/>
  <c r="E32" i="25"/>
  <c r="D32" i="25"/>
  <c r="C32" i="25"/>
  <c r="F31" i="25"/>
  <c r="E31" i="25"/>
  <c r="D31" i="25"/>
  <c r="C31" i="25"/>
  <c r="F30" i="25"/>
  <c r="E30" i="25"/>
  <c r="D30" i="25"/>
  <c r="C30" i="25"/>
  <c r="F29" i="25"/>
  <c r="E29" i="25"/>
  <c r="D29" i="25"/>
  <c r="C29" i="25"/>
  <c r="F28" i="25"/>
  <c r="E28" i="25"/>
  <c r="D28" i="25"/>
  <c r="C28" i="25"/>
  <c r="F27" i="25"/>
  <c r="E27" i="25"/>
  <c r="D27" i="25"/>
  <c r="C27" i="25"/>
  <c r="F26" i="25"/>
  <c r="E26" i="25"/>
  <c r="D26" i="25"/>
  <c r="C26" i="25"/>
  <c r="F25" i="25"/>
  <c r="E25" i="25"/>
  <c r="D25" i="25"/>
  <c r="C25" i="25"/>
</calcChain>
</file>

<file path=xl/sharedStrings.xml><?xml version="1.0" encoding="utf-8"?>
<sst xmlns="http://schemas.openxmlformats.org/spreadsheetml/2006/main" count="918" uniqueCount="229">
  <si>
    <t>Grupos de edad</t>
  </si>
  <si>
    <t>Favor de Familiares</t>
  </si>
  <si>
    <t>Total pensiones</t>
  </si>
  <si>
    <t>Hombres</t>
  </si>
  <si>
    <t>Mujeres</t>
  </si>
  <si>
    <t>No consta</t>
  </si>
  <si>
    <t>Total</t>
  </si>
  <si>
    <t>Número</t>
  </si>
  <si>
    <t>P. Media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</si>
  <si>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</si>
  <si>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</si>
  <si>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</si>
  <si>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</si>
  <si>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</si>
  <si>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</si>
  <si>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</si>
  <si>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</si>
  <si>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</si>
  <si>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</si>
  <si>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</si>
  <si>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</si>
  <si>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</si>
  <si>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</si>
  <si>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</si>
  <si>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</si>
  <si>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</si>
  <si>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y más</t>
  </si>
  <si>
    <t>Edad media</t>
  </si>
  <si>
    <t>Incapacidad Permanente</t>
  </si>
  <si>
    <t>Jubilación</t>
  </si>
  <si>
    <t>Viudedad</t>
  </si>
  <si>
    <t>Orfandad</t>
  </si>
  <si>
    <t>%</t>
  </si>
  <si>
    <t>PENSIONES EN VIGOR COMPLEMENTADAS A MÍNIMOS</t>
  </si>
  <si>
    <t>Porcentaje sobre total pensiones</t>
  </si>
  <si>
    <t xml:space="preserve">Jubilación procedente de Incapacidad </t>
  </si>
  <si>
    <t>Total pensiones no SOVI</t>
  </si>
  <si>
    <t>Favor Familiar</t>
  </si>
  <si>
    <t>SOVI con mínimos</t>
  </si>
  <si>
    <t>Total pensiones en vigor con mínimos</t>
  </si>
  <si>
    <t>Pensiones con mínimos</t>
  </si>
  <si>
    <t>Clase de pensión</t>
  </si>
  <si>
    <t>SOVI</t>
  </si>
  <si>
    <t>Resto</t>
  </si>
  <si>
    <t>DISTRIBUCIÓN POR CLASES</t>
  </si>
  <si>
    <t>TOTAL</t>
  </si>
  <si>
    <t>NÚMERO DE PENSIONES Y PENSIÓN MEDIA</t>
  </si>
  <si>
    <t>COMUNIDADES AUTÓNOMAS</t>
  </si>
  <si>
    <t>INCAPACIDAD PERMANENTE</t>
  </si>
  <si>
    <t>JUBILACIÓN</t>
  </si>
  <si>
    <t>VIUDEDAD</t>
  </si>
  <si>
    <t>Pensión media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</si>
  <si>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</si>
  <si>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</si>
  <si>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</si>
  <si>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</si>
  <si>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</si>
  <si>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</si>
  <si>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</si>
  <si>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</si>
  <si>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</si>
  <si>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</si>
  <si>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</si>
  <si>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</si>
  <si>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</si>
  <si>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</t>
  </si>
  <si>
    <t>CANARIAS</t>
  </si>
  <si>
    <t>Palmas (Las)</t>
  </si>
  <si>
    <t>S.C.Tenerife</t>
  </si>
  <si>
    <t>CANTABRIA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</si>
  <si>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</si>
  <si>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</si>
  <si>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</si>
  <si>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</si>
  <si>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</si>
  <si>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</si>
  <si>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</si>
  <si>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</si>
  <si>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</si>
  <si>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</si>
  <si>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</si>
  <si>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</si>
  <si>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</si>
  <si>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</si>
  <si>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</si>
  <si>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</si>
  <si>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</si>
  <si>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</si>
  <si>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Tarragona</t>
  </si>
  <si>
    <t>C. VALENCIANA</t>
  </si>
  <si>
    <t>Valencia</t>
  </si>
  <si>
    <t>EXTREMADURA</t>
  </si>
  <si>
    <t>Badajoz</t>
  </si>
  <si>
    <t>Cáceres</t>
  </si>
  <si>
    <t>GALICIA</t>
  </si>
  <si>
    <t>Lugo</t>
  </si>
  <si>
    <t>Pontevedra</t>
  </si>
  <si>
    <t>MADRID</t>
  </si>
  <si>
    <t>MURCIA</t>
  </si>
  <si>
    <t>NAVARRA</t>
  </si>
  <si>
    <t>PAÍS VASCO</t>
  </si>
  <si>
    <t>RIOJA (LA)</t>
  </si>
  <si>
    <t>Ceuta</t>
  </si>
  <si>
    <t>Melilla</t>
  </si>
  <si>
    <t>ORFANDAD</t>
  </si>
  <si>
    <t>FAVOR DE FAMILIARES</t>
  </si>
  <si>
    <t>EVOLUCIÓN DEL NÚMERO DE PENSIONES Y DE LA PENSIÓN MEDIA</t>
  </si>
  <si>
    <t>NÚMERO DE PENSIONES</t>
  </si>
  <si>
    <t>NÚMERO DE PENSIONES POR CLASE DE PENSIÓN</t>
  </si>
  <si>
    <t>Pensiones en vigor a día 1 de cada mes</t>
  </si>
  <si>
    <t>PERIODO</t>
  </si>
  <si>
    <t>INCAPACIDAD  PERMANENTE</t>
  </si>
  <si>
    <t>F. FAMILIAR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</si>
  <si>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</si>
  <si>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</si>
  <si>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</si>
  <si>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</si>
  <si>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</si>
  <si>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</si>
  <si>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</si>
  <si>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</si>
  <si>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</si>
  <si>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</si>
  <si>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</si>
  <si>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</si>
  <si>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/>
  </si>
  <si>
    <t>% de variación anual</t>
  </si>
  <si>
    <t>Datos anuales a diciembre de cada año.</t>
  </si>
  <si>
    <t>IMPORTE MENSUAL DE LA NÓMINA POR CLASE DE PENSIÓN (en miles de euros)</t>
  </si>
  <si>
    <t>PENSIÓN MEDIA MENSUAL POR CLASE DE PENSIÓN (en euros)</t>
  </si>
  <si>
    <t>DISTRIBUCIÓN POR REGÍMENES Y CLASES DE PENSIÓN</t>
  </si>
  <si>
    <t>(Importe en miles de euros)</t>
  </si>
  <si>
    <t xml:space="preserve">PENSIONES   </t>
  </si>
  <si>
    <t>INCAP. PERMANENTE</t>
  </si>
  <si>
    <t>REGÍMENES</t>
  </si>
  <si>
    <t>Importe</t>
  </si>
  <si>
    <t>P. media</t>
  </si>
  <si>
    <t>GENERAL</t>
  </si>
  <si>
    <t>TRABAJADORES AUTÓNOMOS</t>
  </si>
  <si>
    <t>TRABAJADORES  DEL MAR</t>
  </si>
  <si>
    <t>MINERÍA DEL CARBÓN</t>
  </si>
  <si>
    <t>ACCIDENTES DE TRABAJO</t>
  </si>
  <si>
    <t>ENFERMEDADES PROFESIONALES</t>
  </si>
  <si>
    <t xml:space="preserve">S O V I </t>
  </si>
  <si>
    <t>TOTAL SISTEMA</t>
  </si>
  <si>
    <t>TOTAL PENSIONES</t>
  </si>
  <si>
    <t>ALTAS NUEVAS DE PENSIONES CONTRIBUTIVAS</t>
  </si>
  <si>
    <t>RÉGIMEN GENERAL</t>
  </si>
  <si>
    <t>CLASE DE PENSIÓN</t>
  </si>
  <si>
    <t>EVOLUCIÓN DE LA PENSIÓN MEDIA DE LAS NUEVAS ALTAS</t>
  </si>
  <si>
    <t>PERIODO (1)</t>
  </si>
  <si>
    <t>Régimen General</t>
  </si>
  <si>
    <t>Total sistema</t>
  </si>
  <si>
    <t>LA RIOJA</t>
  </si>
  <si>
    <t>PENSIONES CON COMPLEMENTO A MÍNIMOS</t>
  </si>
  <si>
    <t>Número de pensiones</t>
  </si>
  <si>
    <t>% sobre total pensiones</t>
  </si>
  <si>
    <t>PAIS VASCO</t>
  </si>
  <si>
    <t>ÍNDICE</t>
  </si>
  <si>
    <t>Código
Prov.</t>
  </si>
  <si>
    <t>Importe mensual de la nómina (por clase de pensión)</t>
  </si>
  <si>
    <t>Número de pensiones (por clase de pensión)</t>
  </si>
  <si>
    <t>Pensión media mensual (por clase de pensión)</t>
  </si>
  <si>
    <t>Evolución de la pensión media (nuevas altas)</t>
  </si>
  <si>
    <t>Pensiones en vigor(complementadas a mínimos)</t>
  </si>
  <si>
    <t>Número de pensiones y pensión media (Incapacidad Permanente, Jubilación y Viudedad)</t>
  </si>
  <si>
    <t>Número de pensiones y pensión media (Orfandad y Favor de Familiares)</t>
  </si>
  <si>
    <t>Distribución por regímenes y clases de pensión. Altas nuevas de pensiones.</t>
  </si>
  <si>
    <t>Evolución del número de pensiones y de la pensión media.</t>
  </si>
  <si>
    <t>Pensiones con complemento a mínimos.</t>
  </si>
  <si>
    <t>Volver al índice</t>
  </si>
  <si>
    <r>
      <t>GENERAL/SISTEMA</t>
    </r>
    <r>
      <rPr>
        <sz val="12"/>
        <rFont val="Calibri"/>
        <family val="2"/>
        <scheme val="minor"/>
      </rPr>
      <t xml:space="preserve"> (en %)</t>
    </r>
  </si>
  <si>
    <t>Pensiones en vigor por clase, género y grupos de edad. Total sistema</t>
  </si>
  <si>
    <t>Pensiones en vigor por clase, género y grupos de edad. Total sistema.</t>
  </si>
  <si>
    <t>Portada</t>
  </si>
  <si>
    <r>
      <t xml:space="preserve">TOTAL NACIONAL </t>
    </r>
    <r>
      <rPr>
        <b/>
        <vertAlign val="superscript"/>
        <sz val="14"/>
        <rFont val="Calibri"/>
        <family val="2"/>
        <scheme val="minor"/>
      </rPr>
      <t>(1)</t>
    </r>
  </si>
  <si>
    <t>Pensiones con complemento de brecha de género</t>
  </si>
  <si>
    <t>Nº</t>
  </si>
  <si>
    <t>Importe Medio
 (€)</t>
  </si>
  <si>
    <t>1  hijo</t>
  </si>
  <si>
    <t>2  hijos</t>
  </si>
  <si>
    <t>3  hijos</t>
  </si>
  <si>
    <t>4  hijos</t>
  </si>
  <si>
    <t xml:space="preserve">PENSIONES CON COMPLEMENTO DE BRECHA DE GENERO </t>
  </si>
  <si>
    <t xml:space="preserve">Total </t>
  </si>
  <si>
    <t>Pensionistas</t>
  </si>
  <si>
    <t>MUJERES</t>
  </si>
  <si>
    <t>HOMBRES</t>
  </si>
  <si>
    <t>NÚMERO DE PENSIONISTAS</t>
  </si>
  <si>
    <t>Pensiones / Pensionista</t>
  </si>
  <si>
    <t>POR COMUNIDAD AUTÓNOMA</t>
  </si>
  <si>
    <t>CEUTA</t>
  </si>
  <si>
    <t>MELILLA</t>
  </si>
  <si>
    <t>PENSIONISTAS</t>
  </si>
  <si>
    <r>
      <t xml:space="preserve">AMBOS SEXOS </t>
    </r>
    <r>
      <rPr>
        <b/>
        <vertAlign val="superscript"/>
        <sz val="11"/>
        <rFont val="Calibri"/>
        <family val="2"/>
        <scheme val="minor"/>
      </rPr>
      <t>(1)</t>
    </r>
  </si>
  <si>
    <r>
      <t xml:space="preserve">POR CLASE DE PENSIÓN </t>
    </r>
    <r>
      <rPr>
        <b/>
        <vertAlign val="superscript"/>
        <sz val="11"/>
        <rFont val="Calibri"/>
        <family val="2"/>
        <scheme val="minor"/>
      </rPr>
      <t>(2)</t>
    </r>
  </si>
  <si>
    <r>
      <rPr>
        <vertAlign val="superscript"/>
        <sz val="12"/>
        <rFont val="Calibri"/>
        <family val="2"/>
        <scheme val="minor"/>
      </rPr>
      <t>(1)</t>
    </r>
    <r>
      <rPr>
        <sz val="12"/>
        <rFont val="Calibri"/>
        <family val="2"/>
        <scheme val="minor"/>
      </rPr>
      <t xml:space="preserve"> Incluye, en su caso, pensionistas de los que no consta sexo.</t>
    </r>
  </si>
  <si>
    <r>
      <rPr>
        <vertAlign val="superscript"/>
        <sz val="12"/>
        <rFont val="Calibri"/>
        <family val="2"/>
        <scheme val="minor"/>
      </rPr>
      <t>(2)</t>
    </r>
    <r>
      <rPr>
        <sz val="12"/>
        <rFont val="Calibri"/>
        <family val="2"/>
        <scheme val="minor"/>
      </rPr>
      <t xml:space="preserve"> En los supuestos de titulares de varias pensiones, el pensionista está computado únicamente bajo las características de la pensión considerada principal</t>
    </r>
  </si>
  <si>
    <t>Tasa de variación anual</t>
  </si>
  <si>
    <t>PENSIÓN MEDIA (€/mes)</t>
  </si>
  <si>
    <t>% SOBRE
  TOTAL
 NACIONAL</t>
  </si>
  <si>
    <t>PENSIÓN MEDIA MENSUAL</t>
  </si>
  <si>
    <t>(1) 2008-2022 Pensión media de las altas acumuladas de cada año</t>
  </si>
  <si>
    <t>A Coruña</t>
  </si>
  <si>
    <t>Alacant- Alicante</t>
  </si>
  <si>
    <t>Araba-Álava</t>
  </si>
  <si>
    <t>Bizkaia</t>
  </si>
  <si>
    <t>Gipuzkoa</t>
  </si>
  <si>
    <t>ILLES BALEARS</t>
  </si>
  <si>
    <t>Lleida</t>
  </si>
  <si>
    <t>Ourense</t>
  </si>
  <si>
    <t>Castelló</t>
  </si>
  <si>
    <t>Girona</t>
  </si>
  <si>
    <t>Alacant-Alicante</t>
  </si>
  <si>
    <t>Vizcaya</t>
  </si>
  <si>
    <t>años</t>
  </si>
  <si>
    <t>Totales
por género</t>
  </si>
  <si>
    <t>PENSIONISTAS DEL SISTEMA DE SEGURIDAD SOCIAL  A 1 DE AGOSTO DE 2023</t>
  </si>
  <si>
    <t>JULIO 2023</t>
  </si>
  <si>
    <t>PENSIONES CONTRIBUTIVAS EN VIGOR A 1 DE AGOSTO DE 2023</t>
  </si>
  <si>
    <t>Datos a 1 de Agosto de 2023</t>
  </si>
  <si>
    <r>
      <rPr>
        <vertAlign val="superscript"/>
        <sz val="10"/>
        <rFont val="Calibri"/>
        <family val="2"/>
        <scheme val="minor"/>
      </rPr>
      <t xml:space="preserve">(1) </t>
    </r>
    <r>
      <rPr>
        <sz val="10"/>
        <rFont val="Calibri"/>
        <family val="2"/>
        <scheme val="minor"/>
      </rPr>
      <t>Total pensiones incluyen 37 pensiones de las que no consta el género</t>
    </r>
  </si>
  <si>
    <t xml:space="preserve">  1 de Agosto de 2023</t>
  </si>
  <si>
    <t>Julio 2023</t>
  </si>
  <si>
    <t>Julio 2023 (2)</t>
  </si>
  <si>
    <t>(2) Incremento sobre Julio 2022</t>
  </si>
  <si>
    <t>1 de  Agosto de 2023</t>
  </si>
  <si>
    <t>1 de Agosto de 2023</t>
  </si>
  <si>
    <t>Datos a 01 de Agosto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</si>
</sst>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,##0.00\ &quot;€&quot;"/>
    <numFmt numFmtId="167" formatCode="_-* #,##0\ _P_t_s_-;\-* #,##0\ _P_t_s_-;_-* &quot;-&quot;\ _P_t_s_-;_-@_-"/>
    <numFmt numFmtId="168" formatCode="0.0%"/>
    <numFmt numFmtId="169" formatCode="#,##0.0"/>
    <numFmt numFmtId="170" formatCode="_-* #,##0.00\ [$€]_-;\-* #,##0.00\ [$€]_-;_-* &quot;-&quot;??\ [$€]_-;_-@_-"/>
    <numFmt numFmtId="171" formatCode="0.00\ %"/>
    <numFmt numFmtId="172" formatCode="0.0\ %"/>
    <numFmt numFmtId="173" formatCode=";;;"/>
    <numFmt numFmtId="174" formatCode="0.0000000%"/>
    <numFmt numFmtId="177" formatCode="_-* #,##0.00\ &quot;€&quot;_-;\-* #,##0.00\ &quot;€&quot;_-;_-* &quot;-&quot;??\ &quot;€&quot;_-;_-@_-"/>
  </numFmts>
  <fonts count="15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rgb="FF943634"/>
      <name val="Calibri"/>
      <family val="2"/>
      <scheme val="minor"/>
    </font>
    <font>
      <sz val="12"/>
      <color rgb="FF752B29"/>
      <name val="Calibri"/>
      <family val="2"/>
      <scheme val="minor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u/>
      <sz val="12"/>
      <color theme="10"/>
      <name val="Calibri"/>
      <family val="2"/>
      <scheme val="minor"/>
    </font>
    <font>
      <sz val="14"/>
      <color rgb="FF943634"/>
      <name val="Calibri"/>
      <family val="2"/>
      <scheme val="minor"/>
    </font>
    <font>
      <b/>
      <sz val="14"/>
      <color rgb="FF943634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6"/>
      <name val="Calibri"/>
      <family val="2"/>
      <scheme val="minor"/>
    </font>
    <font>
      <u/>
      <sz val="16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8"/>
      <name val="Calibri"/>
      <family val="2"/>
      <scheme val="minor"/>
    </font>
    <font>
      <sz val="16"/>
      <color rgb="FF943634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Calibri"/>
      <family val="2"/>
      <scheme val="minor"/>
    </font>
    <font>
      <sz val="15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color rgb="FF943634"/>
      <name val="Calibri"/>
      <family val="2"/>
      <scheme val="minor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10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752B29"/>
      <name val="Calibri"/>
      <family val="2"/>
      <scheme val="minor"/>
    </font>
    <font>
      <sz val="14"/>
      <color theme="5" tint="-0.499984740745262"/>
      <name val="Calibri"/>
      <family val="2"/>
      <scheme val="minor"/>
    </font>
    <font>
      <b/>
      <i/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752B29"/>
      <name val="Calibri"/>
      <family val="2"/>
      <scheme val="minor"/>
    </font>
    <font>
      <b/>
      <sz val="14"/>
      <color indexed="17"/>
      <name val="Calibri"/>
      <family val="2"/>
      <scheme val="minor"/>
    </font>
    <font>
      <sz val="24"/>
      <color rgb="FF752B29"/>
      <name val="Calibri"/>
      <family val="2"/>
      <scheme val="minor"/>
    </font>
    <font>
      <sz val="24"/>
      <name val="Calibri"/>
      <family val="2"/>
      <scheme val="minor"/>
    </font>
    <font>
      <sz val="22"/>
      <name val="Calibri"/>
      <family val="2"/>
      <scheme val="minor"/>
    </font>
    <font>
      <sz val="14"/>
      <color rgb="FF752B29"/>
      <name val="Calibri"/>
      <family val="2"/>
      <scheme val="minor"/>
    </font>
    <font>
      <u/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rgb="FFEB641B"/>
      <name val="Calibri"/>
      <family val="2"/>
      <scheme val="minor"/>
    </font>
    <font>
      <b/>
      <sz val="18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i/>
      <sz val="10"/>
      <name val="Times New Roman"/>
      <family val="1"/>
    </font>
    <font>
      <sz val="11"/>
      <color theme="3" tint="-0.499984740745262"/>
      <name val="Calibri"/>
      <family val="2"/>
      <scheme val="minor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vertAlign val="superscript"/>
      <sz val="14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2"/>
      <name val="Arial"/>
      <family val="2"/>
    </font>
    <font>
      <sz val="11"/>
      <color indexed="8"/>
      <name val="Calibri"/>
      <family val="2"/>
      <scheme val="minor"/>
    </font>
    <font>
      <sz val="7"/>
      <color indexed="8"/>
      <name val="Arial"/>
      <family val="2"/>
    </font>
    <font>
      <b/>
      <sz val="10"/>
      <color theme="1"/>
      <name val="Calibri"/>
      <family val="2"/>
      <scheme val="minor"/>
    </font>
    <font>
      <b/>
      <sz val="5"/>
      <color theme="1"/>
      <name val="Arial"/>
      <family val="2"/>
    </font>
    <font>
      <sz val="8"/>
      <color indexed="8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color indexed="8"/>
      <name val="Arial"/>
      <family val="2"/>
    </font>
    <font>
      <sz val="6"/>
      <color indexed="8"/>
      <name val="Arial"/>
      <family val="2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00000"/>
      <name val="Arial"/>
      <family val="2"/>
    </font>
    <font>
      <sz val="9.4499999999999993"/>
      <color rgb="FF000000"/>
      <name val="Arial"/>
      <family val="2"/>
    </font>
    <font>
      <b/>
      <sz val="14"/>
      <color theme="0"/>
      <name val="Calibri"/>
      <family val="2"/>
      <scheme val="minor"/>
    </font>
    <font>
      <sz val="9.4499999999999993"/>
      <color rgb="FFFF0000"/>
      <name val="Arial"/>
      <family val="2"/>
    </font>
    <font>
      <sz val="9"/>
      <color rgb="FFFF0000"/>
      <name val="Arial"/>
      <family val="2"/>
    </font>
    <font>
      <sz val="11"/>
      <color rgb="FFFF0000"/>
      <name val="Cambria"/>
      <family val="1"/>
      <scheme val="major"/>
    </font>
    <font>
      <b/>
      <vertAlign val="superscript"/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0"/>
      <color theme="0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0"/>
      <name val="Calibri"/>
      <family val="2"/>
      <scheme val="minor"/>
    </font>
    <font>
      <sz val="12"/>
      <color rgb="FFFF0000"/>
      <name val="Calibri"/>
      <family val="2"/>
      <scheme val="minor"/>
    </font>
  </fonts>
  <fills count="12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3E2F5"/>
        <bgColor indexed="64"/>
      </patternFill>
    </fill>
    <fill>
      <patternFill patternType="solid">
        <fgColor rgb="FFD3E2F5"/>
        <bgColor indexed="8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/>
      </patternFill>
    </fill>
    <fill>
      <patternFill patternType="solid">
        <fgColor rgb="FFB2D1AB"/>
        <bgColor indexed="64"/>
      </patternFill>
    </fill>
    <fill>
      <patternFill patternType="solid">
        <fgColor rgb="FFD8E0C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4AB61"/>
        <bgColor indexed="64"/>
      </patternFill>
    </fill>
    <fill>
      <patternFill patternType="solid">
        <fgColor rgb="FF6693BC"/>
        <bgColor indexed="64"/>
      </patternFill>
    </fill>
    <fill>
      <patternFill patternType="solid">
        <fgColor rgb="FF9FC696"/>
        <bgColor indexed="64"/>
      </patternFill>
    </fill>
    <fill>
      <patternFill patternType="solid">
        <fgColor rgb="FF97B5D1"/>
        <bgColor indexed="64"/>
      </patternFill>
    </fill>
    <fill>
      <patternFill patternType="solid">
        <fgColor rgb="FFA0BEC8"/>
        <bgColor indexed="64"/>
      </patternFill>
    </fill>
    <fill>
      <patternFill patternType="solid">
        <fgColor rgb="FFCAD9B5"/>
        <bgColor indexed="64"/>
      </patternFill>
    </fill>
    <fill>
      <patternFill patternType="solid">
        <fgColor rgb="FFB2CAD2"/>
        <bgColor indexed="64"/>
      </patternFill>
    </fill>
    <fill>
      <patternFill patternType="solid">
        <fgColor rgb="FFDCDFC3"/>
        <bgColor indexed="64"/>
      </patternFill>
    </fill>
    <fill>
      <patternFill patternType="solid">
        <fgColor rgb="FFC5D7DD"/>
        <bgColor indexed="64"/>
      </patternFill>
    </fill>
    <fill>
      <patternFill patternType="solid">
        <fgColor rgb="FFEAF0F2"/>
        <bgColor indexed="64"/>
      </patternFill>
    </fill>
    <fill>
      <patternFill patternType="solid">
        <fgColor rgb="FFBEBD88"/>
        <bgColor indexed="64"/>
      </patternFill>
    </fill>
    <fill>
      <patternFill patternType="solid">
        <fgColor rgb="FFCAC99E"/>
        <bgColor indexed="64"/>
      </patternFill>
    </fill>
    <fill>
      <patternFill patternType="solid">
        <fgColor rgb="FFB6D993"/>
        <bgColor indexed="64"/>
      </patternFill>
    </fill>
    <fill>
      <patternFill patternType="solid">
        <fgColor rgb="FFDADDC1"/>
        <bgColor indexed="64"/>
      </patternFill>
    </fill>
    <fill>
      <patternFill patternType="solid">
        <fgColor rgb="FFD9E7D1"/>
        <bgColor indexed="64"/>
      </patternFill>
    </fill>
    <fill>
      <patternFill patternType="solid">
        <fgColor rgb="FFF4F6EE"/>
        <bgColor indexed="64"/>
      </patternFill>
    </fill>
    <fill>
      <patternFill patternType="solid">
        <fgColor rgb="FF9E9C56"/>
        <bgColor indexed="64"/>
      </patternFill>
    </fill>
    <fill>
      <patternFill patternType="solid">
        <fgColor rgb="FFB3B275"/>
        <bgColor indexed="64"/>
      </patternFill>
    </fill>
    <fill>
      <patternFill patternType="solid">
        <fgColor rgb="FFDFDEC3"/>
        <bgColor indexed="64"/>
      </patternFill>
    </fill>
    <fill>
      <patternFill patternType="solid">
        <fgColor rgb="FFFDF9F5"/>
        <bgColor indexed="64"/>
      </patternFill>
    </fill>
    <fill>
      <patternFill patternType="solid">
        <fgColor rgb="FFF9F5ED"/>
        <bgColor indexed="64"/>
      </patternFill>
    </fill>
    <fill>
      <patternFill patternType="solid">
        <fgColor rgb="FFF7F7EF"/>
        <bgColor indexed="64"/>
      </patternFill>
    </fill>
    <fill>
      <patternFill patternType="solid">
        <fgColor rgb="FFF5F4EB"/>
        <bgColor indexed="64"/>
      </patternFill>
    </fill>
    <fill>
      <patternFill patternType="solid">
        <fgColor rgb="FFD2E4AA"/>
        <bgColor indexed="64"/>
      </patternFill>
    </fill>
    <fill>
      <patternFill patternType="solid">
        <fgColor rgb="FFCCCC98"/>
        <bgColor indexed="64"/>
      </patternFill>
    </fill>
    <fill>
      <patternFill patternType="solid">
        <fgColor rgb="FFE1DEC5"/>
        <bgColor indexed="64"/>
      </patternFill>
    </fill>
    <fill>
      <patternFill patternType="solid">
        <fgColor rgb="FFE6E3D0"/>
        <bgColor indexed="64"/>
      </patternFill>
    </fill>
    <fill>
      <patternFill patternType="solid">
        <fgColor rgb="FFE0D7C6"/>
        <bgColor indexed="64"/>
      </patternFill>
    </fill>
    <fill>
      <patternFill patternType="solid">
        <fgColor rgb="FFE2D6C0"/>
        <bgColor indexed="64"/>
      </patternFill>
    </fill>
    <fill>
      <patternFill patternType="solid">
        <fgColor rgb="FFE9DA6D"/>
        <bgColor indexed="64"/>
      </patternFill>
    </fill>
    <fill>
      <patternFill patternType="solid">
        <fgColor rgb="FFEEE392"/>
        <bgColor indexed="64"/>
      </patternFill>
    </fill>
    <fill>
      <patternFill patternType="solid">
        <fgColor rgb="FFF0EE86"/>
        <bgColor indexed="64"/>
      </patternFill>
    </fill>
    <fill>
      <patternFill patternType="solid">
        <fgColor rgb="FFDDEE86"/>
        <bgColor indexed="64"/>
      </patternFill>
    </fill>
    <fill>
      <patternFill patternType="solid">
        <fgColor rgb="FFF3F3A3"/>
        <bgColor indexed="64"/>
      </patternFill>
    </fill>
    <fill>
      <patternFill patternType="solid">
        <fgColor rgb="FFE8F3A3"/>
        <bgColor indexed="64"/>
      </patternFill>
    </fill>
    <fill>
      <patternFill patternType="solid">
        <fgColor rgb="FFF7F2B7"/>
        <bgColor indexed="64"/>
      </patternFill>
    </fill>
    <fill>
      <patternFill patternType="solid">
        <fgColor rgb="FFFAF7D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D9D3"/>
        <bgColor indexed="64"/>
      </patternFill>
    </fill>
    <fill>
      <patternFill patternType="solid">
        <fgColor rgb="FFD99300"/>
        <bgColor indexed="64"/>
      </patternFill>
    </fill>
    <fill>
      <patternFill patternType="solid">
        <fgColor rgb="FFDEA926"/>
        <bgColor indexed="64"/>
      </patternFill>
    </fill>
    <fill>
      <patternFill patternType="solid">
        <fgColor rgb="FFE5BC55"/>
        <bgColor indexed="64"/>
      </patternFill>
    </fill>
    <fill>
      <patternFill patternType="solid">
        <fgColor rgb="FFEACA7A"/>
        <bgColor indexed="64"/>
      </patternFill>
    </fill>
    <fill>
      <patternFill patternType="solid">
        <fgColor rgb="FFF0DAA2"/>
        <bgColor indexed="64"/>
      </patternFill>
    </fill>
    <fill>
      <patternFill patternType="solid">
        <fgColor rgb="FFF5E7C3"/>
        <bgColor indexed="64"/>
      </patternFill>
    </fill>
    <fill>
      <patternFill patternType="solid">
        <fgColor rgb="FF7A7A92"/>
        <bgColor indexed="64"/>
      </patternFill>
    </fill>
    <fill>
      <patternFill patternType="solid">
        <fgColor rgb="FF7F8D80"/>
        <bgColor indexed="64"/>
      </patternFill>
    </fill>
    <fill>
      <patternFill patternType="solid">
        <fgColor rgb="FF95959D"/>
        <bgColor indexed="64"/>
      </patternFill>
    </fill>
    <fill>
      <patternFill patternType="solid">
        <fgColor rgb="FF979B98"/>
        <bgColor indexed="64"/>
      </patternFill>
    </fill>
    <fill>
      <patternFill patternType="solid">
        <fgColor rgb="FFA4A7B2"/>
        <bgColor indexed="64"/>
      </patternFill>
    </fill>
    <fill>
      <patternFill patternType="solid">
        <fgColor rgb="FFA6B0A7"/>
        <bgColor indexed="64"/>
      </patternFill>
    </fill>
    <fill>
      <patternFill patternType="solid">
        <fgColor rgb="FFB6B7C2"/>
        <bgColor indexed="64"/>
      </patternFill>
    </fill>
    <fill>
      <patternFill patternType="solid">
        <fgColor rgb="FFB8C0B9"/>
        <bgColor indexed="64"/>
      </patternFill>
    </fill>
    <fill>
      <patternFill patternType="solid">
        <fgColor rgb="FFCACAD4"/>
        <bgColor indexed="64"/>
      </patternFill>
    </fill>
    <fill>
      <patternFill patternType="solid">
        <fgColor rgb="FFCAD4CC"/>
        <bgColor indexed="64"/>
      </patternFill>
    </fill>
    <fill>
      <patternFill patternType="solid">
        <fgColor rgb="FFDEDFE2"/>
        <bgColor indexed="64"/>
      </patternFill>
    </fill>
    <fill>
      <patternFill patternType="solid">
        <fgColor rgb="FFE1E3E1"/>
        <bgColor indexed="64"/>
      </patternFill>
    </fill>
    <fill>
      <patternFill patternType="solid">
        <fgColor rgb="FF8F3F51"/>
        <bgColor indexed="64"/>
      </patternFill>
    </fill>
    <fill>
      <patternFill patternType="solid">
        <fgColor rgb="FFAB4B60"/>
        <bgColor indexed="64"/>
      </patternFill>
    </fill>
    <fill>
      <patternFill patternType="solid">
        <fgColor rgb="FFB95F72"/>
        <bgColor indexed="64"/>
      </patternFill>
    </fill>
    <fill>
      <patternFill patternType="solid">
        <fgColor rgb="FFC88291"/>
        <bgColor indexed="64"/>
      </patternFill>
    </fill>
    <fill>
      <patternFill patternType="solid">
        <fgColor rgb="FFD197A3"/>
        <bgColor indexed="64"/>
      </patternFill>
    </fill>
    <fill>
      <patternFill patternType="solid">
        <fgColor rgb="FFD59FAB"/>
        <bgColor indexed="64"/>
      </patternFill>
    </fill>
    <fill>
      <patternFill patternType="solid">
        <fgColor rgb="FFE7C7CE"/>
        <bgColor indexed="64"/>
      </patternFill>
    </fill>
    <fill>
      <patternFill patternType="solid">
        <fgColor rgb="FFF7E214"/>
        <bgColor indexed="64"/>
      </patternFill>
    </fill>
    <fill>
      <patternFill patternType="solid">
        <fgColor rgb="FFEBE267"/>
        <bgColor indexed="64"/>
      </patternFill>
    </fill>
    <fill>
      <patternFill patternType="solid">
        <fgColor rgb="FFE7DA89"/>
        <bgColor indexed="64"/>
      </patternFill>
    </fill>
    <fill>
      <patternFill patternType="solid">
        <fgColor rgb="FFECE1A2"/>
        <bgColor indexed="64"/>
      </patternFill>
    </fill>
    <fill>
      <patternFill patternType="solid">
        <fgColor rgb="FFF2EBC0"/>
        <bgColor indexed="64"/>
      </patternFill>
    </fill>
    <fill>
      <patternFill patternType="solid">
        <fgColor rgb="FFF6F1D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9"/>
      </patternFill>
    </fill>
    <fill>
      <patternFill patternType="solid">
        <fgColor theme="4" tint="0.59999389629810485"/>
        <bgColor indexed="8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44">
    <xf numFmtId="0" fontId="0" fillId="0" borderId="0"/>
    <xf numFmtId="0" fontId="1" fillId="0" borderId="0"/>
    <xf numFmtId="0" fontId="3" fillId="0" borderId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2" fillId="0" borderId="0"/>
    <xf numFmtId="0" fontId="6" fillId="0" borderId="0"/>
    <xf numFmtId="0" fontId="7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9" fillId="0" borderId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3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24" borderId="2" applyNumberFormat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4" applyNumberFormat="0" applyFill="0" applyAlignment="0" applyProtection="0"/>
    <xf numFmtId="0" fontId="22" fillId="25" borderId="3" applyNumberFormat="0" applyAlignment="0" applyProtection="0"/>
    <xf numFmtId="0" fontId="23" fillId="0" borderId="0" applyNumberFormat="0" applyFill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3" borderId="0" applyNumberFormat="0" applyBorder="0" applyAlignment="0" applyProtection="0"/>
    <xf numFmtId="0" fontId="24" fillId="11" borderId="2" applyNumberFormat="0" applyAlignment="0" applyProtection="0"/>
    <xf numFmtId="0" fontId="25" fillId="0" borderId="0" applyNumberFormat="0" applyFill="0" applyBorder="0" applyAlignment="0" applyProtection="0"/>
    <xf numFmtId="0" fontId="26" fillId="8" borderId="0" applyNumberFormat="0" applyBorder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0" applyNumberFormat="0" applyBorder="0" applyAlignment="0" applyProtection="0"/>
    <xf numFmtId="0" fontId="31" fillId="11" borderId="2" applyNumberFormat="0" applyAlignment="0" applyProtection="0"/>
    <xf numFmtId="0" fontId="32" fillId="0" borderId="4" applyNumberFormat="0" applyFill="0" applyAlignment="0" applyProtection="0"/>
    <xf numFmtId="164" fontId="3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26" borderId="8" applyNumberFormat="0" applyFont="0" applyAlignment="0" applyProtection="0"/>
    <xf numFmtId="0" fontId="2" fillId="26" borderId="8" applyNumberFormat="0" applyFont="0" applyAlignment="0" applyProtection="0"/>
    <xf numFmtId="0" fontId="34" fillId="24" borderId="9" applyNumberFormat="0" applyAlignment="0" applyProtection="0"/>
    <xf numFmtId="0" fontId="35" fillId="24" borderId="9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5" applyNumberFormat="0" applyFill="0" applyAlignment="0" applyProtection="0"/>
    <xf numFmtId="0" fontId="40" fillId="0" borderId="6" applyNumberFormat="0" applyFill="0" applyAlignment="0" applyProtection="0"/>
    <xf numFmtId="0" fontId="23" fillId="0" borderId="7" applyNumberFormat="0" applyFill="0" applyAlignment="0" applyProtection="0"/>
    <xf numFmtId="0" fontId="3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" fillId="0" borderId="0" applyBorder="0"/>
    <xf numFmtId="0" fontId="44" fillId="0" borderId="0"/>
    <xf numFmtId="0" fontId="8" fillId="0" borderId="0"/>
    <xf numFmtId="170" fontId="4" fillId="0" borderId="0" applyFont="0" applyFill="0" applyBorder="0" applyAlignment="0" applyProtection="0"/>
    <xf numFmtId="0" fontId="2" fillId="0" borderId="0"/>
    <xf numFmtId="0" fontId="5" fillId="0" borderId="0"/>
    <xf numFmtId="0" fontId="46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2" fillId="0" borderId="0" applyBorder="0"/>
    <xf numFmtId="0" fontId="2" fillId="0" borderId="0" applyBorder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6" fillId="0" borderId="0"/>
    <xf numFmtId="0" fontId="117" fillId="0" borderId="0" applyNumberForma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4" fillId="0" borderId="0"/>
    <xf numFmtId="0" fontId="119" fillId="0" borderId="0"/>
    <xf numFmtId="0" fontId="8" fillId="0" borderId="0"/>
    <xf numFmtId="9" fontId="119" fillId="0" borderId="0" applyFont="0" applyFill="0" applyBorder="0" applyAlignment="0" applyProtection="0"/>
    <xf numFmtId="0" fontId="120" fillId="0" borderId="0"/>
    <xf numFmtId="0" fontId="123" fillId="0" borderId="0"/>
    <xf numFmtId="0" fontId="8" fillId="0" borderId="0"/>
    <xf numFmtId="0" fontId="124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24" fillId="0" borderId="0" applyFont="0" applyFill="0" applyBorder="0" applyAlignment="0" applyProtection="0"/>
    <xf numFmtId="0" fontId="45" fillId="35" borderId="0" applyNumberFormat="0" applyBorder="0" applyAlignment="0" applyProtection="0"/>
    <xf numFmtId="0" fontId="100" fillId="36" borderId="12" applyNumberFormat="0" applyFont="0" applyBorder="0" applyAlignment="0" applyProtection="0">
      <alignment horizontal="center" vertical="center"/>
    </xf>
    <xf numFmtId="3" fontId="125" fillId="37" borderId="13" applyNumberFormat="0" applyFont="0" applyBorder="0" applyAlignment="0" applyProtection="0">
      <alignment horizontal="right" vertical="center" indent="1"/>
    </xf>
    <xf numFmtId="0" fontId="100" fillId="39" borderId="14" applyNumberFormat="0" applyFont="0" applyBorder="0" applyAlignment="0" applyProtection="0">
      <alignment horizontal="center" vertical="center"/>
    </xf>
    <xf numFmtId="0" fontId="100" fillId="41" borderId="14" applyNumberFormat="0" applyFont="0" applyBorder="0" applyAlignment="0" applyProtection="0">
      <alignment horizontal="center" vertical="center"/>
    </xf>
    <xf numFmtId="0" fontId="100" fillId="44" borderId="12" applyNumberFormat="0" applyFont="0" applyBorder="0" applyAlignment="0" applyProtection="0">
      <alignment horizontal="center" vertical="center"/>
    </xf>
    <xf numFmtId="0" fontId="100" fillId="46" borderId="12" applyNumberFormat="0" applyFont="0" applyBorder="0" applyAlignment="0" applyProtection="0">
      <alignment horizontal="center" vertical="center"/>
    </xf>
    <xf numFmtId="0" fontId="127" fillId="49" borderId="11" applyNumberFormat="0" applyFont="0" applyBorder="0" applyAlignment="0" applyProtection="0">
      <alignment horizontal="center" vertical="center" wrapText="1"/>
    </xf>
    <xf numFmtId="0" fontId="127" fillId="50" borderId="11" applyNumberFormat="0" applyFont="0" applyBorder="0" applyAlignment="0" applyProtection="0">
      <alignment horizontal="center" vertical="center" wrapText="1"/>
    </xf>
    <xf numFmtId="3" fontId="125" fillId="51" borderId="15" applyNumberFormat="0" applyFont="0" applyBorder="0" applyAlignment="0" applyProtection="0">
      <alignment horizontal="right" indent="1"/>
    </xf>
    <xf numFmtId="3" fontId="125" fillId="52" borderId="13" applyNumberFormat="0" applyFont="0" applyBorder="0" applyAlignment="0" applyProtection="0">
      <alignment horizontal="right" vertical="center" indent="1"/>
    </xf>
    <xf numFmtId="3" fontId="125" fillId="53" borderId="15" applyNumberFormat="0" applyFont="0" applyBorder="0" applyAlignment="0" applyProtection="0">
      <alignment horizontal="right" indent="1"/>
    </xf>
    <xf numFmtId="3" fontId="125" fillId="54" borderId="13" applyNumberFormat="0" applyFont="0" applyBorder="0" applyAlignment="0" applyProtection="0">
      <alignment horizontal="right" vertical="center" indent="1"/>
    </xf>
    <xf numFmtId="0" fontId="127" fillId="55" borderId="13" applyNumberFormat="0" applyFont="0" applyBorder="0" applyAlignment="0" applyProtection="0">
      <alignment horizontal="center" vertical="center" wrapText="1"/>
    </xf>
    <xf numFmtId="0" fontId="127" fillId="56" borderId="13" applyNumberFormat="0" applyFont="0" applyBorder="0" applyAlignment="0" applyProtection="0">
      <alignment horizontal="center" vertical="center" wrapText="1"/>
    </xf>
    <xf numFmtId="0" fontId="127" fillId="57" borderId="11" applyNumberFormat="0" applyFont="0" applyBorder="0" applyAlignment="0" applyProtection="0">
      <alignment horizontal="center" vertical="center" wrapText="1"/>
    </xf>
    <xf numFmtId="0" fontId="8" fillId="45" borderId="0" applyNumberFormat="0" applyFont="0" applyBorder="0" applyAlignment="0" applyProtection="0"/>
    <xf numFmtId="0" fontId="8" fillId="47" borderId="0" applyNumberFormat="0" applyFont="0" applyBorder="0" applyAlignment="0" applyProtection="0"/>
    <xf numFmtId="37" fontId="128" fillId="58" borderId="17" applyNumberFormat="0" applyFont="0" applyBorder="0" applyAlignment="0" applyProtection="0">
      <alignment horizontal="right" vertical="top" indent="1"/>
    </xf>
    <xf numFmtId="37" fontId="128" fillId="59" borderId="13" applyNumberFormat="0" applyFont="0" applyBorder="0" applyAlignment="0" applyProtection="0">
      <alignment horizontal="right" vertical="top" indent="1"/>
    </xf>
    <xf numFmtId="0" fontId="129" fillId="60" borderId="16" applyNumberFormat="0" applyFont="0" applyBorder="0" applyAlignment="0" applyProtection="0">
      <alignment horizontal="right" vertical="center" indent="1"/>
    </xf>
    <xf numFmtId="0" fontId="129" fillId="60" borderId="13" applyNumberFormat="0" applyFont="0" applyBorder="0" applyAlignment="0" applyProtection="0">
      <alignment horizontal="right" vertical="center" indent="1"/>
    </xf>
    <xf numFmtId="0" fontId="129" fillId="61" borderId="13" applyNumberFormat="0" applyFont="0" applyBorder="0" applyAlignment="0" applyProtection="0">
      <alignment horizontal="right" vertical="center" indent="1"/>
    </xf>
    <xf numFmtId="3" fontId="125" fillId="62" borderId="15" applyNumberFormat="0" applyFont="0" applyBorder="0" applyAlignment="0" applyProtection="0">
      <alignment horizontal="right" indent="1"/>
    </xf>
    <xf numFmtId="3" fontId="125" fillId="63" borderId="13" applyNumberFormat="0" applyFont="0" applyBorder="0" applyAlignment="0" applyProtection="0">
      <alignment horizontal="right" vertical="center" indent="1"/>
    </xf>
    <xf numFmtId="0" fontId="129" fillId="64" borderId="16" applyNumberFormat="0" applyFont="0" applyBorder="0" applyAlignment="0" applyProtection="0">
      <alignment horizontal="right" vertical="center" indent="1"/>
    </xf>
    <xf numFmtId="0" fontId="129" fillId="65" borderId="16" applyNumberFormat="0" applyFont="0" applyBorder="0" applyAlignment="0" applyProtection="0">
      <alignment horizontal="right" vertical="center" indent="1"/>
    </xf>
    <xf numFmtId="0" fontId="129" fillId="66" borderId="16" applyNumberFormat="0" applyFont="0" applyBorder="0" applyAlignment="0" applyProtection="0">
      <alignment horizontal="right" vertical="center" indent="1"/>
    </xf>
    <xf numFmtId="0" fontId="129" fillId="67" borderId="16" applyNumberFormat="0" applyFont="0" applyBorder="0" applyAlignment="0" applyProtection="0">
      <alignment horizontal="right" vertical="center" indent="1"/>
    </xf>
    <xf numFmtId="0" fontId="130" fillId="68" borderId="0" applyNumberFormat="0" applyFont="0" applyBorder="0" applyAlignment="0" applyProtection="0"/>
    <xf numFmtId="0" fontId="130" fillId="69" borderId="0" applyNumberFormat="0" applyFont="0" applyBorder="0" applyAlignment="0" applyProtection="0"/>
    <xf numFmtId="0" fontId="130" fillId="70" borderId="0" applyNumberFormat="0" applyFont="0" applyBorder="0" applyAlignment="0" applyProtection="0"/>
    <xf numFmtId="0" fontId="130" fillId="71" borderId="0" applyNumberFormat="0" applyFont="0" applyBorder="0" applyAlignment="0" applyProtection="0"/>
    <xf numFmtId="0" fontId="130" fillId="72" borderId="0" applyNumberFormat="0" applyFont="0" applyBorder="0" applyAlignment="0" applyProtection="0"/>
    <xf numFmtId="0" fontId="130" fillId="73" borderId="0" applyNumberFormat="0" applyFont="0" applyBorder="0" applyAlignment="0" applyProtection="0"/>
    <xf numFmtId="0" fontId="130" fillId="74" borderId="0" applyNumberFormat="0" applyFont="0" applyBorder="0" applyAlignment="0" applyProtection="0"/>
    <xf numFmtId="0" fontId="130" fillId="75" borderId="0" applyNumberFormat="0" applyFont="0" applyBorder="0" applyAlignment="0" applyProtection="0"/>
    <xf numFmtId="0" fontId="130" fillId="76" borderId="0" applyNumberFormat="0" applyFont="0" applyBorder="0" applyAlignment="0" applyProtection="0"/>
    <xf numFmtId="0" fontId="131" fillId="0" borderId="0"/>
    <xf numFmtId="37" fontId="128" fillId="77" borderId="17" applyNumberFormat="0" applyFont="0" applyBorder="0" applyAlignment="0" applyProtection="0">
      <alignment horizontal="right" vertical="top" indent="1"/>
    </xf>
    <xf numFmtId="0" fontId="8" fillId="42" borderId="0" applyNumberFormat="0" applyFont="0" applyBorder="0" applyAlignment="0" applyProtection="0"/>
    <xf numFmtId="0" fontId="8" fillId="40" borderId="0" applyNumberFormat="0" applyFont="0" applyBorder="0" applyAlignment="0" applyProtection="0"/>
    <xf numFmtId="0" fontId="8" fillId="43" borderId="0" applyNumberFormat="0" applyFont="0" applyBorder="0" applyAlignment="0" applyProtection="0"/>
    <xf numFmtId="0" fontId="8" fillId="48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78" borderId="0" applyNumberFormat="0" applyFont="0" applyBorder="0" applyAlignment="0" applyProtection="0"/>
    <xf numFmtId="0" fontId="8" fillId="79" borderId="0" applyNumberFormat="0" applyFont="0" applyBorder="0" applyAlignment="0" applyProtection="0">
      <alignment horizontal="center" vertical="center"/>
    </xf>
    <xf numFmtId="0" fontId="130" fillId="80" borderId="0" applyNumberFormat="0" applyFont="0" applyBorder="0" applyAlignment="0" applyProtection="0"/>
    <xf numFmtId="0" fontId="130" fillId="81" borderId="0" applyNumberFormat="0" applyFont="0" applyBorder="0" applyAlignment="0" applyProtection="0"/>
    <xf numFmtId="0" fontId="130" fillId="82" borderId="0" applyNumberFormat="0" applyFont="0" applyBorder="0" applyAlignment="0" applyProtection="0"/>
    <xf numFmtId="0" fontId="130" fillId="83" borderId="0" applyNumberFormat="0" applyFont="0" applyBorder="0" applyAlignment="0" applyProtection="0"/>
    <xf numFmtId="0" fontId="130" fillId="0" borderId="0" applyNumberFormat="0" applyFont="0" applyBorder="0" applyAlignment="0" applyProtection="0"/>
    <xf numFmtId="0" fontId="8" fillId="84" borderId="0" applyNumberFormat="0" applyFont="0" applyBorder="0" applyAlignment="0" applyProtection="0"/>
    <xf numFmtId="0" fontId="8" fillId="85" borderId="0" applyNumberFormat="0" applyFont="0" applyBorder="0" applyAlignment="0" applyProtection="0"/>
    <xf numFmtId="0" fontId="8" fillId="86" borderId="0" applyNumberFormat="0" applyFont="0" applyBorder="0" applyAlignment="0" applyProtection="0"/>
    <xf numFmtId="0" fontId="8" fillId="87" borderId="0" applyNumberFormat="0" applyFont="0" applyBorder="0" applyAlignment="0" applyProtection="0"/>
    <xf numFmtId="0" fontId="8" fillId="88" borderId="0" applyNumberFormat="0" applyFont="0" applyBorder="0" applyAlignment="0" applyProtection="0">
      <alignment horizontal="center" vertical="center"/>
    </xf>
    <xf numFmtId="0" fontId="8" fillId="89" borderId="0" applyNumberFormat="0" applyFont="0" applyBorder="0" applyAlignment="0" applyProtection="0">
      <alignment horizontal="center" vertical="center"/>
    </xf>
    <xf numFmtId="3" fontId="132" fillId="90" borderId="0" applyNumberFormat="0" applyFont="0" applyBorder="0" applyAlignment="0" applyProtection="0">
      <alignment vertical="top"/>
    </xf>
    <xf numFmtId="3" fontId="132" fillId="91" borderId="0" applyNumberFormat="0" applyFont="0" applyBorder="0" applyAlignment="0" applyProtection="0">
      <alignment vertical="top"/>
    </xf>
    <xf numFmtId="0" fontId="130" fillId="92" borderId="0" applyNumberFormat="0" applyFont="0" applyBorder="0" applyAlignment="0" applyProtection="0"/>
    <xf numFmtId="0" fontId="130" fillId="93" borderId="0" applyNumberFormat="0" applyFont="0" applyBorder="0" applyAlignment="0" applyProtection="0"/>
    <xf numFmtId="0" fontId="130" fillId="94" borderId="0" applyNumberFormat="0" applyFont="0" applyBorder="0" applyAlignment="0" applyProtection="0"/>
    <xf numFmtId="0" fontId="130" fillId="95" borderId="0" applyNumberFormat="0" applyFont="0" applyBorder="0" applyAlignment="0" applyProtection="0"/>
    <xf numFmtId="0" fontId="130" fillId="0" borderId="0" applyNumberFormat="0" applyFont="0" applyBorder="0" applyAlignment="0" applyProtection="0"/>
    <xf numFmtId="3" fontId="132" fillId="96" borderId="0" applyNumberFormat="0" applyFont="0" applyBorder="0" applyAlignment="0" applyProtection="0">
      <alignment vertical="top"/>
    </xf>
    <xf numFmtId="0" fontId="130" fillId="97" borderId="0" applyNumberFormat="0" applyFont="0" applyBorder="0" applyAlignment="0" applyProtection="0"/>
    <xf numFmtId="0" fontId="130" fillId="98" borderId="0" applyNumberFormat="0" applyFont="0" applyBorder="0" applyAlignment="0" applyProtection="0"/>
    <xf numFmtId="0" fontId="130" fillId="99" borderId="0" applyNumberFormat="0" applyFont="0" applyBorder="0" applyAlignment="0" applyProtection="0"/>
    <xf numFmtId="0" fontId="130" fillId="100" borderId="0" applyNumberFormat="0" applyFont="0" applyBorder="0" applyAlignment="0" applyProtection="0"/>
    <xf numFmtId="0" fontId="130" fillId="101" borderId="0" applyNumberFormat="0" applyFont="0" applyBorder="0" applyAlignment="0" applyProtection="0"/>
    <xf numFmtId="0" fontId="130" fillId="102" borderId="0" applyNumberFormat="0" applyFont="0" applyBorder="0" applyAlignment="0" applyProtection="0"/>
    <xf numFmtId="0" fontId="130" fillId="76" borderId="0" applyNumberFormat="0" applyFont="0" applyBorder="0" applyAlignment="0" applyProtection="0"/>
    <xf numFmtId="0" fontId="133" fillId="103" borderId="11" applyNumberFormat="0" applyFont="0" applyBorder="0" applyAlignment="0" applyProtection="0">
      <alignment horizontal="center" vertical="center"/>
    </xf>
    <xf numFmtId="0" fontId="126" fillId="104" borderId="11" applyNumberFormat="0" applyFont="0" applyBorder="0" applyAlignment="0" applyProtection="0">
      <alignment horizontal="center" vertical="center"/>
    </xf>
    <xf numFmtId="0" fontId="126" fillId="105" borderId="11" applyNumberFormat="0" applyFont="0" applyBorder="0" applyAlignment="0" applyProtection="0">
      <alignment horizontal="center" vertical="center"/>
    </xf>
    <xf numFmtId="0" fontId="126" fillId="106" borderId="11" applyNumberFormat="0" applyFont="0" applyBorder="0" applyAlignment="0" applyProtection="0">
      <alignment horizontal="center" vertical="center"/>
    </xf>
    <xf numFmtId="0" fontId="126" fillId="107" borderId="11" applyNumberFormat="0" applyFont="0" applyBorder="0" applyAlignment="0" applyProtection="0">
      <alignment horizontal="center" vertical="center"/>
    </xf>
    <xf numFmtId="0" fontId="126" fillId="108" borderId="11" applyNumberFormat="0" applyFont="0" applyBorder="0" applyAlignment="0" applyProtection="0">
      <alignment horizontal="center" vertical="center"/>
    </xf>
    <xf numFmtId="0" fontId="8" fillId="0" borderId="0" applyNumberFormat="0" applyFont="0" applyBorder="0" applyAlignment="0" applyProtection="0"/>
    <xf numFmtId="0" fontId="100" fillId="36" borderId="12" applyNumberFormat="0" applyFont="0" applyBorder="0" applyAlignment="0" applyProtection="0">
      <alignment horizontal="center" vertical="center"/>
    </xf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  <xf numFmtId="0" fontId="1" fillId="0" borderId="0"/>
    <xf numFmtId="177" fontId="8" fillId="0" borderId="0" applyFont="0" applyFill="0" applyBorder="0" applyAlignment="0" applyProtection="0"/>
  </cellStyleXfs>
  <cellXfs count="529">
    <xf numFmtId="0" fontId="0" fillId="0" borderId="0" xfId="0"/>
    <xf numFmtId="0" fontId="10" fillId="0" borderId="0" xfId="18" applyFont="1"/>
    <xf numFmtId="0" fontId="11" fillId="0" borderId="0" xfId="18" applyFont="1"/>
    <xf numFmtId="0" fontId="43" fillId="0" borderId="0" xfId="0" applyFont="1" applyAlignment="1">
      <alignment vertical="center"/>
    </xf>
    <xf numFmtId="0" fontId="43" fillId="0" borderId="0" xfId="0" applyFont="1"/>
    <xf numFmtId="0" fontId="45" fillId="0" borderId="0" xfId="0" applyFont="1"/>
    <xf numFmtId="0" fontId="10" fillId="0" borderId="0" xfId="18" applyFont="1" applyAlignment="1">
      <alignment horizontal="right" indent="2"/>
    </xf>
    <xf numFmtId="0" fontId="48" fillId="0" borderId="0" xfId="120" applyFont="1"/>
    <xf numFmtId="0" fontId="11" fillId="0" borderId="0" xfId="18" applyFont="1" applyAlignment="1">
      <alignment vertical="center"/>
    </xf>
    <xf numFmtId="0" fontId="0" fillId="0" borderId="0" xfId="0" applyAlignment="1">
      <alignment horizontal="centerContinuous"/>
    </xf>
    <xf numFmtId="0" fontId="0" fillId="0" borderId="0" xfId="0" applyAlignment="1">
      <alignment horizontal="center" vertical="center" wrapText="1"/>
    </xf>
    <xf numFmtId="17" fontId="0" fillId="0" borderId="0" xfId="0" applyNumberFormat="1" applyAlignment="1">
      <alignment horizontal="center"/>
    </xf>
    <xf numFmtId="166" fontId="0" fillId="0" borderId="0" xfId="0" applyNumberFormat="1"/>
    <xf numFmtId="0" fontId="0" fillId="4" borderId="0" xfId="0" applyFill="1"/>
    <xf numFmtId="3" fontId="53" fillId="0" borderId="0" xfId="0" applyNumberFormat="1" applyFont="1" applyAlignment="1">
      <alignment horizontal="right"/>
    </xf>
    <xf numFmtId="4" fontId="53" fillId="0" borderId="0" xfId="0" applyNumberFormat="1" applyFont="1" applyAlignment="1">
      <alignment horizontal="right"/>
    </xf>
    <xf numFmtId="0" fontId="54" fillId="0" borderId="0" xfId="118" applyFont="1"/>
    <xf numFmtId="0" fontId="55" fillId="0" borderId="0" xfId="118" applyFont="1"/>
    <xf numFmtId="0" fontId="57" fillId="0" borderId="0" xfId="118" applyFont="1"/>
    <xf numFmtId="0" fontId="53" fillId="0" borderId="0" xfId="118" applyFont="1"/>
    <xf numFmtId="0" fontId="58" fillId="0" borderId="0" xfId="118" applyFont="1"/>
    <xf numFmtId="0" fontId="48" fillId="0" borderId="0" xfId="120" applyFont="1" applyAlignment="1">
      <alignment horizontal="left" indent="1"/>
    </xf>
    <xf numFmtId="0" fontId="59" fillId="0" borderId="0" xfId="120" applyFont="1"/>
    <xf numFmtId="0" fontId="60" fillId="0" borderId="0" xfId="120" applyFont="1"/>
    <xf numFmtId="0" fontId="61" fillId="0" borderId="0" xfId="7" applyFont="1" applyAlignment="1">
      <alignment horizontal="centerContinuous"/>
    </xf>
    <xf numFmtId="0" fontId="10" fillId="0" borderId="0" xfId="7" applyFont="1" applyAlignment="1">
      <alignment horizontal="centerContinuous" vertical="center"/>
    </xf>
    <xf numFmtId="0" fontId="62" fillId="27" borderId="0" xfId="7" applyFont="1" applyFill="1" applyAlignment="1">
      <alignment horizontal="centerContinuous"/>
    </xf>
    <xf numFmtId="0" fontId="53" fillId="0" borderId="0" xfId="7" applyFont="1"/>
    <xf numFmtId="0" fontId="53" fillId="0" borderId="0" xfId="7" applyFont="1" applyAlignment="1">
      <alignment horizontal="centerContinuous" vertical="center"/>
    </xf>
    <xf numFmtId="0" fontId="66" fillId="0" borderId="0" xfId="7" applyFont="1"/>
    <xf numFmtId="0" fontId="63" fillId="0" borderId="0" xfId="7" applyFont="1"/>
    <xf numFmtId="3" fontId="53" fillId="0" borderId="0" xfId="7" applyNumberFormat="1" applyFont="1"/>
    <xf numFmtId="4" fontId="53" fillId="0" borderId="0" xfId="7" applyNumberFormat="1" applyFont="1"/>
    <xf numFmtId="3" fontId="67" fillId="28" borderId="0" xfId="7" applyNumberFormat="1" applyFont="1" applyFill="1" applyAlignment="1">
      <alignment vertical="top"/>
    </xf>
    <xf numFmtId="0" fontId="53" fillId="0" borderId="1" xfId="7" applyFont="1" applyBorder="1"/>
    <xf numFmtId="169" fontId="53" fillId="0" borderId="0" xfId="7" applyNumberFormat="1" applyFont="1"/>
    <xf numFmtId="0" fontId="72" fillId="0" borderId="0" xfId="7" applyFont="1" applyAlignment="1">
      <alignment horizontal="centerContinuous"/>
    </xf>
    <xf numFmtId="49" fontId="61" fillId="0" borderId="0" xfId="7" applyNumberFormat="1" applyFont="1" applyAlignment="1">
      <alignment horizontal="centerContinuous"/>
    </xf>
    <xf numFmtId="9" fontId="53" fillId="0" borderId="0" xfId="7" applyNumberFormat="1" applyFont="1"/>
    <xf numFmtId="0" fontId="54" fillId="0" borderId="0" xfId="17" applyFont="1"/>
    <xf numFmtId="2" fontId="54" fillId="0" borderId="0" xfId="17" applyNumberFormat="1" applyFont="1"/>
    <xf numFmtId="0" fontId="76" fillId="0" borderId="0" xfId="17" applyFont="1" applyAlignment="1">
      <alignment horizontal="center"/>
    </xf>
    <xf numFmtId="0" fontId="56" fillId="0" borderId="0" xfId="7" applyFont="1" applyAlignment="1">
      <alignment horizontal="centerContinuous"/>
    </xf>
    <xf numFmtId="0" fontId="10" fillId="0" borderId="0" xfId="7" applyFont="1" applyAlignment="1">
      <alignment horizontal="centerContinuous"/>
    </xf>
    <xf numFmtId="3" fontId="53" fillId="0" borderId="1" xfId="7" applyNumberFormat="1" applyFont="1" applyBorder="1"/>
    <xf numFmtId="0" fontId="42" fillId="0" borderId="0" xfId="7" applyFont="1"/>
    <xf numFmtId="3" fontId="42" fillId="0" borderId="0" xfId="7" applyNumberFormat="1" applyFont="1" applyAlignment="1">
      <alignment horizontal="right"/>
    </xf>
    <xf numFmtId="3" fontId="42" fillId="0" borderId="0" xfId="7" applyNumberFormat="1" applyFont="1"/>
    <xf numFmtId="0" fontId="42" fillId="34" borderId="0" xfId="7" applyFont="1" applyFill="1"/>
    <xf numFmtId="3" fontId="42" fillId="34" borderId="0" xfId="7" applyNumberFormat="1" applyFont="1" applyFill="1"/>
    <xf numFmtId="3" fontId="42" fillId="34" borderId="0" xfId="7" applyNumberFormat="1" applyFont="1" applyFill="1" applyAlignment="1">
      <alignment horizontal="right"/>
    </xf>
    <xf numFmtId="0" fontId="42" fillId="0" borderId="0" xfId="7" applyFont="1" applyAlignment="1">
      <alignment horizontal="right"/>
    </xf>
    <xf numFmtId="4" fontId="42" fillId="0" borderId="0" xfId="7" applyNumberFormat="1" applyFont="1" applyAlignment="1">
      <alignment horizontal="right"/>
    </xf>
    <xf numFmtId="4" fontId="42" fillId="0" borderId="0" xfId="7" applyNumberFormat="1" applyFont="1"/>
    <xf numFmtId="0" fontId="42" fillId="0" borderId="0" xfId="7" applyFont="1" applyAlignment="1">
      <alignment horizontal="left" vertical="top"/>
    </xf>
    <xf numFmtId="0" fontId="42" fillId="34" borderId="0" xfId="7" applyFont="1" applyFill="1" applyAlignment="1">
      <alignment horizontal="left" vertical="top"/>
    </xf>
    <xf numFmtId="4" fontId="42" fillId="34" borderId="0" xfId="7" applyNumberFormat="1" applyFont="1" applyFill="1" applyAlignment="1">
      <alignment horizontal="right"/>
    </xf>
    <xf numFmtId="0" fontId="11" fillId="0" borderId="0" xfId="7" applyFont="1" applyAlignment="1">
      <alignment horizontal="centerContinuous"/>
    </xf>
    <xf numFmtId="169" fontId="42" fillId="0" borderId="0" xfId="7" applyNumberFormat="1" applyFont="1"/>
    <xf numFmtId="0" fontId="79" fillId="0" borderId="0" xfId="7" applyFont="1" applyAlignment="1">
      <alignment horizontal="centerContinuous"/>
    </xf>
    <xf numFmtId="0" fontId="81" fillId="0" borderId="0" xfId="0" applyFont="1" applyAlignment="1">
      <alignment horizontal="right" vertical="center" wrapText="1"/>
    </xf>
    <xf numFmtId="0" fontId="74" fillId="0" borderId="0" xfId="0" applyFont="1" applyAlignment="1">
      <alignment vertical="center"/>
    </xf>
    <xf numFmtId="0" fontId="77" fillId="0" borderId="0" xfId="0" applyFont="1" applyAlignment="1">
      <alignment vertical="center"/>
    </xf>
    <xf numFmtId="168" fontId="65" fillId="0" borderId="0" xfId="0" applyNumberFormat="1" applyFont="1" applyAlignment="1">
      <alignment vertical="center"/>
    </xf>
    <xf numFmtId="0" fontId="42" fillId="0" borderId="0" xfId="0" applyFont="1" applyAlignment="1">
      <alignment vertical="center"/>
    </xf>
    <xf numFmtId="0" fontId="0" fillId="0" borderId="0" xfId="0" applyAlignment="1">
      <alignment vertical="center"/>
    </xf>
    <xf numFmtId="0" fontId="82" fillId="0" borderId="0" xfId="0" applyFont="1"/>
    <xf numFmtId="3" fontId="0" fillId="0" borderId="0" xfId="0" applyNumberFormat="1"/>
    <xf numFmtId="0" fontId="69" fillId="0" borderId="0" xfId="0" applyFont="1" applyAlignment="1">
      <alignment horizontal="centerContinuous"/>
    </xf>
    <xf numFmtId="0" fontId="57" fillId="0" borderId="0" xfId="0" applyFont="1" applyAlignment="1">
      <alignment horizontal="centerContinuous"/>
    </xf>
    <xf numFmtId="0" fontId="83" fillId="0" borderId="0" xfId="0" applyFont="1"/>
    <xf numFmtId="0" fontId="84" fillId="0" borderId="0" xfId="0" applyFont="1" applyAlignment="1">
      <alignment horizontal="left" vertical="center" wrapText="1" indent="1"/>
    </xf>
    <xf numFmtId="10" fontId="45" fillId="0" borderId="0" xfId="0" applyNumberFormat="1" applyFont="1"/>
    <xf numFmtId="0" fontId="84" fillId="0" borderId="0" xfId="5" applyFont="1" applyAlignment="1">
      <alignment horizontal="left" vertical="center" wrapText="1" indent="1"/>
    </xf>
    <xf numFmtId="168" fontId="45" fillId="0" borderId="0" xfId="0" applyNumberFormat="1" applyFont="1"/>
    <xf numFmtId="10" fontId="0" fillId="0" borderId="0" xfId="0" applyNumberFormat="1"/>
    <xf numFmtId="0" fontId="56" fillId="0" borderId="0" xfId="0" applyFont="1" applyAlignment="1">
      <alignment horizontal="centerContinuous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right" indent="2"/>
    </xf>
    <xf numFmtId="49" fontId="0" fillId="0" borderId="10" xfId="0" applyNumberFormat="1" applyBorder="1" applyAlignment="1">
      <alignment horizontal="center" wrapText="1"/>
    </xf>
    <xf numFmtId="3" fontId="78" fillId="31" borderId="0" xfId="0" applyNumberFormat="1" applyFont="1" applyFill="1" applyAlignment="1">
      <alignment horizontal="centerContinuous"/>
    </xf>
    <xf numFmtId="0" fontId="0" fillId="31" borderId="0" xfId="0" applyFill="1" applyAlignment="1">
      <alignment horizontal="centerContinuous"/>
    </xf>
    <xf numFmtId="10" fontId="0" fillId="0" borderId="0" xfId="0" applyNumberFormat="1" applyAlignment="1">
      <alignment horizontal="right" indent="2"/>
    </xf>
    <xf numFmtId="10" fontId="0" fillId="0" borderId="10" xfId="0" applyNumberFormat="1" applyBorder="1" applyAlignment="1">
      <alignment horizontal="right" indent="2"/>
    </xf>
    <xf numFmtId="0" fontId="51" fillId="31" borderId="0" xfId="0" applyFont="1" applyFill="1" applyAlignment="1">
      <alignment horizontal="centerContinuous" vertical="center"/>
    </xf>
    <xf numFmtId="15" fontId="86" fillId="0" borderId="0" xfId="18" applyNumberFormat="1" applyFont="1" applyAlignment="1" applyProtection="1">
      <alignment horizontal="centerContinuous" vertical="center"/>
      <protection locked="0"/>
    </xf>
    <xf numFmtId="0" fontId="53" fillId="0" borderId="0" xfId="18" applyFont="1" applyAlignment="1">
      <alignment horizontal="right" indent="2"/>
    </xf>
    <xf numFmtId="0" fontId="53" fillId="0" borderId="0" xfId="18" applyFont="1"/>
    <xf numFmtId="0" fontId="69" fillId="29" borderId="0" xfId="18" applyFont="1" applyFill="1" applyAlignment="1">
      <alignment horizontal="center" vertical="center" wrapText="1"/>
    </xf>
    <xf numFmtId="4" fontId="69" fillId="29" borderId="0" xfId="18" applyNumberFormat="1" applyFont="1" applyFill="1" applyAlignment="1">
      <alignment horizontal="center" vertical="center" wrapText="1"/>
    </xf>
    <xf numFmtId="3" fontId="53" fillId="4" borderId="0" xfId="18" applyNumberFormat="1" applyFont="1" applyFill="1" applyAlignment="1">
      <alignment horizontal="right" indent="1"/>
    </xf>
    <xf numFmtId="3" fontId="53" fillId="0" borderId="0" xfId="18" applyNumberFormat="1" applyFont="1"/>
    <xf numFmtId="0" fontId="11" fillId="0" borderId="0" xfId="18" applyFont="1" applyAlignment="1">
      <alignment horizontal="centerContinuous" vertical="center"/>
    </xf>
    <xf numFmtId="4" fontId="11" fillId="0" borderId="0" xfId="18" applyNumberFormat="1" applyFont="1" applyAlignment="1">
      <alignment horizontal="centerContinuous" vertical="center"/>
    </xf>
    <xf numFmtId="0" fontId="69" fillId="0" borderId="0" xfId="18" applyFont="1" applyAlignment="1">
      <alignment horizontal="centerContinuous" vertical="center"/>
    </xf>
    <xf numFmtId="0" fontId="92" fillId="0" borderId="0" xfId="18" applyFont="1"/>
    <xf numFmtId="0" fontId="78" fillId="29" borderId="0" xfId="18" applyFont="1" applyFill="1" applyAlignment="1">
      <alignment horizontal="center" vertical="center" wrapText="1"/>
    </xf>
    <xf numFmtId="0" fontId="53" fillId="0" borderId="0" xfId="18" applyFont="1" applyAlignment="1">
      <alignment horizontal="right" vertical="center" indent="2"/>
    </xf>
    <xf numFmtId="0" fontId="69" fillId="3" borderId="0" xfId="18" applyFont="1" applyFill="1" applyAlignment="1">
      <alignment vertical="center"/>
    </xf>
    <xf numFmtId="3" fontId="69" fillId="3" borderId="0" xfId="18" applyNumberFormat="1" applyFont="1" applyFill="1" applyAlignment="1">
      <alignment horizontal="right" vertical="center"/>
    </xf>
    <xf numFmtId="0" fontId="11" fillId="5" borderId="0" xfId="18" applyFont="1" applyFill="1" applyAlignment="1">
      <alignment vertical="center"/>
    </xf>
    <xf numFmtId="0" fontId="53" fillId="4" borderId="0" xfId="18" applyFont="1" applyFill="1" applyAlignment="1">
      <alignment vertical="center"/>
    </xf>
    <xf numFmtId="3" fontId="53" fillId="4" borderId="0" xfId="18" applyNumberFormat="1" applyFont="1" applyFill="1" applyAlignment="1">
      <alignment horizontal="right" vertical="center"/>
    </xf>
    <xf numFmtId="0" fontId="10" fillId="0" borderId="0" xfId="18" applyFont="1" applyAlignment="1">
      <alignment vertical="center"/>
    </xf>
    <xf numFmtId="0" fontId="53" fillId="0" borderId="0" xfId="18" applyFont="1" applyAlignment="1">
      <alignment vertical="center"/>
    </xf>
    <xf numFmtId="0" fontId="11" fillId="3" borderId="0" xfId="18" applyFont="1" applyFill="1" applyAlignment="1">
      <alignment vertical="center"/>
    </xf>
    <xf numFmtId="3" fontId="53" fillId="0" borderId="0" xfId="18" applyNumberFormat="1" applyFont="1" applyAlignment="1">
      <alignment horizontal="right" vertical="center"/>
    </xf>
    <xf numFmtId="0" fontId="90" fillId="0" borderId="0" xfId="18" applyFont="1" applyAlignment="1">
      <alignment vertical="center"/>
    </xf>
    <xf numFmtId="0" fontId="69" fillId="0" borderId="0" xfId="18" applyFont="1" applyAlignment="1">
      <alignment horizontal="right" vertical="center" indent="2"/>
    </xf>
    <xf numFmtId="0" fontId="53" fillId="0" borderId="0" xfId="18" applyFont="1" applyAlignment="1">
      <alignment horizontal="left" vertical="center"/>
    </xf>
    <xf numFmtId="0" fontId="53" fillId="0" borderId="0" xfId="18" applyFont="1" applyAlignment="1">
      <alignment horizontal="right" indent="4"/>
    </xf>
    <xf numFmtId="10" fontId="53" fillId="0" borderId="0" xfId="18" applyNumberFormat="1" applyFont="1"/>
    <xf numFmtId="2" fontId="53" fillId="0" borderId="0" xfId="18" applyNumberFormat="1" applyFont="1"/>
    <xf numFmtId="0" fontId="54" fillId="0" borderId="0" xfId="18" applyFont="1" applyAlignment="1">
      <alignment horizontal="right" indent="2"/>
    </xf>
    <xf numFmtId="0" fontId="54" fillId="0" borderId="0" xfId="18" applyFont="1"/>
    <xf numFmtId="3" fontId="54" fillId="0" borderId="0" xfId="18" applyNumberFormat="1" applyFont="1"/>
    <xf numFmtId="0" fontId="53" fillId="4" borderId="0" xfId="114" applyFont="1" applyFill="1" applyAlignment="1">
      <alignment horizontal="right" vertical="center"/>
    </xf>
    <xf numFmtId="0" fontId="54" fillId="0" borderId="0" xfId="114" applyFont="1" applyBorder="1"/>
    <xf numFmtId="3" fontId="54" fillId="0" borderId="0" xfId="114" applyNumberFormat="1" applyFont="1" applyBorder="1" applyAlignment="1">
      <alignment horizontal="right" indent="1"/>
    </xf>
    <xf numFmtId="10" fontId="54" fillId="0" borderId="0" xfId="114" applyNumberFormat="1" applyFont="1" applyBorder="1" applyAlignment="1">
      <alignment horizontal="right" indent="1"/>
    </xf>
    <xf numFmtId="10" fontId="54" fillId="0" borderId="0" xfId="114" applyNumberFormat="1" applyFont="1"/>
    <xf numFmtId="0" fontId="54" fillId="0" borderId="0" xfId="114" applyFont="1"/>
    <xf numFmtId="0" fontId="53" fillId="4" borderId="0" xfId="114" applyFont="1" applyFill="1" applyBorder="1" applyAlignment="1">
      <alignment horizontal="right" vertical="center"/>
    </xf>
    <xf numFmtId="0" fontId="53" fillId="4" borderId="0" xfId="114" applyFont="1" applyFill="1" applyAlignment="1">
      <alignment horizontal="right" vertical="center" indent="1"/>
    </xf>
    <xf numFmtId="0" fontId="53" fillId="4" borderId="0" xfId="114" applyFont="1" applyFill="1" applyBorder="1" applyAlignment="1">
      <alignment horizontal="right" vertical="center" indent="1"/>
    </xf>
    <xf numFmtId="3" fontId="53" fillId="0" borderId="0" xfId="114" applyNumberFormat="1" applyFont="1" applyBorder="1" applyAlignment="1">
      <alignment horizontal="left" indent="2"/>
    </xf>
    <xf numFmtId="3" fontId="53" fillId="0" borderId="0" xfId="114" applyNumberFormat="1" applyFont="1" applyBorder="1" applyAlignment="1">
      <alignment horizontal="right" indent="2"/>
    </xf>
    <xf numFmtId="0" fontId="93" fillId="4" borderId="0" xfId="114" applyFont="1" applyFill="1" applyBorder="1" applyAlignment="1">
      <alignment horizontal="right" vertical="center" indent="1"/>
    </xf>
    <xf numFmtId="0" fontId="69" fillId="33" borderId="0" xfId="114" applyFont="1" applyFill="1" applyBorder="1" applyAlignment="1">
      <alignment horizontal="left" indent="2"/>
    </xf>
    <xf numFmtId="3" fontId="69" fillId="3" borderId="0" xfId="114" applyNumberFormat="1" applyFont="1" applyFill="1" applyBorder="1" applyAlignment="1">
      <alignment horizontal="right" indent="2"/>
    </xf>
    <xf numFmtId="0" fontId="94" fillId="0" borderId="0" xfId="114" applyFont="1" applyBorder="1"/>
    <xf numFmtId="0" fontId="94" fillId="0" borderId="0" xfId="114" applyFont="1"/>
    <xf numFmtId="0" fontId="95" fillId="0" borderId="0" xfId="114" applyFont="1" applyBorder="1"/>
    <xf numFmtId="0" fontId="95" fillId="0" borderId="0" xfId="114" applyFont="1"/>
    <xf numFmtId="0" fontId="53" fillId="4" borderId="0" xfId="114" applyFont="1" applyFill="1"/>
    <xf numFmtId="3" fontId="65" fillId="0" borderId="0" xfId="114" applyNumberFormat="1" applyFont="1" applyBorder="1"/>
    <xf numFmtId="0" fontId="45" fillId="4" borderId="0" xfId="0" applyFont="1" applyFill="1"/>
    <xf numFmtId="4" fontId="69" fillId="3" borderId="0" xfId="18" applyNumberFormat="1" applyFont="1" applyFill="1" applyAlignment="1">
      <alignment horizontal="right" vertical="center"/>
    </xf>
    <xf numFmtId="4" fontId="53" fillId="4" borderId="0" xfId="18" applyNumberFormat="1" applyFont="1" applyFill="1" applyAlignment="1">
      <alignment horizontal="right" vertical="center"/>
    </xf>
    <xf numFmtId="4" fontId="53" fillId="0" borderId="0" xfId="18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/>
    </xf>
    <xf numFmtId="0" fontId="1" fillId="0" borderId="0" xfId="0" applyFont="1"/>
    <xf numFmtId="3" fontId="1" fillId="0" borderId="0" xfId="0" applyNumberFormat="1" applyFont="1" applyAlignment="1">
      <alignment horizontal="right"/>
    </xf>
    <xf numFmtId="0" fontId="9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99" fillId="0" borderId="0" xfId="0" applyFont="1" applyAlignment="1">
      <alignment horizontal="right" vertical="center" wrapText="1"/>
    </xf>
    <xf numFmtId="0" fontId="10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01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/>
    </xf>
    <xf numFmtId="0" fontId="10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05" fillId="0" borderId="0" xfId="0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3" fontId="105" fillId="0" borderId="0" xfId="0" applyNumberFormat="1" applyFont="1" applyAlignment="1">
      <alignment vertical="center"/>
    </xf>
    <xf numFmtId="0" fontId="105" fillId="0" borderId="0" xfId="0" applyFont="1" applyAlignment="1">
      <alignment vertical="center"/>
    </xf>
    <xf numFmtId="0" fontId="106" fillId="0" borderId="0" xfId="0" applyFont="1" applyAlignment="1">
      <alignment vertical="center"/>
    </xf>
    <xf numFmtId="168" fontId="2" fillId="0" borderId="0" xfId="0" applyNumberFormat="1" applyFont="1" applyAlignment="1">
      <alignment vertical="center"/>
    </xf>
    <xf numFmtId="0" fontId="104" fillId="0" borderId="0" xfId="0" applyFont="1" applyAlignment="1">
      <alignment horizontal="left" vertical="center"/>
    </xf>
    <xf numFmtId="0" fontId="99" fillId="0" borderId="0" xfId="0" applyFont="1" applyAlignment="1">
      <alignment horizontal="left" vertical="center"/>
    </xf>
    <xf numFmtId="3" fontId="99" fillId="0" borderId="0" xfId="0" applyNumberFormat="1" applyFont="1" applyAlignment="1">
      <alignment vertical="center"/>
    </xf>
    <xf numFmtId="168" fontId="99" fillId="0" borderId="0" xfId="0" applyNumberFormat="1" applyFont="1" applyAlignment="1">
      <alignment vertical="center"/>
    </xf>
    <xf numFmtId="0" fontId="106" fillId="0" borderId="0" xfId="0" applyFont="1" applyAlignment="1">
      <alignment horizontal="left" vertical="center"/>
    </xf>
    <xf numFmtId="0" fontId="107" fillId="0" borderId="0" xfId="0" applyFont="1" applyAlignment="1">
      <alignment horizontal="left" vertical="center"/>
    </xf>
    <xf numFmtId="0" fontId="108" fillId="0" borderId="0" xfId="0" applyFont="1" applyAlignment="1">
      <alignment horizontal="left" vertical="center"/>
    </xf>
    <xf numFmtId="0" fontId="104" fillId="0" borderId="0" xfId="0" applyFont="1" applyAlignment="1">
      <alignment horizontal="right" vertical="center" wrapText="1"/>
    </xf>
    <xf numFmtId="0" fontId="104" fillId="0" borderId="0" xfId="0" applyFont="1" applyAlignment="1">
      <alignment vertical="center"/>
    </xf>
    <xf numFmtId="0" fontId="99" fillId="0" borderId="0" xfId="0" applyFont="1" applyAlignment="1">
      <alignment horizontal="left" vertical="center" wrapText="1"/>
    </xf>
    <xf numFmtId="0" fontId="97" fillId="0" borderId="0" xfId="0" applyFont="1" applyAlignment="1">
      <alignment vertical="center"/>
    </xf>
    <xf numFmtId="3" fontId="99" fillId="0" borderId="0" xfId="0" applyNumberFormat="1" applyFont="1" applyAlignment="1">
      <alignment horizontal="center" vertical="center"/>
    </xf>
    <xf numFmtId="0" fontId="99" fillId="0" borderId="0" xfId="0" applyFont="1" applyAlignment="1">
      <alignment horizontal="center" vertical="center"/>
    </xf>
    <xf numFmtId="0" fontId="100" fillId="0" borderId="0" xfId="0" applyFont="1" applyAlignment="1">
      <alignment horizontal="right" vertical="center" wrapText="1"/>
    </xf>
    <xf numFmtId="0" fontId="102" fillId="0" borderId="0" xfId="0" applyFont="1" applyAlignment="1">
      <alignment vertical="center"/>
    </xf>
    <xf numFmtId="0" fontId="103" fillId="0" borderId="0" xfId="0" applyFont="1" applyAlignment="1">
      <alignment vertical="center"/>
    </xf>
    <xf numFmtId="0" fontId="101" fillId="0" borderId="0" xfId="0" quotePrefix="1" applyFont="1" applyAlignment="1">
      <alignment horizontal="right" vertical="center" wrapText="1"/>
    </xf>
    <xf numFmtId="0" fontId="105" fillId="0" borderId="0" xfId="0" applyFont="1" applyAlignment="1">
      <alignment horizontal="right" vertical="center" wrapText="1"/>
    </xf>
    <xf numFmtId="3" fontId="99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vertical="center"/>
    </xf>
    <xf numFmtId="0" fontId="109" fillId="0" borderId="0" xfId="0" applyFont="1" applyAlignment="1">
      <alignment vertical="center"/>
    </xf>
    <xf numFmtId="0" fontId="96" fillId="0" borderId="0" xfId="0" applyFont="1" applyAlignment="1">
      <alignment vertical="center" wrapText="1"/>
    </xf>
    <xf numFmtId="0" fontId="96" fillId="0" borderId="0" xfId="0" applyFont="1" applyAlignment="1">
      <alignment vertical="center"/>
    </xf>
    <xf numFmtId="0" fontId="98" fillId="0" borderId="0" xfId="0" applyFont="1" applyAlignment="1">
      <alignment vertical="center"/>
    </xf>
    <xf numFmtId="0" fontId="99" fillId="0" borderId="0" xfId="0" applyFont="1" applyAlignment="1">
      <alignment vertical="center" wrapText="1"/>
    </xf>
    <xf numFmtId="0" fontId="64" fillId="0" borderId="0" xfId="7" applyFont="1"/>
    <xf numFmtId="3" fontId="111" fillId="0" borderId="0" xfId="0" applyNumberFormat="1" applyFont="1" applyAlignment="1">
      <alignment vertical="center"/>
    </xf>
    <xf numFmtId="168" fontId="111" fillId="0" borderId="0" xfId="0" applyNumberFormat="1" applyFont="1" applyAlignment="1">
      <alignment vertical="center"/>
    </xf>
    <xf numFmtId="0" fontId="112" fillId="0" borderId="0" xfId="0" applyFont="1" applyAlignment="1">
      <alignment vertical="center"/>
    </xf>
    <xf numFmtId="168" fontId="113" fillId="0" borderId="0" xfId="0" applyNumberFormat="1" applyFont="1" applyAlignment="1">
      <alignment vertical="center"/>
    </xf>
    <xf numFmtId="0" fontId="114" fillId="0" borderId="0" xfId="0" applyFont="1" applyAlignment="1">
      <alignment horizontal="left" vertical="center"/>
    </xf>
    <xf numFmtId="0" fontId="111" fillId="0" borderId="0" xfId="0" applyFont="1" applyAlignment="1">
      <alignment horizontal="left" vertical="center"/>
    </xf>
    <xf numFmtId="0" fontId="114" fillId="0" borderId="0" xfId="0" applyFont="1" applyAlignment="1">
      <alignment horizontal="right" vertical="center"/>
    </xf>
    <xf numFmtId="0" fontId="115" fillId="0" borderId="0" xfId="0" applyFont="1" applyAlignment="1">
      <alignment horizontal="left" vertical="center"/>
    </xf>
    <xf numFmtId="0" fontId="113" fillId="0" borderId="0" xfId="0" applyFont="1" applyAlignment="1">
      <alignment horizontal="left" vertical="center"/>
    </xf>
    <xf numFmtId="3" fontId="113" fillId="0" borderId="0" xfId="0" applyNumberFormat="1" applyFont="1" applyAlignment="1">
      <alignment vertical="center"/>
    </xf>
    <xf numFmtId="0" fontId="114" fillId="0" borderId="0" xfId="0" applyFont="1" applyAlignment="1">
      <alignment vertical="center"/>
    </xf>
    <xf numFmtId="10" fontId="54" fillId="0" borderId="0" xfId="114" applyNumberFormat="1" applyFont="1" applyBorder="1"/>
    <xf numFmtId="49" fontId="0" fillId="0" borderId="0" xfId="0" applyNumberFormat="1" applyAlignment="1">
      <alignment horizontal="center" wrapText="1"/>
    </xf>
    <xf numFmtId="4" fontId="99" fillId="0" borderId="0" xfId="1" applyNumberFormat="1" applyFont="1" applyAlignment="1">
      <alignment vertical="center"/>
    </xf>
    <xf numFmtId="3" fontId="99" fillId="0" borderId="0" xfId="1" applyNumberFormat="1" applyFont="1" applyAlignment="1">
      <alignment vertical="center"/>
    </xf>
    <xf numFmtId="0" fontId="48" fillId="0" borderId="0" xfId="120" applyFont="1" applyFill="1" applyBorder="1"/>
    <xf numFmtId="4" fontId="2" fillId="0" borderId="0" xfId="1" applyNumberFormat="1" applyFont="1"/>
    <xf numFmtId="3" fontId="1" fillId="0" borderId="0" xfId="139" applyNumberFormat="1" applyFont="1"/>
    <xf numFmtId="4" fontId="1" fillId="0" borderId="0" xfId="139" applyNumberFormat="1" applyFont="1"/>
    <xf numFmtId="3" fontId="118" fillId="0" borderId="0" xfId="139" applyNumberFormat="1" applyFont="1"/>
    <xf numFmtId="4" fontId="118" fillId="0" borderId="0" xfId="139" applyNumberFormat="1" applyFont="1"/>
    <xf numFmtId="0" fontId="116" fillId="0" borderId="0" xfId="139"/>
    <xf numFmtId="3" fontId="1" fillId="0" borderId="0" xfId="139" applyNumberFormat="1" applyFont="1" applyProtection="1">
      <protection locked="0"/>
    </xf>
    <xf numFmtId="3" fontId="2" fillId="0" borderId="0" xfId="1" applyNumberFormat="1" applyFont="1"/>
    <xf numFmtId="3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171" fontId="69" fillId="3" borderId="0" xfId="18" applyNumberFormat="1" applyFont="1" applyFill="1" applyAlignment="1">
      <alignment horizontal="right" vertical="center"/>
    </xf>
    <xf numFmtId="171" fontId="53" fillId="4" borderId="0" xfId="18" applyNumberFormat="1" applyFont="1" applyFill="1" applyAlignment="1">
      <alignment horizontal="right" vertical="center"/>
    </xf>
    <xf numFmtId="171" fontId="53" fillId="0" borderId="0" xfId="18" applyNumberFormat="1" applyFont="1" applyAlignment="1">
      <alignment horizontal="right" vertical="center"/>
    </xf>
    <xf numFmtId="172" fontId="53" fillId="0" borderId="0" xfId="114" applyNumberFormat="1" applyFont="1" applyBorder="1" applyAlignment="1">
      <alignment horizontal="right" indent="2"/>
    </xf>
    <xf numFmtId="172" fontId="69" fillId="3" borderId="0" xfId="114" applyNumberFormat="1" applyFont="1" applyFill="1" applyBorder="1" applyAlignment="1">
      <alignment horizontal="right" indent="2"/>
    </xf>
    <xf numFmtId="0" fontId="46" fillId="0" borderId="0" xfId="120" quotePrefix="1"/>
    <xf numFmtId="0" fontId="46" fillId="0" borderId="0" xfId="120"/>
    <xf numFmtId="0" fontId="63" fillId="0" borderId="0" xfId="7" applyFont="1" applyAlignment="1">
      <alignment horizontal="centerContinuous" vertical="center"/>
    </xf>
    <xf numFmtId="0" fontId="56" fillId="0" borderId="0" xfId="7" applyFont="1" applyAlignment="1">
      <alignment horizontal="right" vertical="center"/>
    </xf>
    <xf numFmtId="2" fontId="43" fillId="0" borderId="0" xfId="0" applyNumberFormat="1" applyFont="1"/>
    <xf numFmtId="2" fontId="0" fillId="0" borderId="0" xfId="0" applyNumberFormat="1"/>
    <xf numFmtId="37" fontId="126" fillId="0" borderId="0" xfId="159" applyNumberFormat="1" applyFont="1" applyFill="1" applyBorder="1" applyAlignment="1"/>
    <xf numFmtId="37" fontId="134" fillId="0" borderId="0" xfId="159" applyNumberFormat="1" applyFont="1" applyFill="1" applyBorder="1" applyAlignment="1" applyProtection="1">
      <alignment vertical="center"/>
      <protection locked="0"/>
    </xf>
    <xf numFmtId="4" fontId="135" fillId="0" borderId="0" xfId="0" applyNumberFormat="1" applyFont="1"/>
    <xf numFmtId="4" fontId="136" fillId="0" borderId="0" xfId="0" applyNumberFormat="1" applyFont="1" applyAlignment="1">
      <alignment horizontal="right" vertical="center" wrapText="1"/>
    </xf>
    <xf numFmtId="10" fontId="0" fillId="0" borderId="0" xfId="238" applyNumberFormat="1" applyFont="1"/>
    <xf numFmtId="0" fontId="54" fillId="0" borderId="18" xfId="114" applyFont="1" applyBorder="1"/>
    <xf numFmtId="0" fontId="53" fillId="4" borderId="18" xfId="114" applyFont="1" applyFill="1" applyBorder="1" applyAlignment="1">
      <alignment horizontal="right" vertical="center"/>
    </xf>
    <xf numFmtId="10" fontId="69" fillId="29" borderId="18" xfId="17" applyNumberFormat="1" applyFont="1" applyFill="1" applyBorder="1" applyAlignment="1">
      <alignment horizontal="centerContinuous" vertical="center" wrapText="1"/>
    </xf>
    <xf numFmtId="0" fontId="92" fillId="0" borderId="18" xfId="18" applyFont="1" applyBorder="1"/>
    <xf numFmtId="0" fontId="53" fillId="0" borderId="18" xfId="18" applyFont="1" applyBorder="1"/>
    <xf numFmtId="0" fontId="53" fillId="0" borderId="18" xfId="18" applyFont="1" applyBorder="1" applyAlignment="1">
      <alignment horizontal="right" indent="2"/>
    </xf>
    <xf numFmtId="0" fontId="78" fillId="29" borderId="18" xfId="18" applyFont="1" applyFill="1" applyBorder="1" applyAlignment="1">
      <alignment horizontal="center" vertical="center" wrapText="1"/>
    </xf>
    <xf numFmtId="0" fontId="69" fillId="29" borderId="18" xfId="18" applyFont="1" applyFill="1" applyBorder="1" applyAlignment="1">
      <alignment horizontal="center" vertical="center" wrapText="1"/>
    </xf>
    <xf numFmtId="4" fontId="78" fillId="29" borderId="18" xfId="18" applyNumberFormat="1" applyFont="1" applyFill="1" applyBorder="1" applyAlignment="1">
      <alignment horizontal="center" vertical="center" wrapText="1"/>
    </xf>
    <xf numFmtId="0" fontId="53" fillId="0" borderId="18" xfId="18" applyFont="1" applyBorder="1" applyAlignment="1">
      <alignment horizontal="right" indent="4"/>
    </xf>
    <xf numFmtId="3" fontId="53" fillId="0" borderId="18" xfId="18" applyNumberFormat="1" applyFont="1" applyBorder="1"/>
    <xf numFmtId="10" fontId="53" fillId="0" borderId="18" xfId="18" applyNumberFormat="1" applyFont="1" applyBorder="1"/>
    <xf numFmtId="2" fontId="53" fillId="0" borderId="18" xfId="18" applyNumberFormat="1" applyFont="1" applyBorder="1"/>
    <xf numFmtId="0" fontId="69" fillId="109" borderId="0" xfId="18" applyFont="1" applyFill="1" applyAlignment="1">
      <alignment vertical="center"/>
    </xf>
    <xf numFmtId="3" fontId="69" fillId="109" borderId="0" xfId="18" applyNumberFormat="1" applyFont="1" applyFill="1" applyAlignment="1">
      <alignment horizontal="right" vertical="center"/>
    </xf>
    <xf numFmtId="4" fontId="69" fillId="109" borderId="0" xfId="18" applyNumberFormat="1" applyFont="1" applyFill="1" applyAlignment="1">
      <alignment horizontal="right" vertical="center"/>
    </xf>
    <xf numFmtId="171" fontId="69" fillId="109" borderId="0" xfId="18" applyNumberFormat="1" applyFont="1" applyFill="1" applyAlignment="1">
      <alignment horizontal="right" vertical="center"/>
    </xf>
    <xf numFmtId="3" fontId="69" fillId="109" borderId="0" xfId="7" applyNumberFormat="1" applyFont="1" applyFill="1"/>
    <xf numFmtId="0" fontId="56" fillId="109" borderId="0" xfId="7" applyFont="1" applyFill="1"/>
    <xf numFmtId="4" fontId="69" fillId="109" borderId="0" xfId="7" applyNumberFormat="1" applyFont="1" applyFill="1"/>
    <xf numFmtId="3" fontId="70" fillId="111" borderId="0" xfId="7" applyNumberFormat="1" applyFont="1" applyFill="1" applyAlignment="1">
      <alignment vertical="top"/>
    </xf>
    <xf numFmtId="0" fontId="68" fillId="109" borderId="0" xfId="7" applyFont="1" applyFill="1"/>
    <xf numFmtId="0" fontId="54" fillId="0" borderId="18" xfId="17" applyFont="1" applyBorder="1"/>
    <xf numFmtId="0" fontId="65" fillId="0" borderId="18" xfId="1" applyFont="1" applyBorder="1" applyAlignment="1">
      <alignment horizontal="left" vertical="center"/>
    </xf>
    <xf numFmtId="3" fontId="54" fillId="29" borderId="18" xfId="1" applyNumberFormat="1" applyFont="1" applyFill="1" applyBorder="1" applyAlignment="1">
      <alignment horizontal="center" vertical="center"/>
    </xf>
    <xf numFmtId="4" fontId="54" fillId="29" borderId="18" xfId="1" applyNumberFormat="1" applyFont="1" applyFill="1" applyBorder="1" applyAlignment="1">
      <alignment horizontal="center" vertical="center"/>
    </xf>
    <xf numFmtId="0" fontId="54" fillId="29" borderId="18" xfId="1" applyFont="1" applyFill="1" applyBorder="1" applyAlignment="1">
      <alignment horizontal="center" vertical="center"/>
    </xf>
    <xf numFmtId="0" fontId="74" fillId="0" borderId="18" xfId="1" applyFont="1" applyBorder="1" applyAlignment="1">
      <alignment horizontal="center"/>
    </xf>
    <xf numFmtId="3" fontId="54" fillId="0" borderId="18" xfId="1" applyNumberFormat="1" applyFont="1" applyBorder="1"/>
    <xf numFmtId="4" fontId="54" fillId="0" borderId="18" xfId="1" applyNumberFormat="1" applyFont="1" applyBorder="1"/>
    <xf numFmtId="0" fontId="74" fillId="0" borderId="18" xfId="1" quotePrefix="1" applyFont="1" applyBorder="1" applyAlignment="1">
      <alignment horizontal="center"/>
    </xf>
    <xf numFmtId="0" fontId="75" fillId="109" borderId="18" xfId="1" applyFont="1" applyFill="1" applyBorder="1" applyAlignment="1">
      <alignment horizontal="center" vertical="center"/>
    </xf>
    <xf numFmtId="3" fontId="65" fillId="109" borderId="18" xfId="1" applyNumberFormat="1" applyFont="1" applyFill="1" applyBorder="1" applyAlignment="1">
      <alignment vertical="center"/>
    </xf>
    <xf numFmtId="4" fontId="65" fillId="109" borderId="18" xfId="1" applyNumberFormat="1" applyFont="1" applyFill="1" applyBorder="1" applyAlignment="1">
      <alignment vertical="center"/>
    </xf>
    <xf numFmtId="0" fontId="77" fillId="0" borderId="18" xfId="1" applyFont="1" applyBorder="1" applyAlignment="1">
      <alignment horizontal="center"/>
    </xf>
    <xf numFmtId="3" fontId="54" fillId="0" borderId="18" xfId="1" applyNumberFormat="1" applyFont="1" applyBorder="1" applyAlignment="1">
      <alignment horizontal="center"/>
    </xf>
    <xf numFmtId="4" fontId="54" fillId="0" borderId="18" xfId="1" applyNumberFormat="1" applyFont="1" applyBorder="1" applyAlignment="1">
      <alignment horizontal="center"/>
    </xf>
    <xf numFmtId="0" fontId="54" fillId="0" borderId="18" xfId="1" applyFont="1" applyBorder="1" applyAlignment="1">
      <alignment horizontal="center"/>
    </xf>
    <xf numFmtId="0" fontId="53" fillId="0" borderId="18" xfId="7" applyFont="1" applyBorder="1"/>
    <xf numFmtId="0" fontId="78" fillId="32" borderId="18" xfId="7" applyFont="1" applyFill="1" applyBorder="1" applyAlignment="1">
      <alignment horizontal="centerContinuous" vertical="center" wrapText="1"/>
    </xf>
    <xf numFmtId="0" fontId="78" fillId="32" borderId="18" xfId="7" applyFont="1" applyFill="1" applyBorder="1" applyAlignment="1">
      <alignment horizontal="center" vertical="center" wrapText="1"/>
    </xf>
    <xf numFmtId="0" fontId="69" fillId="0" borderId="0" xfId="17" applyFont="1" applyAlignment="1">
      <alignment horizontal="left" vertical="center" wrapText="1"/>
    </xf>
    <xf numFmtId="0" fontId="80" fillId="0" borderId="0" xfId="17" applyFont="1" applyAlignment="1">
      <alignment horizontal="left" wrapText="1"/>
    </xf>
    <xf numFmtId="0" fontId="0" fillId="0" borderId="18" xfId="0" applyBorder="1"/>
    <xf numFmtId="0" fontId="69" fillId="29" borderId="18" xfId="0" applyFont="1" applyFill="1" applyBorder="1" applyAlignment="1">
      <alignment horizontal="centerContinuous" vertical="center" wrapText="1"/>
    </xf>
    <xf numFmtId="0" fontId="69" fillId="29" borderId="18" xfId="0" applyFont="1" applyFill="1" applyBorder="1" applyAlignment="1">
      <alignment horizontal="center" vertical="center" wrapText="1"/>
    </xf>
    <xf numFmtId="0" fontId="69" fillId="29" borderId="18" xfId="0" applyFont="1" applyFill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85" fillId="0" borderId="18" xfId="0" applyFont="1" applyBorder="1" applyAlignment="1">
      <alignment horizontal="left" vertical="center" wrapText="1" indent="1"/>
    </xf>
    <xf numFmtId="3" fontId="82" fillId="0" borderId="18" xfId="5" applyNumberFormat="1" applyFont="1" applyBorder="1" applyAlignment="1">
      <alignment horizontal="right" vertical="center" indent="1"/>
    </xf>
    <xf numFmtId="171" fontId="53" fillId="0" borderId="18" xfId="5" applyNumberFormat="1" applyFont="1" applyBorder="1" applyAlignment="1">
      <alignment horizontal="right" vertical="center" indent="1"/>
    </xf>
    <xf numFmtId="171" fontId="82" fillId="0" borderId="18" xfId="5" applyNumberFormat="1" applyFont="1" applyBorder="1" applyAlignment="1">
      <alignment horizontal="right" vertical="center" indent="1"/>
    </xf>
    <xf numFmtId="0" fontId="69" fillId="0" borderId="18" xfId="5" applyFont="1" applyBorder="1" applyAlignment="1">
      <alignment horizontal="left" vertical="center" wrapText="1" indent="1"/>
    </xf>
    <xf numFmtId="0" fontId="85" fillId="3" borderId="18" xfId="0" applyFont="1" applyFill="1" applyBorder="1" applyAlignment="1">
      <alignment horizontal="left" vertical="center" wrapText="1" indent="1"/>
    </xf>
    <xf numFmtId="3" fontId="85" fillId="3" borderId="18" xfId="5" applyNumberFormat="1" applyFont="1" applyFill="1" applyBorder="1" applyAlignment="1">
      <alignment horizontal="right" vertical="center" indent="1"/>
    </xf>
    <xf numFmtId="171" fontId="69" fillId="3" borderId="18" xfId="5" applyNumberFormat="1" applyFont="1" applyFill="1" applyBorder="1" applyAlignment="1">
      <alignment horizontal="right" vertical="center" indent="1"/>
    </xf>
    <xf numFmtId="171" fontId="85" fillId="3" borderId="18" xfId="5" applyNumberFormat="1" applyFont="1" applyFill="1" applyBorder="1" applyAlignment="1">
      <alignment horizontal="right" vertical="center" indent="1"/>
    </xf>
    <xf numFmtId="0" fontId="85" fillId="109" borderId="18" xfId="0" applyFont="1" applyFill="1" applyBorder="1" applyAlignment="1">
      <alignment horizontal="left" vertical="center" wrapText="1" indent="1"/>
    </xf>
    <xf numFmtId="3" fontId="69" fillId="109" borderId="18" xfId="5" applyNumberFormat="1" applyFont="1" applyFill="1" applyBorder="1" applyAlignment="1">
      <alignment horizontal="right" vertical="center" indent="1"/>
    </xf>
    <xf numFmtId="171" fontId="69" fillId="109" borderId="18" xfId="5" applyNumberFormat="1" applyFont="1" applyFill="1" applyBorder="1" applyAlignment="1">
      <alignment horizontal="right" vertical="center" indent="1"/>
    </xf>
    <xf numFmtId="0" fontId="78" fillId="31" borderId="18" xfId="0" applyFont="1" applyFill="1" applyBorder="1" applyAlignment="1">
      <alignment horizontal="centerContinuous" vertical="center"/>
    </xf>
    <xf numFmtId="0" fontId="78" fillId="31" borderId="18" xfId="0" applyFont="1" applyFill="1" applyBorder="1" applyAlignment="1">
      <alignment horizontal="center" vertical="center" wrapText="1"/>
    </xf>
    <xf numFmtId="3" fontId="69" fillId="109" borderId="18" xfId="18" applyNumberFormat="1" applyFont="1" applyFill="1" applyBorder="1" applyAlignment="1">
      <alignment horizontal="right" vertical="center"/>
    </xf>
    <xf numFmtId="4" fontId="69" fillId="109" borderId="18" xfId="18" applyNumberFormat="1" applyFont="1" applyFill="1" applyBorder="1" applyAlignment="1">
      <alignment horizontal="right" vertical="center"/>
    </xf>
    <xf numFmtId="0" fontId="69" fillId="109" borderId="18" xfId="18" applyFont="1" applyFill="1" applyBorder="1" applyAlignment="1">
      <alignment vertical="center"/>
    </xf>
    <xf numFmtId="3" fontId="69" fillId="109" borderId="18" xfId="18" applyNumberFormat="1" applyFont="1" applyFill="1" applyBorder="1" applyAlignment="1">
      <alignment horizontal="right" vertical="center" indent="1"/>
    </xf>
    <xf numFmtId="0" fontId="53" fillId="0" borderId="0" xfId="114" applyFont="1" applyBorder="1" applyAlignment="1">
      <alignment horizontal="right" vertical="center"/>
    </xf>
    <xf numFmtId="0" fontId="69" fillId="110" borderId="18" xfId="114" applyFont="1" applyFill="1" applyBorder="1" applyAlignment="1">
      <alignment horizontal="left" indent="2"/>
    </xf>
    <xf numFmtId="3" fontId="69" fillId="109" borderId="18" xfId="114" applyNumberFormat="1" applyFont="1" applyFill="1" applyBorder="1" applyAlignment="1">
      <alignment horizontal="right" indent="2"/>
    </xf>
    <xf numFmtId="172" fontId="69" fillId="109" borderId="18" xfId="114" applyNumberFormat="1" applyFont="1" applyFill="1" applyBorder="1" applyAlignment="1">
      <alignment horizontal="right" indent="2"/>
    </xf>
    <xf numFmtId="0" fontId="53" fillId="0" borderId="0" xfId="7" applyFont="1" applyAlignment="1">
      <alignment horizontal="center"/>
    </xf>
    <xf numFmtId="2" fontId="42" fillId="0" borderId="0" xfId="0" applyNumberFormat="1" applyFont="1"/>
    <xf numFmtId="3" fontId="90" fillId="0" borderId="0" xfId="18" applyNumberFormat="1" applyFont="1" applyAlignment="1">
      <alignment vertical="center"/>
    </xf>
    <xf numFmtId="0" fontId="63" fillId="27" borderId="0" xfId="7" applyFont="1" applyFill="1" applyAlignment="1">
      <alignment horizontal="centerContinuous" vertical="center"/>
    </xf>
    <xf numFmtId="0" fontId="56" fillId="0" borderId="0" xfId="7" applyFont="1" applyAlignment="1">
      <alignment horizontal="center" vertical="center"/>
    </xf>
    <xf numFmtId="0" fontId="56" fillId="31" borderId="0" xfId="7" applyFont="1" applyFill="1" applyAlignment="1">
      <alignment horizontal="left" vertical="center" indent="1"/>
    </xf>
    <xf numFmtId="0" fontId="63" fillId="31" borderId="0" xfId="7" applyFont="1" applyFill="1"/>
    <xf numFmtId="0" fontId="65" fillId="2" borderId="0" xfId="7" applyFont="1" applyFill="1" applyAlignment="1">
      <alignment horizontal="center" vertical="center"/>
    </xf>
    <xf numFmtId="0" fontId="64" fillId="27" borderId="0" xfId="7" applyFont="1" applyFill="1" applyAlignment="1">
      <alignment horizontal="right" vertical="center"/>
    </xf>
    <xf numFmtId="0" fontId="64" fillId="0" borderId="0" xfId="7" applyFont="1" applyAlignment="1">
      <alignment vertical="center"/>
    </xf>
    <xf numFmtId="0" fontId="64" fillId="27" borderId="0" xfId="7" applyFont="1" applyFill="1" applyAlignment="1">
      <alignment horizontal="center" vertical="center"/>
    </xf>
    <xf numFmtId="0" fontId="53" fillId="27" borderId="0" xfId="7" applyFont="1" applyFill="1"/>
    <xf numFmtId="0" fontId="58" fillId="27" borderId="0" xfId="7" applyFont="1" applyFill="1" applyAlignment="1">
      <alignment horizontal="centerContinuous"/>
    </xf>
    <xf numFmtId="0" fontId="64" fillId="27" borderId="0" xfId="7" applyFont="1" applyFill="1" applyAlignment="1">
      <alignment horizontal="centerContinuous" vertical="center"/>
    </xf>
    <xf numFmtId="0" fontId="65" fillId="0" borderId="0" xfId="7" applyFont="1" applyAlignment="1">
      <alignment horizontal="center" vertical="center"/>
    </xf>
    <xf numFmtId="0" fontId="64" fillId="0" borderId="0" xfId="7" applyFont="1" applyAlignment="1">
      <alignment horizontal="centerContinuous" vertical="center"/>
    </xf>
    <xf numFmtId="0" fontId="63" fillId="0" borderId="0" xfId="7" applyFont="1" applyAlignment="1">
      <alignment horizontal="center" vertical="center"/>
    </xf>
    <xf numFmtId="4" fontId="63" fillId="0" borderId="0" xfId="7" applyNumberFormat="1" applyFont="1"/>
    <xf numFmtId="0" fontId="78" fillId="0" borderId="0" xfId="18" applyFont="1" applyAlignment="1">
      <alignment horizontal="center" vertical="center" wrapText="1"/>
    </xf>
    <xf numFmtId="0" fontId="69" fillId="0" borderId="0" xfId="18" applyFont="1" applyAlignment="1">
      <alignment horizontal="center" vertical="center" wrapText="1"/>
    </xf>
    <xf numFmtId="4" fontId="69" fillId="0" borderId="0" xfId="18" applyNumberFormat="1" applyFont="1" applyAlignment="1">
      <alignment horizontal="center" vertical="center" wrapText="1"/>
    </xf>
    <xf numFmtId="0" fontId="69" fillId="38" borderId="18" xfId="157" applyFont="1" applyFill="1" applyBorder="1" applyAlignment="1">
      <alignment horizontal="right" vertical="center" wrapText="1" indent="1"/>
    </xf>
    <xf numFmtId="0" fontId="69" fillId="0" borderId="0" xfId="7" applyFont="1"/>
    <xf numFmtId="0" fontId="53" fillId="0" borderId="24" xfId="18" applyFont="1" applyBorder="1" applyAlignment="1">
      <alignment horizontal="right" indent="2"/>
    </xf>
    <xf numFmtId="0" fontId="53" fillId="0" borderId="26" xfId="18" applyFont="1" applyBorder="1"/>
    <xf numFmtId="3" fontId="53" fillId="0" borderId="26" xfId="18" applyNumberFormat="1" applyFont="1" applyBorder="1"/>
    <xf numFmtId="37" fontId="126" fillId="0" borderId="0" xfId="159" applyNumberFormat="1" applyFont="1" applyFill="1" applyBorder="1" applyAlignment="1">
      <alignment horizontal="right"/>
    </xf>
    <xf numFmtId="173" fontId="43" fillId="0" borderId="0" xfId="239" applyNumberFormat="1" applyFont="1" applyFill="1" applyBorder="1"/>
    <xf numFmtId="173" fontId="43" fillId="0" borderId="0" xfId="239" applyNumberFormat="1" applyFont="1" applyFill="1"/>
    <xf numFmtId="173" fontId="138" fillId="0" borderId="0" xfId="239" applyNumberFormat="1" applyFont="1" applyBorder="1" applyAlignment="1">
      <alignment horizontal="right" vertical="center" wrapText="1"/>
    </xf>
    <xf numFmtId="173" fontId="139" fillId="0" borderId="0" xfId="239" applyNumberFormat="1" applyFont="1"/>
    <xf numFmtId="2" fontId="140" fillId="0" borderId="0" xfId="0" applyNumberFormat="1" applyFont="1" applyAlignment="1">
      <alignment horizontal="right" indent="2"/>
    </xf>
    <xf numFmtId="0" fontId="10" fillId="0" borderId="0" xfId="7" applyFont="1" applyAlignment="1">
      <alignment horizontal="center" vertical="center"/>
    </xf>
    <xf numFmtId="0" fontId="62" fillId="27" borderId="0" xfId="7" applyFont="1" applyFill="1" applyAlignment="1">
      <alignment horizontal="center"/>
    </xf>
    <xf numFmtId="0" fontId="63" fillId="27" borderId="0" xfId="7" applyFont="1" applyFill="1" applyAlignment="1">
      <alignment horizontal="center" vertical="center"/>
    </xf>
    <xf numFmtId="174" fontId="0" fillId="0" borderId="0" xfId="238" applyNumberFormat="1" applyFont="1"/>
    <xf numFmtId="3" fontId="69" fillId="0" borderId="0" xfId="7" applyNumberFormat="1" applyFont="1"/>
    <xf numFmtId="2" fontId="53" fillId="0" borderId="0" xfId="7" applyNumberFormat="1" applyFont="1"/>
    <xf numFmtId="0" fontId="48" fillId="0" borderId="0" xfId="120" applyFont="1" applyAlignment="1">
      <alignment vertical="center"/>
    </xf>
    <xf numFmtId="0" fontId="53" fillId="0" borderId="0" xfId="7" applyFont="1" applyAlignment="1">
      <alignment vertical="center"/>
    </xf>
    <xf numFmtId="0" fontId="68" fillId="109" borderId="0" xfId="7" applyFont="1" applyFill="1" applyAlignment="1">
      <alignment vertical="center"/>
    </xf>
    <xf numFmtId="3" fontId="69" fillId="109" borderId="0" xfId="7" applyNumberFormat="1" applyFont="1" applyFill="1" applyAlignment="1">
      <alignment vertical="center"/>
    </xf>
    <xf numFmtId="169" fontId="53" fillId="0" borderId="0" xfId="7" applyNumberFormat="1" applyFont="1" applyAlignment="1">
      <alignment vertical="center"/>
    </xf>
    <xf numFmtId="0" fontId="56" fillId="0" borderId="0" xfId="7" applyFont="1" applyAlignment="1">
      <alignment vertical="center"/>
    </xf>
    <xf numFmtId="3" fontId="69" fillId="0" borderId="0" xfId="7" applyNumberFormat="1" applyFont="1" applyAlignment="1">
      <alignment vertical="center"/>
    </xf>
    <xf numFmtId="3" fontId="118" fillId="0" borderId="0" xfId="139" applyNumberFormat="1" applyFont="1" applyAlignment="1">
      <alignment vertical="center"/>
    </xf>
    <xf numFmtId="4" fontId="118" fillId="0" borderId="0" xfId="139" applyNumberFormat="1" applyFont="1" applyAlignment="1">
      <alignment vertical="center"/>
    </xf>
    <xf numFmtId="3" fontId="53" fillId="0" borderId="0" xfId="7" applyNumberFormat="1" applyFont="1" applyAlignment="1">
      <alignment horizontal="right"/>
    </xf>
    <xf numFmtId="0" fontId="69" fillId="0" borderId="0" xfId="114" applyFont="1" applyBorder="1" applyAlignment="1">
      <alignment horizontal="right" indent="5"/>
    </xf>
    <xf numFmtId="3" fontId="69" fillId="113" borderId="18" xfId="7" applyNumberFormat="1" applyFont="1" applyFill="1" applyBorder="1" applyAlignment="1">
      <alignment horizontal="right"/>
    </xf>
    <xf numFmtId="0" fontId="69" fillId="0" borderId="0" xfId="114" applyFont="1" applyBorder="1"/>
    <xf numFmtId="0" fontId="69" fillId="0" borderId="27" xfId="114" applyFont="1" applyBorder="1"/>
    <xf numFmtId="0" fontId="69" fillId="113" borderId="0" xfId="114" applyFont="1" applyFill="1" applyBorder="1"/>
    <xf numFmtId="3" fontId="78" fillId="113" borderId="0" xfId="7" applyNumberFormat="1" applyFont="1" applyFill="1" applyAlignment="1">
      <alignment vertical="center"/>
    </xf>
    <xf numFmtId="3" fontId="78" fillId="113" borderId="18" xfId="7" applyNumberFormat="1" applyFont="1" applyFill="1" applyBorder="1" applyAlignment="1">
      <alignment vertical="center"/>
    </xf>
    <xf numFmtId="0" fontId="78" fillId="113" borderId="0" xfId="7" applyFont="1" applyFill="1" applyAlignment="1">
      <alignment horizontal="right" vertical="center"/>
    </xf>
    <xf numFmtId="0" fontId="42" fillId="0" borderId="0" xfId="7" applyFont="1" applyAlignment="1">
      <alignment horizontal="centerContinuous" vertical="center"/>
    </xf>
    <xf numFmtId="0" fontId="78" fillId="113" borderId="0" xfId="7" applyFont="1" applyFill="1" applyAlignment="1">
      <alignment vertical="center"/>
    </xf>
    <xf numFmtId="0" fontId="42" fillId="113" borderId="18" xfId="114" applyFont="1" applyFill="1" applyBorder="1"/>
    <xf numFmtId="4" fontId="94" fillId="0" borderId="0" xfId="114" applyNumberFormat="1" applyFont="1"/>
    <xf numFmtId="0" fontId="142" fillId="0" borderId="0" xfId="7" applyFont="1"/>
    <xf numFmtId="3" fontId="143" fillId="0" borderId="0" xfId="139" applyNumberFormat="1" applyFont="1"/>
    <xf numFmtId="3" fontId="144" fillId="0" borderId="0" xfId="139" applyNumberFormat="1" applyFont="1" applyAlignment="1">
      <alignment vertical="center"/>
    </xf>
    <xf numFmtId="0" fontId="142" fillId="0" borderId="0" xfId="7" applyFont="1" applyAlignment="1">
      <alignment vertical="center"/>
    </xf>
    <xf numFmtId="0" fontId="145" fillId="0" borderId="0" xfId="114" applyFont="1"/>
    <xf numFmtId="3" fontId="145" fillId="0" borderId="0" xfId="114" applyNumberFormat="1" applyFont="1"/>
    <xf numFmtId="0" fontId="53" fillId="0" borderId="0" xfId="7" quotePrefix="1" applyFont="1"/>
    <xf numFmtId="9" fontId="142" fillId="0" borderId="0" xfId="238" applyFont="1"/>
    <xf numFmtId="4" fontId="143" fillId="0" borderId="0" xfId="139" applyNumberFormat="1" applyFont="1"/>
    <xf numFmtId="43" fontId="0" fillId="0" borderId="0" xfId="239" applyFont="1"/>
    <xf numFmtId="0" fontId="82" fillId="0" borderId="0" xfId="7" applyFont="1"/>
    <xf numFmtId="3" fontId="147" fillId="0" borderId="0" xfId="139" applyNumberFormat="1" applyFont="1"/>
    <xf numFmtId="10" fontId="147" fillId="0" borderId="0" xfId="238" applyNumberFormat="1" applyFont="1" applyAlignment="1"/>
    <xf numFmtId="4" fontId="147" fillId="0" borderId="0" xfId="139" applyNumberFormat="1" applyFont="1"/>
    <xf numFmtId="3" fontId="148" fillId="0" borderId="0" xfId="139" applyNumberFormat="1" applyFont="1" applyAlignment="1">
      <alignment vertical="center"/>
    </xf>
    <xf numFmtId="4" fontId="148" fillId="0" borderId="0" xfId="139" applyNumberFormat="1" applyFont="1" applyAlignment="1">
      <alignment vertical="center"/>
    </xf>
    <xf numFmtId="0" fontId="45" fillId="0" borderId="0" xfId="7" applyFont="1" applyAlignment="1">
      <alignment horizontal="centerContinuous" vertical="center"/>
    </xf>
    <xf numFmtId="0" fontId="149" fillId="0" borderId="0" xfId="7" applyFont="1"/>
    <xf numFmtId="2" fontId="149" fillId="0" borderId="0" xfId="7" applyNumberFormat="1" applyFont="1"/>
    <xf numFmtId="10" fontId="137" fillId="0" borderId="0" xfId="238" applyNumberFormat="1" applyFont="1" applyFill="1" applyBorder="1" applyAlignment="1"/>
    <xf numFmtId="0" fontId="150" fillId="0" borderId="0" xfId="7" applyFont="1"/>
    <xf numFmtId="9" fontId="150" fillId="0" borderId="0" xfId="238" applyFont="1"/>
    <xf numFmtId="4" fontId="150" fillId="0" borderId="0" xfId="7" applyNumberFormat="1" applyFont="1"/>
    <xf numFmtId="3" fontId="69" fillId="0" borderId="18" xfId="7" applyNumberFormat="1" applyFont="1" applyBorder="1" applyAlignment="1">
      <alignment horizontal="right"/>
    </xf>
    <xf numFmtId="43" fontId="110" fillId="0" borderId="0" xfId="239" applyFont="1"/>
    <xf numFmtId="0" fontId="73" fillId="0" borderId="0" xfId="7" applyFont="1"/>
    <xf numFmtId="168" fontId="53" fillId="0" borderId="0" xfId="238" applyNumberFormat="1" applyFont="1"/>
    <xf numFmtId="0" fontId="52" fillId="0" borderId="0" xfId="158" applyNumberFormat="1" applyFont="1" applyFill="1" applyBorder="1" applyAlignment="1"/>
    <xf numFmtId="0" fontId="10" fillId="0" borderId="0" xfId="242" applyFont="1"/>
    <xf numFmtId="0" fontId="10" fillId="0" borderId="0" xfId="242" applyFont="1" applyAlignment="1">
      <alignment horizontal="right" indent="2"/>
    </xf>
    <xf numFmtId="4" fontId="10" fillId="0" borderId="0" xfId="242" applyNumberFormat="1" applyFont="1"/>
    <xf numFmtId="0" fontId="50" fillId="0" borderId="0" xfId="242" applyFont="1" applyAlignment="1">
      <alignment horizontal="right" indent="2"/>
    </xf>
    <xf numFmtId="0" fontId="86" fillId="0" borderId="0" xfId="242" applyFont="1" applyAlignment="1">
      <alignment horizontal="centerContinuous" vertical="center"/>
    </xf>
    <xf numFmtId="0" fontId="10" fillId="0" borderId="0" xfId="242" applyFont="1" applyAlignment="1">
      <alignment horizontal="centerContinuous" vertical="center"/>
    </xf>
    <xf numFmtId="4" fontId="10" fillId="0" borderId="0" xfId="242" applyNumberFormat="1" applyFont="1" applyAlignment="1">
      <alignment horizontal="centerContinuous" vertical="center"/>
    </xf>
    <xf numFmtId="0" fontId="87" fillId="0" borderId="0" xfId="242" applyFont="1" applyAlignment="1">
      <alignment horizontal="centerContinuous" vertical="center"/>
    </xf>
    <xf numFmtId="0" fontId="49" fillId="0" borderId="0" xfId="242" applyFont="1" applyAlignment="1">
      <alignment horizontal="right" indent="2"/>
    </xf>
    <xf numFmtId="15" fontId="86" fillId="0" borderId="0" xfId="242" applyNumberFormat="1" applyFont="1" applyAlignment="1" applyProtection="1">
      <alignment horizontal="centerContinuous" vertical="center"/>
      <protection locked="0"/>
    </xf>
    <xf numFmtId="0" fontId="53" fillId="0" borderId="18" xfId="242" applyFont="1" applyBorder="1"/>
    <xf numFmtId="0" fontId="53" fillId="0" borderId="18" xfId="242" applyFont="1" applyBorder="1" applyAlignment="1">
      <alignment horizontal="right" indent="2"/>
    </xf>
    <xf numFmtId="0" fontId="88" fillId="0" borderId="18" xfId="242" applyFont="1" applyBorder="1" applyAlignment="1">
      <alignment horizontal="centerContinuous" vertical="center"/>
    </xf>
    <xf numFmtId="0" fontId="53" fillId="0" borderId="18" xfId="242" applyFont="1" applyBorder="1" applyAlignment="1">
      <alignment horizontal="centerContinuous" vertical="center"/>
    </xf>
    <xf numFmtId="4" fontId="53" fillId="0" borderId="18" xfId="242" applyNumberFormat="1" applyFont="1" applyBorder="1" applyAlignment="1">
      <alignment horizontal="centerContinuous" vertical="center"/>
    </xf>
    <xf numFmtId="0" fontId="53" fillId="0" borderId="0" xfId="242" applyFont="1"/>
    <xf numFmtId="0" fontId="42" fillId="29" borderId="0" xfId="242" applyFont="1" applyFill="1" applyAlignment="1">
      <alignment horizontal="center" vertical="center" wrapText="1"/>
    </xf>
    <xf numFmtId="0" fontId="53" fillId="29" borderId="0" xfId="242" applyFont="1" applyFill="1" applyAlignment="1">
      <alignment horizontal="center" vertical="center" wrapText="1"/>
    </xf>
    <xf numFmtId="0" fontId="69" fillId="29" borderId="0" xfId="242" applyFont="1" applyFill="1" applyAlignment="1">
      <alignment horizontal="center" vertical="center" wrapText="1"/>
    </xf>
    <xf numFmtId="4" fontId="69" fillId="29" borderId="0" xfId="242" applyNumberFormat="1" applyFont="1" applyFill="1" applyAlignment="1">
      <alignment horizontal="center" vertical="center" wrapText="1"/>
    </xf>
    <xf numFmtId="0" fontId="89" fillId="0" borderId="0" xfId="242" applyFont="1"/>
    <xf numFmtId="0" fontId="53" fillId="0" borderId="0" xfId="242" applyFont="1" applyAlignment="1">
      <alignment horizontal="right" indent="2"/>
    </xf>
    <xf numFmtId="0" fontId="69" fillId="3" borderId="0" xfId="242" applyFont="1" applyFill="1"/>
    <xf numFmtId="3" fontId="69" fillId="3" borderId="0" xfId="242" applyNumberFormat="1" applyFont="1" applyFill="1" applyAlignment="1">
      <alignment horizontal="right" indent="1"/>
    </xf>
    <xf numFmtId="4" fontId="69" fillId="3" borderId="0" xfId="242" applyNumberFormat="1" applyFont="1" applyFill="1" applyAlignment="1">
      <alignment horizontal="right" indent="1"/>
    </xf>
    <xf numFmtId="0" fontId="89" fillId="5" borderId="0" xfId="242" applyFont="1" applyFill="1"/>
    <xf numFmtId="0" fontId="90" fillId="0" borderId="0" xfId="242" applyFont="1"/>
    <xf numFmtId="0" fontId="53" fillId="4" borderId="0" xfId="242" applyFont="1" applyFill="1"/>
    <xf numFmtId="3" fontId="53" fillId="4" borderId="0" xfId="242" applyNumberFormat="1" applyFont="1" applyFill="1" applyAlignment="1">
      <alignment horizontal="right" indent="1"/>
    </xf>
    <xf numFmtId="4" fontId="53" fillId="4" borderId="0" xfId="242" applyNumberFormat="1" applyFont="1" applyFill="1" applyAlignment="1">
      <alignment horizontal="right" indent="1"/>
    </xf>
    <xf numFmtId="3" fontId="53" fillId="0" borderId="0" xfId="242" applyNumberFormat="1" applyFont="1" applyAlignment="1">
      <alignment horizontal="right" indent="1"/>
    </xf>
    <xf numFmtId="4" fontId="53" fillId="0" borderId="0" xfId="242" applyNumberFormat="1" applyFont="1" applyAlignment="1">
      <alignment horizontal="right" indent="1"/>
    </xf>
    <xf numFmtId="3" fontId="69" fillId="0" borderId="0" xfId="242" applyNumberFormat="1" applyFont="1" applyAlignment="1">
      <alignment horizontal="right" vertical="center" indent="1"/>
    </xf>
    <xf numFmtId="4" fontId="69" fillId="0" borderId="0" xfId="242" applyNumberFormat="1" applyFont="1" applyAlignment="1">
      <alignment horizontal="right" vertical="center" indent="1"/>
    </xf>
    <xf numFmtId="0" fontId="89" fillId="0" borderId="18" xfId="242" applyFont="1" applyBorder="1"/>
    <xf numFmtId="0" fontId="69" fillId="0" borderId="18" xfId="242" applyFont="1" applyBorder="1" applyAlignment="1">
      <alignment horizontal="center" vertical="center"/>
    </xf>
    <xf numFmtId="0" fontId="69" fillId="109" borderId="18" xfId="242" applyFont="1" applyFill="1" applyBorder="1" applyAlignment="1">
      <alignment horizontal="right" vertical="center" indent="1"/>
    </xf>
    <xf numFmtId="3" fontId="69" fillId="109" borderId="18" xfId="242" applyNumberFormat="1" applyFont="1" applyFill="1" applyBorder="1" applyAlignment="1">
      <alignment horizontal="right" vertical="center" indent="1"/>
    </xf>
    <xf numFmtId="4" fontId="69" fillId="109" borderId="18" xfId="242" applyNumberFormat="1" applyFont="1" applyFill="1" applyBorder="1" applyAlignment="1">
      <alignment horizontal="right" vertical="center" indent="1"/>
    </xf>
    <xf numFmtId="0" fontId="91" fillId="0" borderId="18" xfId="242" applyFont="1" applyBorder="1" applyAlignment="1">
      <alignment horizontal="right" indent="2"/>
    </xf>
    <xf numFmtId="3" fontId="53" fillId="0" borderId="18" xfId="242" applyNumberFormat="1" applyFont="1" applyBorder="1"/>
    <xf numFmtId="4" fontId="53" fillId="0" borderId="18" xfId="242" applyNumberFormat="1" applyFont="1" applyBorder="1"/>
    <xf numFmtId="0" fontId="91" fillId="0" borderId="0" xfId="242" applyFont="1" applyAlignment="1">
      <alignment horizontal="right" indent="2"/>
    </xf>
    <xf numFmtId="3" fontId="53" fillId="0" borderId="0" xfId="242" applyNumberFormat="1" applyFont="1"/>
    <xf numFmtId="4" fontId="53" fillId="0" borderId="0" xfId="242" applyNumberFormat="1" applyFont="1"/>
    <xf numFmtId="0" fontId="53" fillId="0" borderId="0" xfId="242" applyFont="1" applyAlignment="1">
      <alignment horizontal="right"/>
    </xf>
    <xf numFmtId="0" fontId="74" fillId="0" borderId="0" xfId="242" applyFont="1"/>
    <xf numFmtId="0" fontId="93" fillId="0" borderId="0" xfId="120" applyFont="1"/>
    <xf numFmtId="3" fontId="53" fillId="0" borderId="22" xfId="242" applyNumberFormat="1" applyFont="1" applyBorder="1" applyAlignment="1">
      <alignment vertical="center"/>
    </xf>
    <xf numFmtId="3" fontId="53" fillId="0" borderId="0" xfId="242" applyNumberFormat="1" applyFont="1" applyAlignment="1">
      <alignment vertical="center"/>
    </xf>
    <xf numFmtId="3" fontId="53" fillId="0" borderId="18" xfId="242" applyNumberFormat="1" applyFont="1" applyBorder="1" applyAlignment="1">
      <alignment vertical="center"/>
    </xf>
    <xf numFmtId="3" fontId="74" fillId="0" borderId="0" xfId="242" applyNumberFormat="1" applyFont="1"/>
    <xf numFmtId="3" fontId="63" fillId="0" borderId="0" xfId="242" applyNumberFormat="1" applyFont="1"/>
    <xf numFmtId="0" fontId="69" fillId="114" borderId="18" xfId="242" applyFont="1" applyFill="1" applyBorder="1" applyAlignment="1">
      <alignment horizontal="centerContinuous" vertical="center" wrapText="1"/>
    </xf>
    <xf numFmtId="4" fontId="69" fillId="114" borderId="18" xfId="242" applyNumberFormat="1" applyFont="1" applyFill="1" applyBorder="1" applyAlignment="1">
      <alignment horizontal="centerContinuous" vertical="center" wrapText="1"/>
    </xf>
    <xf numFmtId="0" fontId="69" fillId="115" borderId="18" xfId="242" applyFont="1" applyFill="1" applyBorder="1" applyAlignment="1">
      <alignment horizontal="centerContinuous" vertical="center" wrapText="1"/>
    </xf>
    <xf numFmtId="4" fontId="69" fillId="115" borderId="18" xfId="242" applyNumberFormat="1" applyFont="1" applyFill="1" applyBorder="1" applyAlignment="1">
      <alignment horizontal="centerContinuous" vertical="center" wrapText="1"/>
    </xf>
    <xf numFmtId="0" fontId="53" fillId="0" borderId="0" xfId="18" applyFont="1" applyAlignment="1">
      <alignment horizontal="left" indent="2"/>
    </xf>
    <xf numFmtId="0" fontId="69" fillId="30" borderId="18" xfId="242" applyFont="1" applyFill="1" applyBorder="1" applyAlignment="1">
      <alignment horizontal="center" vertical="center" wrapText="1"/>
    </xf>
    <xf numFmtId="4" fontId="69" fillId="30" borderId="18" xfId="242" applyNumberFormat="1" applyFont="1" applyFill="1" applyBorder="1" applyAlignment="1">
      <alignment horizontal="center" vertical="center" wrapText="1"/>
    </xf>
    <xf numFmtId="0" fontId="69" fillId="118" borderId="18" xfId="242" applyFont="1" applyFill="1" applyBorder="1" applyAlignment="1">
      <alignment horizontal="centerContinuous" vertical="center" wrapText="1"/>
    </xf>
    <xf numFmtId="4" fontId="69" fillId="118" borderId="18" xfId="242" applyNumberFormat="1" applyFont="1" applyFill="1" applyBorder="1" applyAlignment="1">
      <alignment horizontal="centerContinuous" vertical="center" wrapText="1"/>
    </xf>
    <xf numFmtId="0" fontId="69" fillId="119" borderId="18" xfId="242" applyFont="1" applyFill="1" applyBorder="1" applyAlignment="1">
      <alignment horizontal="center" vertical="center" wrapText="1"/>
    </xf>
    <xf numFmtId="4" fontId="69" fillId="119" borderId="18" xfId="242" applyNumberFormat="1" applyFont="1" applyFill="1" applyBorder="1" applyAlignment="1">
      <alignment horizontal="center" vertical="center" wrapText="1"/>
    </xf>
    <xf numFmtId="4" fontId="69" fillId="120" borderId="18" xfId="242" applyNumberFormat="1" applyFont="1" applyFill="1" applyBorder="1" applyAlignment="1">
      <alignment horizontal="center" vertical="center" wrapText="1"/>
    </xf>
    <xf numFmtId="0" fontId="69" fillId="120" borderId="18" xfId="242" applyFont="1" applyFill="1" applyBorder="1" applyAlignment="1">
      <alignment horizontal="center" vertical="center" wrapText="1"/>
    </xf>
    <xf numFmtId="3" fontId="69" fillId="29" borderId="0" xfId="242" applyNumberFormat="1" applyFont="1" applyFill="1" applyAlignment="1">
      <alignment horizontal="right" indent="1"/>
    </xf>
    <xf numFmtId="4" fontId="69" fillId="29" borderId="0" xfId="242" applyNumberFormat="1" applyFont="1" applyFill="1" applyAlignment="1">
      <alignment horizontal="right" indent="1"/>
    </xf>
    <xf numFmtId="3" fontId="69" fillId="119" borderId="0" xfId="242" applyNumberFormat="1" applyFont="1" applyFill="1" applyAlignment="1">
      <alignment horizontal="right" indent="1"/>
    </xf>
    <xf numFmtId="4" fontId="69" fillId="119" borderId="0" xfId="242" applyNumberFormat="1" applyFont="1" applyFill="1" applyAlignment="1">
      <alignment horizontal="right" indent="1"/>
    </xf>
    <xf numFmtId="3" fontId="69" fillId="120" borderId="0" xfId="242" applyNumberFormat="1" applyFont="1" applyFill="1" applyAlignment="1">
      <alignment horizontal="right" indent="1"/>
    </xf>
    <xf numFmtId="4" fontId="69" fillId="120" borderId="0" xfId="242" applyNumberFormat="1" applyFont="1" applyFill="1" applyAlignment="1">
      <alignment horizontal="right" indent="1"/>
    </xf>
    <xf numFmtId="3" fontId="69" fillId="117" borderId="18" xfId="242" applyNumberFormat="1" applyFont="1" applyFill="1" applyBorder="1" applyAlignment="1">
      <alignment horizontal="right" vertical="center" indent="1"/>
    </xf>
    <xf numFmtId="4" fontId="69" fillId="117" borderId="18" xfId="242" applyNumberFormat="1" applyFont="1" applyFill="1" applyBorder="1" applyAlignment="1">
      <alignment horizontal="right" vertical="center" indent="1"/>
    </xf>
    <xf numFmtId="3" fontId="69" fillId="116" borderId="18" xfId="242" applyNumberFormat="1" applyFont="1" applyFill="1" applyBorder="1" applyAlignment="1">
      <alignment horizontal="right" vertical="center" indent="1"/>
    </xf>
    <xf numFmtId="4" fontId="69" fillId="116" borderId="18" xfId="242" applyNumberFormat="1" applyFont="1" applyFill="1" applyBorder="1" applyAlignment="1">
      <alignment horizontal="right" vertical="center" indent="1"/>
    </xf>
    <xf numFmtId="3" fontId="53" fillId="0" borderId="0" xfId="7" applyNumberFormat="1" applyFont="1" applyProtection="1">
      <protection locked="0"/>
    </xf>
    <xf numFmtId="4" fontId="66" fillId="0" borderId="0" xfId="7" applyNumberFormat="1" applyFont="1"/>
    <xf numFmtId="0" fontId="67" fillId="0" borderId="0" xfId="7" applyFont="1" applyAlignment="1">
      <alignment vertical="top"/>
    </xf>
    <xf numFmtId="49" fontId="56" fillId="29" borderId="0" xfId="17" applyNumberFormat="1" applyFont="1" applyFill="1" applyAlignment="1">
      <alignment horizontal="center" vertical="center" wrapText="1"/>
    </xf>
    <xf numFmtId="0" fontId="53" fillId="0" borderId="0" xfId="7" applyFont="1"/>
    <xf numFmtId="0" fontId="63" fillId="0" borderId="0" xfId="7" applyFont="1"/>
    <xf numFmtId="0" fontId="53" fillId="0" borderId="0" xfId="7" applyFont="1" applyAlignment="1">
      <alignment horizontal="center" vertical="center"/>
    </xf>
    <xf numFmtId="0" fontId="56" fillId="31" borderId="0" xfId="7" applyFont="1" applyFill="1" applyAlignment="1">
      <alignment horizontal="center" vertical="center"/>
    </xf>
    <xf numFmtId="0" fontId="53" fillId="31" borderId="0" xfId="7" applyFont="1" applyFill="1" applyAlignment="1">
      <alignment horizontal="center" vertical="center"/>
    </xf>
    <xf numFmtId="0" fontId="63" fillId="31" borderId="0" xfId="7" applyFont="1" applyFill="1" applyAlignment="1">
      <alignment horizontal="center" vertical="center"/>
    </xf>
    <xf numFmtId="0" fontId="56" fillId="30" borderId="0" xfId="7" applyFont="1" applyFill="1" applyAlignment="1">
      <alignment horizontal="center" vertical="center"/>
    </xf>
    <xf numFmtId="0" fontId="63" fillId="30" borderId="0" xfId="7" applyFont="1" applyFill="1" applyAlignment="1">
      <alignment horizontal="center" vertical="center"/>
    </xf>
    <xf numFmtId="0" fontId="56" fillId="31" borderId="0" xfId="7" applyFont="1" applyFill="1" applyAlignment="1">
      <alignment horizontal="right" vertical="center"/>
    </xf>
    <xf numFmtId="0" fontId="71" fillId="0" borderId="0" xfId="7" applyFont="1" applyAlignment="1">
      <alignment horizontal="center" vertical="top"/>
    </xf>
    <xf numFmtId="0" fontId="73" fillId="0" borderId="0" xfId="1" applyFont="1" applyAlignment="1">
      <alignment horizontal="center" vertical="center"/>
    </xf>
    <xf numFmtId="0" fontId="58" fillId="0" borderId="0" xfId="17" applyFont="1" applyAlignment="1">
      <alignment horizontal="center"/>
    </xf>
    <xf numFmtId="0" fontId="56" fillId="0" borderId="0" xfId="1" applyFont="1" applyAlignment="1">
      <alignment horizontal="center" vertical="center"/>
    </xf>
    <xf numFmtId="0" fontId="63" fillId="0" borderId="0" xfId="17" applyFont="1" applyAlignment="1">
      <alignment horizontal="center"/>
    </xf>
    <xf numFmtId="0" fontId="65" fillId="31" borderId="18" xfId="1" applyFont="1" applyFill="1" applyBorder="1" applyAlignment="1">
      <alignment horizontal="center" vertical="center" wrapText="1"/>
    </xf>
    <xf numFmtId="3" fontId="65" fillId="31" borderId="18" xfId="1" applyNumberFormat="1" applyFont="1" applyFill="1" applyBorder="1" applyAlignment="1">
      <alignment horizontal="center" vertical="center"/>
    </xf>
    <xf numFmtId="0" fontId="65" fillId="31" borderId="18" xfId="1" applyFont="1" applyFill="1" applyBorder="1" applyAlignment="1">
      <alignment horizontal="center" vertical="center"/>
    </xf>
    <xf numFmtId="0" fontId="54" fillId="0" borderId="0" xfId="7" applyFont="1" applyAlignment="1">
      <alignment horizontal="justify" wrapText="1"/>
    </xf>
    <xf numFmtId="0" fontId="53" fillId="0" borderId="0" xfId="7" applyFont="1" applyAlignment="1">
      <alignment horizontal="justify" wrapText="1"/>
    </xf>
    <xf numFmtId="0" fontId="103" fillId="0" borderId="0" xfId="0" quotePrefix="1" applyFont="1" applyAlignment="1">
      <alignment vertical="center" wrapText="1"/>
    </xf>
    <xf numFmtId="0" fontId="99" fillId="0" borderId="0" xfId="0" applyFont="1" applyAlignment="1">
      <alignment horizontal="center" vertical="center" wrapText="1"/>
    </xf>
    <xf numFmtId="0" fontId="99" fillId="0" borderId="0" xfId="0" applyFont="1" applyAlignment="1">
      <alignment horizontal="left" vertical="center" wrapText="1"/>
    </xf>
    <xf numFmtId="0" fontId="56" fillId="0" borderId="0" xfId="0" applyFont="1" applyAlignment="1">
      <alignment horizontal="center" wrapText="1"/>
    </xf>
    <xf numFmtId="0" fontId="63" fillId="0" borderId="0" xfId="0" applyFont="1" applyAlignment="1">
      <alignment horizontal="center" wrapText="1"/>
    </xf>
    <xf numFmtId="0" fontId="69" fillId="29" borderId="18" xfId="0" applyFont="1" applyFill="1" applyBorder="1" applyAlignment="1">
      <alignment horizontal="center" vertical="center"/>
    </xf>
    <xf numFmtId="0" fontId="53" fillId="29" borderId="18" xfId="0" applyFont="1" applyFill="1" applyBorder="1" applyAlignment="1">
      <alignment horizontal="center" vertical="center"/>
    </xf>
    <xf numFmtId="0" fontId="69" fillId="29" borderId="18" xfId="0" applyFont="1" applyFill="1" applyBorder="1" applyAlignment="1">
      <alignment horizontal="center" vertical="center" wrapText="1"/>
    </xf>
    <xf numFmtId="0" fontId="53" fillId="29" borderId="18" xfId="0" applyFont="1" applyFill="1" applyBorder="1" applyAlignment="1">
      <alignment horizontal="center" vertical="center" wrapText="1"/>
    </xf>
    <xf numFmtId="0" fontId="78" fillId="32" borderId="18" xfId="0" applyFont="1" applyFill="1" applyBorder="1" applyAlignment="1">
      <alignment horizontal="center" vertical="center" wrapText="1"/>
    </xf>
    <xf numFmtId="0" fontId="42" fillId="31" borderId="18" xfId="0" applyFont="1" applyFill="1" applyBorder="1"/>
    <xf numFmtId="0" fontId="78" fillId="29" borderId="18" xfId="242" applyFont="1" applyFill="1" applyBorder="1" applyAlignment="1">
      <alignment horizontal="center" vertical="center" wrapText="1"/>
    </xf>
    <xf numFmtId="0" fontId="42" fillId="29" borderId="18" xfId="242" applyFont="1" applyFill="1" applyBorder="1" applyAlignment="1">
      <alignment horizontal="center" vertical="center" wrapText="1"/>
    </xf>
    <xf numFmtId="0" fontId="69" fillId="29" borderId="18" xfId="242" applyFont="1" applyFill="1" applyBorder="1" applyAlignment="1">
      <alignment horizontal="center" vertical="center" wrapText="1"/>
    </xf>
    <xf numFmtId="0" fontId="53" fillId="29" borderId="18" xfId="242" applyFont="1" applyFill="1" applyBorder="1" applyAlignment="1">
      <alignment horizontal="center" vertical="center" wrapText="1"/>
    </xf>
    <xf numFmtId="0" fontId="78" fillId="29" borderId="24" xfId="18" applyFont="1" applyFill="1" applyBorder="1" applyAlignment="1">
      <alignment horizontal="center" vertical="center" wrapText="1"/>
    </xf>
    <xf numFmtId="0" fontId="78" fillId="29" borderId="28" xfId="18" applyFont="1" applyFill="1" applyBorder="1" applyAlignment="1">
      <alignment horizontal="center" vertical="center" wrapText="1"/>
    </xf>
    <xf numFmtId="0" fontId="78" fillId="29" borderId="25" xfId="18" applyFont="1" applyFill="1" applyBorder="1" applyAlignment="1">
      <alignment horizontal="center" vertical="center" wrapText="1"/>
    </xf>
    <xf numFmtId="0" fontId="69" fillId="29" borderId="30" xfId="18" applyFont="1" applyFill="1" applyBorder="1" applyAlignment="1">
      <alignment horizontal="center" vertical="center" wrapText="1"/>
    </xf>
    <xf numFmtId="0" fontId="69" fillId="29" borderId="29" xfId="18" applyFont="1" applyFill="1" applyBorder="1" applyAlignment="1">
      <alignment horizontal="center" vertical="center" wrapText="1"/>
    </xf>
    <xf numFmtId="0" fontId="78" fillId="29" borderId="0" xfId="18" applyFont="1" applyFill="1" applyAlignment="1">
      <alignment horizontal="center" vertical="center" wrapText="1"/>
    </xf>
    <xf numFmtId="0" fontId="78" fillId="29" borderId="20" xfId="18" applyFont="1" applyFill="1" applyBorder="1" applyAlignment="1">
      <alignment horizontal="center" vertical="center" wrapText="1"/>
    </xf>
    <xf numFmtId="0" fontId="86" fillId="0" borderId="0" xfId="18" applyFont="1" applyAlignment="1">
      <alignment horizontal="center" vertical="center"/>
    </xf>
    <xf numFmtId="15" fontId="86" fillId="0" borderId="0" xfId="18" applyNumberFormat="1" applyFont="1" applyAlignment="1" applyProtection="1">
      <alignment horizontal="center" vertical="center"/>
      <protection locked="0"/>
    </xf>
    <xf numFmtId="0" fontId="86" fillId="0" borderId="0" xfId="17" applyFont="1" applyAlignment="1">
      <alignment horizontal="center" vertical="center"/>
    </xf>
    <xf numFmtId="0" fontId="63" fillId="0" borderId="0" xfId="17" applyFont="1" applyAlignment="1">
      <alignment horizontal="center" vertical="center"/>
    </xf>
    <xf numFmtId="0" fontId="86" fillId="0" borderId="18" xfId="17" applyFont="1" applyBorder="1" applyAlignment="1">
      <alignment horizontal="center" vertical="center"/>
    </xf>
    <xf numFmtId="0" fontId="63" fillId="0" borderId="18" xfId="17" applyFont="1" applyBorder="1" applyAlignment="1">
      <alignment horizontal="center" vertical="center"/>
    </xf>
    <xf numFmtId="49" fontId="69" fillId="29" borderId="18" xfId="17" applyNumberFormat="1" applyFont="1" applyFill="1" applyBorder="1" applyAlignment="1">
      <alignment horizontal="center" vertical="center" wrapText="1"/>
    </xf>
    <xf numFmtId="49" fontId="53" fillId="29" borderId="18" xfId="17" applyNumberFormat="1" applyFont="1" applyFill="1" applyBorder="1" applyAlignment="1">
      <alignment horizontal="center" vertical="center" wrapText="1"/>
    </xf>
    <xf numFmtId="3" fontId="69" fillId="29" borderId="18" xfId="17" applyNumberFormat="1" applyFont="1" applyFill="1" applyBorder="1" applyAlignment="1">
      <alignment horizontal="center" vertical="center" wrapText="1"/>
    </xf>
    <xf numFmtId="0" fontId="53" fillId="29" borderId="18" xfId="17" applyFont="1" applyFill="1" applyBorder="1" applyAlignment="1">
      <alignment horizontal="center" vertical="center" wrapText="1"/>
    </xf>
    <xf numFmtId="49" fontId="65" fillId="29" borderId="18" xfId="17" applyNumberFormat="1" applyFont="1" applyFill="1" applyBorder="1" applyAlignment="1">
      <alignment horizontal="center" vertical="center" wrapText="1"/>
    </xf>
    <xf numFmtId="49" fontId="54" fillId="29" borderId="18" xfId="17" applyNumberFormat="1" applyFont="1" applyFill="1" applyBorder="1" applyAlignment="1">
      <alignment horizontal="center" vertical="center" wrapText="1"/>
    </xf>
    <xf numFmtId="0" fontId="69" fillId="29" borderId="18" xfId="18" applyFont="1" applyFill="1" applyBorder="1" applyAlignment="1">
      <alignment horizontal="center" vertical="center" wrapText="1"/>
    </xf>
    <xf numFmtId="0" fontId="126" fillId="0" borderId="0" xfId="158" applyNumberFormat="1" applyFont="1" applyFill="1" applyBorder="1" applyAlignment="1"/>
    <xf numFmtId="4" fontId="137" fillId="112" borderId="22" xfId="18" applyNumberFormat="1" applyFont="1" applyFill="1" applyBorder="1" applyAlignment="1">
      <alignment horizontal="center" vertical="center"/>
    </xf>
    <xf numFmtId="4" fontId="137" fillId="112" borderId="0" xfId="18" applyNumberFormat="1" applyFont="1" applyFill="1" applyAlignment="1">
      <alignment horizontal="center" vertical="center"/>
    </xf>
    <xf numFmtId="4" fontId="137" fillId="112" borderId="23" xfId="18" applyNumberFormat="1" applyFont="1" applyFill="1" applyBorder="1" applyAlignment="1">
      <alignment horizontal="center" vertical="center"/>
    </xf>
    <xf numFmtId="4" fontId="137" fillId="112" borderId="19" xfId="18" applyNumberFormat="1" applyFont="1" applyFill="1" applyBorder="1" applyAlignment="1">
      <alignment horizontal="center" vertical="center"/>
    </xf>
    <xf numFmtId="4" fontId="137" fillId="112" borderId="20" xfId="18" applyNumberFormat="1" applyFont="1" applyFill="1" applyBorder="1" applyAlignment="1">
      <alignment horizontal="center" vertical="center"/>
    </xf>
    <xf numFmtId="4" fontId="137" fillId="112" borderId="21" xfId="18" applyNumberFormat="1" applyFont="1" applyFill="1" applyBorder="1" applyAlignment="1">
      <alignment horizontal="center" vertical="center"/>
    </xf>
    <xf numFmtId="2" fontId="0" fillId="0" borderId="0" xfId="239" applyNumberFormat="1" applyFont="1"/>
    <xf numFmtId="2" fontId="43" fillId="0" borderId="0" xfId="239" applyNumberFormat="1" applyFont="1" applyFill="1" applyBorder="1"/>
    <xf numFmtId="2" fontId="43" fillId="0" borderId="0" xfId="239" applyNumberFormat="1" applyFont="1"/>
    <xf numFmtId="2" fontId="43" fillId="0" borderId="0" xfId="239" applyNumberFormat="1" applyFont="1" applyFill="1"/>
  </cellXfs>
  <cellStyles count="244">
    <cellStyle name="20% - Accent1" xfId="19" xr:uid="{00000000-0005-0000-0000-000000000000}"/>
    <cellStyle name="20% - Accent2" xfId="20" xr:uid="{00000000-0005-0000-0000-000001000000}"/>
    <cellStyle name="20% - Accent3" xfId="21" xr:uid="{00000000-0005-0000-0000-000002000000}"/>
    <cellStyle name="20% - Accent4" xfId="22" xr:uid="{00000000-0005-0000-0000-000003000000}"/>
    <cellStyle name="20% - Accent5" xfId="23" xr:uid="{00000000-0005-0000-0000-000004000000}"/>
    <cellStyle name="20% - Accent6" xfId="24" xr:uid="{00000000-0005-0000-0000-000005000000}"/>
    <cellStyle name="20% - Énfasis1 2" xfId="25" xr:uid="{00000000-0005-0000-0000-000006000000}"/>
    <cellStyle name="20% - Énfasis2 2" xfId="26" xr:uid="{00000000-0005-0000-0000-000007000000}"/>
    <cellStyle name="20% - Énfasis3 2" xfId="27" xr:uid="{00000000-0005-0000-0000-000008000000}"/>
    <cellStyle name="20% - Énfasis4 2" xfId="28" xr:uid="{00000000-0005-0000-0000-000009000000}"/>
    <cellStyle name="20% - Énfasis5 2" xfId="29" xr:uid="{00000000-0005-0000-0000-00000A000000}"/>
    <cellStyle name="20% - Énfasis6 2" xfId="30" xr:uid="{00000000-0005-0000-0000-00000B000000}"/>
    <cellStyle name="40% - Accent1" xfId="31" xr:uid="{00000000-0005-0000-0000-00000C000000}"/>
    <cellStyle name="40% - Accent2" xfId="32" xr:uid="{00000000-0005-0000-0000-00000D000000}"/>
    <cellStyle name="40% - Accent3" xfId="33" xr:uid="{00000000-0005-0000-0000-00000E000000}"/>
    <cellStyle name="40% - Accent4" xfId="34" xr:uid="{00000000-0005-0000-0000-00000F000000}"/>
    <cellStyle name="40% - Accent5" xfId="35" xr:uid="{00000000-0005-0000-0000-000010000000}"/>
    <cellStyle name="40% - Accent6" xfId="36" xr:uid="{00000000-0005-0000-0000-000011000000}"/>
    <cellStyle name="40% - Énfasis1 2" xfId="37" xr:uid="{00000000-0005-0000-0000-000012000000}"/>
    <cellStyle name="40% - Énfasis2 2" xfId="38" xr:uid="{00000000-0005-0000-0000-000013000000}"/>
    <cellStyle name="40% - Énfasis3 2" xfId="39" xr:uid="{00000000-0005-0000-0000-000014000000}"/>
    <cellStyle name="40% - Énfasis4 2" xfId="40" xr:uid="{00000000-0005-0000-0000-000015000000}"/>
    <cellStyle name="40% - Énfasis5 2" xfId="41" xr:uid="{00000000-0005-0000-0000-000016000000}"/>
    <cellStyle name="40% - Énfasis6 2" xfId="42" xr:uid="{00000000-0005-0000-0000-000017000000}"/>
    <cellStyle name="60% - Accent1" xfId="43" xr:uid="{00000000-0005-0000-0000-000018000000}"/>
    <cellStyle name="60% - Accent2" xfId="44" xr:uid="{00000000-0005-0000-0000-000019000000}"/>
    <cellStyle name="60% - Accent3" xfId="45" xr:uid="{00000000-0005-0000-0000-00001A000000}"/>
    <cellStyle name="60% - Accent4" xfId="46" xr:uid="{00000000-0005-0000-0000-00001B000000}"/>
    <cellStyle name="60% - Accent5" xfId="47" xr:uid="{00000000-0005-0000-0000-00001C000000}"/>
    <cellStyle name="60% - Accent6" xfId="48" xr:uid="{00000000-0005-0000-0000-00001D000000}"/>
    <cellStyle name="60% - Énfasis1 2" xfId="49" xr:uid="{00000000-0005-0000-0000-00001E000000}"/>
    <cellStyle name="60% - Énfasis2 2" xfId="50" xr:uid="{00000000-0005-0000-0000-00001F000000}"/>
    <cellStyle name="60% - Énfasis3 2" xfId="51" xr:uid="{00000000-0005-0000-0000-000020000000}"/>
    <cellStyle name="60% - Énfasis4 2" xfId="52" xr:uid="{00000000-0005-0000-0000-000021000000}"/>
    <cellStyle name="60% - Énfasis5 2" xfId="53" xr:uid="{00000000-0005-0000-0000-000022000000}"/>
    <cellStyle name="60% - Énfasis6 2" xfId="54" xr:uid="{00000000-0005-0000-0000-000023000000}"/>
    <cellStyle name="Accent1" xfId="55" xr:uid="{00000000-0005-0000-0000-000024000000}"/>
    <cellStyle name="Accent2" xfId="56" xr:uid="{00000000-0005-0000-0000-000025000000}"/>
    <cellStyle name="Accent3" xfId="57" xr:uid="{00000000-0005-0000-0000-000026000000}"/>
    <cellStyle name="Accent4" xfId="58" xr:uid="{00000000-0005-0000-0000-000027000000}"/>
    <cellStyle name="Accent5" xfId="59" xr:uid="{00000000-0005-0000-0000-000028000000}"/>
    <cellStyle name="Accent6" xfId="60" xr:uid="{00000000-0005-0000-0000-000029000000}"/>
    <cellStyle name="Bad" xfId="61" xr:uid="{00000000-0005-0000-0000-00002A000000}"/>
    <cellStyle name="Buena 2" xfId="62" xr:uid="{00000000-0005-0000-0000-00002B000000}"/>
    <cellStyle name="cab1 tono 1" xfId="160" xr:uid="{00000000-0005-0000-0000-00002C000000}"/>
    <cellStyle name="cab1 tono 3" xfId="158" xr:uid="{00000000-0005-0000-0000-00002D000000}"/>
    <cellStyle name="cab1 tono 3 2" xfId="237" xr:uid="{00000000-0005-0000-0000-00002E000000}"/>
    <cellStyle name="cab1 tono 4" xfId="162" xr:uid="{00000000-0005-0000-0000-00002F000000}"/>
    <cellStyle name="cab1 tono 5" xfId="163" xr:uid="{00000000-0005-0000-0000-000030000000}"/>
    <cellStyle name="cab1 tono2" xfId="161" xr:uid="{00000000-0005-0000-0000-000031000000}"/>
    <cellStyle name="cab2 tono 1" xfId="170" xr:uid="{00000000-0005-0000-0000-000032000000}"/>
    <cellStyle name="cab2 tono 2" xfId="171" xr:uid="{00000000-0005-0000-0000-000033000000}"/>
    <cellStyle name="cab2 tono 3" xfId="164" xr:uid="{00000000-0005-0000-0000-000034000000}"/>
    <cellStyle name="cab2 tono 4" xfId="165" xr:uid="{00000000-0005-0000-0000-000035000000}"/>
    <cellStyle name="cab2 tono 5" xfId="172" xr:uid="{00000000-0005-0000-0000-000036000000}"/>
    <cellStyle name="Calculation" xfId="63" xr:uid="{00000000-0005-0000-0000-000037000000}"/>
    <cellStyle name="Cálculo 2" xfId="64" xr:uid="{00000000-0005-0000-0000-000038000000}"/>
    <cellStyle name="Celda de comprobación 2" xfId="65" xr:uid="{00000000-0005-0000-0000-000039000000}"/>
    <cellStyle name="Celda vinculada 2" xfId="66" xr:uid="{00000000-0005-0000-0000-00003A000000}"/>
    <cellStyle name="Check Cell" xfId="67" xr:uid="{00000000-0005-0000-0000-00003B000000}"/>
    <cellStyle name="clara fil 3 col 2" xfId="175" xr:uid="{00000000-0005-0000-0000-00003C000000}"/>
    <cellStyle name="Encabezado 4 2" xfId="68" xr:uid="{00000000-0005-0000-0000-00003D000000}"/>
    <cellStyle name="Énfasis1" xfId="157" builtinId="29"/>
    <cellStyle name="Énfasis1 2" xfId="69" xr:uid="{00000000-0005-0000-0000-00003F000000}"/>
    <cellStyle name="Énfasis2 2" xfId="70" xr:uid="{00000000-0005-0000-0000-000040000000}"/>
    <cellStyle name="Énfasis3 2" xfId="71" xr:uid="{00000000-0005-0000-0000-000041000000}"/>
    <cellStyle name="Énfasis4 2" xfId="72" xr:uid="{00000000-0005-0000-0000-000042000000}"/>
    <cellStyle name="Énfasis5 2" xfId="73" xr:uid="{00000000-0005-0000-0000-000043000000}"/>
    <cellStyle name="Énfasis6 2" xfId="74" xr:uid="{00000000-0005-0000-0000-000044000000}"/>
    <cellStyle name="Entrada 2" xfId="75" xr:uid="{00000000-0005-0000-0000-000045000000}"/>
    <cellStyle name="Estilo 1" xfId="176" xr:uid="{00000000-0005-0000-0000-000046000000}"/>
    <cellStyle name="Euro" xfId="3" xr:uid="{00000000-0005-0000-0000-000047000000}"/>
    <cellStyle name="Euro 2" xfId="117" xr:uid="{00000000-0005-0000-0000-000048000000}"/>
    <cellStyle name="Explanatory Text" xfId="76" xr:uid="{00000000-0005-0000-0000-000049000000}"/>
    <cellStyle name="fila clara tono 0" xfId="168" xr:uid="{00000000-0005-0000-0000-00004A000000}"/>
    <cellStyle name="fila clara tono 1" xfId="169" xr:uid="{00000000-0005-0000-0000-00004B000000}"/>
    <cellStyle name="fila clara tono 2" xfId="177" xr:uid="{00000000-0005-0000-0000-00004C000000}"/>
    <cellStyle name="fila clara tono 3" xfId="178" xr:uid="{00000000-0005-0000-0000-00004D000000}"/>
    <cellStyle name="fila clara tono 4" xfId="179" xr:uid="{00000000-0005-0000-0000-00004E000000}"/>
    <cellStyle name="fila osc tono 0" xfId="166" xr:uid="{00000000-0005-0000-0000-00004F000000}"/>
    <cellStyle name="fila osc tono 0 2" xfId="180" xr:uid="{00000000-0005-0000-0000-000050000000}"/>
    <cellStyle name="fila osc tono 1" xfId="159" xr:uid="{00000000-0005-0000-0000-000051000000}"/>
    <cellStyle name="fila osc tono 1 bloque2" xfId="181" xr:uid="{00000000-0005-0000-0000-000052000000}"/>
    <cellStyle name="fila osc tono 2" xfId="167" xr:uid="{00000000-0005-0000-0000-000053000000}"/>
    <cellStyle name="fila osc tono 3" xfId="182" xr:uid="{00000000-0005-0000-0000-000054000000}"/>
    <cellStyle name="fila osc tono 3 2" xfId="183" xr:uid="{00000000-0005-0000-0000-000055000000}"/>
    <cellStyle name="fila osc tono 4" xfId="184" xr:uid="{00000000-0005-0000-0000-000056000000}"/>
    <cellStyle name="fila osc tono2 col2" xfId="185" xr:uid="{00000000-0005-0000-0000-000057000000}"/>
    <cellStyle name="Good" xfId="77" xr:uid="{00000000-0005-0000-0000-000058000000}"/>
    <cellStyle name="Heading 1" xfId="78" xr:uid="{00000000-0005-0000-0000-000059000000}"/>
    <cellStyle name="Heading 2" xfId="79" xr:uid="{00000000-0005-0000-0000-00005A000000}"/>
    <cellStyle name="Heading 3" xfId="80" xr:uid="{00000000-0005-0000-0000-00005B000000}"/>
    <cellStyle name="Heading 4" xfId="81" xr:uid="{00000000-0005-0000-0000-00005C000000}"/>
    <cellStyle name="Hipervínculo" xfId="120" builtinId="8"/>
    <cellStyle name="Hipervínculo 2" xfId="140" xr:uid="{00000000-0005-0000-0000-00005E000000}"/>
    <cellStyle name="Incorrecto 2" xfId="82" xr:uid="{00000000-0005-0000-0000-00005F000000}"/>
    <cellStyle name="Input" xfId="83" xr:uid="{00000000-0005-0000-0000-000060000000}"/>
    <cellStyle name="juridico 1" xfId="186" xr:uid="{00000000-0005-0000-0000-000061000000}"/>
    <cellStyle name="juridico 2" xfId="187" xr:uid="{00000000-0005-0000-0000-000062000000}"/>
    <cellStyle name="juridico 3" xfId="188" xr:uid="{00000000-0005-0000-0000-000063000000}"/>
    <cellStyle name="juridico 3 2" xfId="189" xr:uid="{00000000-0005-0000-0000-000064000000}"/>
    <cellStyle name="juridico 4" xfId="190" xr:uid="{00000000-0005-0000-0000-000065000000}"/>
    <cellStyle name="juridico 4 2" xfId="191" xr:uid="{00000000-0005-0000-0000-000066000000}"/>
    <cellStyle name="juridico 5" xfId="192" xr:uid="{00000000-0005-0000-0000-000067000000}"/>
    <cellStyle name="juridico 6" xfId="193" xr:uid="{00000000-0005-0000-0000-000068000000}"/>
    <cellStyle name="juridico 7" xfId="194" xr:uid="{00000000-0005-0000-0000-000069000000}"/>
    <cellStyle name="Linked Cell" xfId="84" xr:uid="{00000000-0005-0000-0000-00006A000000}"/>
    <cellStyle name="Millares" xfId="239" builtinId="3"/>
    <cellStyle name="Millares [0] 2" xfId="4" xr:uid="{00000000-0005-0000-0000-00006B000000}"/>
    <cellStyle name="Millares [0] 3" xfId="85" xr:uid="{00000000-0005-0000-0000-00006C000000}"/>
    <cellStyle name="Millares 2" xfId="86" xr:uid="{00000000-0005-0000-0000-00006D000000}"/>
    <cellStyle name="Millares 2 2" xfId="87" xr:uid="{00000000-0005-0000-0000-00006E000000}"/>
    <cellStyle name="Millares 2 2 2" xfId="121" xr:uid="{00000000-0005-0000-0000-00006F000000}"/>
    <cellStyle name="Millares 2 3" xfId="88" xr:uid="{00000000-0005-0000-0000-000070000000}"/>
    <cellStyle name="Millares 2 3 2" xfId="89" xr:uid="{00000000-0005-0000-0000-000071000000}"/>
    <cellStyle name="Millares 2 3 2 2" xfId="90" xr:uid="{00000000-0005-0000-0000-000072000000}"/>
    <cellStyle name="Millares 2 3 2 2 2" xfId="122" xr:uid="{00000000-0005-0000-0000-000073000000}"/>
    <cellStyle name="Millares 2 3 2 3" xfId="123" xr:uid="{00000000-0005-0000-0000-000074000000}"/>
    <cellStyle name="Millares 2 3 3" xfId="124" xr:uid="{00000000-0005-0000-0000-000075000000}"/>
    <cellStyle name="Millares 2 4" xfId="91" xr:uid="{00000000-0005-0000-0000-000076000000}"/>
    <cellStyle name="Millares 2 4 2" xfId="125" xr:uid="{00000000-0005-0000-0000-000077000000}"/>
    <cellStyle name="Millares 2 5" xfId="92" xr:uid="{00000000-0005-0000-0000-000078000000}"/>
    <cellStyle name="Moneda 2" xfId="243" xr:uid="{2D1A1E45-8C53-4EC2-86C7-56F6C85A859B}"/>
    <cellStyle name="Normal" xfId="0" builtinId="0"/>
    <cellStyle name="Normal 10" xfId="13" xr:uid="{00000000-0005-0000-0000-00007A000000}"/>
    <cellStyle name="Normal 10 2" xfId="93" xr:uid="{00000000-0005-0000-0000-00007B000000}"/>
    <cellStyle name="Normal 10 2 2" xfId="126" xr:uid="{00000000-0005-0000-0000-00007C000000}"/>
    <cellStyle name="Normal 11" xfId="18" xr:uid="{00000000-0005-0000-0000-00007D000000}"/>
    <cellStyle name="Normal 11 2" xfId="150" xr:uid="{00000000-0005-0000-0000-00007E000000}"/>
    <cellStyle name="Normal 11 3" xfId="242" xr:uid="{77BE185D-AE3D-4B97-9D42-DC20727DEEF4}"/>
    <cellStyle name="Normal 12" xfId="94" xr:uid="{00000000-0005-0000-0000-00007F000000}"/>
    <cellStyle name="Normal 12 2" xfId="127" xr:uid="{00000000-0005-0000-0000-000080000000}"/>
    <cellStyle name="Normal 12 3" xfId="151" xr:uid="{00000000-0005-0000-0000-000081000000}"/>
    <cellStyle name="Normal 13" xfId="115" xr:uid="{00000000-0005-0000-0000-000082000000}"/>
    <cellStyle name="Normal 13 2" xfId="128" xr:uid="{00000000-0005-0000-0000-000083000000}"/>
    <cellStyle name="Normal 14" xfId="129" xr:uid="{00000000-0005-0000-0000-000084000000}"/>
    <cellStyle name="Normal 15" xfId="130" xr:uid="{00000000-0005-0000-0000-000085000000}"/>
    <cellStyle name="Normal 16" xfId="131" xr:uid="{00000000-0005-0000-0000-000086000000}"/>
    <cellStyle name="Normal 16 2" xfId="141" xr:uid="{00000000-0005-0000-0000-000087000000}"/>
    <cellStyle name="Normal 17" xfId="139" xr:uid="{00000000-0005-0000-0000-000088000000}"/>
    <cellStyle name="Normal 18" xfId="148" xr:uid="{00000000-0005-0000-0000-000089000000}"/>
    <cellStyle name="Normal 19" xfId="149" xr:uid="{00000000-0005-0000-0000-00008A000000}"/>
    <cellStyle name="Normal 2" xfId="2" xr:uid="{00000000-0005-0000-0000-00008B000000}"/>
    <cellStyle name="Normal 2 2" xfId="5" xr:uid="{00000000-0005-0000-0000-00008C000000}"/>
    <cellStyle name="Normal 2 2 2" xfId="118" xr:uid="{00000000-0005-0000-0000-00008D000000}"/>
    <cellStyle name="Normal 2 2 3" xfId="143" xr:uid="{00000000-0005-0000-0000-00008E000000}"/>
    <cellStyle name="Normal 2 3" xfId="17" xr:uid="{00000000-0005-0000-0000-00008F000000}"/>
    <cellStyle name="Normal 2 3 2" xfId="95" xr:uid="{00000000-0005-0000-0000-000090000000}"/>
    <cellStyle name="Normal 2 3 2 2" xfId="96" xr:uid="{00000000-0005-0000-0000-000091000000}"/>
    <cellStyle name="Normal 2 3 2 2 2" xfId="132" xr:uid="{00000000-0005-0000-0000-000092000000}"/>
    <cellStyle name="Normal 2 3 2 3" xfId="133" xr:uid="{00000000-0005-0000-0000-000093000000}"/>
    <cellStyle name="Normal 2 3 3" xfId="134" xr:uid="{00000000-0005-0000-0000-000094000000}"/>
    <cellStyle name="Normal 2 4" xfId="97" xr:uid="{00000000-0005-0000-0000-000095000000}"/>
    <cellStyle name="Normal 2 4 2" xfId="135" xr:uid="{00000000-0005-0000-0000-000096000000}"/>
    <cellStyle name="Normal 2 5" xfId="98" xr:uid="{00000000-0005-0000-0000-000097000000}"/>
    <cellStyle name="Normal 2 5 2" xfId="136" xr:uid="{00000000-0005-0000-0000-000098000000}"/>
    <cellStyle name="Normal 2 6" xfId="99" xr:uid="{00000000-0005-0000-0000-000099000000}"/>
    <cellStyle name="Normal 2 7" xfId="142" xr:uid="{00000000-0005-0000-0000-00009A000000}"/>
    <cellStyle name="Normal 2 8" xfId="195" xr:uid="{00000000-0005-0000-0000-00009B000000}"/>
    <cellStyle name="Normal 3" xfId="6" xr:uid="{00000000-0005-0000-0000-00009C000000}"/>
    <cellStyle name="Normal 3 2" xfId="14" xr:uid="{00000000-0005-0000-0000-00009D000000}"/>
    <cellStyle name="Normal 3 2 2" xfId="119" xr:uid="{00000000-0005-0000-0000-00009E000000}"/>
    <cellStyle name="Normal 3 2 3" xfId="241" xr:uid="{C3DE83E7-D42D-462F-9147-FC9E45B282A1}"/>
    <cellStyle name="Normal 3 3" xfId="137" xr:uid="{00000000-0005-0000-0000-00009F000000}"/>
    <cellStyle name="Normal 3 3 2" xfId="138" xr:uid="{00000000-0005-0000-0000-0000A0000000}"/>
    <cellStyle name="Normal 4" xfId="7" xr:uid="{00000000-0005-0000-0000-0000A1000000}"/>
    <cellStyle name="Normal 4 2" xfId="100" xr:uid="{00000000-0005-0000-0000-0000A2000000}"/>
    <cellStyle name="Normal 4 3" xfId="144" xr:uid="{00000000-0005-0000-0000-0000A3000000}"/>
    <cellStyle name="Normal 5" xfId="8" xr:uid="{00000000-0005-0000-0000-0000A4000000}"/>
    <cellStyle name="Normal 5 2" xfId="101" xr:uid="{00000000-0005-0000-0000-0000A5000000}"/>
    <cellStyle name="Normal 6" xfId="9" xr:uid="{00000000-0005-0000-0000-0000A6000000}"/>
    <cellStyle name="Normal 6 2" xfId="145" xr:uid="{00000000-0005-0000-0000-0000A7000000}"/>
    <cellStyle name="Normal 7" xfId="10" xr:uid="{00000000-0005-0000-0000-0000A8000000}"/>
    <cellStyle name="Normal 7 2" xfId="146" xr:uid="{00000000-0005-0000-0000-0000A9000000}"/>
    <cellStyle name="Normal 8" xfId="11" xr:uid="{00000000-0005-0000-0000-0000AA000000}"/>
    <cellStyle name="Normal 8 2" xfId="152" xr:uid="{00000000-0005-0000-0000-0000AB000000}"/>
    <cellStyle name="Normal 9" xfId="12" xr:uid="{00000000-0005-0000-0000-0000AC000000}"/>
    <cellStyle name="Normal 9 2" xfId="116" xr:uid="{00000000-0005-0000-0000-0000AD000000}"/>
    <cellStyle name="Normal_afiliaultimo" xfId="114" xr:uid="{00000000-0005-0000-0000-0000AE000000}"/>
    <cellStyle name="Normal_M7. 15 a M7.25" xfId="1" xr:uid="{00000000-0005-0000-0000-0000AF000000}"/>
    <cellStyle name="Notas 2" xfId="102" xr:uid="{00000000-0005-0000-0000-0000B0000000}"/>
    <cellStyle name="Note" xfId="103" xr:uid="{00000000-0005-0000-0000-0000B1000000}"/>
    <cellStyle name="osc fil 3 col 2" xfId="196" xr:uid="{00000000-0005-0000-0000-0000B2000000}"/>
    <cellStyle name="Output" xfId="104" xr:uid="{00000000-0005-0000-0000-0000B3000000}"/>
    <cellStyle name="Porcentaje" xfId="238" builtinId="5"/>
    <cellStyle name="Porcentaje 2" xfId="15" xr:uid="{00000000-0005-0000-0000-0000B4000000}"/>
    <cellStyle name="Porcentaje 3" xfId="147" xr:uid="{00000000-0005-0000-0000-0000B5000000}"/>
    <cellStyle name="Porcentaje 4" xfId="153" xr:uid="{00000000-0005-0000-0000-0000B6000000}"/>
    <cellStyle name="Porcentaje 5" xfId="154" xr:uid="{00000000-0005-0000-0000-0000B7000000}"/>
    <cellStyle name="Porcentaje 6" xfId="155" xr:uid="{00000000-0005-0000-0000-0000B8000000}"/>
    <cellStyle name="Porcentaje 7" xfId="156" xr:uid="{00000000-0005-0000-0000-0000B9000000}"/>
    <cellStyle name="Porcentaje 8" xfId="240" xr:uid="{B308D488-B9E0-42D9-96A7-F02AB88E06E3}"/>
    <cellStyle name="Porcentual 2" xfId="16" xr:uid="{00000000-0005-0000-0000-0000BA000000}"/>
    <cellStyle name="prestaciones  2" xfId="197" xr:uid="{00000000-0005-0000-0000-0000BB000000}"/>
    <cellStyle name="prestaciones 1" xfId="198" xr:uid="{00000000-0005-0000-0000-0000BC000000}"/>
    <cellStyle name="prestaciones 3" xfId="199" xr:uid="{00000000-0005-0000-0000-0000BD000000}"/>
    <cellStyle name="prestaciones 4" xfId="173" xr:uid="{00000000-0005-0000-0000-0000BE000000}"/>
    <cellStyle name="prestaciones 5" xfId="174" xr:uid="{00000000-0005-0000-0000-0000BF000000}"/>
    <cellStyle name="prestaciones 6" xfId="200" xr:uid="{00000000-0005-0000-0000-0000C0000000}"/>
    <cellStyle name="prestaciones 7" xfId="201" xr:uid="{00000000-0005-0000-0000-0000C1000000}"/>
    <cellStyle name="Presupuesto 1" xfId="202" xr:uid="{00000000-0005-0000-0000-0000C2000000}"/>
    <cellStyle name="Presupuesto 2" xfId="203" xr:uid="{00000000-0005-0000-0000-0000C3000000}"/>
    <cellStyle name="Presupuesto 3" xfId="204" xr:uid="{00000000-0005-0000-0000-0000C4000000}"/>
    <cellStyle name="Presupuesto 4" xfId="205" xr:uid="{00000000-0005-0000-0000-0000C5000000}"/>
    <cellStyle name="Presupuesto 5" xfId="206" xr:uid="{00000000-0005-0000-0000-0000C6000000}"/>
    <cellStyle name="Presupuesto 6" xfId="207" xr:uid="{00000000-0005-0000-0000-0000C7000000}"/>
    <cellStyle name="Presupuesto 7" xfId="208" xr:uid="{00000000-0005-0000-0000-0000C8000000}"/>
    <cellStyle name="rrhh 1" xfId="209" xr:uid="{00000000-0005-0000-0000-0000C9000000}"/>
    <cellStyle name="rrhh 1 2" xfId="210" xr:uid="{00000000-0005-0000-0000-0000CA000000}"/>
    <cellStyle name="rrhh 2" xfId="211" xr:uid="{00000000-0005-0000-0000-0000CB000000}"/>
    <cellStyle name="rrhh 2 2" xfId="212" xr:uid="{00000000-0005-0000-0000-0000CC000000}"/>
    <cellStyle name="rrhh 3" xfId="213" xr:uid="{00000000-0005-0000-0000-0000CD000000}"/>
    <cellStyle name="rrhh 3 2" xfId="214" xr:uid="{00000000-0005-0000-0000-0000CE000000}"/>
    <cellStyle name="rrhh 4" xfId="215" xr:uid="{00000000-0005-0000-0000-0000CF000000}"/>
    <cellStyle name="rrhh 4 2" xfId="216" xr:uid="{00000000-0005-0000-0000-0000D0000000}"/>
    <cellStyle name="rrhh 5" xfId="217" xr:uid="{00000000-0005-0000-0000-0000D1000000}"/>
    <cellStyle name="rrhh 5 2" xfId="218" xr:uid="{00000000-0005-0000-0000-0000D2000000}"/>
    <cellStyle name="rrhh 6" xfId="219" xr:uid="{00000000-0005-0000-0000-0000D3000000}"/>
    <cellStyle name="rrhh 6 2" xfId="220" xr:uid="{00000000-0005-0000-0000-0000D4000000}"/>
    <cellStyle name="rrhh 7" xfId="221" xr:uid="{00000000-0005-0000-0000-0000D5000000}"/>
    <cellStyle name="Salida 2" xfId="105" xr:uid="{00000000-0005-0000-0000-0000D6000000}"/>
    <cellStyle name="secre 1" xfId="222" xr:uid="{00000000-0005-0000-0000-0000D7000000}"/>
    <cellStyle name="secre 2" xfId="223" xr:uid="{00000000-0005-0000-0000-0000D8000000}"/>
    <cellStyle name="secre 3" xfId="224" xr:uid="{00000000-0005-0000-0000-0000D9000000}"/>
    <cellStyle name="secre 4" xfId="225" xr:uid="{00000000-0005-0000-0000-0000DA000000}"/>
    <cellStyle name="secre 5" xfId="226" xr:uid="{00000000-0005-0000-0000-0000DB000000}"/>
    <cellStyle name="secre 5 2" xfId="227" xr:uid="{00000000-0005-0000-0000-0000DC000000}"/>
    <cellStyle name="secre 6" xfId="228" xr:uid="{00000000-0005-0000-0000-0000DD000000}"/>
    <cellStyle name="secre 7" xfId="229" xr:uid="{00000000-0005-0000-0000-0000DE000000}"/>
    <cellStyle name="subsidios 1" xfId="230" xr:uid="{00000000-0005-0000-0000-0000DF000000}"/>
    <cellStyle name="Subsidios 2" xfId="231" xr:uid="{00000000-0005-0000-0000-0000E0000000}"/>
    <cellStyle name="Subsidios 3" xfId="232" xr:uid="{00000000-0005-0000-0000-0000E1000000}"/>
    <cellStyle name="Subsidios 4" xfId="233" xr:uid="{00000000-0005-0000-0000-0000E2000000}"/>
    <cellStyle name="Subsidios 5" xfId="234" xr:uid="{00000000-0005-0000-0000-0000E3000000}"/>
    <cellStyle name="Subsidios 6" xfId="235" xr:uid="{00000000-0005-0000-0000-0000E4000000}"/>
    <cellStyle name="subsidios 7" xfId="236" xr:uid="{00000000-0005-0000-0000-0000E5000000}"/>
    <cellStyle name="Texto de advertencia 2" xfId="106" xr:uid="{00000000-0005-0000-0000-0000E6000000}"/>
    <cellStyle name="Texto explicativo 2" xfId="107" xr:uid="{00000000-0005-0000-0000-0000E7000000}"/>
    <cellStyle name="Title" xfId="108" xr:uid="{00000000-0005-0000-0000-0000E8000000}"/>
    <cellStyle name="Título 1 2" xfId="109" xr:uid="{00000000-0005-0000-0000-0000E9000000}"/>
    <cellStyle name="Título 2 2" xfId="110" xr:uid="{00000000-0005-0000-0000-0000EA000000}"/>
    <cellStyle name="Título 3 2" xfId="111" xr:uid="{00000000-0005-0000-0000-0000EB000000}"/>
    <cellStyle name="Título 4" xfId="112" xr:uid="{00000000-0005-0000-0000-0000EC000000}"/>
    <cellStyle name="Warning Text" xfId="113" xr:uid="{00000000-0005-0000-0000-0000ED000000}"/>
  </cellStyles>
  <dxfs count="0"/>
  <tableStyles count="1" defaultTableStyle="TableStyleMedium2" defaultPivotStyle="PivotStyleLight16">
    <tableStyle name="Invisible" pivot="0" table="0" count="0" xr9:uid="{2A0CC2A5-D220-4F06-979B-C99266F286EF}"/>
  </tableStyles>
  <colors>
    <mruColors>
      <color rgb="FFBB4643"/>
      <color rgb="FFD3E2F5"/>
      <color rgb="FF003300"/>
      <color rgb="FFC6D9F1"/>
      <color rgb="FFC76361"/>
      <color rgb="FFCF7977"/>
      <color rgb="FFA3171E"/>
      <color rgb="FFD99694"/>
      <color rgb="FFDA1F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4.00313883909919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BF-42FF-8200-144A6CDCB44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'Pensiones - mínimos'!$B$41:$B$44</c:f>
              <c:strCache>
                <c:ptCount val="4"/>
                <c:pt idx="0">
                  <c:v>Jubilación</c:v>
                </c:pt>
                <c:pt idx="1">
                  <c:v>Jubilación procedente de Incapacidad </c:v>
                </c:pt>
                <c:pt idx="2">
                  <c:v>Viudedad</c:v>
                </c:pt>
                <c:pt idx="3">
                  <c:v>Resto</c:v>
                </c:pt>
              </c:strCache>
            </c:strRef>
          </c:cat>
          <c:val>
            <c:numRef>
              <c:f>'Pensiones - mínimos'!$C$41:$C$44</c:f>
              <c:numCache>
                <c:formatCode>0.00%</c:formatCode>
                <c:ptCount val="4"/>
                <c:pt idx="0">
                  <c:v>0.45598287014104516</c:v>
                </c:pt>
                <c:pt idx="1">
                  <c:v>0.12492730884485125</c:v>
                </c:pt>
                <c:pt idx="2">
                  <c:v>0.27714849569274497</c:v>
                </c:pt>
                <c:pt idx="3">
                  <c:v>0.14194132532135861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BF-42FF-8200-144A6CDCB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768640"/>
        <c:axId val="150790912"/>
      </c:barChart>
      <c:catAx>
        <c:axId val="150768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90912"/>
        <c:crosses val="autoZero"/>
        <c:auto val="1"/>
        <c:lblAlgn val="ctr"/>
        <c:lblOffset val="100"/>
        <c:noMultiLvlLbl val="0"/>
      </c:catAx>
      <c:valAx>
        <c:axId val="150790912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68640"/>
        <c:crosses val="autoZero"/>
        <c:crossBetween val="between"/>
        <c:majorUnit val="0.1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>
          <a:latin typeface="+mj-l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57991928580161"/>
          <c:y val="9.1543859093961913E-2"/>
          <c:w val="0.61824138597090772"/>
          <c:h val="0.49290651858547718"/>
        </c:manualLayout>
      </c:layout>
      <c:pieChart>
        <c:varyColors val="1"/>
        <c:ser>
          <c:idx val="0"/>
          <c:order val="0"/>
          <c:tx>
            <c:strRef>
              <c:f>'Brecha de Género'!$C$75</c:f>
              <c:strCache>
                <c:ptCount val="1"/>
              </c:strCache>
            </c:strRef>
          </c:tx>
          <c:explosion val="7"/>
          <c:dPt>
            <c:idx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B5F-4EF1-95F1-77FC294B8DD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B5F-4EF1-95F1-77FC294B8DDC}"/>
              </c:ext>
            </c:extLst>
          </c:dPt>
          <c:dLbls>
            <c:dLbl>
              <c:idx val="0"/>
              <c:layout>
                <c:manualLayout>
                  <c:x val="-0.1206801274145969"/>
                  <c:y val="-0.2134249910699315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303794893129684"/>
                      <c:h val="0.1444844070070055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B5F-4EF1-95F1-77FC294B8DDC}"/>
                </c:ext>
              </c:extLst>
            </c:dLbl>
            <c:dLbl>
              <c:idx val="1"/>
              <c:layout>
                <c:manualLayout>
                  <c:x val="-4.3529891798171072E-2"/>
                  <c:y val="2.16989272983080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566625787626336"/>
                      <c:h val="8.679479796175743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B5F-4EF1-95F1-77FC294B8D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'Brecha de Género'!$D$74:$E$74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'Brecha de Género'!$D$75:$E$75</c:f>
              <c:numCache>
                <c:formatCode>#,##0</c:formatCode>
                <c:ptCount val="2"/>
                <c:pt idx="0">
                  <c:v>509114</c:v>
                </c:pt>
                <c:pt idx="1">
                  <c:v>49797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5F-4EF1-95F1-77FC294B8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3354508142853385E-2"/>
          <c:y val="0.60146653593532451"/>
          <c:w val="0.80676881474022766"/>
          <c:h val="0.104633520925519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Pensionistas</a:t>
            </a:r>
            <a:r>
              <a:rPr lang="es-ES" sz="1200" b="1" baseline="0"/>
              <a:t> por clase de pensión</a:t>
            </a:r>
            <a:endParaRPr lang="es-ES" sz="1200" b="1"/>
          </a:p>
        </c:rich>
      </c:tx>
      <c:layout>
        <c:manualLayout>
          <c:xMode val="edge"/>
          <c:yMode val="edge"/>
          <c:x val="6.4061972010583695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4497008724111922E-2"/>
          <c:y val="0.17242870956919859"/>
          <c:w val="0.37502502470591981"/>
          <c:h val="0.69647504588242248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B28-4961-A245-67C3A15EF89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CB28-4961-A245-67C3A15EF89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B28-4961-A245-67C3A15EF89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B28-4961-A245-67C3A15EF89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CB28-4961-A245-67C3A15EF896}"/>
              </c:ext>
            </c:extLst>
          </c:dPt>
          <c:dLbls>
            <c:dLbl>
              <c:idx val="0"/>
              <c:layout>
                <c:manualLayout>
                  <c:x val="0.11842115889359983"/>
                  <c:y val="-3.27940118596286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28-4961-A245-67C3A15EF896}"/>
                </c:ext>
              </c:extLst>
            </c:dLbl>
            <c:dLbl>
              <c:idx val="1"/>
              <c:layout>
                <c:manualLayout>
                  <c:x val="0.1106612685560054"/>
                  <c:y val="-6.91358024691358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B28-4961-A245-67C3A15EF896}"/>
                </c:ext>
              </c:extLst>
            </c:dLbl>
            <c:dLbl>
              <c:idx val="2"/>
              <c:layout>
                <c:manualLayout>
                  <c:x val="0.12685560053981107"/>
                  <c:y val="-7.40740740740741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B28-4961-A245-67C3A15EF896}"/>
                </c:ext>
              </c:extLst>
            </c:dLbl>
            <c:dLbl>
              <c:idx val="3"/>
              <c:layout>
                <c:manualLayout>
                  <c:x val="0.14220642460178307"/>
                  <c:y val="-1.26544181977252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28-4961-A245-67C3A15EF896}"/>
                </c:ext>
              </c:extLst>
            </c:dLbl>
            <c:dLbl>
              <c:idx val="4"/>
              <c:layout>
                <c:manualLayout>
                  <c:x val="8.9068825910931168E-2"/>
                  <c:y val="9.38271604938273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28-4961-A245-67C3A15EF8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Pensionistas!$B$19:$B$23</c:f>
              <c:strCache>
                <c:ptCount val="5"/>
                <c:pt idx="0">
                  <c:v>JUBILACIÓN</c:v>
                </c:pt>
                <c:pt idx="1">
                  <c:v>VIUDEDAD</c:v>
                </c:pt>
                <c:pt idx="2">
                  <c:v>INCAPACIDAD PERMANENTE</c:v>
                </c:pt>
                <c:pt idx="3">
                  <c:v>ORFANDAD</c:v>
                </c:pt>
                <c:pt idx="4">
                  <c:v>FAVOR DE FAMILIARES</c:v>
                </c:pt>
              </c:strCache>
            </c:strRef>
          </c:cat>
          <c:val>
            <c:numRef>
              <c:f>Pensionistas!$E$19:$E$23</c:f>
              <c:numCache>
                <c:formatCode>#,##0</c:formatCode>
                <c:ptCount val="5"/>
                <c:pt idx="0">
                  <c:v>6262124</c:v>
                </c:pt>
                <c:pt idx="1">
                  <c:v>1544142</c:v>
                </c:pt>
                <c:pt idx="2">
                  <c:v>942016</c:v>
                </c:pt>
                <c:pt idx="3">
                  <c:v>324829</c:v>
                </c:pt>
                <c:pt idx="4">
                  <c:v>44613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28-4961-A245-67C3A15EF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40"/>
        <c:holeSize val="75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6579149266260738"/>
          <c:y val="0.18876837763700594"/>
          <c:w val="0.19942279090113735"/>
          <c:h val="0.642810569731415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b" anchorCtr="0"/>
        <a:lstStyle/>
        <a:p>
          <a:pPr rtl="0"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Pensionistas</a:t>
            </a:r>
          </a:p>
        </c:rich>
      </c:tx>
      <c:layout>
        <c:manualLayout>
          <c:xMode val="edge"/>
          <c:yMode val="edge"/>
          <c:x val="0.20480238627889635"/>
          <c:y val="2.1993122386963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2596287739481666"/>
          <c:y val="0.18981153098544837"/>
          <c:w val="0.61694259564259335"/>
          <c:h val="0.7071637203018735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8FA-4B66-8A2B-562C85629F3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8FA-4B66-8A2B-562C85629F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Pensionistas!$G$3:$I$3</c15:sqref>
                  </c15:fullRef>
                </c:ext>
              </c:extLst>
              <c:f>(Pensionistas!$G$3,Pensionistas!$I$3)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Pensionistas!$G$4:$I$4</c15:sqref>
                  </c15:fullRef>
                </c:ext>
              </c:extLst>
              <c:f>(Pensionistas!$G$4,Pensionistas!$I$4)</c:f>
              <c:numCache>
                <c:formatCode>0.00%</c:formatCode>
                <c:ptCount val="2"/>
                <c:pt idx="0" formatCode="#,##0">
                  <c:v>4502580</c:v>
                </c:pt>
                <c:pt idx="1" formatCode="#,##0">
                  <c:v>4615108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FA-4B66-8A2B-562C85629F39}"/>
            </c:ext>
          </c:extLst>
        </c:ser>
        <c:ser>
          <c:idx val="1"/>
          <c:order val="1"/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.13455655037252376"/>
                  <c:y val="-6.184786654141251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19-4A8B-8B61-7A53C6309BCC}"/>
                </c:ext>
              </c:extLst>
            </c:dLbl>
            <c:dLbl>
              <c:idx val="1"/>
              <c:layout>
                <c:manualLayout>
                  <c:x val="0.13455657492354739"/>
                  <c:y val="6.188621666362992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119-4A8B-8B61-7A53C6309B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MUJERES</c:v>
              </c:pt>
              <c:pt idx="1">
                <c:v>HOMBRES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Pensionistas!$F$4:$H$4</c15:sqref>
                  </c15:fullRef>
                </c:ext>
              </c:extLst>
              <c:f>(Pensionistas!$F$4,Pensionistas!$H$4)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5119-4A8B-8B61-7A53C6309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9887695"/>
        <c:axId val="149886863"/>
      </c:barChart>
      <c:valAx>
        <c:axId val="149886863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extTo"/>
        <c:crossAx val="149887695"/>
        <c:crossesAt val="1"/>
        <c:crossBetween val="between"/>
      </c:valAx>
      <c:catAx>
        <c:axId val="14988769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9886863"/>
        <c:crosses val="autoZero"/>
        <c:auto val="0"/>
        <c:lblAlgn val="ctr"/>
        <c:lblOffset val="1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Pensionistas</a:t>
            </a:r>
            <a:r>
              <a:rPr lang="en-US" sz="1200" b="1" baseline="0"/>
              <a:t> por CC.AA</a:t>
            </a:r>
            <a:endParaRPr lang="en-US" sz="1200" b="1"/>
          </a:p>
        </c:rich>
      </c:tx>
      <c:layout>
        <c:manualLayout>
          <c:xMode val="edge"/>
          <c:yMode val="edge"/>
          <c:x val="6.1062863645540803E-2"/>
          <c:y val="1.26883415288585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8003634161114476"/>
          <c:y val="7.8435097884227381E-2"/>
          <c:w val="0.59059302901822586"/>
          <c:h val="0.8983029426461985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Pensionistas!$E$30</c:f>
              <c:strCache>
                <c:ptCount val="1"/>
                <c:pt idx="0">
                  <c:v>AMBOS SEXOS (1)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Pensionistas!$C$31:$C$49</c:f>
              <c:strCache>
                <c:ptCount val="19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PAIS VASCO</c:v>
                </c:pt>
                <c:pt idx="16">
                  <c:v>LA RIOJA</c:v>
                </c:pt>
                <c:pt idx="17">
                  <c:v>CEUTA</c:v>
                </c:pt>
                <c:pt idx="18">
                  <c:v>MELILLA</c:v>
                </c:pt>
              </c:strCache>
            </c:strRef>
          </c:cat>
          <c:val>
            <c:numRef>
              <c:f>Pensionistas!$E$31:$E$49</c:f>
              <c:numCache>
                <c:formatCode>#,##0</c:formatCode>
                <c:ptCount val="19"/>
                <c:pt idx="0">
                  <c:v>1493244</c:v>
                </c:pt>
                <c:pt idx="1">
                  <c:v>282453</c:v>
                </c:pt>
                <c:pt idx="2">
                  <c:v>271024</c:v>
                </c:pt>
                <c:pt idx="3">
                  <c:v>181871</c:v>
                </c:pt>
                <c:pt idx="4">
                  <c:v>330221</c:v>
                </c:pt>
                <c:pt idx="5">
                  <c:v>131008</c:v>
                </c:pt>
                <c:pt idx="6">
                  <c:v>570049</c:v>
                </c:pt>
                <c:pt idx="7">
                  <c:v>366478</c:v>
                </c:pt>
                <c:pt idx="8">
                  <c:v>1560516</c:v>
                </c:pt>
                <c:pt idx="9">
                  <c:v>931116</c:v>
                </c:pt>
                <c:pt idx="10">
                  <c:v>219836</c:v>
                </c:pt>
                <c:pt idx="11">
                  <c:v>684751</c:v>
                </c:pt>
                <c:pt idx="12">
                  <c:v>1128687</c:v>
                </c:pt>
                <c:pt idx="13">
                  <c:v>234106</c:v>
                </c:pt>
                <c:pt idx="14">
                  <c:v>130925</c:v>
                </c:pt>
                <c:pt idx="15">
                  <c:v>518796</c:v>
                </c:pt>
                <c:pt idx="16">
                  <c:v>65973</c:v>
                </c:pt>
                <c:pt idx="17">
                  <c:v>8543</c:v>
                </c:pt>
                <c:pt idx="18">
                  <c:v>8127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C4-49CA-8EC2-9B49942BC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42448959"/>
        <c:axId val="442446047"/>
      </c:barChart>
      <c:catAx>
        <c:axId val="44244895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2446047"/>
        <c:crosses val="autoZero"/>
        <c:auto val="1"/>
        <c:lblAlgn val="ctr"/>
        <c:lblOffset val="100"/>
        <c:noMultiLvlLbl val="0"/>
      </c:catAx>
      <c:valAx>
        <c:axId val="442446047"/>
        <c:scaling>
          <c:orientation val="minMax"/>
        </c:scaling>
        <c:delete val="1"/>
        <c:axPos val="t"/>
        <c:numFmt formatCode="#,##0" sourceLinked="0"/>
        <c:majorTickMark val="out"/>
        <c:minorTickMark val="none"/>
        <c:tickLblPos val="nextTo"/>
        <c:crossAx val="4424489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365760</xdr:colOff>
      <xdr:row>3</xdr:row>
      <xdr:rowOff>127818</xdr:rowOff>
    </xdr:from>
    <xdr:to>
      <xdr:col>5</xdr:col>
      <xdr:colOff>4503</xdr:colOff>
      <xdr:row>16</xdr:row>
      <xdr:rowOff>150486</xdr:rowOff>
    </xdr:to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65760" y="699318"/>
          <a:ext cx="5325168" cy="252774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Pensiones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Contributivas de la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Seguridad Social</a:t>
          </a: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es-ES" sz="2000" b="1">
              <a:latin typeface="Calibri" panose="020F0502020204030204" pitchFamily="34" charset="0"/>
              <a:cs typeface="Calibri" panose="020F0502020204030204" pitchFamily="34" charset="0"/>
            </a:rPr>
            <a:t>Agosto 2023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1439806</xdr:colOff>
      <xdr:row>3</xdr:row>
      <xdr:rowOff>0</xdr:rowOff>
    </xdr:to>
    <xdr:pic>
      <xdr:nvPicPr>
        <xdr:cNvPr id="12" name="6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25731" cy="571500"/>
        </a:xfrm>
        <a:prstGeom prst="rect">
          <a:avLst/>
        </a:prstGeom>
      </xdr:spPr>
    </xdr:pic>
    <xdr:clientData/>
  </xdr:twoCellAnchor>
  <xdr:twoCellAnchor>
    <xdr:from>
      <xdr:col>0</xdr:col>
      <xdr:colOff>726588</xdr:colOff>
      <xdr:row>18</xdr:row>
      <xdr:rowOff>152227</xdr:rowOff>
    </xdr:from>
    <xdr:to>
      <xdr:col>4</xdr:col>
      <xdr:colOff>1030492</xdr:colOff>
      <xdr:row>24</xdr:row>
      <xdr:rowOff>126561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72B5DAE-7A52-8E9D-2D6B-965790035A90}"/>
            </a:ext>
          </a:extLst>
        </xdr:cNvPr>
        <xdr:cNvGrpSpPr/>
      </xdr:nvGrpSpPr>
      <xdr:grpSpPr>
        <a:xfrm>
          <a:off x="726588" y="3419302"/>
          <a:ext cx="4656829" cy="1117334"/>
          <a:chOff x="717063" y="3533602"/>
          <a:chExt cx="4656829" cy="1117334"/>
        </a:xfrm>
      </xdr:grpSpPr>
      <xdr:cxnSp macro="">
        <xdr:nvCxnSpPr>
          <xdr:cNvPr id="17" name="29 Conector recto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" name="8 Conector angular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3" name="3 Rectángulo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Número de pensiones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24" name="4 Rectángulo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10.069.148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+ 1,21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</a:t>
            </a:r>
          </a:p>
        </xdr:txBody>
      </xdr:sp>
    </xdr:grpSp>
    <xdr:clientData/>
  </xdr:twoCellAnchor>
  <xdr:twoCellAnchor>
    <xdr:from>
      <xdr:col>0</xdr:col>
      <xdr:colOff>726588</xdr:colOff>
      <xdr:row>25</xdr:row>
      <xdr:rowOff>95250</xdr:rowOff>
    </xdr:from>
    <xdr:to>
      <xdr:col>4</xdr:col>
      <xdr:colOff>1030492</xdr:colOff>
      <xdr:row>31</xdr:row>
      <xdr:rowOff>69584</xdr:rowOff>
    </xdr:to>
    <xdr:grpSp>
      <xdr:nvGrpSpPr>
        <xdr:cNvPr id="37" name="Grupo 36">
          <a:extLst>
            <a:ext uri="{FF2B5EF4-FFF2-40B4-BE49-F238E27FC236}">
              <a16:creationId xmlns:a16="http://schemas.microsoft.com/office/drawing/2014/main" id="{A641EEB3-2DC5-4B8D-AE44-2BD0731A638E}"/>
            </a:ext>
          </a:extLst>
        </xdr:cNvPr>
        <xdr:cNvGrpSpPr/>
      </xdr:nvGrpSpPr>
      <xdr:grpSpPr>
        <a:xfrm>
          <a:off x="726588" y="4695825"/>
          <a:ext cx="4656829" cy="1117334"/>
          <a:chOff x="717063" y="3533602"/>
          <a:chExt cx="4656829" cy="1117334"/>
        </a:xfrm>
      </xdr:grpSpPr>
      <xdr:cxnSp macro="">
        <xdr:nvCxnSpPr>
          <xdr:cNvPr id="38" name="29 Conector recto">
            <a:extLst>
              <a:ext uri="{FF2B5EF4-FFF2-40B4-BE49-F238E27FC236}">
                <a16:creationId xmlns:a16="http://schemas.microsoft.com/office/drawing/2014/main" id="{D8C98060-ADDC-C6F0-F81F-BCB897BC93C8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9" name="8 Conector angular">
            <a:extLst>
              <a:ext uri="{FF2B5EF4-FFF2-40B4-BE49-F238E27FC236}">
                <a16:creationId xmlns:a16="http://schemas.microsoft.com/office/drawing/2014/main" id="{5C381064-1035-13AE-BE5E-EADD3D2C6D04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0" name="3 Rectángulo">
            <a:extLst>
              <a:ext uri="{FF2B5EF4-FFF2-40B4-BE49-F238E27FC236}">
                <a16:creationId xmlns:a16="http://schemas.microsoft.com/office/drawing/2014/main" id="{DD50DA54-8CB8-918B-04AA-02019BFBDCAE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Nómina de pensiones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41" name="4 Rectángulo">
            <a:extLst>
              <a:ext uri="{FF2B5EF4-FFF2-40B4-BE49-F238E27FC236}">
                <a16:creationId xmlns:a16="http://schemas.microsoft.com/office/drawing/2014/main" id="{0F90A806-815A-0A77-9D45-20685596A4B0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12.039.161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miles €</a:t>
            </a:r>
            <a:endPara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+ 10,89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</a:t>
            </a:r>
          </a:p>
        </xdr:txBody>
      </xdr:sp>
    </xdr:grpSp>
    <xdr:clientData/>
  </xdr:twoCellAnchor>
  <xdr:twoCellAnchor>
    <xdr:from>
      <xdr:col>0</xdr:col>
      <xdr:colOff>726588</xdr:colOff>
      <xdr:row>32</xdr:row>
      <xdr:rowOff>19050</xdr:rowOff>
    </xdr:from>
    <xdr:to>
      <xdr:col>4</xdr:col>
      <xdr:colOff>1030492</xdr:colOff>
      <xdr:row>37</xdr:row>
      <xdr:rowOff>174359</xdr:rowOff>
    </xdr:to>
    <xdr:grpSp>
      <xdr:nvGrpSpPr>
        <xdr:cNvPr id="42" name="Grupo 41">
          <a:extLst>
            <a:ext uri="{FF2B5EF4-FFF2-40B4-BE49-F238E27FC236}">
              <a16:creationId xmlns:a16="http://schemas.microsoft.com/office/drawing/2014/main" id="{FD3D9DB2-3B26-4617-A80B-D80FFB6A3B27}"/>
            </a:ext>
          </a:extLst>
        </xdr:cNvPr>
        <xdr:cNvGrpSpPr/>
      </xdr:nvGrpSpPr>
      <xdr:grpSpPr>
        <a:xfrm>
          <a:off x="726588" y="5962650"/>
          <a:ext cx="4656829" cy="1117334"/>
          <a:chOff x="717063" y="3533602"/>
          <a:chExt cx="4656829" cy="1117334"/>
        </a:xfrm>
      </xdr:grpSpPr>
      <xdr:cxnSp macro="">
        <xdr:nvCxnSpPr>
          <xdr:cNvPr id="43" name="29 Conector recto">
            <a:extLst>
              <a:ext uri="{FF2B5EF4-FFF2-40B4-BE49-F238E27FC236}">
                <a16:creationId xmlns:a16="http://schemas.microsoft.com/office/drawing/2014/main" id="{C8247235-3663-6C63-E18B-E3A84298CB63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4" name="8 Conector angular">
            <a:extLst>
              <a:ext uri="{FF2B5EF4-FFF2-40B4-BE49-F238E27FC236}">
                <a16:creationId xmlns:a16="http://schemas.microsoft.com/office/drawing/2014/main" id="{F36E3AD5-D3D6-650D-E8B5-E726ECA19F09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5" name="3 Rectángulo">
            <a:extLst>
              <a:ext uri="{FF2B5EF4-FFF2-40B4-BE49-F238E27FC236}">
                <a16:creationId xmlns:a16="http://schemas.microsoft.com/office/drawing/2014/main" id="{8E254E5F-0ABC-85B0-BBB7-E4221D969F3D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Importe</a:t>
            </a:r>
            <a:r>
              <a:rPr lang="es-ES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de la pensión media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46" name="4 Rectángulo">
            <a:extLst>
              <a:ext uri="{FF2B5EF4-FFF2-40B4-BE49-F238E27FC236}">
                <a16:creationId xmlns:a16="http://schemas.microsoft.com/office/drawing/2014/main" id="{5CAAD7C1-3317-CEB1-A13B-DC7A11BBD864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1.195,65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+ 9,56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</a:t>
            </a:r>
          </a:p>
        </xdr:txBody>
      </xdr:sp>
    </xdr:grpSp>
    <xdr:clientData/>
  </xdr:twoCellAnchor>
  <xdr:twoCellAnchor>
    <xdr:from>
      <xdr:col>0</xdr:col>
      <xdr:colOff>726588</xdr:colOff>
      <xdr:row>38</xdr:row>
      <xdr:rowOff>143048</xdr:rowOff>
    </xdr:from>
    <xdr:to>
      <xdr:col>4</xdr:col>
      <xdr:colOff>1030492</xdr:colOff>
      <xdr:row>44</xdr:row>
      <xdr:rowOff>117382</xdr:rowOff>
    </xdr:to>
    <xdr:grpSp>
      <xdr:nvGrpSpPr>
        <xdr:cNvPr id="47" name="Grupo 46">
          <a:extLst>
            <a:ext uri="{FF2B5EF4-FFF2-40B4-BE49-F238E27FC236}">
              <a16:creationId xmlns:a16="http://schemas.microsoft.com/office/drawing/2014/main" id="{C7DA0111-00DB-4286-BA6E-76F29DA51946}"/>
            </a:ext>
          </a:extLst>
        </xdr:cNvPr>
        <xdr:cNvGrpSpPr/>
      </xdr:nvGrpSpPr>
      <xdr:grpSpPr>
        <a:xfrm>
          <a:off x="726588" y="7239173"/>
          <a:ext cx="4656829" cy="1117334"/>
          <a:chOff x="717063" y="3533602"/>
          <a:chExt cx="4656829" cy="1117334"/>
        </a:xfrm>
      </xdr:grpSpPr>
      <xdr:cxnSp macro="">
        <xdr:nvCxnSpPr>
          <xdr:cNvPr id="48" name="29 Conector recto">
            <a:extLst>
              <a:ext uri="{FF2B5EF4-FFF2-40B4-BE49-F238E27FC236}">
                <a16:creationId xmlns:a16="http://schemas.microsoft.com/office/drawing/2014/main" id="{F0BBD14F-7F23-811F-24F2-3E6B49EBFCCF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9" name="8 Conector angular">
            <a:extLst>
              <a:ext uri="{FF2B5EF4-FFF2-40B4-BE49-F238E27FC236}">
                <a16:creationId xmlns:a16="http://schemas.microsoft.com/office/drawing/2014/main" id="{41F9C0C5-A4C6-76FB-6521-B915E68F6256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0" name="3 Rectángulo">
            <a:extLst>
              <a:ext uri="{FF2B5EF4-FFF2-40B4-BE49-F238E27FC236}">
                <a16:creationId xmlns:a16="http://schemas.microsoft.com/office/drawing/2014/main" id="{B30D7502-90EE-B05F-33B4-3D3357A3419C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Importe de la pensión media de jubilación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51" name="4 Rectángulo">
            <a:extLst>
              <a:ext uri="{FF2B5EF4-FFF2-40B4-BE49-F238E27FC236}">
                <a16:creationId xmlns:a16="http://schemas.microsoft.com/office/drawing/2014/main" id="{C9A037AF-9910-4B96-4C6C-3C17309853B9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1.375,68 €</a:t>
            </a:r>
            <a:endPara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+ 9,54% </a:t>
            </a:r>
          </a:p>
        </xdr:txBody>
      </xdr:sp>
    </xdr:grpSp>
    <xdr:clientData/>
  </xdr:twoCellAnchor>
  <xdr:twoCellAnchor>
    <xdr:from>
      <xdr:col>0</xdr:col>
      <xdr:colOff>726588</xdr:colOff>
      <xdr:row>45</xdr:row>
      <xdr:rowOff>57150</xdr:rowOff>
    </xdr:from>
    <xdr:to>
      <xdr:col>4</xdr:col>
      <xdr:colOff>1030492</xdr:colOff>
      <xdr:row>50</xdr:row>
      <xdr:rowOff>202934</xdr:rowOff>
    </xdr:to>
    <xdr:grpSp>
      <xdr:nvGrpSpPr>
        <xdr:cNvPr id="52" name="Grupo 51">
          <a:extLst>
            <a:ext uri="{FF2B5EF4-FFF2-40B4-BE49-F238E27FC236}">
              <a16:creationId xmlns:a16="http://schemas.microsoft.com/office/drawing/2014/main" id="{17050F1A-5425-488C-9EA6-13AF85EDB34E}"/>
            </a:ext>
          </a:extLst>
        </xdr:cNvPr>
        <xdr:cNvGrpSpPr/>
      </xdr:nvGrpSpPr>
      <xdr:grpSpPr>
        <a:xfrm>
          <a:off x="726588" y="8496300"/>
          <a:ext cx="4656829" cy="1117334"/>
          <a:chOff x="717063" y="3533602"/>
          <a:chExt cx="4656829" cy="1117334"/>
        </a:xfrm>
      </xdr:grpSpPr>
      <xdr:cxnSp macro="">
        <xdr:nvCxnSpPr>
          <xdr:cNvPr id="53" name="29 Conector recto">
            <a:extLst>
              <a:ext uri="{FF2B5EF4-FFF2-40B4-BE49-F238E27FC236}">
                <a16:creationId xmlns:a16="http://schemas.microsoft.com/office/drawing/2014/main" id="{5296C5C9-45FE-257B-437C-4C38E32A3DD1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4" name="8 Conector angular">
            <a:extLst>
              <a:ext uri="{FF2B5EF4-FFF2-40B4-BE49-F238E27FC236}">
                <a16:creationId xmlns:a16="http://schemas.microsoft.com/office/drawing/2014/main" id="{875871AD-1393-30AF-EC27-2DC93991C686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5" name="3 Rectángulo">
            <a:extLst>
              <a:ext uri="{FF2B5EF4-FFF2-40B4-BE49-F238E27FC236}">
                <a16:creationId xmlns:a16="http://schemas.microsoft.com/office/drawing/2014/main" id="{5AEB327A-9D9D-FC3E-1ED8-ADB374C85CE5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Número de pensionistas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56" name="4 Rectángulo">
            <a:extLst>
              <a:ext uri="{FF2B5EF4-FFF2-40B4-BE49-F238E27FC236}">
                <a16:creationId xmlns:a16="http://schemas.microsoft.com/office/drawing/2014/main" id="{A3EE9E25-427F-EDA0-9934-5341F2817594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9.117.724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+ 1,14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9525</xdr:rowOff>
    </xdr:from>
    <xdr:to>
      <xdr:col>9</xdr:col>
      <xdr:colOff>9525</xdr:colOff>
      <xdr:row>6</xdr:row>
      <xdr:rowOff>0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9050" y="333375"/>
          <a:ext cx="6086475" cy="790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PENSIONES CONTRIBUTIVAS</a:t>
          </a:r>
          <a:r>
            <a:rPr lang="es-ES" sz="1800" b="1" baseline="0">
              <a:solidFill>
                <a:sysClr val="windowText" lastClr="000000"/>
              </a:solidFill>
              <a:latin typeface="+mn-lt"/>
            </a:rPr>
            <a:t> DE </a:t>
          </a:r>
          <a:r>
            <a:rPr lang="es-ES" sz="1800" b="1">
              <a:solidFill>
                <a:sysClr val="windowText" lastClr="000000"/>
              </a:solidFill>
              <a:latin typeface="+mn-lt"/>
            </a:rPr>
            <a:t>LA SEGURIDAD SOCIAL</a:t>
          </a:r>
        </a:p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AGOSTO 2023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16</xdr:row>
      <xdr:rowOff>110490</xdr:rowOff>
    </xdr:from>
    <xdr:to>
      <xdr:col>6</xdr:col>
      <xdr:colOff>739140</xdr:colOff>
      <xdr:row>30</xdr:row>
      <xdr:rowOff>106680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C00-000022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C00-000023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C00-000024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C00-000025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C00-000026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C00-000027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C00-000028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C00-000029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C00-00002A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C00-00002B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C00-00002C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C00-00002D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C00-00002E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C00-00002F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C00-000030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C00-000031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C00-000032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C00-000033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C00-000034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C00-000035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C00-000036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C00-000037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C00-000038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C00-000039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C00-00003A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C00-00003B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C00-00003C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C00-00003D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C00-00003E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C00-00003F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C00-000040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C00-000041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C00-000042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C00-000043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C00-000044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C00-000045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C00-000046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C00-000047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C00-000048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C00-000049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C00-00004A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C00-00004B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C00-00004C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C00-00004D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C00-00004E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C00-00004F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C00-000050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C00-000051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C00-000052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C00-000053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C00-000054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C00-000055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8" name="Text Box 1">
          <a:extLst>
            <a:ext uri="{FF2B5EF4-FFF2-40B4-BE49-F238E27FC236}">
              <a16:creationId xmlns:a16="http://schemas.microsoft.com/office/drawing/2014/main" id="{00000000-0008-0000-0C00-000052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9" name="Text Box 1">
          <a:extLst>
            <a:ext uri="{FF2B5EF4-FFF2-40B4-BE49-F238E27FC236}">
              <a16:creationId xmlns:a16="http://schemas.microsoft.com/office/drawing/2014/main" id="{00000000-0008-0000-0C00-000053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0" name="Text Box 1">
          <a:extLst>
            <a:ext uri="{FF2B5EF4-FFF2-40B4-BE49-F238E27FC236}">
              <a16:creationId xmlns:a16="http://schemas.microsoft.com/office/drawing/2014/main" id="{00000000-0008-0000-0C00-000054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1" name="Text Box 1">
          <a:extLst>
            <a:ext uri="{FF2B5EF4-FFF2-40B4-BE49-F238E27FC236}">
              <a16:creationId xmlns:a16="http://schemas.microsoft.com/office/drawing/2014/main" id="{00000000-0008-0000-0C00-000055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2" name="Text Box 1">
          <a:extLst>
            <a:ext uri="{FF2B5EF4-FFF2-40B4-BE49-F238E27FC236}">
              <a16:creationId xmlns:a16="http://schemas.microsoft.com/office/drawing/2014/main" id="{00000000-0008-0000-0C00-000056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00000000-0008-0000-0C00-000057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4" name="Text Box 1">
          <a:extLst>
            <a:ext uri="{FF2B5EF4-FFF2-40B4-BE49-F238E27FC236}">
              <a16:creationId xmlns:a16="http://schemas.microsoft.com/office/drawing/2014/main" id="{00000000-0008-0000-0C00-000058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5" name="Text Box 1">
          <a:extLst>
            <a:ext uri="{FF2B5EF4-FFF2-40B4-BE49-F238E27FC236}">
              <a16:creationId xmlns:a16="http://schemas.microsoft.com/office/drawing/2014/main" id="{00000000-0008-0000-0C00-000059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6" name="Text Box 1">
          <a:extLst>
            <a:ext uri="{FF2B5EF4-FFF2-40B4-BE49-F238E27FC236}">
              <a16:creationId xmlns:a16="http://schemas.microsoft.com/office/drawing/2014/main" id="{00000000-0008-0000-0C00-00005A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00000000-0008-0000-0C00-00005B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8" name="Text Box 1">
          <a:extLst>
            <a:ext uri="{FF2B5EF4-FFF2-40B4-BE49-F238E27FC236}">
              <a16:creationId xmlns:a16="http://schemas.microsoft.com/office/drawing/2014/main" id="{00000000-0008-0000-0C00-00005C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9" name="Text Box 1">
          <a:extLst>
            <a:ext uri="{FF2B5EF4-FFF2-40B4-BE49-F238E27FC236}">
              <a16:creationId xmlns:a16="http://schemas.microsoft.com/office/drawing/2014/main" id="{00000000-0008-0000-0C00-00005D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0" name="Text Box 1">
          <a:extLst>
            <a:ext uri="{FF2B5EF4-FFF2-40B4-BE49-F238E27FC236}">
              <a16:creationId xmlns:a16="http://schemas.microsoft.com/office/drawing/2014/main" id="{00000000-0008-0000-0C00-00005E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1" name="Text Box 1">
          <a:extLst>
            <a:ext uri="{FF2B5EF4-FFF2-40B4-BE49-F238E27FC236}">
              <a16:creationId xmlns:a16="http://schemas.microsoft.com/office/drawing/2014/main" id="{00000000-0008-0000-0C00-00005F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2" name="Text Box 1">
          <a:extLst>
            <a:ext uri="{FF2B5EF4-FFF2-40B4-BE49-F238E27FC236}">
              <a16:creationId xmlns:a16="http://schemas.microsoft.com/office/drawing/2014/main" id="{00000000-0008-0000-0C00-000060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3" name="Text Box 1">
          <a:extLst>
            <a:ext uri="{FF2B5EF4-FFF2-40B4-BE49-F238E27FC236}">
              <a16:creationId xmlns:a16="http://schemas.microsoft.com/office/drawing/2014/main" id="{00000000-0008-0000-0C00-000061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00000000-0008-0000-0C00-000062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5" name="Text Box 1">
          <a:extLst>
            <a:ext uri="{FF2B5EF4-FFF2-40B4-BE49-F238E27FC236}">
              <a16:creationId xmlns:a16="http://schemas.microsoft.com/office/drawing/2014/main" id="{00000000-0008-0000-0C00-000063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00000000-0008-0000-0C00-000064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7" name="Text Box 1">
          <a:extLst>
            <a:ext uri="{FF2B5EF4-FFF2-40B4-BE49-F238E27FC236}">
              <a16:creationId xmlns:a16="http://schemas.microsoft.com/office/drawing/2014/main" id="{00000000-0008-0000-0C00-000065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8" name="Text Box 1">
          <a:extLst>
            <a:ext uri="{FF2B5EF4-FFF2-40B4-BE49-F238E27FC236}">
              <a16:creationId xmlns:a16="http://schemas.microsoft.com/office/drawing/2014/main" id="{00000000-0008-0000-0C00-000066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9" name="Text Box 1">
          <a:extLst>
            <a:ext uri="{FF2B5EF4-FFF2-40B4-BE49-F238E27FC236}">
              <a16:creationId xmlns:a16="http://schemas.microsoft.com/office/drawing/2014/main" id="{00000000-0008-0000-0C00-000067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0" name="Text Box 1">
          <a:extLst>
            <a:ext uri="{FF2B5EF4-FFF2-40B4-BE49-F238E27FC236}">
              <a16:creationId xmlns:a16="http://schemas.microsoft.com/office/drawing/2014/main" id="{00000000-0008-0000-0C00-000068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1" name="Text Box 1">
          <a:extLst>
            <a:ext uri="{FF2B5EF4-FFF2-40B4-BE49-F238E27FC236}">
              <a16:creationId xmlns:a16="http://schemas.microsoft.com/office/drawing/2014/main" id="{00000000-0008-0000-0C00-000069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2" name="Text Box 1">
          <a:extLst>
            <a:ext uri="{FF2B5EF4-FFF2-40B4-BE49-F238E27FC236}">
              <a16:creationId xmlns:a16="http://schemas.microsoft.com/office/drawing/2014/main" id="{00000000-0008-0000-0C00-00006A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3" name="Text Box 1">
          <a:extLst>
            <a:ext uri="{FF2B5EF4-FFF2-40B4-BE49-F238E27FC236}">
              <a16:creationId xmlns:a16="http://schemas.microsoft.com/office/drawing/2014/main" id="{00000000-0008-0000-0C00-00006B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4" name="Text Box 1">
          <a:extLst>
            <a:ext uri="{FF2B5EF4-FFF2-40B4-BE49-F238E27FC236}">
              <a16:creationId xmlns:a16="http://schemas.microsoft.com/office/drawing/2014/main" id="{00000000-0008-0000-0C00-00006C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5" name="Text Box 1">
          <a:extLst>
            <a:ext uri="{FF2B5EF4-FFF2-40B4-BE49-F238E27FC236}">
              <a16:creationId xmlns:a16="http://schemas.microsoft.com/office/drawing/2014/main" id="{00000000-0008-0000-0C00-00006D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6" name="Text Box 1">
          <a:extLst>
            <a:ext uri="{FF2B5EF4-FFF2-40B4-BE49-F238E27FC236}">
              <a16:creationId xmlns:a16="http://schemas.microsoft.com/office/drawing/2014/main" id="{00000000-0008-0000-0C00-00006E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7" name="Text Box 1">
          <a:extLst>
            <a:ext uri="{FF2B5EF4-FFF2-40B4-BE49-F238E27FC236}">
              <a16:creationId xmlns:a16="http://schemas.microsoft.com/office/drawing/2014/main" id="{00000000-0008-0000-0C00-00006F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8" name="Text Box 1">
          <a:extLst>
            <a:ext uri="{FF2B5EF4-FFF2-40B4-BE49-F238E27FC236}">
              <a16:creationId xmlns:a16="http://schemas.microsoft.com/office/drawing/2014/main" id="{00000000-0008-0000-0C00-000070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9" name="Text Box 1">
          <a:extLst>
            <a:ext uri="{FF2B5EF4-FFF2-40B4-BE49-F238E27FC236}">
              <a16:creationId xmlns:a16="http://schemas.microsoft.com/office/drawing/2014/main" id="{00000000-0008-0000-0C00-000071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0" name="Text Box 1">
          <a:extLst>
            <a:ext uri="{FF2B5EF4-FFF2-40B4-BE49-F238E27FC236}">
              <a16:creationId xmlns:a16="http://schemas.microsoft.com/office/drawing/2014/main" id="{00000000-0008-0000-0C00-000072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1" name="Text Box 1">
          <a:extLst>
            <a:ext uri="{FF2B5EF4-FFF2-40B4-BE49-F238E27FC236}">
              <a16:creationId xmlns:a16="http://schemas.microsoft.com/office/drawing/2014/main" id="{00000000-0008-0000-0C00-000073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2" name="Text Box 1">
          <a:extLst>
            <a:ext uri="{FF2B5EF4-FFF2-40B4-BE49-F238E27FC236}">
              <a16:creationId xmlns:a16="http://schemas.microsoft.com/office/drawing/2014/main" id="{00000000-0008-0000-0C00-000074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3" name="Text Box 1">
          <a:extLst>
            <a:ext uri="{FF2B5EF4-FFF2-40B4-BE49-F238E27FC236}">
              <a16:creationId xmlns:a16="http://schemas.microsoft.com/office/drawing/2014/main" id="{00000000-0008-0000-0C00-000075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4" name="Text Box 1">
          <a:extLst>
            <a:ext uri="{FF2B5EF4-FFF2-40B4-BE49-F238E27FC236}">
              <a16:creationId xmlns:a16="http://schemas.microsoft.com/office/drawing/2014/main" id="{00000000-0008-0000-0C00-000076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5" name="Text Box 1">
          <a:extLst>
            <a:ext uri="{FF2B5EF4-FFF2-40B4-BE49-F238E27FC236}">
              <a16:creationId xmlns:a16="http://schemas.microsoft.com/office/drawing/2014/main" id="{00000000-0008-0000-0C00-000077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6" name="Text Box 1">
          <a:extLst>
            <a:ext uri="{FF2B5EF4-FFF2-40B4-BE49-F238E27FC236}">
              <a16:creationId xmlns:a16="http://schemas.microsoft.com/office/drawing/2014/main" id="{00000000-0008-0000-0C00-000078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7" name="Text Box 1">
          <a:extLst>
            <a:ext uri="{FF2B5EF4-FFF2-40B4-BE49-F238E27FC236}">
              <a16:creationId xmlns:a16="http://schemas.microsoft.com/office/drawing/2014/main" id="{00000000-0008-0000-0C00-000079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8" name="Text Box 1">
          <a:extLst>
            <a:ext uri="{FF2B5EF4-FFF2-40B4-BE49-F238E27FC236}">
              <a16:creationId xmlns:a16="http://schemas.microsoft.com/office/drawing/2014/main" id="{00000000-0008-0000-0C00-00007A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9" name="Text Box 1">
          <a:extLst>
            <a:ext uri="{FF2B5EF4-FFF2-40B4-BE49-F238E27FC236}">
              <a16:creationId xmlns:a16="http://schemas.microsoft.com/office/drawing/2014/main" id="{00000000-0008-0000-0C00-00007B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0" name="Text Box 1">
          <a:extLst>
            <a:ext uri="{FF2B5EF4-FFF2-40B4-BE49-F238E27FC236}">
              <a16:creationId xmlns:a16="http://schemas.microsoft.com/office/drawing/2014/main" id="{00000000-0008-0000-0C00-00007C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1" name="Text Box 1">
          <a:extLst>
            <a:ext uri="{FF2B5EF4-FFF2-40B4-BE49-F238E27FC236}">
              <a16:creationId xmlns:a16="http://schemas.microsoft.com/office/drawing/2014/main" id="{00000000-0008-0000-0C00-00007D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2" name="Text Box 1">
          <a:extLst>
            <a:ext uri="{FF2B5EF4-FFF2-40B4-BE49-F238E27FC236}">
              <a16:creationId xmlns:a16="http://schemas.microsoft.com/office/drawing/2014/main" id="{00000000-0008-0000-0C00-00007E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3" name="Text Box 1">
          <a:extLst>
            <a:ext uri="{FF2B5EF4-FFF2-40B4-BE49-F238E27FC236}">
              <a16:creationId xmlns:a16="http://schemas.microsoft.com/office/drawing/2014/main" id="{00000000-0008-0000-0C00-00007F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4" name="Text Box 1">
          <a:extLst>
            <a:ext uri="{FF2B5EF4-FFF2-40B4-BE49-F238E27FC236}">
              <a16:creationId xmlns:a16="http://schemas.microsoft.com/office/drawing/2014/main" id="{00000000-0008-0000-0C00-000080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5" name="Text Box 1">
          <a:extLst>
            <a:ext uri="{FF2B5EF4-FFF2-40B4-BE49-F238E27FC236}">
              <a16:creationId xmlns:a16="http://schemas.microsoft.com/office/drawing/2014/main" id="{00000000-0008-0000-0C00-000081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00000000-0008-0000-0C00-000082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7" name="Text Box 1">
          <a:extLst>
            <a:ext uri="{FF2B5EF4-FFF2-40B4-BE49-F238E27FC236}">
              <a16:creationId xmlns:a16="http://schemas.microsoft.com/office/drawing/2014/main" id="{00000000-0008-0000-0C00-000083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8" name="Text Box 1">
          <a:extLst>
            <a:ext uri="{FF2B5EF4-FFF2-40B4-BE49-F238E27FC236}">
              <a16:creationId xmlns:a16="http://schemas.microsoft.com/office/drawing/2014/main" id="{00000000-0008-0000-0C00-000084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9" name="Text Box 1">
          <a:extLst>
            <a:ext uri="{FF2B5EF4-FFF2-40B4-BE49-F238E27FC236}">
              <a16:creationId xmlns:a16="http://schemas.microsoft.com/office/drawing/2014/main" id="{00000000-0008-0000-0C00-000085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0" name="Text Box 1">
          <a:extLst>
            <a:ext uri="{FF2B5EF4-FFF2-40B4-BE49-F238E27FC236}">
              <a16:creationId xmlns:a16="http://schemas.microsoft.com/office/drawing/2014/main" id="{00000000-0008-0000-0C00-000086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1" name="Text Box 1">
          <a:extLst>
            <a:ext uri="{FF2B5EF4-FFF2-40B4-BE49-F238E27FC236}">
              <a16:creationId xmlns:a16="http://schemas.microsoft.com/office/drawing/2014/main" id="{00000000-0008-0000-0C00-000087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2" name="Text Box 1">
          <a:extLst>
            <a:ext uri="{FF2B5EF4-FFF2-40B4-BE49-F238E27FC236}">
              <a16:creationId xmlns:a16="http://schemas.microsoft.com/office/drawing/2014/main" id="{00000000-0008-0000-0C00-000088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3" name="Text Box 1">
          <a:extLst>
            <a:ext uri="{FF2B5EF4-FFF2-40B4-BE49-F238E27FC236}">
              <a16:creationId xmlns:a16="http://schemas.microsoft.com/office/drawing/2014/main" id="{00000000-0008-0000-0C00-000089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4" name="Text Box 1">
          <a:extLst>
            <a:ext uri="{FF2B5EF4-FFF2-40B4-BE49-F238E27FC236}">
              <a16:creationId xmlns:a16="http://schemas.microsoft.com/office/drawing/2014/main" id="{00000000-0008-0000-0C00-00008A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5" name="Text Box 1">
          <a:extLst>
            <a:ext uri="{FF2B5EF4-FFF2-40B4-BE49-F238E27FC236}">
              <a16:creationId xmlns:a16="http://schemas.microsoft.com/office/drawing/2014/main" id="{00000000-0008-0000-0C00-00008B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6" name="Text Box 1">
          <a:extLst>
            <a:ext uri="{FF2B5EF4-FFF2-40B4-BE49-F238E27FC236}">
              <a16:creationId xmlns:a16="http://schemas.microsoft.com/office/drawing/2014/main" id="{00000000-0008-0000-0C00-00008C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7" name="Text Box 1">
          <a:extLst>
            <a:ext uri="{FF2B5EF4-FFF2-40B4-BE49-F238E27FC236}">
              <a16:creationId xmlns:a16="http://schemas.microsoft.com/office/drawing/2014/main" id="{00000000-0008-0000-0C00-00008D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8" name="Text Box 1">
          <a:extLst>
            <a:ext uri="{FF2B5EF4-FFF2-40B4-BE49-F238E27FC236}">
              <a16:creationId xmlns:a16="http://schemas.microsoft.com/office/drawing/2014/main" id="{00000000-0008-0000-0C00-00008E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9" name="Text Box 1">
          <a:extLst>
            <a:ext uri="{FF2B5EF4-FFF2-40B4-BE49-F238E27FC236}">
              <a16:creationId xmlns:a16="http://schemas.microsoft.com/office/drawing/2014/main" id="{00000000-0008-0000-0C00-00008F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0" name="Text Box 1">
          <a:extLst>
            <a:ext uri="{FF2B5EF4-FFF2-40B4-BE49-F238E27FC236}">
              <a16:creationId xmlns:a16="http://schemas.microsoft.com/office/drawing/2014/main" id="{00000000-0008-0000-0C00-000090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1" name="Text Box 1">
          <a:extLst>
            <a:ext uri="{FF2B5EF4-FFF2-40B4-BE49-F238E27FC236}">
              <a16:creationId xmlns:a16="http://schemas.microsoft.com/office/drawing/2014/main" id="{00000000-0008-0000-0C00-000091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2" name="Text Box 1">
          <a:extLst>
            <a:ext uri="{FF2B5EF4-FFF2-40B4-BE49-F238E27FC236}">
              <a16:creationId xmlns:a16="http://schemas.microsoft.com/office/drawing/2014/main" id="{00000000-0008-0000-0C00-000092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3" name="Text Box 1">
          <a:extLst>
            <a:ext uri="{FF2B5EF4-FFF2-40B4-BE49-F238E27FC236}">
              <a16:creationId xmlns:a16="http://schemas.microsoft.com/office/drawing/2014/main" id="{00000000-0008-0000-0C00-000093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4" name="Text Box 1">
          <a:extLst>
            <a:ext uri="{FF2B5EF4-FFF2-40B4-BE49-F238E27FC236}">
              <a16:creationId xmlns:a16="http://schemas.microsoft.com/office/drawing/2014/main" id="{00000000-0008-0000-0C00-000094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5" name="Text Box 1">
          <a:extLst>
            <a:ext uri="{FF2B5EF4-FFF2-40B4-BE49-F238E27FC236}">
              <a16:creationId xmlns:a16="http://schemas.microsoft.com/office/drawing/2014/main" id="{00000000-0008-0000-0C00-000095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6" name="Text Box 1">
          <a:extLst>
            <a:ext uri="{FF2B5EF4-FFF2-40B4-BE49-F238E27FC236}">
              <a16:creationId xmlns:a16="http://schemas.microsoft.com/office/drawing/2014/main" id="{00000000-0008-0000-0C00-000096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7" name="Text Box 1">
          <a:extLst>
            <a:ext uri="{FF2B5EF4-FFF2-40B4-BE49-F238E27FC236}">
              <a16:creationId xmlns:a16="http://schemas.microsoft.com/office/drawing/2014/main" id="{00000000-0008-0000-0C00-000097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8" name="Text Box 1">
          <a:extLst>
            <a:ext uri="{FF2B5EF4-FFF2-40B4-BE49-F238E27FC236}">
              <a16:creationId xmlns:a16="http://schemas.microsoft.com/office/drawing/2014/main" id="{00000000-0008-0000-0C00-000098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9" name="Text Box 1">
          <a:extLst>
            <a:ext uri="{FF2B5EF4-FFF2-40B4-BE49-F238E27FC236}">
              <a16:creationId xmlns:a16="http://schemas.microsoft.com/office/drawing/2014/main" id="{00000000-0008-0000-0C00-000099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0" name="Text Box 1">
          <a:extLst>
            <a:ext uri="{FF2B5EF4-FFF2-40B4-BE49-F238E27FC236}">
              <a16:creationId xmlns:a16="http://schemas.microsoft.com/office/drawing/2014/main" id="{00000000-0008-0000-0C00-00009A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1" name="Text Box 1">
          <a:extLst>
            <a:ext uri="{FF2B5EF4-FFF2-40B4-BE49-F238E27FC236}">
              <a16:creationId xmlns:a16="http://schemas.microsoft.com/office/drawing/2014/main" id="{00000000-0008-0000-0C00-00009B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2" name="Text Box 1">
          <a:extLst>
            <a:ext uri="{FF2B5EF4-FFF2-40B4-BE49-F238E27FC236}">
              <a16:creationId xmlns:a16="http://schemas.microsoft.com/office/drawing/2014/main" id="{00000000-0008-0000-0C00-00009C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3" name="Text Box 1">
          <a:extLst>
            <a:ext uri="{FF2B5EF4-FFF2-40B4-BE49-F238E27FC236}">
              <a16:creationId xmlns:a16="http://schemas.microsoft.com/office/drawing/2014/main" id="{00000000-0008-0000-0C00-00009D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4" name="Text Box 1">
          <a:extLst>
            <a:ext uri="{FF2B5EF4-FFF2-40B4-BE49-F238E27FC236}">
              <a16:creationId xmlns:a16="http://schemas.microsoft.com/office/drawing/2014/main" id="{00000000-0008-0000-0C00-00009E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5" name="Text Box 1">
          <a:extLst>
            <a:ext uri="{FF2B5EF4-FFF2-40B4-BE49-F238E27FC236}">
              <a16:creationId xmlns:a16="http://schemas.microsoft.com/office/drawing/2014/main" id="{00000000-0008-0000-0C00-00009F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6" name="Text Box 1">
          <a:extLst>
            <a:ext uri="{FF2B5EF4-FFF2-40B4-BE49-F238E27FC236}">
              <a16:creationId xmlns:a16="http://schemas.microsoft.com/office/drawing/2014/main" id="{00000000-0008-0000-0C00-0000A0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7" name="Text Box 1">
          <a:extLst>
            <a:ext uri="{FF2B5EF4-FFF2-40B4-BE49-F238E27FC236}">
              <a16:creationId xmlns:a16="http://schemas.microsoft.com/office/drawing/2014/main" id="{00000000-0008-0000-0C00-0000A1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8" name="Text Box 1">
          <a:extLst>
            <a:ext uri="{FF2B5EF4-FFF2-40B4-BE49-F238E27FC236}">
              <a16:creationId xmlns:a16="http://schemas.microsoft.com/office/drawing/2014/main" id="{00000000-0008-0000-0C00-0000A2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9" name="Text Box 1">
          <a:extLst>
            <a:ext uri="{FF2B5EF4-FFF2-40B4-BE49-F238E27FC236}">
              <a16:creationId xmlns:a16="http://schemas.microsoft.com/office/drawing/2014/main" id="{00000000-0008-0000-0C00-0000A3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0" name="Text Box 1">
          <a:extLst>
            <a:ext uri="{FF2B5EF4-FFF2-40B4-BE49-F238E27FC236}">
              <a16:creationId xmlns:a16="http://schemas.microsoft.com/office/drawing/2014/main" id="{00000000-0008-0000-0C00-0000A4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1" name="Text Box 1">
          <a:extLst>
            <a:ext uri="{FF2B5EF4-FFF2-40B4-BE49-F238E27FC236}">
              <a16:creationId xmlns:a16="http://schemas.microsoft.com/office/drawing/2014/main" id="{00000000-0008-0000-0C00-0000A5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397808</xdr:colOff>
      <xdr:row>1</xdr:row>
      <xdr:rowOff>101415</xdr:rowOff>
    </xdr:from>
    <xdr:to>
      <xdr:col>12</xdr:col>
      <xdr:colOff>455598</xdr:colOff>
      <xdr:row>10</xdr:row>
      <xdr:rowOff>8005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4674AB0-3D51-4DFC-8221-51B927DC66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123826</xdr:colOff>
      <xdr:row>14</xdr:row>
      <xdr:rowOff>9525</xdr:rowOff>
    </xdr:from>
    <xdr:to>
      <xdr:col>17</xdr:col>
      <xdr:colOff>295276</xdr:colOff>
      <xdr:row>26</xdr:row>
      <xdr:rowOff>333375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87D5F7C-5ACA-48FB-96A8-27DF3B15D9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333375</xdr:colOff>
      <xdr:row>1</xdr:row>
      <xdr:rowOff>285750</xdr:rowOff>
    </xdr:from>
    <xdr:to>
      <xdr:col>15</xdr:col>
      <xdr:colOff>647700</xdr:colOff>
      <xdr:row>13</xdr:row>
      <xdr:rowOff>14288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02B3DCB-2CF9-49F5-ACA1-C8FEE719DE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409574</xdr:colOff>
      <xdr:row>28</xdr:row>
      <xdr:rowOff>195261</xdr:rowOff>
    </xdr:from>
    <xdr:to>
      <xdr:col>20</xdr:col>
      <xdr:colOff>371474</xdr:colOff>
      <xdr:row>50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C67E44B-84B0-4B99-B6FE-7653B88BD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L/CUADERN/2008/cuadern%20MAYO%202008/I.8.1.y%202%20mayo%20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/PRESUPUE/ESTADISTICAS/GENERO/2008/AFILIADOS%20MEDIOS%20GENERO/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GESTION/DATOS/DATOS%20VARIOS/afiliaultim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ublicaci&#243;n\Archivos%20Excel\VigototaCCAA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SGGEPEE\AR_ECO\EASE\INF_MENSUAL\Avances\AVANCE%20MENSUAL.xlsx" TargetMode="External"/><Relationship Id="rId1" Type="http://schemas.openxmlformats.org/officeDocument/2006/relationships/externalLinkPath" Target="/SGGEPEE/AR_ECO/EASE/INF_MENSUAL/Avances/AVANCE%20MENSU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ARPETA%20DE%20TRABAJO\ACCESS\codigos%20tramos\Cod_tramos_cuant&#237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E POR CONCEPTOS"/>
      <sheetName val="%"/>
    </sheetNames>
    <sheetDataSet>
      <sheetData sheetId="0">
        <row r="2">
          <cell r="B2" t="str">
            <v>I.8.1. Importe mensual de las pensiones en vigor por clases, conceptos y regímenes (en millones de euros)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392.50082245000004</v>
          </cell>
          <cell r="D7">
            <v>102.73029134000001</v>
          </cell>
          <cell r="E7">
            <v>2.87915915</v>
          </cell>
          <cell r="F7">
            <v>498.11027294000007</v>
          </cell>
          <cell r="G7">
            <v>1947.98846604</v>
          </cell>
          <cell r="H7">
            <v>749.79793097999982</v>
          </cell>
          <cell r="I7">
            <v>97.63837307999998</v>
          </cell>
          <cell r="J7">
            <v>2795.4247700999995</v>
          </cell>
          <cell r="K7">
            <v>369.66127552000006</v>
          </cell>
          <cell r="L7">
            <v>369.37393005000001</v>
          </cell>
          <cell r="M7">
            <v>65.915574129999996</v>
          </cell>
          <cell r="N7">
            <v>804.9507797</v>
          </cell>
          <cell r="O7">
            <v>28.396202589999994</v>
          </cell>
          <cell r="P7">
            <v>19.913073430000004</v>
          </cell>
          <cell r="Q7">
            <v>5.1928229899999998</v>
          </cell>
          <cell r="R7">
            <v>53.502099009999995</v>
          </cell>
          <cell r="S7">
            <v>3.4049483899999999</v>
          </cell>
          <cell r="T7">
            <v>5.538848419999999</v>
          </cell>
          <cell r="U7">
            <v>0.94007638000000004</v>
          </cell>
          <cell r="V7">
            <v>9.8838731899999992</v>
          </cell>
          <cell r="W7">
            <v>2741.9517149899998</v>
          </cell>
          <cell r="X7">
            <v>1247.3540742199998</v>
          </cell>
          <cell r="Y7">
            <v>172.56600572999997</v>
          </cell>
          <cell r="Z7">
            <v>4161.8717949399988</v>
          </cell>
        </row>
        <row r="8">
          <cell r="B8" t="str">
            <v>Trabajadores autónomos(*)</v>
          </cell>
          <cell r="C8">
            <v>57.075683760000018</v>
          </cell>
          <cell r="D8">
            <v>12.181733689999996</v>
          </cell>
          <cell r="E8">
            <v>1.6298857600000001</v>
          </cell>
          <cell r="F8">
            <v>70.887303210000013</v>
          </cell>
          <cell r="G8">
            <v>364.84071086000006</v>
          </cell>
          <cell r="H8">
            <v>175.01875304999999</v>
          </cell>
          <cell r="I8">
            <v>92.879433570000003</v>
          </cell>
          <cell r="J8">
            <v>632.73889748000011</v>
          </cell>
          <cell r="K8">
            <v>66.169675309999988</v>
          </cell>
          <cell r="L8">
            <v>74.304881480000006</v>
          </cell>
          <cell r="M8">
            <v>46.235971079999999</v>
          </cell>
          <cell r="N8">
            <v>186.71052786999999</v>
          </cell>
          <cell r="O8">
            <v>5.21187135</v>
          </cell>
          <cell r="P8">
            <v>5.2475017600000005</v>
          </cell>
          <cell r="Q8">
            <v>3.9289853700000004</v>
          </cell>
          <cell r="R8">
            <v>14.388358480000001</v>
          </cell>
          <cell r="S8">
            <v>0.54514458999999993</v>
          </cell>
          <cell r="T8">
            <v>1.8764152700000001</v>
          </cell>
          <cell r="U8">
            <v>0.67528633999999998</v>
          </cell>
          <cell r="V8">
            <v>3.0968461999999999</v>
          </cell>
          <cell r="W8">
            <v>493.8430858700001</v>
          </cell>
          <cell r="X8">
            <v>268.62928525000001</v>
          </cell>
          <cell r="Y8">
            <v>145.34956212</v>
          </cell>
          <cell r="Z8">
            <v>907.82193324000013</v>
          </cell>
        </row>
        <row r="9">
          <cell r="B9" t="str">
            <v xml:space="preserve">Agrario </v>
          </cell>
          <cell r="C9">
            <v>21.934655300000003</v>
          </cell>
          <cell r="D9">
            <v>7.2960895900000002</v>
          </cell>
          <cell r="E9">
            <v>1.55051966</v>
          </cell>
          <cell r="F9">
            <v>30.781264550000003</v>
          </cell>
          <cell r="G9">
            <v>97.52539345000001</v>
          </cell>
          <cell r="H9">
            <v>60.508569050000013</v>
          </cell>
          <cell r="I9">
            <v>30.017236430000008</v>
          </cell>
          <cell r="J9">
            <v>188.05119893000003</v>
          </cell>
          <cell r="K9">
            <v>19.798805720000011</v>
          </cell>
          <cell r="L9">
            <v>34.881032900000008</v>
          </cell>
          <cell r="M9">
            <v>32.024476019999994</v>
          </cell>
          <cell r="N9">
            <v>86.704314640000007</v>
          </cell>
          <cell r="O9">
            <v>1.6859543700000001</v>
          </cell>
          <cell r="P9">
            <v>3.3029241699999998</v>
          </cell>
          <cell r="Q9">
            <v>2.4937005299999999</v>
          </cell>
          <cell r="R9">
            <v>7.4825790699999999</v>
          </cell>
          <cell r="S9">
            <v>0.18139898999999998</v>
          </cell>
          <cell r="T9">
            <v>0.71443946999999997</v>
          </cell>
          <cell r="U9">
            <v>0.22765007999999998</v>
          </cell>
          <cell r="V9">
            <v>1.1234885399999999</v>
          </cell>
          <cell r="W9">
            <v>141.12620783</v>
          </cell>
          <cell r="X9">
            <v>106.70305518000002</v>
          </cell>
          <cell r="Y9">
            <v>66.313582719999999</v>
          </cell>
          <cell r="Z9">
            <v>314.14284572999998</v>
          </cell>
        </row>
        <row r="10">
          <cell r="B10" t="str">
            <v>Trabajadores del mar</v>
          </cell>
          <cell r="C10">
            <v>5.2125813799999996</v>
          </cell>
          <cell r="D10">
            <v>1.84250823</v>
          </cell>
          <cell r="E10">
            <v>5.2782000000000003E-2</v>
          </cell>
          <cell r="F10">
            <v>7.1078716099999992</v>
          </cell>
          <cell r="G10">
            <v>45.875123469999991</v>
          </cell>
          <cell r="H10">
            <v>21.891778719999994</v>
          </cell>
          <cell r="I10">
            <v>2.2505095499999999</v>
          </cell>
          <cell r="J10">
            <v>70.017411739999986</v>
          </cell>
          <cell r="K10">
            <v>8.7887594700000005</v>
          </cell>
          <cell r="L10">
            <v>11.768412110000002</v>
          </cell>
          <cell r="M10">
            <v>3.3490957400000001</v>
          </cell>
          <cell r="N10">
            <v>23.906267320000001</v>
          </cell>
          <cell r="O10">
            <v>0.64587008000000001</v>
          </cell>
          <cell r="P10">
            <v>0.76455097999999999</v>
          </cell>
          <cell r="Q10">
            <v>0.28445908000000003</v>
          </cell>
          <cell r="R10">
            <v>1.69488014</v>
          </cell>
          <cell r="S10">
            <v>0.11437414000000001</v>
          </cell>
          <cell r="T10">
            <v>0.25176014000000002</v>
          </cell>
          <cell r="U10">
            <v>4.3932430000000001E-2</v>
          </cell>
          <cell r="V10">
            <v>0.41006671000000006</v>
          </cell>
          <cell r="W10">
            <v>60.636708540000001</v>
          </cell>
          <cell r="X10">
            <v>36.519010180000002</v>
          </cell>
          <cell r="Y10">
            <v>5.9807788000000004</v>
          </cell>
          <cell r="Z10">
            <v>103.13649751999998</v>
          </cell>
        </row>
        <row r="11">
          <cell r="B11" t="str">
            <v>Minería del carbón</v>
          </cell>
          <cell r="C11">
            <v>3.3101390799999999</v>
          </cell>
          <cell r="D11">
            <v>1.96515376</v>
          </cell>
          <cell r="E11">
            <v>3.3306899999999999E-3</v>
          </cell>
          <cell r="F11">
            <v>5.27862353</v>
          </cell>
          <cell r="G11">
            <v>43.118485230000012</v>
          </cell>
          <cell r="H11">
            <v>22.203359460000001</v>
          </cell>
          <cell r="I11">
            <v>0.17828994000000001</v>
          </cell>
          <cell r="J11">
            <v>65.500134630000005</v>
          </cell>
          <cell r="K11">
            <v>6.2388595100000011</v>
          </cell>
          <cell r="L11">
            <v>9.0643156400000038</v>
          </cell>
          <cell r="M11">
            <v>0.78197069999999991</v>
          </cell>
          <cell r="N11">
            <v>16.085145850000004</v>
          </cell>
          <cell r="O11">
            <v>0.39560142000000004</v>
          </cell>
          <cell r="P11">
            <v>0.54448101000000004</v>
          </cell>
          <cell r="Q11">
            <v>6.9922129999999999E-2</v>
          </cell>
          <cell r="R11">
            <v>1.0100045600000001</v>
          </cell>
          <cell r="S11">
            <v>0.11116330000000001</v>
          </cell>
          <cell r="T11">
            <v>0.22433507</v>
          </cell>
          <cell r="U11">
            <v>6.9689799999999996E-3</v>
          </cell>
          <cell r="V11">
            <v>0.34246735</v>
          </cell>
          <cell r="W11">
            <v>53.174248540000015</v>
          </cell>
          <cell r="X11">
            <v>34.001644940000006</v>
          </cell>
          <cell r="Y11">
            <v>1.0404824399999997</v>
          </cell>
          <cell r="Z11">
            <v>88.216375920000019</v>
          </cell>
        </row>
        <row r="12">
          <cell r="B12" t="str">
            <v>Empleados de hogar</v>
          </cell>
          <cell r="C12">
            <v>3.79842419</v>
          </cell>
          <cell r="D12">
            <v>1.56072641</v>
          </cell>
          <cell r="E12">
            <v>0.83235690000000007</v>
          </cell>
          <cell r="F12">
            <v>6.1915074999999993</v>
          </cell>
          <cell r="G12">
            <v>30.60824646</v>
          </cell>
          <cell r="H12">
            <v>23.143798399999998</v>
          </cell>
          <cell r="I12">
            <v>21.011307780000003</v>
          </cell>
          <cell r="J12">
            <v>74.763352639999994</v>
          </cell>
          <cell r="K12">
            <v>1.2743595999999999</v>
          </cell>
          <cell r="L12">
            <v>1.22662246</v>
          </cell>
          <cell r="M12">
            <v>0.18263989000000003</v>
          </cell>
          <cell r="N12">
            <v>2.68362195</v>
          </cell>
          <cell r="O12">
            <v>0.18780441</v>
          </cell>
          <cell r="P12">
            <v>0.25150211</v>
          </cell>
          <cell r="Q12">
            <v>0.18796188</v>
          </cell>
          <cell r="R12">
            <v>0.62726840000000006</v>
          </cell>
          <cell r="S12">
            <v>5.6447730000000002E-2</v>
          </cell>
          <cell r="T12">
            <v>0.11839431</v>
          </cell>
          <cell r="U12">
            <v>3.0480520000000001E-2</v>
          </cell>
          <cell r="V12">
            <v>0.20532256000000002</v>
          </cell>
          <cell r="W12">
            <v>35.92528239</v>
          </cell>
          <cell r="X12">
            <v>26.30104369</v>
          </cell>
          <cell r="Y12">
            <v>22.244746970000005</v>
          </cell>
          <cell r="Z12">
            <v>84.471073050000001</v>
          </cell>
        </row>
        <row r="13">
          <cell r="B13" t="str">
            <v>Accidentes de trabajo</v>
          </cell>
          <cell r="C13">
            <v>57.976023539999993</v>
          </cell>
          <cell r="D13">
            <v>20.376518180000005</v>
          </cell>
          <cell r="E13">
            <v>0.19334613</v>
          </cell>
          <cell r="F13">
            <v>78.54588785</v>
          </cell>
          <cell r="G13">
            <v>16.712386089999999</v>
          </cell>
          <cell r="H13">
            <v>15.951013780000004</v>
          </cell>
          <cell r="I13">
            <v>1.7784886100000001</v>
          </cell>
          <cell r="J13">
            <v>34.441888480000003</v>
          </cell>
          <cell r="K13">
            <v>19.429830030000005</v>
          </cell>
          <cell r="L13">
            <v>18.449205589999998</v>
          </cell>
          <cell r="M13">
            <v>3.6933397100000001</v>
          </cell>
          <cell r="N13">
            <v>41.57237533</v>
          </cell>
          <cell r="O13">
            <v>3.3047803999999998</v>
          </cell>
          <cell r="P13">
            <v>1.29378215</v>
          </cell>
          <cell r="Q13">
            <v>0.20668194000000001</v>
          </cell>
          <cell r="R13">
            <v>4.8052444899999998</v>
          </cell>
          <cell r="S13">
            <v>0.49201876</v>
          </cell>
          <cell r="T13">
            <v>0.39633384999999999</v>
          </cell>
          <cell r="U13">
            <v>1.2589649999999999E-2</v>
          </cell>
          <cell r="V13">
            <v>0.90094225999999999</v>
          </cell>
          <cell r="W13">
            <v>97.915038819999992</v>
          </cell>
          <cell r="X13">
            <v>56.466853550000003</v>
          </cell>
          <cell r="Y13">
            <v>5.8844460400000003</v>
          </cell>
          <cell r="Z13">
            <v>160.26633841</v>
          </cell>
        </row>
        <row r="14">
          <cell r="B14" t="str">
            <v>Enfermedades profesionales</v>
          </cell>
          <cell r="C14">
            <v>10.755577389999999</v>
          </cell>
          <cell r="D14">
            <v>3.5858723299999999</v>
          </cell>
          <cell r="E14">
            <v>8.5962699999999996E-3</v>
          </cell>
          <cell r="F14">
            <v>14.35004599</v>
          </cell>
          <cell r="G14">
            <v>11.481745999999998</v>
          </cell>
          <cell r="H14">
            <v>6.5740671999999991</v>
          </cell>
          <cell r="I14">
            <v>0.17898502999999999</v>
          </cell>
          <cell r="J14">
            <v>18.234798229999996</v>
          </cell>
          <cell r="K14">
            <v>4.4045927499999999</v>
          </cell>
          <cell r="L14">
            <v>6.3109830800000006</v>
          </cell>
          <cell r="M14">
            <v>1.0810623100000001</v>
          </cell>
          <cell r="N14">
            <v>11.796638140000001</v>
          </cell>
          <cell r="O14">
            <v>0.17026107000000001</v>
          </cell>
          <cell r="P14">
            <v>0.3227776</v>
          </cell>
          <cell r="Q14">
            <v>7.0656979999999994E-2</v>
          </cell>
          <cell r="R14">
            <v>0.56369564999999999</v>
          </cell>
          <cell r="S14">
            <v>7.4361869999999997E-2</v>
          </cell>
          <cell r="T14">
            <v>0.11536262</v>
          </cell>
          <cell r="U14">
            <v>2.2427800000000002E-3</v>
          </cell>
          <cell r="V14">
            <v>0.19196727</v>
          </cell>
          <cell r="W14">
            <v>26.886539079999995</v>
          </cell>
          <cell r="X14">
            <v>16.909062829999996</v>
          </cell>
          <cell r="Y14">
            <v>1.3415433700000001</v>
          </cell>
          <cell r="Z14">
            <v>45.137145279999991</v>
          </cell>
        </row>
        <row r="15">
          <cell r="B15" t="str">
            <v>Sovi</v>
          </cell>
          <cell r="C15">
            <v>0.19217394000000002</v>
          </cell>
          <cell r="D15">
            <v>10.258715040000002</v>
          </cell>
          <cell r="E15">
            <v>0</v>
          </cell>
          <cell r="F15">
            <v>10.450888980000002</v>
          </cell>
          <cell r="G15">
            <v>2.3560147300000001</v>
          </cell>
          <cell r="H15">
            <v>119.24713989000001</v>
          </cell>
          <cell r="I15">
            <v>0</v>
          </cell>
          <cell r="J15">
            <v>121.60315462000001</v>
          </cell>
          <cell r="K15">
            <v>0.16128255</v>
          </cell>
          <cell r="L15">
            <v>11.667249580000002</v>
          </cell>
          <cell r="M15">
            <v>0</v>
          </cell>
          <cell r="N15">
            <v>11.828532130000001</v>
          </cell>
          <cell r="W15">
            <v>2.7094712200000002</v>
          </cell>
          <cell r="X15">
            <v>141.17310451000003</v>
          </cell>
          <cell r="Y15">
            <v>0</v>
          </cell>
          <cell r="Z15">
            <v>143.88257573000001</v>
          </cell>
        </row>
        <row r="17">
          <cell r="B17" t="str">
            <v>Total sistema</v>
          </cell>
          <cell r="C17">
            <v>552.75608103000002</v>
          </cell>
          <cell r="D17">
            <v>161.79760857000002</v>
          </cell>
          <cell r="E17">
            <v>7.1499765599999998</v>
          </cell>
          <cell r="F17">
            <v>721.70366616000001</v>
          </cell>
          <cell r="G17">
            <v>2560.5065723299999</v>
          </cell>
          <cell r="H17">
            <v>1194.3364105299997</v>
          </cell>
          <cell r="I17">
            <v>245.93262399000002</v>
          </cell>
          <cell r="J17">
            <v>4000.7756068499998</v>
          </cell>
          <cell r="K17">
            <v>495.92744046000013</v>
          </cell>
          <cell r="L17">
            <v>537.04663288999996</v>
          </cell>
          <cell r="M17">
            <v>153.26412957999997</v>
          </cell>
          <cell r="N17">
            <v>1186.2382029299999</v>
          </cell>
          <cell r="O17">
            <v>39.998345689999994</v>
          </cell>
          <cell r="P17">
            <v>31.640593209999999</v>
          </cell>
          <cell r="Q17">
            <v>12.435190899999998</v>
          </cell>
          <cell r="R17">
            <v>84.07412979999998</v>
          </cell>
          <cell r="S17">
            <v>4.9798577699999997</v>
          </cell>
          <cell r="T17">
            <v>9.2358891499999984</v>
          </cell>
          <cell r="U17">
            <v>1.9392271599999997</v>
          </cell>
          <cell r="V17">
            <v>16.154974080000002</v>
          </cell>
          <cell r="W17">
            <v>3654.1682972799999</v>
          </cell>
          <cell r="X17">
            <v>1934.0571343499996</v>
          </cell>
          <cell r="Y17">
            <v>420.72114818999995</v>
          </cell>
          <cell r="Z17">
            <v>6008.9465798199999</v>
          </cell>
        </row>
        <row r="18">
          <cell r="B18" t="str">
            <v xml:space="preserve">(*) Con motivo de la entrada en vigor de la Ley 18/2007, de 4 de julio, los trabajadores por cuenta propia del Régimen Especial Agrario quedan integrados en el Régimen Especial de Trabajadores Autónomos </v>
          </cell>
        </row>
      </sheetData>
      <sheetData sheetId="1">
        <row r="2">
          <cell r="B2" t="str">
            <v>I.8.2. Distribución porcentual del importe mensual de las pensiones en vigor por clases, conceptos y regímenes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78.797977831964687</v>
          </cell>
          <cell r="D7">
            <v>20.624005751508442</v>
          </cell>
          <cell r="E7">
            <v>0.57801641652686997</v>
          </cell>
          <cell r="F7">
            <v>99.999999999999986</v>
          </cell>
          <cell r="G7">
            <v>69.684882486403509</v>
          </cell>
          <cell r="H7">
            <v>26.822325501293228</v>
          </cell>
          <cell r="I7">
            <v>3.4927920123032754</v>
          </cell>
          <cell r="J7">
            <v>100.00000000000001</v>
          </cell>
          <cell r="K7">
            <v>45.923463252966904</v>
          </cell>
          <cell r="L7">
            <v>45.887765980879387</v>
          </cell>
          <cell r="M7">
            <v>8.1887707661537146</v>
          </cell>
          <cell r="N7">
            <v>100</v>
          </cell>
          <cell r="O7">
            <v>53.074931853968017</v>
          </cell>
          <cell r="P7">
            <v>37.21923774668744</v>
          </cell>
          <cell r="Q7">
            <v>9.7058303993445509</v>
          </cell>
          <cell r="R7">
            <v>100.00000000000001</v>
          </cell>
          <cell r="S7">
            <v>34.449535364789526</v>
          </cell>
          <cell r="T7">
            <v>56.039250135300449</v>
          </cell>
          <cell r="U7">
            <v>9.5112144999100305</v>
          </cell>
          <cell r="V7">
            <v>100</v>
          </cell>
          <cell r="W7">
            <v>65.882656893075449</v>
          </cell>
          <cell r="X7">
            <v>29.970987470986781</v>
          </cell>
          <cell r="Y7">
            <v>4.1463556359377911</v>
          </cell>
          <cell r="Z7">
            <v>100.00000000000003</v>
          </cell>
        </row>
        <row r="8">
          <cell r="B8" t="str">
            <v>Trabajadores autónomos(*)</v>
          </cell>
          <cell r="C8">
            <v>80.516088460744825</v>
          </cell>
          <cell r="D8">
            <v>17.184648221011077</v>
          </cell>
          <cell r="E8">
            <v>2.2992633182440962</v>
          </cell>
          <cell r="F8">
            <v>100</v>
          </cell>
          <cell r="G8">
            <v>57.660547235683751</v>
          </cell>
          <cell r="H8">
            <v>27.660501629826236</v>
          </cell>
          <cell r="I8">
            <v>14.678951134490001</v>
          </cell>
          <cell r="J8">
            <v>100</v>
          </cell>
          <cell r="K8">
            <v>35.439713049320716</v>
          </cell>
          <cell r="L8">
            <v>39.796835415588291</v>
          </cell>
          <cell r="M8">
            <v>24.763451535090987</v>
          </cell>
          <cell r="N8">
            <v>100</v>
          </cell>
          <cell r="O8">
            <v>36.222834990138502</v>
          </cell>
          <cell r="P8">
            <v>36.470468589548233</v>
          </cell>
          <cell r="Q8">
            <v>27.306696420313266</v>
          </cell>
          <cell r="R8">
            <v>100</v>
          </cell>
          <cell r="S8">
            <v>17.603218073923077</v>
          </cell>
          <cell r="T8">
            <v>60.591167556206052</v>
          </cell>
          <cell r="U8">
            <v>21.80561436987087</v>
          </cell>
          <cell r="V8">
            <v>100</v>
          </cell>
          <cell r="W8">
            <v>54.398673108445728</v>
          </cell>
          <cell r="X8">
            <v>29.590526006710029</v>
          </cell>
          <cell r="Y8">
            <v>16.010800884844237</v>
          </cell>
          <cell r="Z8">
            <v>100</v>
          </cell>
        </row>
        <row r="9">
          <cell r="B9" t="str">
            <v xml:space="preserve">Agrario </v>
          </cell>
          <cell r="C9">
            <v>71.259760184218948</v>
          </cell>
          <cell r="D9">
            <v>23.703020966368971</v>
          </cell>
          <cell r="E9">
            <v>5.037218849412084</v>
          </cell>
          <cell r="F9">
            <v>100</v>
          </cell>
          <cell r="G9">
            <v>51.861085706931739</v>
          </cell>
          <cell r="H9">
            <v>32.176646250749862</v>
          </cell>
          <cell r="I9">
            <v>15.962268042318406</v>
          </cell>
          <cell r="J9">
            <v>100</v>
          </cell>
          <cell r="K9">
            <v>22.834856376185538</v>
          </cell>
          <cell r="L9">
            <v>40.22986981077878</v>
          </cell>
          <cell r="M9">
            <v>36.935273813035693</v>
          </cell>
          <cell r="N9">
            <v>100.00000000000001</v>
          </cell>
          <cell r="O9">
            <v>22.531728087705996</v>
          </cell>
          <cell r="P9">
            <v>44.141520445035539</v>
          </cell>
          <cell r="Q9">
            <v>33.326751467258468</v>
          </cell>
          <cell r="R9">
            <v>100</v>
          </cell>
          <cell r="S9">
            <v>16.146047204006194</v>
          </cell>
          <cell r="T9">
            <v>63.591166670912372</v>
          </cell>
          <cell r="U9">
            <v>20.262786125081437</v>
          </cell>
          <cell r="V9">
            <v>100</v>
          </cell>
          <cell r="W9">
            <v>44.924215129602345</v>
          </cell>
          <cell r="X9">
            <v>33.966412614632439</v>
          </cell>
          <cell r="Y9">
            <v>21.109372255765233</v>
          </cell>
          <cell r="Z9">
            <v>100.00000000000003</v>
          </cell>
        </row>
        <row r="10">
          <cell r="B10" t="str">
            <v>Trabajadores del mar</v>
          </cell>
        </row>
        <row r="11">
          <cell r="B11" t="str">
            <v>Minería del carbón</v>
          </cell>
          <cell r="C11">
            <v>73.335333922836568</v>
          </cell>
          <cell r="D11">
            <v>25.922080913895407</v>
          </cell>
          <cell r="E11">
            <v>0.74258516326802371</v>
          </cell>
          <cell r="F11">
            <v>100</v>
          </cell>
          <cell r="G11">
            <v>65.519593383929902</v>
          </cell>
          <cell r="H11">
            <v>31.266192474083585</v>
          </cell>
          <cell r="I11">
            <v>3.2142141419865062</v>
          </cell>
          <cell r="J11">
            <v>99.999999999999986</v>
          </cell>
          <cell r="K11">
            <v>36.763411670910735</v>
          </cell>
          <cell r="L11">
            <v>49.227309108831641</v>
          </cell>
          <cell r="M11">
            <v>14.009279220257627</v>
          </cell>
          <cell r="N11">
            <v>100</v>
          </cell>
          <cell r="O11">
            <v>38.107124200534912</v>
          </cell>
          <cell r="P11">
            <v>45.109442370361357</v>
          </cell>
          <cell r="Q11">
            <v>16.783433429103727</v>
          </cell>
          <cell r="R11">
            <v>100</v>
          </cell>
          <cell r="S11">
            <v>27.891593540963125</v>
          </cell>
          <cell r="T11">
            <v>61.394922791952553</v>
          </cell>
          <cell r="U11">
            <v>10.713483667084313</v>
          </cell>
          <cell r="V11">
            <v>100</v>
          </cell>
          <cell r="W11">
            <v>58.792677663153604</v>
          </cell>
          <cell r="X11">
            <v>35.408425783431632</v>
          </cell>
          <cell r="Y11">
            <v>5.7988965534147816</v>
          </cell>
          <cell r="Z11">
            <v>100.00000000000001</v>
          </cell>
        </row>
        <row r="12">
          <cell r="B12" t="str">
            <v>Empleados de hogar</v>
          </cell>
          <cell r="C12">
            <v>62.708375795081565</v>
          </cell>
          <cell r="D12">
            <v>37.228526505658948</v>
          </cell>
          <cell r="E12">
            <v>6.3097699259488577E-2</v>
          </cell>
          <cell r="F12">
            <v>100</v>
          </cell>
          <cell r="G12">
            <v>65.829613135254732</v>
          </cell>
          <cell r="H12">
            <v>33.898189042546704</v>
          </cell>
          <cell r="I12">
            <v>0.27219782219858318</v>
          </cell>
          <cell r="J12">
            <v>100.00000000000001</v>
          </cell>
          <cell r="K12">
            <v>38.786465277838929</v>
          </cell>
          <cell r="L12">
            <v>56.352088594832374</v>
          </cell>
          <cell r="M12">
            <v>4.8614461273287102</v>
          </cell>
          <cell r="N12">
            <v>100.00000000000001</v>
          </cell>
          <cell r="O12">
            <v>39.168280586772802</v>
          </cell>
          <cell r="P12">
            <v>53.90876750101009</v>
          </cell>
          <cell r="Q12">
            <v>6.9229519122171084</v>
          </cell>
          <cell r="R12">
            <v>100</v>
          </cell>
          <cell r="S12">
            <v>32.459532273660543</v>
          </cell>
          <cell r="T12">
            <v>65.505535053195572</v>
          </cell>
          <cell r="U12">
            <v>2.0349326731438779</v>
          </cell>
          <cell r="V12">
            <v>100</v>
          </cell>
          <cell r="W12">
            <v>60.277072125726022</v>
          </cell>
          <cell r="X12">
            <v>38.54346155733576</v>
          </cell>
          <cell r="Y12">
            <v>1.1794663169382207</v>
          </cell>
          <cell r="Z12">
            <v>100</v>
          </cell>
        </row>
        <row r="13">
          <cell r="B13" t="str">
            <v>Accidentes de trabajo</v>
          </cell>
          <cell r="C13">
            <v>61.348939494945306</v>
          </cell>
          <cell r="D13">
            <v>25.207534837032828</v>
          </cell>
          <cell r="E13">
            <v>13.443525668021886</v>
          </cell>
          <cell r="F13">
            <v>100.00000000000003</v>
          </cell>
          <cell r="G13">
            <v>40.940173733760481</v>
          </cell>
          <cell r="H13">
            <v>30.956073507620587</v>
          </cell>
          <cell r="I13">
            <v>28.103752758618938</v>
          </cell>
          <cell r="J13">
            <v>100.00000000000001</v>
          </cell>
          <cell r="K13">
            <v>47.48655450519027</v>
          </cell>
          <cell r="L13">
            <v>45.707721983716816</v>
          </cell>
          <cell r="M13">
            <v>6.8057235110929097</v>
          </cell>
          <cell r="N13">
            <v>100</v>
          </cell>
          <cell r="O13">
            <v>29.940040021145649</v>
          </cell>
          <cell r="P13">
            <v>40.094815871483398</v>
          </cell>
          <cell r="Q13">
            <v>29.965144107370943</v>
          </cell>
          <cell r="R13">
            <v>100</v>
          </cell>
          <cell r="S13">
            <v>27.492220046350482</v>
          </cell>
          <cell r="T13">
            <v>57.66259197235803</v>
          </cell>
          <cell r="U13">
            <v>14.845187981291486</v>
          </cell>
          <cell r="V13">
            <v>100</v>
          </cell>
          <cell r="W13">
            <v>42.52968630898669</v>
          </cell>
          <cell r="X13">
            <v>31.136154354795426</v>
          </cell>
          <cell r="Y13">
            <v>26.334159336217887</v>
          </cell>
          <cell r="Z13">
            <v>100</v>
          </cell>
        </row>
        <row r="14">
          <cell r="B14" t="str">
            <v>Enfermedades profesionales</v>
          </cell>
          <cell r="C14">
            <v>73.811659816892629</v>
          </cell>
          <cell r="D14">
            <v>25.942183273697637</v>
          </cell>
          <cell r="E14">
            <v>0.24615690940973942</v>
          </cell>
          <cell r="F14">
            <v>100</v>
          </cell>
          <cell r="G14">
            <v>48.523431285438036</v>
          </cell>
          <cell r="H14">
            <v>46.312831508244876</v>
          </cell>
          <cell r="I14">
            <v>5.1637372063170908</v>
          </cell>
          <cell r="J14">
            <v>100.00000000000001</v>
          </cell>
          <cell r="K14">
            <v>46.737358343772094</v>
          </cell>
          <cell r="L14">
            <v>44.378521659036508</v>
          </cell>
          <cell r="M14">
            <v>8.884119997191414</v>
          </cell>
          <cell r="N14">
            <v>100.00000000000003</v>
          </cell>
          <cell r="O14">
            <v>68.774448560888928</v>
          </cell>
          <cell r="P14">
            <v>26.924377161088007</v>
          </cell>
          <cell r="Q14">
            <v>4.3011742780230522</v>
          </cell>
          <cell r="R14">
            <v>99.999999999999986</v>
          </cell>
          <cell r="S14">
            <v>54.611575219037896</v>
          </cell>
          <cell r="T14">
            <v>43.991037783042827</v>
          </cell>
          <cell r="U14">
            <v>1.3973869979192672</v>
          </cell>
          <cell r="V14">
            <v>99.999999999999986</v>
          </cell>
          <cell r="W14">
            <v>61.095199273542818</v>
          </cell>
          <cell r="X14">
            <v>35.23313386342187</v>
          </cell>
          <cell r="Y14">
            <v>3.6716668630353095</v>
          </cell>
          <cell r="Z14">
            <v>100</v>
          </cell>
        </row>
        <row r="15">
          <cell r="B15" t="str">
            <v>Sovi</v>
          </cell>
          <cell r="C15">
            <v>74.9515186048543</v>
          </cell>
          <cell r="D15">
            <v>24.988577266573621</v>
          </cell>
          <cell r="E15">
            <v>5.9904128572064591E-2</v>
          </cell>
          <cell r="F15">
            <v>100</v>
          </cell>
          <cell r="G15">
            <v>62.966125839057341</v>
          </cell>
          <cell r="H15">
            <v>36.052316658948854</v>
          </cell>
          <cell r="I15">
            <v>0.98155750199381298</v>
          </cell>
          <cell r="J15">
            <v>100.00000000000001</v>
          </cell>
          <cell r="K15">
            <v>37.337694839217981</v>
          </cell>
          <cell r="L15">
            <v>53.498149261701442</v>
          </cell>
          <cell r="M15">
            <v>9.1641558990805834</v>
          </cell>
          <cell r="N15">
            <v>100</v>
          </cell>
          <cell r="O15">
            <v>30.204432125740201</v>
          </cell>
          <cell r="P15">
            <v>57.260970525495452</v>
          </cell>
          <cell r="Q15">
            <v>12.534597348764354</v>
          </cell>
          <cell r="R15">
            <v>100</v>
          </cell>
          <cell r="S15">
            <v>38.736744029333749</v>
          </cell>
          <cell r="T15">
            <v>60.094942226349318</v>
          </cell>
          <cell r="U15">
            <v>1.1683137443169351</v>
          </cell>
          <cell r="V15">
            <v>100</v>
          </cell>
          <cell r="W15">
            <v>59.566325945547256</v>
          </cell>
          <cell r="X15">
            <v>37.461524704559245</v>
          </cell>
          <cell r="Y15">
            <v>2.9721493498934901</v>
          </cell>
          <cell r="Z15">
            <v>99.999999999999986</v>
          </cell>
        </row>
        <row r="17">
          <cell r="B17" t="str">
            <v>Total sistema</v>
          </cell>
          <cell r="C17">
            <v>76.590449369763249</v>
          </cell>
          <cell r="D17">
            <v>22.418842546676199</v>
          </cell>
          <cell r="E17">
            <v>0.99070808356055473</v>
          </cell>
          <cell r="F17">
            <v>100</v>
          </cell>
          <cell r="G17">
            <v>64.000254549292464</v>
          </cell>
          <cell r="H17">
            <v>29.852621788762537</v>
          </cell>
          <cell r="I17">
            <v>6.1471236619450007</v>
          </cell>
          <cell r="J17">
            <v>100</v>
          </cell>
          <cell r="K17">
            <v>41.806733186898121</v>
          </cell>
          <cell r="L17">
            <v>45.273085250795212</v>
          </cell>
          <cell r="M17">
            <v>12.920181562306682</v>
          </cell>
          <cell r="N17">
            <v>100.00000000000001</v>
          </cell>
          <cell r="O17">
            <v>47.575093295821425</v>
          </cell>
          <cell r="P17">
            <v>37.634160811736415</v>
          </cell>
          <cell r="Q17">
            <v>14.790745892442173</v>
          </cell>
          <cell r="R17">
            <v>100.00000000000001</v>
          </cell>
          <cell r="S17">
            <v>30.825538594736013</v>
          </cell>
          <cell r="T17">
            <v>57.17056000377066</v>
          </cell>
          <cell r="U17">
            <v>12.003901401493302</v>
          </cell>
          <cell r="V17">
            <v>99.999999999999972</v>
          </cell>
          <cell r="W17">
            <v>60.812128194846785</v>
          </cell>
          <cell r="X17">
            <v>32.186292699708687</v>
          </cell>
          <cell r="Y17">
            <v>7.0015791054445158</v>
          </cell>
          <cell r="Z17">
            <v>99.999999999999986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vance"/>
      <sheetName val="Gráficos"/>
      <sheetName val="Ranking"/>
      <sheetName val="ESPAÑA"/>
      <sheetName val="Gráficos1"/>
      <sheetName val="Datos_Gráficos1"/>
    </sheetNames>
    <sheetDataSet>
      <sheetData sheetId="0">
        <row r="50">
          <cell r="O50">
            <v>1</v>
          </cell>
        </row>
      </sheetData>
      <sheetData sheetId="1">
        <row r="1">
          <cell r="A1" t="str">
            <v>PAÍS VASCO</v>
          </cell>
        </row>
        <row r="75">
          <cell r="B75" t="str">
            <v>PAÍS VASCO</v>
          </cell>
          <cell r="C75">
            <v>659.17534185000079</v>
          </cell>
          <cell r="D75">
            <v>692.27284647999954</v>
          </cell>
          <cell r="E75">
            <v>3.5755029977999073E-3</v>
          </cell>
          <cell r="F75">
            <v>553.12699999999995</v>
          </cell>
          <cell r="G75">
            <v>560.13300000000004</v>
          </cell>
          <cell r="H75">
            <v>7.2548846208251455E-4</v>
          </cell>
          <cell r="I75">
            <v>1191.7251225306318</v>
          </cell>
          <cell r="J75">
            <v>1235.9079834253641</v>
          </cell>
          <cell r="K75">
            <v>2.7191578091304309E-3</v>
          </cell>
          <cell r="M75">
            <v>15</v>
          </cell>
          <cell r="N75">
            <v>14</v>
          </cell>
          <cell r="O75">
            <v>15</v>
          </cell>
        </row>
        <row r="76">
          <cell r="B76" t="str">
            <v>CATALUÑA</v>
          </cell>
          <cell r="C76">
            <v>1713.1268787099998</v>
          </cell>
          <cell r="D76">
            <v>1791.2920384899999</v>
          </cell>
          <cell r="E76">
            <v>8.4441339684438125E-3</v>
          </cell>
          <cell r="F76">
            <v>1722.059</v>
          </cell>
          <cell r="G76">
            <v>1738.4670000000001</v>
          </cell>
          <cell r="H76">
            <v>1.6990885934698792E-3</v>
          </cell>
          <cell r="I76">
            <v>994.81311541009904</v>
          </cell>
          <cell r="J76">
            <v>1030.3859886267614</v>
          </cell>
          <cell r="K76">
            <v>6.2282962009182451E-3</v>
          </cell>
          <cell r="M76">
            <v>19</v>
          </cell>
          <cell r="N76">
            <v>17</v>
          </cell>
          <cell r="O76">
            <v>19</v>
          </cell>
        </row>
        <row r="77">
          <cell r="B77" t="str">
            <v>GALICIA</v>
          </cell>
          <cell r="C77">
            <v>619.60137154000051</v>
          </cell>
          <cell r="D77">
            <v>646.78519283000014</v>
          </cell>
          <cell r="E77">
            <v>2.9366514364335141E-3</v>
          </cell>
          <cell r="F77">
            <v>763.19799999999998</v>
          </cell>
          <cell r="G77">
            <v>766.30899999999997</v>
          </cell>
          <cell r="H77">
            <v>3.2215167078770307E-4</v>
          </cell>
          <cell r="I77">
            <v>811.84878830919445</v>
          </cell>
          <cell r="J77">
            <v>844.02661697826875</v>
          </cell>
          <cell r="K77">
            <v>2.1365747169739646E-3</v>
          </cell>
          <cell r="M77">
            <v>14</v>
          </cell>
          <cell r="N77">
            <v>11</v>
          </cell>
          <cell r="O77">
            <v>14</v>
          </cell>
        </row>
        <row r="78">
          <cell r="B78" t="str">
            <v>ANDALUCÍA</v>
          </cell>
          <cell r="C78">
            <v>1333.6727502099984</v>
          </cell>
          <cell r="D78">
            <v>1402.5007565000014</v>
          </cell>
          <cell r="E78">
            <v>7.4354470396974237E-3</v>
          </cell>
          <cell r="F78">
            <v>1552.9590000000001</v>
          </cell>
          <cell r="G78">
            <v>1574.6030000000001</v>
          </cell>
          <cell r="H78">
            <v>2.2412892197136518E-3</v>
          </cell>
          <cell r="I78">
            <v>858.79456586426193</v>
          </cell>
          <cell r="J78">
            <v>890.70118404448704</v>
          </cell>
          <cell r="K78">
            <v>5.7005461533764755E-3</v>
          </cell>
          <cell r="M78">
            <v>18</v>
          </cell>
          <cell r="N78">
            <v>19</v>
          </cell>
          <cell r="O78">
            <v>18</v>
          </cell>
        </row>
        <row r="79">
          <cell r="B79" t="str">
            <v>ASTURIAS</v>
          </cell>
          <cell r="C79">
            <v>341.35166653999983</v>
          </cell>
          <cell r="D79">
            <v>354.25112758999995</v>
          </cell>
          <cell r="E79">
            <v>1.3935208158404367E-3</v>
          </cell>
          <cell r="F79">
            <v>301.94</v>
          </cell>
          <cell r="G79">
            <v>302.24299999999999</v>
          </cell>
          <cell r="H79">
            <v>3.1376392236794171E-5</v>
          </cell>
          <cell r="I79">
            <v>1130.5281398291047</v>
          </cell>
          <cell r="J79">
            <v>1172.0738862107639</v>
          </cell>
          <cell r="K79">
            <v>9.5531028911684354E-4</v>
          </cell>
          <cell r="M79">
            <v>9</v>
          </cell>
          <cell r="N79">
            <v>3</v>
          </cell>
          <cell r="O79">
            <v>9</v>
          </cell>
        </row>
        <row r="80">
          <cell r="B80" t="str">
            <v>CANTABRIA</v>
          </cell>
          <cell r="C80">
            <v>141.46988003000007</v>
          </cell>
          <cell r="D80">
            <v>148.37875238000004</v>
          </cell>
          <cell r="E80">
            <v>7.4636121589818547E-4</v>
          </cell>
          <cell r="F80">
            <v>140.142</v>
          </cell>
          <cell r="G80">
            <v>141.566</v>
          </cell>
          <cell r="H80">
            <v>1.4745868826798375E-4</v>
          </cell>
          <cell r="I80">
            <v>1009.4752467497257</v>
          </cell>
          <cell r="J80">
            <v>1048.1242132998041</v>
          </cell>
          <cell r="K80">
            <v>5.6281591096896957E-4</v>
          </cell>
          <cell r="M80">
            <v>4</v>
          </cell>
          <cell r="N80">
            <v>5</v>
          </cell>
          <cell r="O80">
            <v>4</v>
          </cell>
        </row>
        <row r="81">
          <cell r="B81" t="str">
            <v>RIOJA (LA)</v>
          </cell>
          <cell r="C81">
            <v>64.653247779999987</v>
          </cell>
          <cell r="D81">
            <v>68.05951881999998</v>
          </cell>
          <cell r="E81">
            <v>3.6797735814198175E-4</v>
          </cell>
          <cell r="F81">
            <v>69.119</v>
          </cell>
          <cell r="G81">
            <v>70.001999999999995</v>
          </cell>
          <cell r="H81">
            <v>9.1436813020104606E-5</v>
          </cell>
          <cell r="I81">
            <v>935.39038151593616</v>
          </cell>
          <cell r="J81">
            <v>972.25106168395155</v>
          </cell>
          <cell r="K81">
            <v>2.837873718078127E-4</v>
          </cell>
          <cell r="M81">
            <v>3</v>
          </cell>
          <cell r="N81">
            <v>4</v>
          </cell>
          <cell r="O81">
            <v>3</v>
          </cell>
        </row>
        <row r="82">
          <cell r="B82" t="str">
            <v>MURCIA</v>
          </cell>
          <cell r="C82">
            <v>207.28461228999993</v>
          </cell>
          <cell r="D82">
            <v>218.02140475999994</v>
          </cell>
          <cell r="E82">
            <v>1.1598890639158707E-3</v>
          </cell>
          <cell r="F82">
            <v>246.05699999999999</v>
          </cell>
          <cell r="G82">
            <v>248.83600000000001</v>
          </cell>
          <cell r="H82">
            <v>2.8777225751174814E-4</v>
          </cell>
          <cell r="I82">
            <v>842.42517908452078</v>
          </cell>
          <cell r="J82">
            <v>876.16504348245417</v>
          </cell>
          <cell r="K82">
            <v>8.9019542802865287E-4</v>
          </cell>
          <cell r="M82">
            <v>8</v>
          </cell>
          <cell r="N82">
            <v>10</v>
          </cell>
          <cell r="O82">
            <v>8</v>
          </cell>
        </row>
        <row r="83">
          <cell r="B83" t="str">
            <v>C. VALENCIANA</v>
          </cell>
          <cell r="C83">
            <v>868.00701503999971</v>
          </cell>
          <cell r="D83">
            <v>911.83680596000045</v>
          </cell>
          <cell r="E83">
            <v>4.734905261871738E-3</v>
          </cell>
          <cell r="F83">
            <v>983.42700000000002</v>
          </cell>
          <cell r="G83">
            <v>995.97500000000002</v>
          </cell>
          <cell r="H83">
            <v>1.2993761379119866E-3</v>
          </cell>
          <cell r="I83">
            <v>882.63492362930822</v>
          </cell>
          <cell r="J83">
            <v>915.52178112904494</v>
          </cell>
          <cell r="K83">
            <v>3.606958288931884E-3</v>
          </cell>
          <cell r="M83">
            <v>16</v>
          </cell>
          <cell r="N83">
            <v>16</v>
          </cell>
          <cell r="O83">
            <v>16</v>
          </cell>
        </row>
        <row r="84">
          <cell r="B84" t="str">
            <v>ARAGÓN</v>
          </cell>
          <cell r="C84">
            <v>305.64620670999994</v>
          </cell>
          <cell r="D84">
            <v>319.28298206999983</v>
          </cell>
          <cell r="E84">
            <v>1.4731724256882536E-3</v>
          </cell>
          <cell r="F84">
            <v>302.52699999999999</v>
          </cell>
          <cell r="G84">
            <v>304.77999999999997</v>
          </cell>
          <cell r="H84">
            <v>2.3330366900826529E-4</v>
          </cell>
          <cell r="I84">
            <v>1010.3105068638499</v>
          </cell>
          <cell r="J84">
            <v>1047.5850845527918</v>
          </cell>
          <cell r="K84">
            <v>1.0782176807348325E-3</v>
          </cell>
          <cell r="M84">
            <v>10</v>
          </cell>
          <cell r="N84">
            <v>7</v>
          </cell>
          <cell r="O84">
            <v>10</v>
          </cell>
        </row>
        <row r="85">
          <cell r="B85" t="str">
            <v>CASTILLA - LA MANCHA</v>
          </cell>
          <cell r="C85">
            <v>328.17221261999998</v>
          </cell>
          <cell r="D85">
            <v>344.14711903000006</v>
          </cell>
          <cell r="E85">
            <v>1.7257592799536181E-3</v>
          </cell>
          <cell r="F85">
            <v>371.35899999999998</v>
          </cell>
          <cell r="G85">
            <v>374.98700000000002</v>
          </cell>
          <cell r="H85">
            <v>3.7568828724455448E-4</v>
          </cell>
          <cell r="I85">
            <v>883.70609738824157</v>
          </cell>
          <cell r="J85">
            <v>917.75746633883318</v>
          </cell>
          <cell r="K85">
            <v>1.3000474654944593E-3</v>
          </cell>
          <cell r="M85">
            <v>11</v>
          </cell>
          <cell r="N85">
            <v>13</v>
          </cell>
          <cell r="O85">
            <v>11</v>
          </cell>
        </row>
        <row r="86">
          <cell r="B86" t="str">
            <v>CANARIAS</v>
          </cell>
          <cell r="C86">
            <v>280.4332487599998</v>
          </cell>
          <cell r="D86">
            <v>298.93725841999992</v>
          </cell>
          <cell r="E86">
            <v>1.9989767431192406E-3</v>
          </cell>
          <cell r="F86">
            <v>318.78899999999999</v>
          </cell>
          <cell r="G86">
            <v>327.90699999999998</v>
          </cell>
          <cell r="H86">
            <v>9.4419123569345199E-4</v>
          </cell>
          <cell r="I86">
            <v>879.68295254855036</v>
          </cell>
          <cell r="J86">
            <v>911.65256740478219</v>
          </cell>
          <cell r="K86">
            <v>1.6291897664038244E-3</v>
          </cell>
          <cell r="M86">
            <v>12</v>
          </cell>
          <cell r="N86">
            <v>15</v>
          </cell>
          <cell r="O86">
            <v>12</v>
          </cell>
        </row>
        <row r="87">
          <cell r="B87" t="str">
            <v>NAVARRA</v>
          </cell>
          <cell r="C87">
            <v>149.38864190999996</v>
          </cell>
          <cell r="D87">
            <v>156.74695079999995</v>
          </cell>
          <cell r="E87">
            <v>7.9491356792760106E-4</v>
          </cell>
          <cell r="F87">
            <v>135.49299999999999</v>
          </cell>
          <cell r="G87">
            <v>137.215</v>
          </cell>
          <cell r="H87">
            <v>1.783173182566509E-4</v>
          </cell>
          <cell r="I87">
            <v>1102.5561609086812</v>
          </cell>
          <cell r="J87">
            <v>1142.3455948693652</v>
          </cell>
          <cell r="K87">
            <v>6.0101675709830972E-4</v>
          </cell>
          <cell r="M87">
            <v>5</v>
          </cell>
          <cell r="N87">
            <v>6</v>
          </cell>
          <cell r="O87">
            <v>5</v>
          </cell>
        </row>
        <row r="88">
          <cell r="B88" t="str">
            <v>EXTREMADURA</v>
          </cell>
          <cell r="C88">
            <v>180.45130676999997</v>
          </cell>
          <cell r="D88">
            <v>189.52589720999987</v>
          </cell>
          <cell r="E88">
            <v>9.8032240450591493E-4</v>
          </cell>
          <cell r="F88">
            <v>226.489</v>
          </cell>
          <cell r="G88">
            <v>228.89</v>
          </cell>
          <cell r="H88">
            <v>2.48629431552968E-4</v>
          </cell>
          <cell r="I88">
            <v>796.73320457064131</v>
          </cell>
          <cell r="J88">
            <v>828.02174498667432</v>
          </cell>
          <cell r="K88">
            <v>7.4587786283524947E-4</v>
          </cell>
          <cell r="M88">
            <v>6</v>
          </cell>
          <cell r="N88">
            <v>8</v>
          </cell>
          <cell r="O88">
            <v>6</v>
          </cell>
        </row>
        <row r="89">
          <cell r="B89" t="str">
            <v>ILLES BALEARS</v>
          </cell>
          <cell r="C89">
            <v>168.17285493999998</v>
          </cell>
          <cell r="D89">
            <v>177.4475644499999</v>
          </cell>
          <cell r="E89">
            <v>1.0019411441269518E-3</v>
          </cell>
          <cell r="F89">
            <v>189.55500000000001</v>
          </cell>
          <cell r="G89">
            <v>192.93700000000001</v>
          </cell>
          <cell r="H89">
            <v>3.5021438463646157E-4</v>
          </cell>
          <cell r="I89">
            <v>887.1982007332964</v>
          </cell>
          <cell r="J89">
            <v>919.71765109854459</v>
          </cell>
          <cell r="K89">
            <v>7.8243756424434805E-4</v>
          </cell>
          <cell r="M89">
            <v>7</v>
          </cell>
          <cell r="N89">
            <v>12</v>
          </cell>
          <cell r="O89">
            <v>7</v>
          </cell>
        </row>
        <row r="90">
          <cell r="B90" t="str">
            <v>MADRID</v>
          </cell>
          <cell r="C90">
            <v>1301.9799653499999</v>
          </cell>
          <cell r="D90">
            <v>1370.0547302899995</v>
          </cell>
          <cell r="E90">
            <v>7.3540748415480061E-3</v>
          </cell>
          <cell r="F90">
            <v>1151.8779999999999</v>
          </cell>
          <cell r="G90">
            <v>1172.1300000000001</v>
          </cell>
          <cell r="H90">
            <v>2.0971442098337385E-3</v>
          </cell>
          <cell r="I90">
            <v>1130.3106451811736</v>
          </cell>
          <cell r="J90">
            <v>1168.8590261233817</v>
          </cell>
          <cell r="K90">
            <v>5.6593098620124063E-3</v>
          </cell>
          <cell r="M90">
            <v>17</v>
          </cell>
          <cell r="N90">
            <v>18</v>
          </cell>
          <cell r="O90">
            <v>17</v>
          </cell>
        </row>
        <row r="91">
          <cell r="B91" t="str">
            <v>CASTILLA Y LEÓN</v>
          </cell>
          <cell r="C91">
            <v>578.70334654999965</v>
          </cell>
          <cell r="D91">
            <v>604.50932230000012</v>
          </cell>
          <cell r="E91">
            <v>2.7878036331369679E-3</v>
          </cell>
          <cell r="F91">
            <v>612.31600000000003</v>
          </cell>
          <cell r="G91">
            <v>615.04600000000005</v>
          </cell>
          <cell r="H91">
            <v>2.826981874800571E-4</v>
          </cell>
          <cell r="I91">
            <v>945.10570775547217</v>
          </cell>
          <cell r="J91">
            <v>982.86847211428096</v>
          </cell>
          <cell r="K91">
            <v>2.0400223901059309E-3</v>
          </cell>
          <cell r="M91">
            <v>13</v>
          </cell>
          <cell r="N91">
            <v>9</v>
          </cell>
          <cell r="O91">
            <v>13</v>
          </cell>
        </row>
        <row r="92">
          <cell r="B92" t="str">
            <v>CEUTA</v>
          </cell>
          <cell r="C92">
            <v>8.2838594200000024</v>
          </cell>
          <cell r="D92">
            <v>8.7729535399999996</v>
          </cell>
          <cell r="E92">
            <v>5.2836535920634517E-5</v>
          </cell>
          <cell r="F92">
            <v>8.5690000000000008</v>
          </cell>
          <cell r="G92">
            <v>8.7230000000000008</v>
          </cell>
          <cell r="H92">
            <v>1.5947077242464515E-5</v>
          </cell>
          <cell r="I92">
            <v>966.72417084840731</v>
          </cell>
          <cell r="J92">
            <v>1005.7266467958273</v>
          </cell>
          <cell r="K92">
            <v>4.1984345786932938E-5</v>
          </cell>
          <cell r="M92">
            <v>2</v>
          </cell>
          <cell r="N92">
            <v>2</v>
          </cell>
          <cell r="O92">
            <v>2</v>
          </cell>
        </row>
        <row r="93">
          <cell r="B93" t="str">
            <v>MELILLA</v>
          </cell>
          <cell r="C93">
            <v>7.1664348600000007</v>
          </cell>
          <cell r="D93">
            <v>7.5677674000000001</v>
          </cell>
          <cell r="E93">
            <v>4.3355706598618694E-5</v>
          </cell>
          <cell r="F93">
            <v>7.9390000000000001</v>
          </cell>
          <cell r="G93">
            <v>8.0519999999999996</v>
          </cell>
          <cell r="H93">
            <v>1.1701426807782458E-5</v>
          </cell>
          <cell r="I93">
            <v>902.6873485325608</v>
          </cell>
          <cell r="J93">
            <v>939.86182314952805</v>
          </cell>
          <cell r="K93">
            <v>3.3994338122429368E-5</v>
          </cell>
          <cell r="M93">
            <v>1</v>
          </cell>
          <cell r="N93">
            <v>1</v>
          </cell>
          <cell r="O93">
            <v>1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01</v>
          </cell>
          <cell r="B6">
            <v>15326583.349999998</v>
          </cell>
          <cell r="C6">
            <v>-38695.650000002235</v>
          </cell>
          <cell r="D6" t="str">
            <v>. MEDIAS MENSUALES MES DE FEBRERO</v>
          </cell>
        </row>
        <row r="7">
          <cell r="A7" t="str">
            <v>02</v>
          </cell>
          <cell r="B7">
            <v>15834338.25</v>
          </cell>
          <cell r="C7">
            <v>507754.90000000224</v>
          </cell>
        </row>
        <row r="8">
          <cell r="A8" t="str">
            <v>03</v>
          </cell>
          <cell r="B8">
            <v>16365395.649999997</v>
          </cell>
          <cell r="C8">
            <v>531057.39999999665</v>
          </cell>
        </row>
        <row r="9">
          <cell r="A9" t="str">
            <v>04</v>
          </cell>
          <cell r="B9">
            <v>16808648.850000001</v>
          </cell>
          <cell r="C9">
            <v>443253.20000000484</v>
          </cell>
        </row>
        <row r="10">
          <cell r="A10" t="str">
            <v>05</v>
          </cell>
          <cell r="B10">
            <v>17320383.800000001</v>
          </cell>
          <cell r="C10">
            <v>511734.94999999925</v>
          </cell>
        </row>
        <row r="11">
          <cell r="A11" t="str">
            <v>06</v>
          </cell>
          <cell r="B11">
            <v>18286896.75</v>
          </cell>
          <cell r="C11">
            <v>966512.94999999925</v>
          </cell>
        </row>
        <row r="12">
          <cell r="A12" t="str">
            <v>07</v>
          </cell>
          <cell r="B12">
            <v>18915997.349999998</v>
          </cell>
          <cell r="C12">
            <v>629100.59999999776</v>
          </cell>
        </row>
        <row r="13">
          <cell r="A13" t="str">
            <v>08</v>
          </cell>
          <cell r="B13">
            <v>19245226.760000005</v>
          </cell>
          <cell r="C13">
            <v>329229.4100000076</v>
          </cell>
        </row>
        <row r="14">
          <cell r="A14" t="str">
            <v>09</v>
          </cell>
          <cell r="B14">
            <v>18112610.600000005</v>
          </cell>
          <cell r="C14">
            <v>-1132616.1600000001</v>
          </cell>
        </row>
        <row r="15">
          <cell r="A15" t="str">
            <v>10</v>
          </cell>
          <cell r="B15">
            <v>17572351.149999999</v>
          </cell>
          <cell r="C15">
            <v>-540259.45000000671</v>
          </cell>
        </row>
        <row r="16">
          <cell r="A16" t="str">
            <v>11</v>
          </cell>
          <cell r="B16">
            <v>17347094.299999997</v>
          </cell>
          <cell r="C16">
            <v>-225256.85000000149</v>
          </cell>
        </row>
        <row r="17">
          <cell r="A17" t="str">
            <v>12</v>
          </cell>
          <cell r="B17">
            <v>16897111.57</v>
          </cell>
          <cell r="C17">
            <v>-449982.72999999672</v>
          </cell>
        </row>
        <row r="18">
          <cell r="A18" t="str">
            <v>13</v>
          </cell>
          <cell r="B18">
            <v>16150746.6</v>
          </cell>
          <cell r="C18">
            <v>-746364.97000000067</v>
          </cell>
        </row>
        <row r="19">
          <cell r="A19" t="str">
            <v>14</v>
          </cell>
          <cell r="B19">
            <v>16212303.800000001</v>
          </cell>
          <cell r="C19">
            <v>61557.200000001118</v>
          </cell>
        </row>
        <row r="20">
          <cell r="A20" t="str">
            <v>15</v>
          </cell>
          <cell r="B20">
            <v>16672221.6</v>
          </cell>
          <cell r="C20">
            <v>459917.79999999888</v>
          </cell>
        </row>
        <row r="21">
          <cell r="A21" t="str">
            <v>16</v>
          </cell>
          <cell r="B21">
            <v>17167712.09</v>
          </cell>
          <cell r="C21">
            <v>495490.49000000022</v>
          </cell>
        </row>
        <row r="22">
          <cell r="A22" t="str">
            <v>17</v>
          </cell>
          <cell r="B22">
            <v>17748254.850000001</v>
          </cell>
          <cell r="C22">
            <v>580542.76000000164</v>
          </cell>
        </row>
        <row r="23">
          <cell r="A23" t="str">
            <v>18</v>
          </cell>
          <cell r="B23">
            <v>18363514.199999999</v>
          </cell>
          <cell r="C23">
            <v>615259.34999999776</v>
          </cell>
        </row>
        <row r="24">
          <cell r="A24" t="str">
            <v>19</v>
          </cell>
          <cell r="B24">
            <v>18888471.899999999</v>
          </cell>
          <cell r="C24">
            <v>524957.69999999925</v>
          </cell>
        </row>
        <row r="25">
          <cell r="A25" t="str">
            <v>20</v>
          </cell>
          <cell r="B25">
            <v>19250228.949999999</v>
          </cell>
          <cell r="C25">
            <v>361757.05000000075</v>
          </cell>
        </row>
        <row r="26">
          <cell r="A26" t="str">
            <v>MEDIA</v>
          </cell>
          <cell r="B26">
            <v>17424304.618499998</v>
          </cell>
          <cell r="C26">
            <v>19250228.949999999</v>
          </cell>
        </row>
        <row r="27">
          <cell r="A27">
            <v>2006</v>
          </cell>
          <cell r="B27">
            <v>1825924.3315000013</v>
          </cell>
        </row>
        <row r="28">
          <cell r="A28">
            <v>2007</v>
          </cell>
          <cell r="B28" t="str">
            <v>Afiliados</v>
          </cell>
        </row>
        <row r="29">
          <cell r="A29">
            <v>2008</v>
          </cell>
          <cell r="B29" t="str">
            <v>MEDIOS</v>
          </cell>
        </row>
        <row r="30">
          <cell r="A30" t="str">
            <v>01</v>
          </cell>
          <cell r="B30">
            <v>15684284.189999999</v>
          </cell>
        </row>
        <row r="31">
          <cell r="A31" t="str">
            <v>02</v>
          </cell>
          <cell r="B31">
            <v>15479028.1</v>
          </cell>
        </row>
        <row r="32">
          <cell r="A32" t="str">
            <v>03</v>
          </cell>
          <cell r="B32">
            <v>16692149.880000001</v>
          </cell>
        </row>
        <row r="33">
          <cell r="A33" t="str">
            <v>04</v>
          </cell>
          <cell r="B33">
            <v>17153050.859999999</v>
          </cell>
        </row>
        <row r="34">
          <cell r="A34" t="str">
            <v>05</v>
          </cell>
          <cell r="B34">
            <v>17912633.600000001</v>
          </cell>
          <cell r="D34" t="str">
            <v>. MEDIAS ANUALES</v>
          </cell>
        </row>
        <row r="35">
          <cell r="A35" t="str">
            <v>06</v>
          </cell>
          <cell r="B35">
            <v>18674002.760000002</v>
          </cell>
          <cell r="D35" t="str">
            <v>. MEDIAS ANUALES</v>
          </cell>
        </row>
        <row r="36">
          <cell r="A36" t="str">
            <v>07</v>
          </cell>
          <cell r="B36">
            <v>19231824.129999999</v>
          </cell>
          <cell r="D36" t="str">
            <v>. MEDIAS ANUALES</v>
          </cell>
        </row>
        <row r="37">
          <cell r="A37" t="str">
            <v>08</v>
          </cell>
          <cell r="B37">
            <v>19139726.739999998</v>
          </cell>
          <cell r="D37" t="str">
            <v>. MEDIAS ANUALES</v>
          </cell>
        </row>
        <row r="38">
          <cell r="A38" t="str">
            <v>09</v>
          </cell>
          <cell r="B38">
            <v>18020470.210000001</v>
          </cell>
          <cell r="D38" t="str">
            <v>. MEDIAS ANUALES</v>
          </cell>
        </row>
        <row r="39">
          <cell r="A39" t="str">
            <v>10</v>
          </cell>
          <cell r="B39">
            <v>17670376</v>
          </cell>
          <cell r="D39" t="str">
            <v>. MEDIAS ANUALES</v>
          </cell>
        </row>
        <row r="40">
          <cell r="A40" t="str">
            <v>11</v>
          </cell>
          <cell r="B40">
            <v>17433161</v>
          </cell>
        </row>
        <row r="41">
          <cell r="A41" t="str">
            <v>12</v>
          </cell>
          <cell r="B41">
            <v>16853210</v>
          </cell>
        </row>
        <row r="42">
          <cell r="A42" t="str">
            <v>13</v>
          </cell>
          <cell r="B42">
            <v>16299515</v>
          </cell>
          <cell r="H42">
            <v>17</v>
          </cell>
        </row>
        <row r="43">
          <cell r="A43" t="str">
            <v>14</v>
          </cell>
          <cell r="B43">
            <v>16555988</v>
          </cell>
          <cell r="H43">
            <v>17</v>
          </cell>
        </row>
        <row r="44">
          <cell r="A44" t="str">
            <v>15</v>
          </cell>
          <cell r="B44">
            <v>17087348</v>
          </cell>
        </row>
        <row r="45">
          <cell r="A45" t="str">
            <v>16</v>
          </cell>
          <cell r="B45">
            <v>17600801</v>
          </cell>
        </row>
        <row r="46">
          <cell r="A46" t="str">
            <v>17</v>
          </cell>
          <cell r="B46">
            <v>18222519</v>
          </cell>
        </row>
        <row r="47">
          <cell r="A47" t="str">
            <v>18</v>
          </cell>
          <cell r="B47">
            <v>18787377</v>
          </cell>
          <cell r="C47">
            <v>82139</v>
          </cell>
        </row>
        <row r="48">
          <cell r="A48" t="str">
            <v>19</v>
          </cell>
          <cell r="B48">
            <v>19278721</v>
          </cell>
        </row>
        <row r="49">
          <cell r="A49" t="str">
            <v>20 (*)</v>
          </cell>
          <cell r="B49">
            <v>19206316</v>
          </cell>
          <cell r="C49">
            <v>-72405</v>
          </cell>
        </row>
        <row r="50">
          <cell r="A50">
            <v>2014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D66" t="str">
            <v>media Enero</v>
          </cell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  <cell r="H72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  <cell r="H74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Tabla evolución prov"/>
      <sheetName val="Cuadro evolución prov"/>
      <sheetName val="Cuadro evolución prov MEDIA"/>
      <sheetName val="Tabla evolución CA"/>
      <sheetName val="Cuadro evolución CA"/>
      <sheetName val="Tabla cuadro"/>
      <sheetName val="Total"/>
      <sheetName val="RG"/>
      <sheetName val="RETA"/>
      <sheetName val="ACA"/>
      <sheetName val="MAR"/>
      <sheetName val="CARBÓN"/>
      <sheetName val="HOGAR"/>
      <sheetName val="AT"/>
      <sheetName val="EP"/>
      <sheetName val="SOVI"/>
      <sheetName val="Control"/>
      <sheetName val="ACP"/>
      <sheetName val="Tabla evolución"/>
      <sheetName val="Cuadro evolución CCAA"/>
      <sheetName val="Cuadro evolución CCAA MEDIA"/>
    </sheetNames>
    <sheetDataSet>
      <sheetData sheetId="0">
        <row r="2">
          <cell r="A2" t="str">
            <v>Cod_CA</v>
          </cell>
        </row>
      </sheetData>
      <sheetData sheetId="1">
        <row r="3">
          <cell r="A3" t="str">
            <v>Cod_prestación</v>
          </cell>
        </row>
      </sheetData>
      <sheetData sheetId="2">
        <row r="1">
          <cell r="B1" t="str">
            <v>PENSIONES EN VIGOR POR CCAA</v>
          </cell>
        </row>
      </sheetData>
      <sheetData sheetId="3">
        <row r="1">
          <cell r="A1" t="str">
            <v>EVOLUCIÓN DE LA PENSIÓN MEDIA POR CCAA</v>
          </cell>
        </row>
      </sheetData>
      <sheetData sheetId="4">
        <row r="1">
          <cell r="A1" t="str">
            <v>Cod_CA</v>
          </cell>
        </row>
      </sheetData>
      <sheetData sheetId="5">
        <row r="1">
          <cell r="A1">
            <v>40148</v>
          </cell>
        </row>
      </sheetData>
      <sheetData sheetId="6">
        <row r="3">
          <cell r="A3" t="str">
            <v>Fecha_fichero</v>
          </cell>
        </row>
      </sheetData>
      <sheetData sheetId="7">
        <row r="1">
          <cell r="B1" t="str">
            <v>PENSIONES EN VIGOR A 1 DE ENERO DE 2006</v>
          </cell>
        </row>
        <row r="2">
          <cell r="A2" t="str">
            <v>TOTAL SISTEMA</v>
          </cell>
          <cell r="B2" t="str">
            <v>TOTAL SISTEMA</v>
          </cell>
        </row>
        <row r="4">
          <cell r="B4" t="str">
            <v>COMUNIDADES AUTÓNOMAS</v>
          </cell>
          <cell r="D4" t="str">
            <v>INC. PERMANENTE</v>
          </cell>
          <cell r="G4" t="str">
            <v>JUBILACIÓN</v>
          </cell>
          <cell r="J4" t="str">
            <v>VIUDEDAD</v>
          </cell>
          <cell r="M4" t="str">
            <v>ORFANDAD</v>
          </cell>
          <cell r="P4" t="str">
            <v>FAVOR DE FAMILIARES</v>
          </cell>
          <cell r="S4" t="str">
            <v>TOTAL PENSIONES</v>
          </cell>
          <cell r="W4" t="str">
            <v>CONTROL</v>
          </cell>
        </row>
        <row r="5">
          <cell r="D5" t="str">
            <v>Número</v>
          </cell>
          <cell r="E5" t="str">
            <v>Nómina</v>
          </cell>
          <cell r="F5" t="str">
            <v>P.media</v>
          </cell>
          <cell r="G5" t="str">
            <v>Número</v>
          </cell>
          <cell r="H5" t="str">
            <v>Nómina</v>
          </cell>
          <cell r="I5" t="str">
            <v>P.media</v>
          </cell>
          <cell r="J5" t="str">
            <v>Número</v>
          </cell>
          <cell r="K5" t="str">
            <v>Nómina</v>
          </cell>
          <cell r="L5" t="str">
            <v>P.media</v>
          </cell>
          <cell r="M5" t="str">
            <v>Número</v>
          </cell>
          <cell r="N5" t="str">
            <v>Nómina</v>
          </cell>
          <cell r="O5" t="str">
            <v>P.media</v>
          </cell>
          <cell r="P5" t="str">
            <v>Número</v>
          </cell>
          <cell r="Q5" t="str">
            <v>Nómina</v>
          </cell>
          <cell r="R5" t="str">
            <v>P.media</v>
          </cell>
          <cell r="S5" t="str">
            <v>Número</v>
          </cell>
          <cell r="T5" t="str">
            <v>Nómina</v>
          </cell>
          <cell r="U5" t="str">
            <v>P.media</v>
          </cell>
          <cell r="W5" t="str">
            <v>Número</v>
          </cell>
          <cell r="X5" t="str">
            <v>Nómina</v>
          </cell>
        </row>
        <row r="6">
          <cell r="A6">
            <v>4</v>
          </cell>
          <cell r="B6" t="str">
            <v xml:space="preserve">ANDALUCÍA           </v>
          </cell>
          <cell r="D6">
            <v>187693</v>
          </cell>
          <cell r="E6">
            <v>128937333.67000002</v>
          </cell>
          <cell r="F6">
            <v>686.95867011556118</v>
          </cell>
          <cell r="G6">
            <v>685768</v>
          </cell>
          <cell r="H6">
            <v>451864760.75</v>
          </cell>
          <cell r="I6">
            <v>658.9178275305934</v>
          </cell>
          <cell r="J6">
            <v>351893</v>
          </cell>
          <cell r="K6">
            <v>160015754.15000004</v>
          </cell>
          <cell r="L6">
            <v>454.72843776375214</v>
          </cell>
          <cell r="M6">
            <v>53914</v>
          </cell>
          <cell r="N6">
            <v>14225752.18</v>
          </cell>
          <cell r="O6">
            <v>263.86007678896021</v>
          </cell>
          <cell r="P6">
            <v>7810</v>
          </cell>
          <cell r="Q6">
            <v>2725954.81</v>
          </cell>
          <cell r="R6">
            <v>349.03390653008961</v>
          </cell>
          <cell r="S6">
            <v>1287078</v>
          </cell>
          <cell r="T6">
            <v>757769555.55999994</v>
          </cell>
          <cell r="U6">
            <v>588.75185152725783</v>
          </cell>
          <cell r="W6" t="str">
            <v>Bien</v>
          </cell>
          <cell r="X6" t="str">
            <v>Bien</v>
          </cell>
        </row>
        <row r="7">
          <cell r="A7">
            <v>4</v>
          </cell>
          <cell r="C7" t="str">
            <v>Almería</v>
          </cell>
          <cell r="D7">
            <v>8264</v>
          </cell>
          <cell r="E7">
            <v>5036304.38</v>
          </cell>
          <cell r="F7">
            <v>609.42695788964181</v>
          </cell>
          <cell r="G7">
            <v>49945</v>
          </cell>
          <cell r="H7">
            <v>28669679.849999998</v>
          </cell>
          <cell r="I7">
            <v>574.02502452697968</v>
          </cell>
          <cell r="J7">
            <v>24514</v>
          </cell>
          <cell r="K7">
            <v>9863052.75</v>
          </cell>
          <cell r="L7">
            <v>402.34367096353105</v>
          </cell>
          <cell r="M7">
            <v>3649</v>
          </cell>
          <cell r="N7">
            <v>907299.6</v>
          </cell>
          <cell r="O7">
            <v>248.6433543436558</v>
          </cell>
          <cell r="P7">
            <v>338</v>
          </cell>
          <cell r="Q7">
            <v>106926.95</v>
          </cell>
          <cell r="R7">
            <v>316.35192307692307</v>
          </cell>
          <cell r="S7">
            <v>86710</v>
          </cell>
          <cell r="T7">
            <v>44583263.530000001</v>
          </cell>
          <cell r="U7">
            <v>514.16518890554721</v>
          </cell>
          <cell r="W7" t="str">
            <v>Bien</v>
          </cell>
          <cell r="X7" t="str">
            <v>Bien</v>
          </cell>
        </row>
        <row r="8">
          <cell r="A8">
            <v>11</v>
          </cell>
          <cell r="C8" t="str">
            <v>Cádiz</v>
          </cell>
          <cell r="D8">
            <v>25899</v>
          </cell>
          <cell r="E8">
            <v>20766386.829999998</v>
          </cell>
          <cell r="F8">
            <v>801.82195567396423</v>
          </cell>
          <cell r="G8">
            <v>81415</v>
          </cell>
          <cell r="H8">
            <v>61376501.339999989</v>
          </cell>
          <cell r="I8">
            <v>753.87215304305084</v>
          </cell>
          <cell r="J8">
            <v>49714</v>
          </cell>
          <cell r="K8">
            <v>24665154.010000005</v>
          </cell>
          <cell r="L8">
            <v>496.14100675865961</v>
          </cell>
          <cell r="M8">
            <v>8444</v>
          </cell>
          <cell r="N8">
            <v>2290415.88</v>
          </cell>
          <cell r="O8">
            <v>271.24773567029843</v>
          </cell>
          <cell r="P8">
            <v>1581</v>
          </cell>
          <cell r="Q8">
            <v>540151.99</v>
          </cell>
          <cell r="R8">
            <v>341.65211258697025</v>
          </cell>
          <cell r="S8">
            <v>167053</v>
          </cell>
          <cell r="T8">
            <v>109638610.05000001</v>
          </cell>
          <cell r="U8">
            <v>656.31033294822612</v>
          </cell>
          <cell r="W8" t="str">
            <v>Bien</v>
          </cell>
          <cell r="X8" t="str">
            <v>Bien</v>
          </cell>
        </row>
        <row r="9">
          <cell r="A9">
            <v>14</v>
          </cell>
          <cell r="C9" t="str">
            <v>Córdoba</v>
          </cell>
          <cell r="D9">
            <v>13843</v>
          </cell>
          <cell r="E9">
            <v>8558474.4600000009</v>
          </cell>
          <cell r="F9">
            <v>618.2528685978474</v>
          </cell>
          <cell r="G9">
            <v>92402</v>
          </cell>
          <cell r="H9">
            <v>55895543.74000001</v>
          </cell>
          <cell r="I9">
            <v>604.91703361399118</v>
          </cell>
          <cell r="J9">
            <v>41000</v>
          </cell>
          <cell r="K9">
            <v>17357521.120000001</v>
          </cell>
          <cell r="L9">
            <v>423.35417365853664</v>
          </cell>
          <cell r="M9">
            <v>5698</v>
          </cell>
          <cell r="N9">
            <v>1500562.76</v>
          </cell>
          <cell r="O9">
            <v>263.34902772902774</v>
          </cell>
          <cell r="P9">
            <v>972</v>
          </cell>
          <cell r="Q9">
            <v>332003.26</v>
          </cell>
          <cell r="R9">
            <v>341.5671399176955</v>
          </cell>
          <cell r="S9">
            <v>153915</v>
          </cell>
          <cell r="T9">
            <v>83644105.339999974</v>
          </cell>
          <cell r="U9">
            <v>543.44349374654826</v>
          </cell>
          <cell r="W9" t="str">
            <v>Bien</v>
          </cell>
          <cell r="X9" t="str">
            <v>Bien</v>
          </cell>
        </row>
        <row r="10">
          <cell r="A10">
            <v>18</v>
          </cell>
          <cell r="C10" t="str">
            <v>Granada</v>
          </cell>
          <cell r="D10">
            <v>24244</v>
          </cell>
          <cell r="E10">
            <v>15858469.699999999</v>
          </cell>
          <cell r="F10">
            <v>654.11935736677117</v>
          </cell>
          <cell r="G10">
            <v>91015</v>
          </cell>
          <cell r="H10">
            <v>55713133.619999997</v>
          </cell>
          <cell r="I10">
            <v>612.13133681261331</v>
          </cell>
          <cell r="J10">
            <v>41508</v>
          </cell>
          <cell r="K10">
            <v>17655072.120000001</v>
          </cell>
          <cell r="L10">
            <v>425.34143104943627</v>
          </cell>
          <cell r="M10">
            <v>5843</v>
          </cell>
          <cell r="N10">
            <v>1508673.71</v>
          </cell>
          <cell r="O10">
            <v>258.20190142050313</v>
          </cell>
          <cell r="P10">
            <v>805</v>
          </cell>
          <cell r="Q10">
            <v>278460.08</v>
          </cell>
          <cell r="R10">
            <v>345.91314285714287</v>
          </cell>
          <cell r="S10">
            <v>163415</v>
          </cell>
          <cell r="T10">
            <v>91013809.230000004</v>
          </cell>
          <cell r="U10">
            <v>556.94892898448734</v>
          </cell>
          <cell r="W10" t="str">
            <v>Bien</v>
          </cell>
          <cell r="X10" t="str">
            <v>Bien</v>
          </cell>
        </row>
        <row r="11">
          <cell r="A11">
            <v>21</v>
          </cell>
          <cell r="C11" t="str">
            <v>Huelva</v>
          </cell>
          <cell r="D11">
            <v>12899</v>
          </cell>
          <cell r="E11">
            <v>8424577.25</v>
          </cell>
          <cell r="F11">
            <v>653.11863322738202</v>
          </cell>
          <cell r="G11">
            <v>42215</v>
          </cell>
          <cell r="H11">
            <v>29857389.329999998</v>
          </cell>
          <cell r="I11">
            <v>707.26967499703892</v>
          </cell>
          <cell r="J11">
            <v>23775</v>
          </cell>
          <cell r="K11">
            <v>11276813.32</v>
          </cell>
          <cell r="L11">
            <v>474.31391461619347</v>
          </cell>
          <cell r="M11">
            <v>3494</v>
          </cell>
          <cell r="N11">
            <v>926940.15</v>
          </cell>
          <cell r="O11">
            <v>265.29483400114481</v>
          </cell>
          <cell r="P11">
            <v>571</v>
          </cell>
          <cell r="Q11">
            <v>202695.04000000001</v>
          </cell>
          <cell r="R11">
            <v>354.98255691768827</v>
          </cell>
          <cell r="S11">
            <v>82954</v>
          </cell>
          <cell r="T11">
            <v>50688415.089999996</v>
          </cell>
          <cell r="U11">
            <v>611.04244629553727</v>
          </cell>
          <cell r="W11" t="str">
            <v>Bien</v>
          </cell>
          <cell r="X11" t="str">
            <v>Bien</v>
          </cell>
        </row>
        <row r="12">
          <cell r="A12">
            <v>23</v>
          </cell>
          <cell r="C12" t="str">
            <v>Jaén</v>
          </cell>
          <cell r="D12">
            <v>15112</v>
          </cell>
          <cell r="E12">
            <v>9609629.8200000003</v>
          </cell>
          <cell r="F12">
            <v>635.89397961884595</v>
          </cell>
          <cell r="G12">
            <v>69609</v>
          </cell>
          <cell r="H12">
            <v>42513825.849999994</v>
          </cell>
          <cell r="I12">
            <v>610.75185464523258</v>
          </cell>
          <cell r="J12">
            <v>35167</v>
          </cell>
          <cell r="K12">
            <v>15555047.5</v>
          </cell>
          <cell r="L12">
            <v>442.31943299115648</v>
          </cell>
          <cell r="M12">
            <v>4932</v>
          </cell>
          <cell r="N12">
            <v>1265075.6499999999</v>
          </cell>
          <cell r="O12">
            <v>256.50357866991078</v>
          </cell>
          <cell r="P12">
            <v>599</v>
          </cell>
          <cell r="Q12">
            <v>202524.64</v>
          </cell>
          <cell r="R12">
            <v>338.10457429048415</v>
          </cell>
          <cell r="S12">
            <v>125419</v>
          </cell>
          <cell r="T12">
            <v>69146103.459999979</v>
          </cell>
          <cell r="U12">
            <v>551.32080035720253</v>
          </cell>
          <cell r="W12" t="str">
            <v>Bien</v>
          </cell>
          <cell r="X12" t="str">
            <v>Bien</v>
          </cell>
        </row>
        <row r="13">
          <cell r="A13">
            <v>29</v>
          </cell>
          <cell r="C13" t="str">
            <v>Málaga</v>
          </cell>
          <cell r="D13">
            <v>33026</v>
          </cell>
          <cell r="E13">
            <v>24854085.370000005</v>
          </cell>
          <cell r="F13">
            <v>752.56117513474248</v>
          </cell>
          <cell r="G13">
            <v>105645</v>
          </cell>
          <cell r="H13">
            <v>70509328.049999997</v>
          </cell>
          <cell r="I13">
            <v>667.41755927871645</v>
          </cell>
          <cell r="J13">
            <v>55407</v>
          </cell>
          <cell r="K13">
            <v>25140469.940000005</v>
          </cell>
          <cell r="L13">
            <v>453.74176439800033</v>
          </cell>
          <cell r="M13">
            <v>8825</v>
          </cell>
          <cell r="N13">
            <v>2317590.04</v>
          </cell>
          <cell r="O13">
            <v>262.61643512747878</v>
          </cell>
          <cell r="P13">
            <v>1091</v>
          </cell>
          <cell r="Q13">
            <v>388542.58</v>
          </cell>
          <cell r="R13">
            <v>356.13435380384971</v>
          </cell>
          <cell r="S13">
            <v>203994</v>
          </cell>
          <cell r="T13">
            <v>123210015.98</v>
          </cell>
          <cell r="U13">
            <v>603.98843093424318</v>
          </cell>
          <cell r="W13" t="str">
            <v>Bien</v>
          </cell>
          <cell r="X13" t="str">
            <v>Bien</v>
          </cell>
        </row>
        <row r="14">
          <cell r="A14">
            <v>41</v>
          </cell>
          <cell r="C14" t="str">
            <v>Sevilla</v>
          </cell>
          <cell r="D14">
            <v>54406</v>
          </cell>
          <cell r="E14">
            <v>35829405.860000007</v>
          </cell>
          <cell r="F14">
            <v>658.55614932176616</v>
          </cell>
          <cell r="G14">
            <v>153522</v>
          </cell>
          <cell r="H14">
            <v>107329358.97</v>
          </cell>
          <cell r="I14">
            <v>699.11386622112786</v>
          </cell>
          <cell r="J14">
            <v>80808</v>
          </cell>
          <cell r="K14">
            <v>38502623.390000001</v>
          </cell>
          <cell r="L14">
            <v>476.47044092169091</v>
          </cell>
          <cell r="M14">
            <v>13029</v>
          </cell>
          <cell r="N14">
            <v>3509194.39</v>
          </cell>
          <cell r="O14">
            <v>269.33720085962085</v>
          </cell>
          <cell r="P14">
            <v>1853</v>
          </cell>
          <cell r="Q14">
            <v>674650.27</v>
          </cell>
          <cell r="R14">
            <v>364.08541284403668</v>
          </cell>
          <cell r="S14">
            <v>303618</v>
          </cell>
          <cell r="T14">
            <v>185845232.88</v>
          </cell>
          <cell r="U14">
            <v>612.10215757959008</v>
          </cell>
          <cell r="W14" t="str">
            <v>Bien</v>
          </cell>
          <cell r="X14" t="str">
            <v>Bien</v>
          </cell>
        </row>
        <row r="15">
          <cell r="A15">
            <v>10</v>
          </cell>
          <cell r="B15" t="str">
            <v xml:space="preserve">ARAGÓN              </v>
          </cell>
          <cell r="D15">
            <v>22075</v>
          </cell>
          <cell r="E15">
            <v>17727001.73</v>
          </cell>
          <cell r="F15">
            <v>803.03518595696494</v>
          </cell>
          <cell r="G15">
            <v>165498</v>
          </cell>
          <cell r="H15">
            <v>120179179.53999999</v>
          </cell>
          <cell r="I15">
            <v>726.16695996326234</v>
          </cell>
          <cell r="J15">
            <v>72967</v>
          </cell>
          <cell r="K15">
            <v>35421023.57</v>
          </cell>
          <cell r="L15">
            <v>485.43894596187317</v>
          </cell>
          <cell r="M15">
            <v>6819</v>
          </cell>
          <cell r="N15">
            <v>2074516</v>
          </cell>
          <cell r="O15">
            <v>304.22583956591876</v>
          </cell>
          <cell r="P15">
            <v>1209</v>
          </cell>
          <cell r="Q15">
            <v>479179.43999999994</v>
          </cell>
          <cell r="R15">
            <v>396.34362282878408</v>
          </cell>
          <cell r="S15">
            <v>268568</v>
          </cell>
          <cell r="T15">
            <v>175880900.28000003</v>
          </cell>
          <cell r="U15">
            <v>654.88405275386503</v>
          </cell>
          <cell r="W15" t="str">
            <v>Bien</v>
          </cell>
          <cell r="X15" t="str">
            <v>Bien</v>
          </cell>
        </row>
        <row r="16">
          <cell r="A16">
            <v>22</v>
          </cell>
          <cell r="C16" t="str">
            <v>Huesca</v>
          </cell>
          <cell r="D16">
            <v>3649</v>
          </cell>
          <cell r="E16">
            <v>2625339.9</v>
          </cell>
          <cell r="F16">
            <v>719.46832008769525</v>
          </cell>
          <cell r="G16">
            <v>28711</v>
          </cell>
          <cell r="H16">
            <v>19224171.709999997</v>
          </cell>
          <cell r="I16">
            <v>669.57513531399104</v>
          </cell>
          <cell r="J16">
            <v>13616</v>
          </cell>
          <cell r="K16">
            <v>6305778.7000000002</v>
          </cell>
          <cell r="L16">
            <v>463.11535693302</v>
          </cell>
          <cell r="M16">
            <v>1168</v>
          </cell>
          <cell r="N16">
            <v>343425.13</v>
          </cell>
          <cell r="O16">
            <v>294.02836472602741</v>
          </cell>
          <cell r="P16">
            <v>161</v>
          </cell>
          <cell r="Q16">
            <v>62001.07</v>
          </cell>
          <cell r="R16">
            <v>385.0998136645963</v>
          </cell>
          <cell r="S16">
            <v>47305</v>
          </cell>
          <cell r="T16">
            <v>28560716.50999999</v>
          </cell>
          <cell r="U16">
            <v>603.75682295740387</v>
          </cell>
          <cell r="W16" t="str">
            <v>Bien</v>
          </cell>
          <cell r="X16" t="str">
            <v>Bien</v>
          </cell>
        </row>
        <row r="17">
          <cell r="A17">
            <v>44</v>
          </cell>
          <cell r="C17" t="str">
            <v>Teruel</v>
          </cell>
          <cell r="D17">
            <v>2267</v>
          </cell>
          <cell r="E17">
            <v>1615503.06</v>
          </cell>
          <cell r="F17">
            <v>712.61714159682401</v>
          </cell>
          <cell r="G17">
            <v>24658</v>
          </cell>
          <cell r="H17">
            <v>16387221.640000001</v>
          </cell>
          <cell r="I17">
            <v>664.58032443831621</v>
          </cell>
          <cell r="J17">
            <v>9166</v>
          </cell>
          <cell r="K17">
            <v>3921022.45</v>
          </cell>
          <cell r="L17">
            <v>427.77901483744273</v>
          </cell>
          <cell r="M17">
            <v>805</v>
          </cell>
          <cell r="N17">
            <v>244150.29</v>
          </cell>
          <cell r="O17">
            <v>303.2922857142857</v>
          </cell>
          <cell r="P17">
            <v>108</v>
          </cell>
          <cell r="Q17">
            <v>37833.4</v>
          </cell>
          <cell r="R17">
            <v>350.30925925925925</v>
          </cell>
          <cell r="S17">
            <v>37004</v>
          </cell>
          <cell r="T17">
            <v>22205730.840000004</v>
          </cell>
          <cell r="U17">
            <v>600.09001297157079</v>
          </cell>
          <cell r="W17" t="str">
            <v>Bien</v>
          </cell>
          <cell r="X17" t="str">
            <v>Bien</v>
          </cell>
        </row>
        <row r="18">
          <cell r="A18">
            <v>50</v>
          </cell>
          <cell r="C18" t="str">
            <v>Zaragoza</v>
          </cell>
          <cell r="D18">
            <v>16159</v>
          </cell>
          <cell r="E18">
            <v>13486158.770000001</v>
          </cell>
          <cell r="F18">
            <v>834.59117333993447</v>
          </cell>
          <cell r="G18">
            <v>112129</v>
          </cell>
          <cell r="H18">
            <v>84567786.189999998</v>
          </cell>
          <cell r="I18">
            <v>754.20084179828586</v>
          </cell>
          <cell r="J18">
            <v>50185</v>
          </cell>
          <cell r="K18">
            <v>25194222.420000002</v>
          </cell>
          <cell r="L18">
            <v>502.02694868984759</v>
          </cell>
          <cell r="M18">
            <v>4846</v>
          </cell>
          <cell r="N18">
            <v>1486940.58</v>
          </cell>
          <cell r="O18">
            <v>306.83874948411062</v>
          </cell>
          <cell r="P18">
            <v>940</v>
          </cell>
          <cell r="Q18">
            <v>379344.97</v>
          </cell>
          <cell r="R18">
            <v>403.55847872340422</v>
          </cell>
          <cell r="S18">
            <v>184259</v>
          </cell>
          <cell r="T18">
            <v>125114452.93000002</v>
          </cell>
          <cell r="U18">
            <v>679.01406677557145</v>
          </cell>
          <cell r="W18" t="str">
            <v>Bien</v>
          </cell>
          <cell r="X18" t="str">
            <v>Bien</v>
          </cell>
        </row>
        <row r="19">
          <cell r="A19">
            <v>5</v>
          </cell>
          <cell r="B19" t="str">
            <v xml:space="preserve">ASTURIAS            </v>
          </cell>
          <cell r="D19">
            <v>33719</v>
          </cell>
          <cell r="E19">
            <v>30846109.069999997</v>
          </cell>
          <cell r="F19">
            <v>914.79904712476639</v>
          </cell>
          <cell r="G19">
            <v>161025</v>
          </cell>
          <cell r="H19">
            <v>143949315.5</v>
          </cell>
          <cell r="I19">
            <v>893.95631423691975</v>
          </cell>
          <cell r="J19">
            <v>82766</v>
          </cell>
          <cell r="K19">
            <v>43071307.07</v>
          </cell>
          <cell r="L19">
            <v>520.39855822439165</v>
          </cell>
          <cell r="M19">
            <v>7894</v>
          </cell>
          <cell r="N19">
            <v>2666867.9900000002</v>
          </cell>
          <cell r="O19">
            <v>337.83480998226503</v>
          </cell>
          <cell r="P19">
            <v>1660</v>
          </cell>
          <cell r="Q19">
            <v>796124.57</v>
          </cell>
          <cell r="R19">
            <v>479.59311445783129</v>
          </cell>
          <cell r="S19">
            <v>287064</v>
          </cell>
          <cell r="T19">
            <v>221329724.19999999</v>
          </cell>
          <cell r="U19">
            <v>771.01177507454781</v>
          </cell>
          <cell r="W19" t="str">
            <v>Bien</v>
          </cell>
          <cell r="X19" t="str">
            <v>Bien</v>
          </cell>
        </row>
        <row r="20">
          <cell r="A20">
            <v>33</v>
          </cell>
          <cell r="C20" t="str">
            <v>Asturias</v>
          </cell>
          <cell r="D20">
            <v>33719</v>
          </cell>
          <cell r="E20">
            <v>30846109.069999997</v>
          </cell>
          <cell r="F20">
            <v>914.79904712476639</v>
          </cell>
          <cell r="G20">
            <v>161025</v>
          </cell>
          <cell r="H20">
            <v>143949315.5</v>
          </cell>
          <cell r="I20">
            <v>893.95631423691975</v>
          </cell>
          <cell r="J20">
            <v>82766</v>
          </cell>
          <cell r="K20">
            <v>43071307.07</v>
          </cell>
          <cell r="L20">
            <v>520.39855822439165</v>
          </cell>
          <cell r="M20">
            <v>7894</v>
          </cell>
          <cell r="N20">
            <v>2666867.9900000002</v>
          </cell>
          <cell r="O20">
            <v>337.83480998226503</v>
          </cell>
          <cell r="P20">
            <v>1660</v>
          </cell>
          <cell r="Q20">
            <v>796124.57</v>
          </cell>
          <cell r="R20">
            <v>479.59311445783129</v>
          </cell>
          <cell r="S20">
            <v>287064</v>
          </cell>
          <cell r="T20">
            <v>221329724.19999999</v>
          </cell>
          <cell r="U20">
            <v>771.01177507454781</v>
          </cell>
          <cell r="W20" t="str">
            <v>Bien</v>
          </cell>
          <cell r="X20" t="str">
            <v>Bien</v>
          </cell>
        </row>
        <row r="21">
          <cell r="A21">
            <v>15</v>
          </cell>
          <cell r="B21" t="str">
            <v xml:space="preserve">ISLAS BALEARES      </v>
          </cell>
          <cell r="D21">
            <v>18868</v>
          </cell>
          <cell r="E21">
            <v>12539520.719999997</v>
          </cell>
          <cell r="F21">
            <v>664.59193979224062</v>
          </cell>
          <cell r="G21">
            <v>90923</v>
          </cell>
          <cell r="H21">
            <v>58284823.690000005</v>
          </cell>
          <cell r="I21">
            <v>641.03498223771771</v>
          </cell>
          <cell r="J21">
            <v>40855</v>
          </cell>
          <cell r="K21">
            <v>17409956.029999997</v>
          </cell>
          <cell r="L21">
            <v>426.14015493819602</v>
          </cell>
          <cell r="M21">
            <v>4674</v>
          </cell>
          <cell r="N21">
            <v>1168139.3799999999</v>
          </cell>
          <cell r="O21">
            <v>249.92284552845527</v>
          </cell>
          <cell r="P21">
            <v>167</v>
          </cell>
          <cell r="Q21">
            <v>45961.67</v>
          </cell>
          <cell r="R21">
            <v>275.21958083832334</v>
          </cell>
          <cell r="S21">
            <v>155487</v>
          </cell>
          <cell r="T21">
            <v>89448401.489999995</v>
          </cell>
          <cell r="U21">
            <v>575.27897181114815</v>
          </cell>
          <cell r="W21" t="str">
            <v>Bien</v>
          </cell>
          <cell r="X21" t="str">
            <v>Bien</v>
          </cell>
        </row>
        <row r="22">
          <cell r="A22">
            <v>7</v>
          </cell>
          <cell r="C22" t="str">
            <v>Illes Balears</v>
          </cell>
          <cell r="D22">
            <v>18868</v>
          </cell>
          <cell r="E22">
            <v>12539520.719999997</v>
          </cell>
          <cell r="F22">
            <v>664.59193979224062</v>
          </cell>
          <cell r="G22">
            <v>90923</v>
          </cell>
          <cell r="H22">
            <v>58284823.690000005</v>
          </cell>
          <cell r="I22">
            <v>641.03498223771771</v>
          </cell>
          <cell r="J22">
            <v>40855</v>
          </cell>
          <cell r="K22">
            <v>17409956.029999997</v>
          </cell>
          <cell r="L22">
            <v>426.14015493819602</v>
          </cell>
          <cell r="M22">
            <v>4674</v>
          </cell>
          <cell r="N22">
            <v>1168139.3799999999</v>
          </cell>
          <cell r="O22">
            <v>249.92284552845527</v>
          </cell>
          <cell r="P22">
            <v>167</v>
          </cell>
          <cell r="Q22">
            <v>45961.67</v>
          </cell>
          <cell r="R22">
            <v>275.21958083832334</v>
          </cell>
          <cell r="S22">
            <v>155487</v>
          </cell>
          <cell r="T22">
            <v>89448401.489999995</v>
          </cell>
          <cell r="U22">
            <v>575.27897181114815</v>
          </cell>
          <cell r="W22" t="str">
            <v>Bien</v>
          </cell>
          <cell r="X22" t="str">
            <v>Bien</v>
          </cell>
        </row>
        <row r="23">
          <cell r="A23">
            <v>12</v>
          </cell>
          <cell r="B23" t="str">
            <v xml:space="preserve">CANARIAS            </v>
          </cell>
          <cell r="D23">
            <v>26815</v>
          </cell>
          <cell r="E23">
            <v>17283818.589999996</v>
          </cell>
          <cell r="F23">
            <v>644.55784411709851</v>
          </cell>
          <cell r="G23">
            <v>119086</v>
          </cell>
          <cell r="H23">
            <v>83192837.640000015</v>
          </cell>
          <cell r="I23">
            <v>698.59460927397015</v>
          </cell>
          <cell r="J23">
            <v>65385</v>
          </cell>
          <cell r="K23">
            <v>30664562.260000002</v>
          </cell>
          <cell r="L23">
            <v>468.984664066682</v>
          </cell>
          <cell r="M23">
            <v>12702</v>
          </cell>
          <cell r="N23">
            <v>3309733.63</v>
          </cell>
          <cell r="O23">
            <v>260.56791292709806</v>
          </cell>
          <cell r="P23">
            <v>1561</v>
          </cell>
          <cell r="Q23">
            <v>590864.91</v>
          </cell>
          <cell r="R23">
            <v>378.51691864189627</v>
          </cell>
          <cell r="S23">
            <v>225549</v>
          </cell>
          <cell r="T23">
            <v>135041817.03</v>
          </cell>
          <cell r="U23">
            <v>598.72496455315695</v>
          </cell>
          <cell r="W23" t="str">
            <v>Bien</v>
          </cell>
          <cell r="X23" t="str">
            <v>Bien</v>
          </cell>
        </row>
        <row r="24">
          <cell r="A24">
            <v>35</v>
          </cell>
          <cell r="C24" t="str">
            <v>Las Palmas</v>
          </cell>
          <cell r="D24">
            <v>16175</v>
          </cell>
          <cell r="E24">
            <v>10394451.469999997</v>
          </cell>
          <cell r="F24">
            <v>642.62451128284374</v>
          </cell>
          <cell r="G24">
            <v>60402</v>
          </cell>
          <cell r="H24">
            <v>43187594.650000006</v>
          </cell>
          <cell r="I24">
            <v>715.0027259031159</v>
          </cell>
          <cell r="J24">
            <v>33509</v>
          </cell>
          <cell r="K24">
            <v>15804424.110000001</v>
          </cell>
          <cell r="L24">
            <v>471.64714285714291</v>
          </cell>
          <cell r="M24">
            <v>7075</v>
          </cell>
          <cell r="N24">
            <v>1872659.19</v>
          </cell>
          <cell r="O24">
            <v>264.6868113074205</v>
          </cell>
          <cell r="P24">
            <v>842</v>
          </cell>
          <cell r="Q24">
            <v>320414.78000000003</v>
          </cell>
          <cell r="R24">
            <v>380.54011876484566</v>
          </cell>
          <cell r="S24">
            <v>118003</v>
          </cell>
          <cell r="T24">
            <v>71579544.199999988</v>
          </cell>
          <cell r="U24">
            <v>606.59088497750042</v>
          </cell>
          <cell r="W24" t="str">
            <v>Bien</v>
          </cell>
          <cell r="X24" t="str">
            <v>Bien</v>
          </cell>
        </row>
        <row r="25">
          <cell r="A25">
            <v>38</v>
          </cell>
          <cell r="C25" t="str">
            <v>S. C. De Tenerife</v>
          </cell>
          <cell r="D25">
            <v>10640</v>
          </cell>
          <cell r="E25">
            <v>6889367.1199999992</v>
          </cell>
          <cell r="F25">
            <v>647.49690977443606</v>
          </cell>
          <cell r="G25">
            <v>58684</v>
          </cell>
          <cell r="H25">
            <v>40005242.990000002</v>
          </cell>
          <cell r="I25">
            <v>681.70613778883512</v>
          </cell>
          <cell r="J25">
            <v>31876</v>
          </cell>
          <cell r="K25">
            <v>14860138.15</v>
          </cell>
          <cell r="L25">
            <v>466.18578711256117</v>
          </cell>
          <cell r="M25">
            <v>5627</v>
          </cell>
          <cell r="N25">
            <v>1437074.44</v>
          </cell>
          <cell r="O25">
            <v>255.38909543273502</v>
          </cell>
          <cell r="P25">
            <v>719</v>
          </cell>
          <cell r="Q25">
            <v>270450.13</v>
          </cell>
          <cell r="R25">
            <v>376.14760778859528</v>
          </cell>
          <cell r="S25">
            <v>107546</v>
          </cell>
          <cell r="T25">
            <v>63462272.830000013</v>
          </cell>
          <cell r="U25">
            <v>590.09421856693893</v>
          </cell>
          <cell r="W25" t="str">
            <v>Bien</v>
          </cell>
          <cell r="X25" t="str">
            <v>Bien</v>
          </cell>
        </row>
        <row r="26">
          <cell r="A26">
            <v>6</v>
          </cell>
          <cell r="B26" t="str">
            <v xml:space="preserve">CANTABRIA           </v>
          </cell>
          <cell r="D26">
            <v>12656</v>
          </cell>
          <cell r="E26">
            <v>9797794</v>
          </cell>
          <cell r="F26">
            <v>774.16197850821743</v>
          </cell>
          <cell r="G26">
            <v>73783</v>
          </cell>
          <cell r="H26">
            <v>55041721.829999991</v>
          </cell>
          <cell r="I26">
            <v>745.99463060596599</v>
          </cell>
          <cell r="J26">
            <v>33705</v>
          </cell>
          <cell r="K26">
            <v>16066860.949999999</v>
          </cell>
          <cell r="L26">
            <v>476.69072689511938</v>
          </cell>
          <cell r="M26">
            <v>3746</v>
          </cell>
          <cell r="N26">
            <v>1137268.69</v>
          </cell>
          <cell r="O26">
            <v>303.59548585157501</v>
          </cell>
          <cell r="P26">
            <v>960</v>
          </cell>
          <cell r="Q26">
            <v>380536.57</v>
          </cell>
          <cell r="R26">
            <v>396.39226041666666</v>
          </cell>
          <cell r="S26">
            <v>124850</v>
          </cell>
          <cell r="T26">
            <v>82424182.040000007</v>
          </cell>
          <cell r="U26">
            <v>660.18567913496202</v>
          </cell>
          <cell r="W26" t="str">
            <v>Bien</v>
          </cell>
          <cell r="X26" t="str">
            <v>Bien</v>
          </cell>
        </row>
        <row r="27">
          <cell r="A27">
            <v>39</v>
          </cell>
          <cell r="C27" t="str">
            <v>Cantabria</v>
          </cell>
          <cell r="D27">
            <v>12656</v>
          </cell>
          <cell r="E27">
            <v>9797794</v>
          </cell>
          <cell r="F27">
            <v>774.16197850821743</v>
          </cell>
          <cell r="G27">
            <v>73783</v>
          </cell>
          <cell r="H27">
            <v>55041721.829999991</v>
          </cell>
          <cell r="I27">
            <v>745.99463060596599</v>
          </cell>
          <cell r="J27">
            <v>33705</v>
          </cell>
          <cell r="K27">
            <v>16066860.949999999</v>
          </cell>
          <cell r="L27">
            <v>476.69072689511938</v>
          </cell>
          <cell r="M27">
            <v>3746</v>
          </cell>
          <cell r="N27">
            <v>1137268.69</v>
          </cell>
          <cell r="O27">
            <v>303.59548585157501</v>
          </cell>
          <cell r="P27">
            <v>960</v>
          </cell>
          <cell r="Q27">
            <v>380536.57</v>
          </cell>
          <cell r="R27">
            <v>396.39226041666666</v>
          </cell>
          <cell r="S27">
            <v>124850</v>
          </cell>
          <cell r="T27">
            <v>82424182.040000007</v>
          </cell>
          <cell r="U27">
            <v>660.18567913496202</v>
          </cell>
          <cell r="W27" t="str">
            <v>Bien</v>
          </cell>
          <cell r="X27" t="str">
            <v>Bien</v>
          </cell>
        </row>
        <row r="28">
          <cell r="A28">
            <v>17</v>
          </cell>
          <cell r="B28" t="str">
            <v xml:space="preserve">CASTILLA-LEÓN     </v>
          </cell>
          <cell r="D28">
            <v>42400</v>
          </cell>
          <cell r="E28">
            <v>31899669.799999997</v>
          </cell>
          <cell r="F28">
            <v>752.35070283018865</v>
          </cell>
          <cell r="G28">
            <v>355091</v>
          </cell>
          <cell r="H28">
            <v>242900005.71000004</v>
          </cell>
          <cell r="I28">
            <v>684.05002016384549</v>
          </cell>
          <cell r="J28">
            <v>153770</v>
          </cell>
          <cell r="K28">
            <v>70639822.359999999</v>
          </cell>
          <cell r="L28">
            <v>459.38624152955714</v>
          </cell>
          <cell r="M28">
            <v>16908</v>
          </cell>
          <cell r="N28">
            <v>5065362.2300000004</v>
          </cell>
          <cell r="O28">
            <v>299.58376094156614</v>
          </cell>
          <cell r="P28">
            <v>3926</v>
          </cell>
          <cell r="Q28">
            <v>1485888.4599999997</v>
          </cell>
          <cell r="R28">
            <v>378.47388181355063</v>
          </cell>
          <cell r="S28">
            <v>572095</v>
          </cell>
          <cell r="T28">
            <v>351990748.56</v>
          </cell>
          <cell r="U28">
            <v>615.26625570927911</v>
          </cell>
          <cell r="W28" t="str">
            <v>Bien</v>
          </cell>
          <cell r="X28" t="str">
            <v>Bien</v>
          </cell>
        </row>
        <row r="29">
          <cell r="A29">
            <v>5</v>
          </cell>
          <cell r="C29" t="str">
            <v>Ávila</v>
          </cell>
          <cell r="D29">
            <v>2465</v>
          </cell>
          <cell r="E29">
            <v>1502503.11</v>
          </cell>
          <cell r="F29">
            <v>609.5347302231238</v>
          </cell>
          <cell r="G29">
            <v>23482</v>
          </cell>
          <cell r="H29">
            <v>14155660.290000003</v>
          </cell>
          <cell r="I29">
            <v>602.83026530959899</v>
          </cell>
          <cell r="J29">
            <v>10926</v>
          </cell>
          <cell r="K29">
            <v>4832923.76</v>
          </cell>
          <cell r="L29">
            <v>442.33239611934835</v>
          </cell>
          <cell r="M29">
            <v>1186</v>
          </cell>
          <cell r="N29">
            <v>351251.63</v>
          </cell>
          <cell r="O29">
            <v>296.16494940978077</v>
          </cell>
          <cell r="P29">
            <v>250</v>
          </cell>
          <cell r="Q29">
            <v>87172.68</v>
          </cell>
          <cell r="R29">
            <v>348.69072</v>
          </cell>
          <cell r="S29">
            <v>38309</v>
          </cell>
          <cell r="T29">
            <v>20929511.469999999</v>
          </cell>
          <cell r="U29">
            <v>546.33405909838416</v>
          </cell>
          <cell r="W29" t="str">
            <v>Bien</v>
          </cell>
          <cell r="X29" t="str">
            <v>Bien</v>
          </cell>
        </row>
        <row r="30">
          <cell r="A30">
            <v>9</v>
          </cell>
          <cell r="C30" t="str">
            <v>Burgos</v>
          </cell>
          <cell r="D30">
            <v>4453</v>
          </cell>
          <cell r="E30">
            <v>3468311.98</v>
          </cell>
          <cell r="F30">
            <v>778.87086907702667</v>
          </cell>
          <cell r="G30">
            <v>51649</v>
          </cell>
          <cell r="H30">
            <v>36299769.020000011</v>
          </cell>
          <cell r="I30">
            <v>702.81649247807331</v>
          </cell>
          <cell r="J30">
            <v>21045</v>
          </cell>
          <cell r="K30">
            <v>9608863.9799999986</v>
          </cell>
          <cell r="L30">
            <v>456.5865516749821</v>
          </cell>
          <cell r="M30">
            <v>2465</v>
          </cell>
          <cell r="N30">
            <v>754246.23</v>
          </cell>
          <cell r="O30">
            <v>305.98224340770793</v>
          </cell>
          <cell r="P30">
            <v>397</v>
          </cell>
          <cell r="Q30">
            <v>163304.42000000001</v>
          </cell>
          <cell r="R30">
            <v>411.34614609571793</v>
          </cell>
          <cell r="S30">
            <v>80009</v>
          </cell>
          <cell r="T30">
            <v>50294495.629999995</v>
          </cell>
          <cell r="U30">
            <v>628.61047669637162</v>
          </cell>
          <cell r="W30" t="str">
            <v>Bien</v>
          </cell>
          <cell r="X30" t="str">
            <v>Bien</v>
          </cell>
        </row>
        <row r="31">
          <cell r="A31">
            <v>24</v>
          </cell>
          <cell r="C31" t="str">
            <v>León</v>
          </cell>
          <cell r="D31">
            <v>12185</v>
          </cell>
          <cell r="E31">
            <v>9685194.2400000002</v>
          </cell>
          <cell r="F31">
            <v>794.84564956914244</v>
          </cell>
          <cell r="G31">
            <v>87876</v>
          </cell>
          <cell r="H31">
            <v>60955677.530000001</v>
          </cell>
          <cell r="I31">
            <v>693.65557751832125</v>
          </cell>
          <cell r="J31">
            <v>36050</v>
          </cell>
          <cell r="K31">
            <v>16033303.48</v>
          </cell>
          <cell r="L31">
            <v>444.75183023578364</v>
          </cell>
          <cell r="M31">
            <v>3814</v>
          </cell>
          <cell r="N31">
            <v>1155462.07</v>
          </cell>
          <cell r="O31">
            <v>302.95282380702679</v>
          </cell>
          <cell r="P31">
            <v>904</v>
          </cell>
          <cell r="Q31">
            <v>391262.89</v>
          </cell>
          <cell r="R31">
            <v>432.8129314159292</v>
          </cell>
          <cell r="S31">
            <v>140829</v>
          </cell>
          <cell r="T31">
            <v>88220900.209999993</v>
          </cell>
          <cell r="U31">
            <v>626.43986827997071</v>
          </cell>
          <cell r="W31" t="str">
            <v>Bien</v>
          </cell>
          <cell r="X31" t="str">
            <v>Bien</v>
          </cell>
        </row>
        <row r="32">
          <cell r="A32">
            <v>34</v>
          </cell>
          <cell r="C32" t="str">
            <v>Palencia</v>
          </cell>
          <cell r="D32">
            <v>3420</v>
          </cell>
          <cell r="E32">
            <v>2559831.0099999998</v>
          </cell>
          <cell r="F32">
            <v>748.48859941520459</v>
          </cell>
          <cell r="G32">
            <v>23242</v>
          </cell>
          <cell r="H32">
            <v>16327963.799999999</v>
          </cell>
          <cell r="I32">
            <v>702.5197401256346</v>
          </cell>
          <cell r="J32">
            <v>11461</v>
          </cell>
          <cell r="K32">
            <v>5502331.1100000003</v>
          </cell>
          <cell r="L32">
            <v>480.09171189250503</v>
          </cell>
          <cell r="M32">
            <v>1294</v>
          </cell>
          <cell r="N32">
            <v>398403.89</v>
          </cell>
          <cell r="O32">
            <v>307.88554095826896</v>
          </cell>
          <cell r="P32">
            <v>377</v>
          </cell>
          <cell r="Q32">
            <v>142079.12</v>
          </cell>
          <cell r="R32">
            <v>376.86769230769232</v>
          </cell>
          <cell r="S32">
            <v>39794</v>
          </cell>
          <cell r="T32">
            <v>24930608.93</v>
          </cell>
          <cell r="U32">
            <v>626.49165527466448</v>
          </cell>
          <cell r="W32" t="str">
            <v>Bien</v>
          </cell>
          <cell r="X32" t="str">
            <v>Bien</v>
          </cell>
        </row>
        <row r="33">
          <cell r="A33">
            <v>37</v>
          </cell>
          <cell r="C33" t="str">
            <v>Salamanca</v>
          </cell>
          <cell r="D33">
            <v>4019</v>
          </cell>
          <cell r="E33">
            <v>2656843.9</v>
          </cell>
          <cell r="F33">
            <v>661.07088828066685</v>
          </cell>
          <cell r="G33">
            <v>46309</v>
          </cell>
          <cell r="H33">
            <v>29609489.519999996</v>
          </cell>
          <cell r="I33">
            <v>639.38952514629977</v>
          </cell>
          <cell r="J33">
            <v>20264</v>
          </cell>
          <cell r="K33">
            <v>9303674.8299999982</v>
          </cell>
          <cell r="L33">
            <v>459.1233137583892</v>
          </cell>
          <cell r="M33">
            <v>2347</v>
          </cell>
          <cell r="N33">
            <v>683633.97</v>
          </cell>
          <cell r="O33">
            <v>291.27991904559008</v>
          </cell>
          <cell r="P33">
            <v>637</v>
          </cell>
          <cell r="Q33">
            <v>215392.68</v>
          </cell>
          <cell r="R33">
            <v>338.13607535321819</v>
          </cell>
          <cell r="S33">
            <v>73576</v>
          </cell>
          <cell r="T33">
            <v>42469034.899999991</v>
          </cell>
          <cell r="U33">
            <v>577.21315238664772</v>
          </cell>
          <cell r="W33" t="str">
            <v>Bien</v>
          </cell>
          <cell r="X33" t="str">
            <v>Bien</v>
          </cell>
        </row>
        <row r="34">
          <cell r="A34">
            <v>40</v>
          </cell>
          <cell r="C34" t="str">
            <v>Segovia</v>
          </cell>
          <cell r="D34">
            <v>2122</v>
          </cell>
          <cell r="E34">
            <v>1403122.8</v>
          </cell>
          <cell r="F34">
            <v>661.22657869934028</v>
          </cell>
          <cell r="G34">
            <v>19509</v>
          </cell>
          <cell r="H34">
            <v>12950501.9</v>
          </cell>
          <cell r="I34">
            <v>663.82192321492641</v>
          </cell>
          <cell r="J34">
            <v>8956</v>
          </cell>
          <cell r="K34">
            <v>4089063.53</v>
          </cell>
          <cell r="L34">
            <v>456.57252456453773</v>
          </cell>
          <cell r="M34">
            <v>957</v>
          </cell>
          <cell r="N34">
            <v>289034.40999999997</v>
          </cell>
          <cell r="O34">
            <v>302.02132706374084</v>
          </cell>
          <cell r="P34">
            <v>208</v>
          </cell>
          <cell r="Q34">
            <v>70194.39</v>
          </cell>
          <cell r="R34">
            <v>337.47302884615385</v>
          </cell>
          <cell r="S34">
            <v>31752</v>
          </cell>
          <cell r="T34">
            <v>18801917.030000001</v>
          </cell>
          <cell r="U34">
            <v>592.14906242126483</v>
          </cell>
          <cell r="W34" t="str">
            <v>Bien</v>
          </cell>
          <cell r="X34" t="str">
            <v>Bien</v>
          </cell>
        </row>
        <row r="35">
          <cell r="A35">
            <v>42</v>
          </cell>
          <cell r="C35" t="str">
            <v>Soria</v>
          </cell>
          <cell r="D35">
            <v>1227</v>
          </cell>
          <cell r="E35">
            <v>792777.52</v>
          </cell>
          <cell r="F35">
            <v>646.11044824775877</v>
          </cell>
          <cell r="G35">
            <v>14935</v>
          </cell>
          <cell r="H35">
            <v>9600383.0800000019</v>
          </cell>
          <cell r="I35">
            <v>642.8110532306664</v>
          </cell>
          <cell r="J35">
            <v>5738</v>
          </cell>
          <cell r="K35">
            <v>2486449.36</v>
          </cell>
          <cell r="L35">
            <v>433.33031718368767</v>
          </cell>
          <cell r="M35">
            <v>579</v>
          </cell>
          <cell r="N35">
            <v>176248.53</v>
          </cell>
          <cell r="O35">
            <v>304.40160621761657</v>
          </cell>
          <cell r="P35">
            <v>150</v>
          </cell>
          <cell r="Q35">
            <v>50847.75</v>
          </cell>
          <cell r="R35">
            <v>338.98500000000001</v>
          </cell>
          <cell r="S35">
            <v>22629</v>
          </cell>
          <cell r="T35">
            <v>13106706.24</v>
          </cell>
          <cell r="U35">
            <v>579.19953334217155</v>
          </cell>
          <cell r="W35" t="str">
            <v>Bien</v>
          </cell>
          <cell r="X35" t="str">
            <v>Bien</v>
          </cell>
        </row>
        <row r="36">
          <cell r="A36">
            <v>47</v>
          </cell>
          <cell r="C36" t="str">
            <v>Valladolid</v>
          </cell>
          <cell r="D36">
            <v>9096</v>
          </cell>
          <cell r="E36">
            <v>7689144.0999999996</v>
          </cell>
          <cell r="F36">
            <v>845.33246481970093</v>
          </cell>
          <cell r="G36">
            <v>54718</v>
          </cell>
          <cell r="H36">
            <v>43664476.939999983</v>
          </cell>
          <cell r="I36">
            <v>797.99109872436827</v>
          </cell>
          <cell r="J36">
            <v>25095</v>
          </cell>
          <cell r="K36">
            <v>12799610.1</v>
          </cell>
          <cell r="L36">
            <v>510.04622833233708</v>
          </cell>
          <cell r="M36">
            <v>2725</v>
          </cell>
          <cell r="N36">
            <v>819924.43</v>
          </cell>
          <cell r="O36">
            <v>300.88969908256882</v>
          </cell>
          <cell r="P36">
            <v>615</v>
          </cell>
          <cell r="Q36">
            <v>236667.14</v>
          </cell>
          <cell r="R36">
            <v>384.82461788617888</v>
          </cell>
          <cell r="S36">
            <v>92249</v>
          </cell>
          <cell r="T36">
            <v>65209822.709999993</v>
          </cell>
          <cell r="U36">
            <v>706.88920974753103</v>
          </cell>
          <cell r="W36" t="str">
            <v>Bien</v>
          </cell>
          <cell r="X36" t="str">
            <v>Bien</v>
          </cell>
        </row>
        <row r="37">
          <cell r="A37">
            <v>49</v>
          </cell>
          <cell r="C37" t="str">
            <v>Zamora</v>
          </cell>
          <cell r="D37">
            <v>3413</v>
          </cell>
          <cell r="E37">
            <v>2141941.14</v>
          </cell>
          <cell r="F37">
            <v>627.58310577204804</v>
          </cell>
          <cell r="G37">
            <v>33371</v>
          </cell>
          <cell r="H37">
            <v>19336083.630000003</v>
          </cell>
          <cell r="I37">
            <v>579.42775553624415</v>
          </cell>
          <cell r="J37">
            <v>14235</v>
          </cell>
          <cell r="K37">
            <v>5983602.209999999</v>
          </cell>
          <cell r="L37">
            <v>420.3443772391991</v>
          </cell>
          <cell r="M37">
            <v>1541</v>
          </cell>
          <cell r="N37">
            <v>437157.07</v>
          </cell>
          <cell r="O37">
            <v>283.68401687216095</v>
          </cell>
          <cell r="P37">
            <v>388</v>
          </cell>
          <cell r="Q37">
            <v>128967.39</v>
          </cell>
          <cell r="R37">
            <v>332.39018041237114</v>
          </cell>
          <cell r="S37">
            <v>52948</v>
          </cell>
          <cell r="T37">
            <v>28027751.440000005</v>
          </cell>
          <cell r="U37">
            <v>529.34485608521572</v>
          </cell>
          <cell r="W37" t="str">
            <v>Bien</v>
          </cell>
          <cell r="X37" t="str">
            <v>Bien</v>
          </cell>
        </row>
        <row r="38">
          <cell r="A38">
            <v>11</v>
          </cell>
          <cell r="B38" t="str">
            <v>CASTILLA-LA MANCHA</v>
          </cell>
          <cell r="D38">
            <v>30212</v>
          </cell>
          <cell r="E38">
            <v>19813050.350000001</v>
          </cell>
          <cell r="F38">
            <v>655.80068681318687</v>
          </cell>
          <cell r="G38">
            <v>189639</v>
          </cell>
          <cell r="H38">
            <v>123826630.54999998</v>
          </cell>
          <cell r="I38">
            <v>652.95973164802592</v>
          </cell>
          <cell r="J38">
            <v>90703</v>
          </cell>
          <cell r="K38">
            <v>42330680.590000004</v>
          </cell>
          <cell r="L38">
            <v>466.6954851548461</v>
          </cell>
          <cell r="M38">
            <v>11284</v>
          </cell>
          <cell r="N38">
            <v>3159994.9</v>
          </cell>
          <cell r="O38">
            <v>280.04208613966676</v>
          </cell>
          <cell r="P38">
            <v>2259</v>
          </cell>
          <cell r="Q38">
            <v>764395.49</v>
          </cell>
          <cell r="R38">
            <v>338.37781761841524</v>
          </cell>
          <cell r="S38">
            <v>324097</v>
          </cell>
          <cell r="T38">
            <v>189894751.88000003</v>
          </cell>
          <cell r="U38">
            <v>585.91949903886803</v>
          </cell>
          <cell r="W38" t="str">
            <v>Bien</v>
          </cell>
          <cell r="X38" t="str">
            <v>Bien</v>
          </cell>
        </row>
        <row r="39">
          <cell r="A39">
            <v>2</v>
          </cell>
          <cell r="C39" t="str">
            <v>Albacete</v>
          </cell>
          <cell r="D39">
            <v>5493</v>
          </cell>
          <cell r="E39">
            <v>3293960.83</v>
          </cell>
          <cell r="F39">
            <v>599.66517931913347</v>
          </cell>
          <cell r="G39">
            <v>38175</v>
          </cell>
          <cell r="H39">
            <v>23809316.490000002</v>
          </cell>
          <cell r="I39">
            <v>623.68870962671906</v>
          </cell>
          <cell r="J39">
            <v>18134</v>
          </cell>
          <cell r="K39">
            <v>8279130.8699999992</v>
          </cell>
          <cell r="L39">
            <v>456.55293206132126</v>
          </cell>
          <cell r="M39">
            <v>2218</v>
          </cell>
          <cell r="N39">
            <v>599298.78</v>
          </cell>
          <cell r="O39">
            <v>270.19782687105504</v>
          </cell>
          <cell r="P39">
            <v>541</v>
          </cell>
          <cell r="Q39">
            <v>176755.36</v>
          </cell>
          <cell r="R39">
            <v>326.7197042513863</v>
          </cell>
          <cell r="S39">
            <v>64561</v>
          </cell>
          <cell r="T39">
            <v>36158462.329999998</v>
          </cell>
          <cell r="U39">
            <v>560.06663976704203</v>
          </cell>
          <cell r="W39" t="str">
            <v>Bien</v>
          </cell>
          <cell r="X39" t="str">
            <v>Bien</v>
          </cell>
        </row>
        <row r="40">
          <cell r="A40">
            <v>13</v>
          </cell>
          <cell r="C40" t="str">
            <v>Ciudad Real</v>
          </cell>
          <cell r="D40">
            <v>10282</v>
          </cell>
          <cell r="E40">
            <v>6928874.6400000006</v>
          </cell>
          <cell r="F40">
            <v>673.88393697724189</v>
          </cell>
          <cell r="G40">
            <v>48702</v>
          </cell>
          <cell r="H40">
            <v>33450924.719999995</v>
          </cell>
          <cell r="I40">
            <v>686.84909695700367</v>
          </cell>
          <cell r="J40">
            <v>26394</v>
          </cell>
          <cell r="K40">
            <v>12828180.49</v>
          </cell>
          <cell r="L40">
            <v>486.0263881942866</v>
          </cell>
          <cell r="M40">
            <v>3535</v>
          </cell>
          <cell r="N40">
            <v>1009381.08</v>
          </cell>
          <cell r="O40">
            <v>285.53920226308344</v>
          </cell>
          <cell r="P40">
            <v>721</v>
          </cell>
          <cell r="Q40">
            <v>249844.23</v>
          </cell>
          <cell r="R40">
            <v>346.52459084604715</v>
          </cell>
          <cell r="S40">
            <v>89634</v>
          </cell>
          <cell r="T40">
            <v>54467205.159999996</v>
          </cell>
          <cell r="U40">
            <v>607.66232858067247</v>
          </cell>
          <cell r="W40" t="str">
            <v>Bien</v>
          </cell>
          <cell r="X40" t="str">
            <v>Bien</v>
          </cell>
        </row>
        <row r="41">
          <cell r="A41">
            <v>16</v>
          </cell>
          <cell r="C41" t="str">
            <v>Cuenca</v>
          </cell>
          <cell r="D41">
            <v>3387</v>
          </cell>
          <cell r="E41">
            <v>1975665.39</v>
          </cell>
          <cell r="F41">
            <v>583.30835252435782</v>
          </cell>
          <cell r="G41">
            <v>26257</v>
          </cell>
          <cell r="H41">
            <v>15858794.660000002</v>
          </cell>
          <cell r="I41">
            <v>603.98349621053444</v>
          </cell>
          <cell r="J41">
            <v>11602</v>
          </cell>
          <cell r="K41">
            <v>5180615.68</v>
          </cell>
          <cell r="L41">
            <v>446.52781244612993</v>
          </cell>
          <cell r="M41">
            <v>1295</v>
          </cell>
          <cell r="N41">
            <v>359529.85</v>
          </cell>
          <cell r="O41">
            <v>277.62922779922781</v>
          </cell>
          <cell r="P41">
            <v>299</v>
          </cell>
          <cell r="Q41">
            <v>100754.96</v>
          </cell>
          <cell r="R41">
            <v>336.97311036789301</v>
          </cell>
          <cell r="S41">
            <v>42840</v>
          </cell>
          <cell r="T41">
            <v>23475360.539999995</v>
          </cell>
          <cell r="U41">
            <v>547.97760364145643</v>
          </cell>
          <cell r="W41" t="str">
            <v>Bien</v>
          </cell>
          <cell r="X41" t="str">
            <v>Bien</v>
          </cell>
        </row>
        <row r="42">
          <cell r="A42">
            <v>19</v>
          </cell>
          <cell r="C42" t="str">
            <v>Guadalajara</v>
          </cell>
          <cell r="D42">
            <v>3260</v>
          </cell>
          <cell r="E42">
            <v>2599969.5499999998</v>
          </cell>
          <cell r="F42">
            <v>797.5366717791411</v>
          </cell>
          <cell r="G42">
            <v>19203</v>
          </cell>
          <cell r="H42">
            <v>14020180.58</v>
          </cell>
          <cell r="I42">
            <v>730.10365984481587</v>
          </cell>
          <cell r="J42">
            <v>8114</v>
          </cell>
          <cell r="K42">
            <v>3977048.45</v>
          </cell>
          <cell r="L42">
            <v>490.1464690658122</v>
          </cell>
          <cell r="M42">
            <v>1038</v>
          </cell>
          <cell r="N42">
            <v>319571.57</v>
          </cell>
          <cell r="O42">
            <v>307.8724181117534</v>
          </cell>
          <cell r="P42">
            <v>165</v>
          </cell>
          <cell r="Q42">
            <v>58471.5</v>
          </cell>
          <cell r="R42">
            <v>354.37272727272727</v>
          </cell>
          <cell r="S42">
            <v>31780</v>
          </cell>
          <cell r="T42">
            <v>20975241.650000006</v>
          </cell>
          <cell r="U42">
            <v>660.01389710509773</v>
          </cell>
          <cell r="W42" t="str">
            <v>Bien</v>
          </cell>
          <cell r="X42" t="str">
            <v>Bien</v>
          </cell>
        </row>
        <row r="43">
          <cell r="A43">
            <v>45</v>
          </cell>
          <cell r="C43" t="str">
            <v>Toledo</v>
          </cell>
          <cell r="D43">
            <v>7790</v>
          </cell>
          <cell r="E43">
            <v>5014579.9400000004</v>
          </cell>
          <cell r="F43">
            <v>643.72014634146342</v>
          </cell>
          <cell r="G43">
            <v>57302</v>
          </cell>
          <cell r="H43">
            <v>36687414.099999994</v>
          </cell>
          <cell r="I43">
            <v>640.24665980245004</v>
          </cell>
          <cell r="J43">
            <v>26459</v>
          </cell>
          <cell r="K43">
            <v>12065705.100000001</v>
          </cell>
          <cell r="L43">
            <v>456.01515930307272</v>
          </cell>
          <cell r="M43">
            <v>3198</v>
          </cell>
          <cell r="N43">
            <v>872213.62</v>
          </cell>
          <cell r="O43">
            <v>272.73721701063164</v>
          </cell>
          <cell r="P43">
            <v>533</v>
          </cell>
          <cell r="Q43">
            <v>178569.44</v>
          </cell>
          <cell r="R43">
            <v>335.02709193245778</v>
          </cell>
          <cell r="S43">
            <v>95282</v>
          </cell>
          <cell r="T43">
            <v>54818482.20000001</v>
          </cell>
          <cell r="U43">
            <v>575.32883650637064</v>
          </cell>
          <cell r="W43" t="str">
            <v>Bien</v>
          </cell>
          <cell r="X43" t="str">
            <v>Bien</v>
          </cell>
        </row>
        <row r="44">
          <cell r="A44">
            <v>2</v>
          </cell>
          <cell r="B44" t="str">
            <v>COMUNIDADES AUTÓNOMAS</v>
          </cell>
          <cell r="D44" t="str">
            <v>INC. PERMANENTE</v>
          </cell>
          <cell r="E44">
            <v>143548636.63999996</v>
          </cell>
          <cell r="F44">
            <v>873.51225630571673</v>
          </cell>
          <cell r="G44" t="str">
            <v>JUBILACIÓN</v>
          </cell>
          <cell r="H44">
            <v>808860463.22000015</v>
          </cell>
          <cell r="I44">
            <v>863.91149544419034</v>
          </cell>
          <cell r="J44" t="str">
            <v>VIUDEDAD</v>
          </cell>
          <cell r="K44">
            <v>211906063.54999995</v>
          </cell>
          <cell r="L44">
            <v>555.03158416515828</v>
          </cell>
          <cell r="M44" t="str">
            <v>ORFANDAD</v>
          </cell>
          <cell r="N44">
            <v>11713683.329999998</v>
          </cell>
          <cell r="O44">
            <v>336.53240239032374</v>
          </cell>
          <cell r="P44" t="str">
            <v>FAVOR DE FAMILIARES</v>
          </cell>
          <cell r="Q44">
            <v>745326.41</v>
          </cell>
          <cell r="R44">
            <v>430.82451445086707</v>
          </cell>
          <cell r="S44" t="str">
            <v>TOTAL PENSIONES</v>
          </cell>
          <cell r="T44">
            <v>1176774173.1500001</v>
          </cell>
          <cell r="U44">
            <v>774.73380986082407</v>
          </cell>
          <cell r="W44" t="str">
            <v>CONTROL</v>
          </cell>
          <cell r="X44" t="str">
            <v>Bien</v>
          </cell>
        </row>
        <row r="45">
          <cell r="A45">
            <v>8</v>
          </cell>
          <cell r="C45" t="str">
            <v>Barcelona</v>
          </cell>
          <cell r="D45" t="str">
            <v>Número</v>
          </cell>
          <cell r="E45" t="str">
            <v>Nómina</v>
          </cell>
          <cell r="F45" t="str">
            <v>P.media</v>
          </cell>
          <cell r="G45" t="str">
            <v>Número</v>
          </cell>
          <cell r="H45" t="str">
            <v>Nómina</v>
          </cell>
          <cell r="I45" t="str">
            <v>P.media</v>
          </cell>
          <cell r="J45" t="str">
            <v>Número</v>
          </cell>
          <cell r="K45" t="str">
            <v>Nómina</v>
          </cell>
          <cell r="L45" t="str">
            <v>P.media</v>
          </cell>
          <cell r="M45" t="str">
            <v>Número</v>
          </cell>
          <cell r="N45" t="str">
            <v>Nómina</v>
          </cell>
          <cell r="O45" t="str">
            <v>P.media</v>
          </cell>
          <cell r="P45" t="str">
            <v>Número</v>
          </cell>
          <cell r="Q45" t="str">
            <v>Nómina</v>
          </cell>
          <cell r="R45" t="str">
            <v>P.media</v>
          </cell>
          <cell r="S45" t="str">
            <v>Número</v>
          </cell>
          <cell r="T45" t="str">
            <v>Nómina</v>
          </cell>
          <cell r="U45" t="str">
            <v>P.media</v>
          </cell>
          <cell r="W45" t="str">
            <v>Número</v>
          </cell>
          <cell r="X45" t="str">
            <v>Nómina</v>
          </cell>
        </row>
        <row r="46">
          <cell r="A46">
            <v>2</v>
          </cell>
          <cell r="B46" t="str">
            <v xml:space="preserve">CATALUÑA            </v>
          </cell>
          <cell r="C46" t="str">
            <v>Girona</v>
          </cell>
          <cell r="D46">
            <v>11724</v>
          </cell>
          <cell r="E46">
            <v>8830484.2700000014</v>
          </cell>
          <cell r="F46">
            <v>753.19722534971015</v>
          </cell>
          <cell r="G46">
            <v>90114</v>
          </cell>
          <cell r="H46">
            <v>68582332.549999982</v>
          </cell>
          <cell r="I46">
            <v>761.06190547528661</v>
          </cell>
          <cell r="J46">
            <v>35353</v>
          </cell>
          <cell r="K46">
            <v>17287805.249999996</v>
          </cell>
          <cell r="L46">
            <v>489.00532486634785</v>
          </cell>
          <cell r="M46">
            <v>3133</v>
          </cell>
          <cell r="N46">
            <v>942676.87</v>
          </cell>
          <cell r="O46">
            <v>300.88632939674432</v>
          </cell>
          <cell r="P46">
            <v>90</v>
          </cell>
          <cell r="Q46">
            <v>43588.7</v>
          </cell>
          <cell r="R46">
            <v>484.31888888888886</v>
          </cell>
          <cell r="S46">
            <v>140414</v>
          </cell>
          <cell r="T46">
            <v>95686887.639999986</v>
          </cell>
          <cell r="U46">
            <v>681.46258663666003</v>
          </cell>
          <cell r="W46" t="str">
            <v>Bien</v>
          </cell>
          <cell r="X46" t="str">
            <v>Bien</v>
          </cell>
        </row>
        <row r="47">
          <cell r="A47">
            <v>8</v>
          </cell>
          <cell r="C47" t="str">
            <v>Barcelona</v>
          </cell>
          <cell r="D47">
            <v>121585</v>
          </cell>
          <cell r="E47">
            <v>92536880.309999987</v>
          </cell>
          <cell r="F47">
            <v>761.08796570300603</v>
          </cell>
          <cell r="G47">
            <v>661071</v>
          </cell>
          <cell r="H47">
            <v>501884891.25999993</v>
          </cell>
          <cell r="I47">
            <v>759.19967939903574</v>
          </cell>
          <cell r="J47">
            <v>275438</v>
          </cell>
          <cell r="K47">
            <v>137004767.72999999</v>
          </cell>
          <cell r="L47">
            <v>497.40692181180515</v>
          </cell>
          <cell r="M47">
            <v>25326</v>
          </cell>
          <cell r="N47">
            <v>7417883.7299999995</v>
          </cell>
          <cell r="O47">
            <v>292.89598554844821</v>
          </cell>
          <cell r="P47">
            <v>1546</v>
          </cell>
          <cell r="Q47">
            <v>553443.06999999995</v>
          </cell>
          <cell r="R47">
            <v>357.98387451487707</v>
          </cell>
          <cell r="S47">
            <v>1084966</v>
          </cell>
          <cell r="T47">
            <v>739397866.10000014</v>
          </cell>
          <cell r="U47">
            <v>681.49404322347436</v>
          </cell>
          <cell r="W47" t="str">
            <v>Bien</v>
          </cell>
          <cell r="X47" t="str">
            <v>Bien</v>
          </cell>
        </row>
        <row r="48">
          <cell r="A48">
            <v>17</v>
          </cell>
          <cell r="C48" t="str">
            <v>Girona</v>
          </cell>
          <cell r="D48">
            <v>10667</v>
          </cell>
          <cell r="E48">
            <v>6783123.5700000003</v>
          </cell>
          <cell r="F48">
            <v>635.89796287616014</v>
          </cell>
          <cell r="G48">
            <v>85414</v>
          </cell>
          <cell r="H48">
            <v>54126250.179999992</v>
          </cell>
          <cell r="I48">
            <v>633.69295642400539</v>
          </cell>
          <cell r="J48">
            <v>33474</v>
          </cell>
          <cell r="K48">
            <v>13986228.819999998</v>
          </cell>
          <cell r="L48">
            <v>417.82364880205529</v>
          </cell>
          <cell r="M48">
            <v>2795</v>
          </cell>
          <cell r="N48">
            <v>710982.63</v>
          </cell>
          <cell r="O48">
            <v>254.37661180679785</v>
          </cell>
          <cell r="P48">
            <v>108</v>
          </cell>
          <cell r="Q48">
            <v>42298.11</v>
          </cell>
          <cell r="R48">
            <v>391.64916666666664</v>
          </cell>
          <cell r="S48">
            <v>132458</v>
          </cell>
          <cell r="T48">
            <v>75648883.309999987</v>
          </cell>
          <cell r="U48">
            <v>571.11600137402036</v>
          </cell>
          <cell r="W48" t="str">
            <v>Bien</v>
          </cell>
          <cell r="X48" t="str">
            <v>Bien</v>
          </cell>
        </row>
        <row r="49">
          <cell r="A49">
            <v>25</v>
          </cell>
          <cell r="B49" t="str">
            <v xml:space="preserve">CMDAD. VALENCIANA   </v>
          </cell>
          <cell r="C49" t="str">
            <v>Lleida</v>
          </cell>
          <cell r="D49">
            <v>93842</v>
          </cell>
          <cell r="E49">
            <v>73008143.900000006</v>
          </cell>
          <cell r="F49">
            <v>777.99006734724333</v>
          </cell>
          <cell r="G49">
            <v>512682</v>
          </cell>
          <cell r="H49">
            <v>398911261.39999998</v>
          </cell>
          <cell r="I49">
            <v>778.08712106139865</v>
          </cell>
          <cell r="J49">
            <v>232554</v>
          </cell>
          <cell r="K49">
            <v>122816405.79999998</v>
          </cell>
          <cell r="L49">
            <v>528.11994547502934</v>
          </cell>
          <cell r="M49">
            <v>27714</v>
          </cell>
          <cell r="N49">
            <v>8902668.4600000009</v>
          </cell>
          <cell r="O49">
            <v>321.2336169445046</v>
          </cell>
          <cell r="P49">
            <v>2503</v>
          </cell>
          <cell r="Q49">
            <v>1038698.54</v>
          </cell>
          <cell r="R49">
            <v>414.98143827407114</v>
          </cell>
          <cell r="S49">
            <v>869295</v>
          </cell>
          <cell r="T49">
            <v>604677178.10000002</v>
          </cell>
          <cell r="U49">
            <v>695.59491093357269</v>
          </cell>
          <cell r="W49" t="str">
            <v>Bien</v>
          </cell>
          <cell r="X49" t="str">
            <v>Bien</v>
          </cell>
        </row>
        <row r="50">
          <cell r="A50">
            <v>43</v>
          </cell>
          <cell r="C50" t="str">
            <v>Tarragona</v>
          </cell>
          <cell r="D50">
            <v>12091</v>
          </cell>
          <cell r="E50">
            <v>8867989.9600000028</v>
          </cell>
          <cell r="F50">
            <v>733.43726408072143</v>
          </cell>
          <cell r="G50">
            <v>84189</v>
          </cell>
          <cell r="H50">
            <v>55693029.889999993</v>
          </cell>
          <cell r="I50">
            <v>661.52383197329812</v>
          </cell>
          <cell r="J50">
            <v>34736</v>
          </cell>
          <cell r="K50">
            <v>15461765.579999998</v>
          </cell>
          <cell r="L50">
            <v>445.12222420543526</v>
          </cell>
          <cell r="M50">
            <v>3502</v>
          </cell>
          <cell r="N50">
            <v>950714.91</v>
          </cell>
          <cell r="O50">
            <v>271.47770131353514</v>
          </cell>
          <cell r="P50">
            <v>233</v>
          </cell>
          <cell r="Q50">
            <v>82636.52</v>
          </cell>
          <cell r="R50">
            <v>354.66317596566523</v>
          </cell>
          <cell r="S50">
            <v>134751</v>
          </cell>
          <cell r="T50">
            <v>81056136.860000014</v>
          </cell>
          <cell r="U50">
            <v>601.52530860624427</v>
          </cell>
          <cell r="W50" t="str">
            <v>Bien</v>
          </cell>
          <cell r="X50" t="str">
            <v>Bien</v>
          </cell>
        </row>
        <row r="51">
          <cell r="A51">
            <v>9</v>
          </cell>
          <cell r="B51" t="str">
            <v xml:space="preserve">CMDAD. VALENCIANA   </v>
          </cell>
          <cell r="C51" t="str">
            <v>Castellón</v>
          </cell>
          <cell r="D51">
            <v>10885</v>
          </cell>
          <cell r="E51">
            <v>8515268.7700000014</v>
          </cell>
          <cell r="F51">
            <v>782.29386954524591</v>
          </cell>
          <cell r="G51">
            <v>74026</v>
          </cell>
          <cell r="H51">
            <v>53453690.719999999</v>
          </cell>
          <cell r="I51">
            <v>722.09346337773218</v>
          </cell>
          <cell r="J51">
            <v>29512</v>
          </cell>
          <cell r="K51">
            <v>14337299.280000001</v>
          </cell>
          <cell r="L51">
            <v>485.81252642992683</v>
          </cell>
          <cell r="M51">
            <v>3278</v>
          </cell>
          <cell r="N51">
            <v>1064289.28</v>
          </cell>
          <cell r="O51">
            <v>324.67641244661382</v>
          </cell>
          <cell r="P51">
            <v>240</v>
          </cell>
          <cell r="Q51">
            <v>97385.73</v>
          </cell>
          <cell r="R51">
            <v>405.77387499999998</v>
          </cell>
          <cell r="S51">
            <v>117941</v>
          </cell>
          <cell r="T51">
            <v>77467933.779999971</v>
          </cell>
          <cell r="U51">
            <v>656.83633155560813</v>
          </cell>
          <cell r="W51" t="str">
            <v>Bien</v>
          </cell>
          <cell r="X51" t="str">
            <v>Bien</v>
          </cell>
        </row>
        <row r="52">
          <cell r="A52">
            <v>3</v>
          </cell>
          <cell r="C52" t="str">
            <v>Alacant</v>
          </cell>
          <cell r="D52">
            <v>22018</v>
          </cell>
          <cell r="E52">
            <v>13294129.529999999</v>
          </cell>
          <cell r="F52">
            <v>603.78460941048229</v>
          </cell>
          <cell r="G52">
            <v>155063</v>
          </cell>
          <cell r="H52">
            <v>97358623.439999998</v>
          </cell>
          <cell r="I52">
            <v>627.8649545023635</v>
          </cell>
          <cell r="J52">
            <v>69729</v>
          </cell>
          <cell r="K52">
            <v>30657339.530000001</v>
          </cell>
          <cell r="L52">
            <v>439.66412152762842</v>
          </cell>
          <cell r="M52">
            <v>8753</v>
          </cell>
          <cell r="N52">
            <v>2196433.9900000002</v>
          </cell>
          <cell r="O52">
            <v>250.93499257397465</v>
          </cell>
          <cell r="P52">
            <v>1109</v>
          </cell>
          <cell r="Q52">
            <v>383989.43</v>
          </cell>
          <cell r="R52">
            <v>346.24835888187556</v>
          </cell>
          <cell r="S52">
            <v>256672</v>
          </cell>
          <cell r="T52">
            <v>143890515.92000002</v>
          </cell>
          <cell r="U52">
            <v>560.60075084154107</v>
          </cell>
          <cell r="W52" t="str">
            <v>Bien</v>
          </cell>
          <cell r="X52" t="str">
            <v>Bien</v>
          </cell>
        </row>
        <row r="53">
          <cell r="A53">
            <v>12</v>
          </cell>
          <cell r="B53" t="str">
            <v xml:space="preserve">EXTREMADURA         </v>
          </cell>
          <cell r="C53" t="str">
            <v>Castellón</v>
          </cell>
          <cell r="D53">
            <v>21986</v>
          </cell>
          <cell r="E53">
            <v>14956732.25</v>
          </cell>
          <cell r="F53">
            <v>680.28437414718462</v>
          </cell>
          <cell r="G53">
            <v>113138</v>
          </cell>
          <cell r="H53">
            <v>81823430.160000011</v>
          </cell>
          <cell r="I53">
            <v>723.21792996163981</v>
          </cell>
          <cell r="J53">
            <v>60531</v>
          </cell>
          <cell r="K53">
            <v>32324196.089999992</v>
          </cell>
          <cell r="L53">
            <v>534.01060762254042</v>
          </cell>
          <cell r="M53">
            <v>8386</v>
          </cell>
          <cell r="N53">
            <v>2755764.96</v>
          </cell>
          <cell r="O53">
            <v>328.61494872406394</v>
          </cell>
          <cell r="P53">
            <v>1528</v>
          </cell>
          <cell r="Q53">
            <v>645240.47</v>
          </cell>
          <cell r="R53">
            <v>422.27779450261778</v>
          </cell>
          <cell r="S53">
            <v>205569</v>
          </cell>
          <cell r="T53">
            <v>132505363.93000004</v>
          </cell>
          <cell r="U53">
            <v>644.57853046908838</v>
          </cell>
          <cell r="W53" t="str">
            <v>Bien</v>
          </cell>
          <cell r="X53" t="str">
            <v>Bien</v>
          </cell>
        </row>
        <row r="54">
          <cell r="A54">
            <v>46</v>
          </cell>
          <cell r="C54" t="str">
            <v>Valencia</v>
          </cell>
          <cell r="D54">
            <v>50293</v>
          </cell>
          <cell r="E54">
            <v>34895007.120000005</v>
          </cell>
          <cell r="F54">
            <v>693.8342735569563</v>
          </cell>
          <cell r="G54">
            <v>249388</v>
          </cell>
          <cell r="H54">
            <v>168735611.30000001</v>
          </cell>
          <cell r="I54">
            <v>676.59875896193887</v>
          </cell>
          <cell r="J54">
            <v>123763</v>
          </cell>
          <cell r="K54">
            <v>57682713.93</v>
          </cell>
          <cell r="L54">
            <v>466.07397954154311</v>
          </cell>
          <cell r="M54">
            <v>14852</v>
          </cell>
          <cell r="N54">
            <v>4118158.13</v>
          </cell>
          <cell r="O54">
            <v>277.27970172367355</v>
          </cell>
          <cell r="P54">
            <v>1308</v>
          </cell>
          <cell r="Q54">
            <v>438707.06</v>
          </cell>
          <cell r="R54">
            <v>335.40295107033637</v>
          </cell>
          <cell r="S54">
            <v>439604</v>
          </cell>
          <cell r="T54">
            <v>265870197.54000002</v>
          </cell>
          <cell r="U54">
            <v>604.79476424236361</v>
          </cell>
          <cell r="W54" t="str">
            <v>Bien</v>
          </cell>
          <cell r="X54" t="str">
            <v>Bien</v>
          </cell>
        </row>
        <row r="55">
          <cell r="A55">
            <v>14</v>
          </cell>
          <cell r="B55" t="str">
            <v xml:space="preserve">EXTREMADURA         </v>
          </cell>
          <cell r="C55" t="str">
            <v>Cáceres</v>
          </cell>
          <cell r="D55">
            <v>8771</v>
          </cell>
          <cell r="E55">
            <v>5839552.3800000008</v>
          </cell>
          <cell r="F55">
            <v>665.77954395165898</v>
          </cell>
          <cell r="G55">
            <v>50798</v>
          </cell>
          <cell r="H55">
            <v>35667796.930000015</v>
          </cell>
          <cell r="I55">
            <v>702.14963049726396</v>
          </cell>
          <cell r="J55">
            <v>24678</v>
          </cell>
          <cell r="K55">
            <v>12648729.640000001</v>
          </cell>
          <cell r="L55">
            <v>512.55084042466979</v>
          </cell>
          <cell r="M55">
            <v>3026</v>
          </cell>
          <cell r="N55">
            <v>1021463.1</v>
          </cell>
          <cell r="O55">
            <v>337.56216126900199</v>
          </cell>
          <cell r="P55">
            <v>458</v>
          </cell>
          <cell r="Q55">
            <v>199380.07</v>
          </cell>
          <cell r="R55">
            <v>435.3276637554585</v>
          </cell>
          <cell r="S55">
            <v>87731</v>
          </cell>
          <cell r="T55">
            <v>55376922.12000002</v>
          </cell>
          <cell r="U55">
            <v>631.21270839270062</v>
          </cell>
          <cell r="W55" t="str">
            <v>Bien</v>
          </cell>
          <cell r="X55" t="str">
            <v>Bien</v>
          </cell>
        </row>
        <row r="56">
          <cell r="A56">
            <v>6</v>
          </cell>
          <cell r="B56" t="str">
            <v xml:space="preserve">GALICIA             </v>
          </cell>
          <cell r="C56" t="str">
            <v>Badajoz</v>
          </cell>
          <cell r="D56">
            <v>68359</v>
          </cell>
          <cell r="E56">
            <v>49218383.709999993</v>
          </cell>
          <cell r="F56">
            <v>719.99859140712988</v>
          </cell>
          <cell r="G56">
            <v>441836</v>
          </cell>
          <cell r="H56">
            <v>311687576.24000001</v>
          </cell>
          <cell r="I56">
            <v>705.43725780606383</v>
          </cell>
          <cell r="J56">
            <v>181853</v>
          </cell>
          <cell r="K56">
            <v>84805040.770000011</v>
          </cell>
          <cell r="L56">
            <v>466.33842042748819</v>
          </cell>
          <cell r="M56">
            <v>20023</v>
          </cell>
          <cell r="N56">
            <v>6724971.3399999999</v>
          </cell>
          <cell r="O56">
            <v>335.86232532587525</v>
          </cell>
          <cell r="P56">
            <v>5475</v>
          </cell>
          <cell r="Q56">
            <v>2255294.54</v>
          </cell>
          <cell r="R56">
            <v>411.92594337899544</v>
          </cell>
          <cell r="S56">
            <v>717546</v>
          </cell>
          <cell r="T56">
            <v>454691266.60000002</v>
          </cell>
          <cell r="U56">
            <v>633.67542512953878</v>
          </cell>
          <cell r="W56" t="str">
            <v>Bien</v>
          </cell>
          <cell r="X56" t="str">
            <v>Bien</v>
          </cell>
        </row>
        <row r="57">
          <cell r="A57">
            <v>10</v>
          </cell>
          <cell r="C57" t="str">
            <v>Cáceres</v>
          </cell>
          <cell r="D57">
            <v>7550</v>
          </cell>
          <cell r="E57">
            <v>4286988.45</v>
          </cell>
          <cell r="F57">
            <v>567.81303973509932</v>
          </cell>
          <cell r="G57">
            <v>50051</v>
          </cell>
          <cell r="H57">
            <v>29362197.379999995</v>
          </cell>
          <cell r="I57">
            <v>586.64556911949796</v>
          </cell>
          <cell r="J57">
            <v>23903</v>
          </cell>
          <cell r="K57">
            <v>10380398.369999999</v>
          </cell>
          <cell r="L57">
            <v>434.27178052964058</v>
          </cell>
          <cell r="M57">
            <v>3110</v>
          </cell>
          <cell r="N57">
            <v>848383.39</v>
          </cell>
          <cell r="O57">
            <v>272.79208681672026</v>
          </cell>
          <cell r="P57">
            <v>437</v>
          </cell>
          <cell r="Q57">
            <v>158342.87</v>
          </cell>
          <cell r="R57">
            <v>362.34066361556063</v>
          </cell>
          <cell r="S57">
            <v>85051</v>
          </cell>
          <cell r="T57">
            <v>45036310.460000001</v>
          </cell>
          <cell r="U57">
            <v>529.52123384792651</v>
          </cell>
          <cell r="W57" t="str">
            <v>Bien</v>
          </cell>
          <cell r="X57" t="str">
            <v>Bien</v>
          </cell>
        </row>
        <row r="58">
          <cell r="A58">
            <v>3</v>
          </cell>
          <cell r="B58" t="str">
            <v xml:space="preserve">GALICIA             </v>
          </cell>
          <cell r="C58" t="str">
            <v>Lugo</v>
          </cell>
          <cell r="D58">
            <v>9161</v>
          </cell>
          <cell r="E58">
            <v>6403148.790000001</v>
          </cell>
          <cell r="F58">
            <v>698.95740530509784</v>
          </cell>
          <cell r="G58">
            <v>78514</v>
          </cell>
          <cell r="H58">
            <v>49014520.359999999</v>
          </cell>
          <cell r="I58">
            <v>624.27745828769389</v>
          </cell>
          <cell r="J58">
            <v>29960</v>
          </cell>
          <cell r="K58">
            <v>11881082.079999998</v>
          </cell>
          <cell r="L58">
            <v>396.56482242990649</v>
          </cell>
          <cell r="M58">
            <v>2634</v>
          </cell>
          <cell r="N58">
            <v>857699.43</v>
          </cell>
          <cell r="O58">
            <v>325.62620728929386</v>
          </cell>
          <cell r="P58">
            <v>716</v>
          </cell>
          <cell r="Q58">
            <v>276211.89</v>
          </cell>
          <cell r="R58">
            <v>385.7707960893855</v>
          </cell>
          <cell r="S58">
            <v>120985</v>
          </cell>
          <cell r="T58">
            <v>68432662.549999997</v>
          </cell>
          <cell r="U58">
            <v>565.62931396454098</v>
          </cell>
          <cell r="W58" t="str">
            <v>Bien</v>
          </cell>
          <cell r="X58" t="str">
            <v>Bien</v>
          </cell>
        </row>
        <row r="59">
          <cell r="A59">
            <v>15</v>
          </cell>
          <cell r="C59" t="str">
            <v>A Coruña</v>
          </cell>
          <cell r="D59">
            <v>24348</v>
          </cell>
          <cell r="E59">
            <v>15910180.830000002</v>
          </cell>
          <cell r="F59">
            <v>653.44918802365703</v>
          </cell>
          <cell r="G59">
            <v>157019</v>
          </cell>
          <cell r="H59">
            <v>97565131.959999979</v>
          </cell>
          <cell r="I59">
            <v>621.35876524497019</v>
          </cell>
          <cell r="J59">
            <v>67447</v>
          </cell>
          <cell r="K59">
            <v>28931881.329999994</v>
          </cell>
          <cell r="L59">
            <v>428.95727504559125</v>
          </cell>
          <cell r="M59">
            <v>8246</v>
          </cell>
          <cell r="N59">
            <v>2348499.17</v>
          </cell>
          <cell r="O59">
            <v>284.80465316517098</v>
          </cell>
          <cell r="P59">
            <v>1925</v>
          </cell>
          <cell r="Q59">
            <v>684241.8</v>
          </cell>
          <cell r="R59">
            <v>355.45028571428571</v>
          </cell>
          <cell r="S59">
            <v>258985</v>
          </cell>
          <cell r="T59">
            <v>145439935.09</v>
          </cell>
          <cell r="U59">
            <v>561.57667467227839</v>
          </cell>
          <cell r="W59" t="str">
            <v>Bien</v>
          </cell>
          <cell r="X59" t="str">
            <v>Bien</v>
          </cell>
        </row>
        <row r="60">
          <cell r="A60">
            <v>27</v>
          </cell>
          <cell r="C60" t="str">
            <v>Lugo</v>
          </cell>
          <cell r="D60">
            <v>8916</v>
          </cell>
          <cell r="E60">
            <v>5110265.59</v>
          </cell>
          <cell r="F60">
            <v>573.15675078510537</v>
          </cell>
          <cell r="G60">
            <v>80694</v>
          </cell>
          <cell r="H60">
            <v>42482655.999999993</v>
          </cell>
          <cell r="I60">
            <v>526.46610652588788</v>
          </cell>
          <cell r="J60">
            <v>29503</v>
          </cell>
          <cell r="K60">
            <v>9962543.040000001</v>
          </cell>
          <cell r="L60">
            <v>337.67898315425555</v>
          </cell>
          <cell r="M60">
            <v>2674</v>
          </cell>
          <cell r="N60">
            <v>706255.92</v>
          </cell>
          <cell r="O60">
            <v>264.11964098728498</v>
          </cell>
          <cell r="P60">
            <v>653</v>
          </cell>
          <cell r="Q60">
            <v>211439.25</v>
          </cell>
          <cell r="R60">
            <v>323.79670750382849</v>
          </cell>
          <cell r="S60">
            <v>122440</v>
          </cell>
          <cell r="T60">
            <v>58473159.799999997</v>
          </cell>
          <cell r="U60">
            <v>477.56582652727866</v>
          </cell>
          <cell r="W60" t="str">
            <v>Bien</v>
          </cell>
          <cell r="X60" t="str">
            <v>Bien</v>
          </cell>
        </row>
        <row r="61">
          <cell r="A61">
            <v>32</v>
          </cell>
          <cell r="B61" t="str">
            <v xml:space="preserve">CMDAD. DE MADRID    </v>
          </cell>
          <cell r="C61" t="str">
            <v>Ourense</v>
          </cell>
          <cell r="D61">
            <v>72012</v>
          </cell>
          <cell r="E61">
            <v>68294438.849999979</v>
          </cell>
          <cell r="F61">
            <v>948.37581028161947</v>
          </cell>
          <cell r="G61">
            <v>593992</v>
          </cell>
          <cell r="H61">
            <v>614295047.39999998</v>
          </cell>
          <cell r="I61">
            <v>1034.1806748239032</v>
          </cell>
          <cell r="J61">
            <v>253002</v>
          </cell>
          <cell r="K61">
            <v>159740223.75999999</v>
          </cell>
          <cell r="L61">
            <v>631.37929249571141</v>
          </cell>
          <cell r="M61">
            <v>27269</v>
          </cell>
          <cell r="N61">
            <v>10050822.000000002</v>
          </cell>
          <cell r="O61">
            <v>368.58051267006499</v>
          </cell>
          <cell r="P61">
            <v>3431</v>
          </cell>
          <cell r="Q61">
            <v>1541511.07</v>
          </cell>
          <cell r="R61">
            <v>449.28914893617025</v>
          </cell>
          <cell r="S61">
            <v>949706</v>
          </cell>
          <cell r="T61">
            <v>853922043.08000028</v>
          </cell>
          <cell r="U61">
            <v>899.14356977843704</v>
          </cell>
          <cell r="W61" t="str">
            <v>Bien</v>
          </cell>
          <cell r="X61" t="str">
            <v>Bien</v>
          </cell>
        </row>
        <row r="62">
          <cell r="A62">
            <v>36</v>
          </cell>
          <cell r="C62" t="str">
            <v>Pontevedra</v>
          </cell>
          <cell r="D62">
            <v>21154</v>
          </cell>
          <cell r="E62">
            <v>13194471.950000003</v>
          </cell>
          <cell r="F62">
            <v>623.7341377517256</v>
          </cell>
          <cell r="G62">
            <v>122767</v>
          </cell>
          <cell r="H62">
            <v>76528217.469999999</v>
          </cell>
          <cell r="I62">
            <v>623.3614690429838</v>
          </cell>
          <cell r="J62">
            <v>51714</v>
          </cell>
          <cell r="K62">
            <v>21677641.179999996</v>
          </cell>
          <cell r="L62">
            <v>419.18322272498733</v>
          </cell>
          <cell r="M62">
            <v>6804</v>
          </cell>
          <cell r="N62">
            <v>1830122.67</v>
          </cell>
          <cell r="O62">
            <v>268.97746472663141</v>
          </cell>
          <cell r="P62">
            <v>1591</v>
          </cell>
          <cell r="Q62">
            <v>556026.09</v>
          </cell>
          <cell r="R62">
            <v>349.48214330609676</v>
          </cell>
          <cell r="S62">
            <v>204030</v>
          </cell>
          <cell r="T62">
            <v>113786479.36</v>
          </cell>
          <cell r="U62">
            <v>557.69484565995197</v>
          </cell>
          <cell r="W62" t="str">
            <v>Bien</v>
          </cell>
          <cell r="X62" t="str">
            <v>Bien</v>
          </cell>
        </row>
        <row r="63">
          <cell r="A63">
            <v>16</v>
          </cell>
          <cell r="B63" t="str">
            <v xml:space="preserve">CMDAD. DE MADRID    </v>
          </cell>
          <cell r="D63">
            <v>63527</v>
          </cell>
          <cell r="E63">
            <v>53766122.979999982</v>
          </cell>
          <cell r="F63">
            <v>846.3507324444721</v>
          </cell>
          <cell r="G63">
            <v>530298</v>
          </cell>
          <cell r="H63">
            <v>460868540.06</v>
          </cell>
          <cell r="I63">
            <v>869.07463362109604</v>
          </cell>
          <cell r="J63">
            <v>241108</v>
          </cell>
          <cell r="K63">
            <v>130464439.87000002</v>
          </cell>
          <cell r="L63">
            <v>541.10373720490406</v>
          </cell>
          <cell r="M63">
            <v>27083</v>
          </cell>
          <cell r="N63">
            <v>8500665.9899999984</v>
          </cell>
          <cell r="O63">
            <v>313.87460731824387</v>
          </cell>
          <cell r="P63">
            <v>3817</v>
          </cell>
          <cell r="Q63">
            <v>1387858.42</v>
          </cell>
          <cell r="R63">
            <v>363.59927167932932</v>
          </cell>
          <cell r="S63">
            <v>865833</v>
          </cell>
          <cell r="T63">
            <v>654987627.32000017</v>
          </cell>
          <cell r="U63">
            <v>756.48263270168752</v>
          </cell>
          <cell r="W63" t="str">
            <v>Bien</v>
          </cell>
          <cell r="X63" t="str">
            <v>Bien</v>
          </cell>
        </row>
        <row r="64">
          <cell r="A64">
            <v>28</v>
          </cell>
          <cell r="C64" t="str">
            <v>Madrid</v>
          </cell>
          <cell r="D64">
            <v>63527</v>
          </cell>
          <cell r="E64">
            <v>53766122.979999982</v>
          </cell>
          <cell r="F64">
            <v>846.3507324444721</v>
          </cell>
          <cell r="G64">
            <v>530298</v>
          </cell>
          <cell r="H64">
            <v>460868540.06</v>
          </cell>
          <cell r="I64">
            <v>869.07463362109604</v>
          </cell>
          <cell r="J64">
            <v>241108</v>
          </cell>
          <cell r="K64">
            <v>130464439.87000002</v>
          </cell>
          <cell r="L64">
            <v>541.10373720490406</v>
          </cell>
          <cell r="M64">
            <v>27083</v>
          </cell>
          <cell r="N64">
            <v>8500665.9899999984</v>
          </cell>
          <cell r="O64">
            <v>313.87460731824387</v>
          </cell>
          <cell r="P64">
            <v>3817</v>
          </cell>
          <cell r="Q64">
            <v>1387858.42</v>
          </cell>
          <cell r="R64">
            <v>363.59927167932932</v>
          </cell>
          <cell r="S64">
            <v>865833</v>
          </cell>
          <cell r="T64">
            <v>654987627.32000017</v>
          </cell>
          <cell r="U64">
            <v>756.48263270168752</v>
          </cell>
          <cell r="W64" t="str">
            <v>Bien</v>
          </cell>
          <cell r="X64" t="str">
            <v>Bien</v>
          </cell>
        </row>
        <row r="65">
          <cell r="A65">
            <v>8</v>
          </cell>
          <cell r="B65" t="str">
            <v xml:space="preserve">REGIÓN DE MURCIA    </v>
          </cell>
          <cell r="D65">
            <v>28899</v>
          </cell>
          <cell r="E65">
            <v>17272877.620000001</v>
          </cell>
          <cell r="F65">
            <v>597.69810789300675</v>
          </cell>
          <cell r="G65">
            <v>115988</v>
          </cell>
          <cell r="H65">
            <v>73778219.969999984</v>
          </cell>
          <cell r="I65">
            <v>636.0849395627132</v>
          </cell>
          <cell r="J65">
            <v>54633</v>
          </cell>
          <cell r="K65">
            <v>23908016.960000001</v>
          </cell>
          <cell r="L65">
            <v>437.6112781652115</v>
          </cell>
          <cell r="M65">
            <v>7990</v>
          </cell>
          <cell r="N65">
            <v>2102229.2000000002</v>
          </cell>
          <cell r="O65">
            <v>263.10753441802257</v>
          </cell>
          <cell r="P65">
            <v>693</v>
          </cell>
          <cell r="Q65">
            <v>247256.03</v>
          </cell>
          <cell r="R65">
            <v>356.79080808080806</v>
          </cell>
          <cell r="S65">
            <v>208203</v>
          </cell>
          <cell r="T65">
            <v>117308599.78</v>
          </cell>
          <cell r="U65">
            <v>563.43376310619919</v>
          </cell>
          <cell r="W65" t="str">
            <v>Bien</v>
          </cell>
          <cell r="X65" t="str">
            <v>Bien</v>
          </cell>
        </row>
        <row r="66">
          <cell r="A66">
            <v>30</v>
          </cell>
          <cell r="C66" t="str">
            <v>Murcia</v>
          </cell>
          <cell r="D66">
            <v>28899</v>
          </cell>
          <cell r="E66">
            <v>17272877.620000001</v>
          </cell>
          <cell r="F66">
            <v>597.69810789300675</v>
          </cell>
          <cell r="G66">
            <v>115988</v>
          </cell>
          <cell r="H66">
            <v>73778219.969999984</v>
          </cell>
          <cell r="I66">
            <v>636.0849395627132</v>
          </cell>
          <cell r="J66">
            <v>54633</v>
          </cell>
          <cell r="K66">
            <v>23908016.960000001</v>
          </cell>
          <cell r="L66">
            <v>437.6112781652115</v>
          </cell>
          <cell r="M66">
            <v>7990</v>
          </cell>
          <cell r="N66">
            <v>2102229.2000000002</v>
          </cell>
          <cell r="O66">
            <v>263.10753441802257</v>
          </cell>
          <cell r="P66">
            <v>693</v>
          </cell>
          <cell r="Q66">
            <v>247256.03</v>
          </cell>
          <cell r="R66">
            <v>356.79080808080806</v>
          </cell>
          <cell r="S66">
            <v>208203</v>
          </cell>
          <cell r="T66">
            <v>117308599.78</v>
          </cell>
          <cell r="U66">
            <v>563.43376310619919</v>
          </cell>
          <cell r="W66" t="str">
            <v>Bien</v>
          </cell>
          <cell r="X66" t="str">
            <v>Bien</v>
          </cell>
        </row>
        <row r="67">
          <cell r="A67">
            <v>13</v>
          </cell>
          <cell r="B67" t="str">
            <v xml:space="preserve">NAVARRA             </v>
          </cell>
          <cell r="D67">
            <v>10558</v>
          </cell>
          <cell r="E67">
            <v>9262501.2100000009</v>
          </cell>
          <cell r="F67">
            <v>877.29695112710749</v>
          </cell>
          <cell r="G67">
            <v>67615</v>
          </cell>
          <cell r="H67">
            <v>53548506.289999992</v>
          </cell>
          <cell r="I67">
            <v>791.96193581305909</v>
          </cell>
          <cell r="J67">
            <v>27863</v>
          </cell>
          <cell r="K67">
            <v>13972060.02</v>
          </cell>
          <cell r="L67">
            <v>501.45569464881743</v>
          </cell>
          <cell r="M67">
            <v>3191</v>
          </cell>
          <cell r="N67">
            <v>957498.87</v>
          </cell>
          <cell r="O67">
            <v>300.06232215606394</v>
          </cell>
          <cell r="P67">
            <v>555</v>
          </cell>
          <cell r="Q67">
            <v>243376.52</v>
          </cell>
          <cell r="R67">
            <v>438.51625225225223</v>
          </cell>
          <cell r="S67">
            <v>109782</v>
          </cell>
          <cell r="T67">
            <v>77983942.910000011</v>
          </cell>
          <cell r="U67">
            <v>710.35272549233946</v>
          </cell>
          <cell r="W67" t="str">
            <v>Bien</v>
          </cell>
          <cell r="X67" t="str">
            <v>Bien</v>
          </cell>
        </row>
        <row r="68">
          <cell r="A68">
            <v>31</v>
          </cell>
          <cell r="C68" t="str">
            <v>Navarra</v>
          </cell>
          <cell r="D68">
            <v>10558</v>
          </cell>
          <cell r="E68">
            <v>9262501.2100000009</v>
          </cell>
          <cell r="F68">
            <v>877.29695112710749</v>
          </cell>
          <cell r="G68">
            <v>67615</v>
          </cell>
          <cell r="H68">
            <v>53548506.289999992</v>
          </cell>
          <cell r="I68">
            <v>791.96193581305909</v>
          </cell>
          <cell r="J68">
            <v>27863</v>
          </cell>
          <cell r="K68">
            <v>13972060.02</v>
          </cell>
          <cell r="L68">
            <v>501.45569464881743</v>
          </cell>
          <cell r="M68">
            <v>3191</v>
          </cell>
          <cell r="N68">
            <v>957498.87</v>
          </cell>
          <cell r="O68">
            <v>300.06232215606394</v>
          </cell>
          <cell r="P68">
            <v>555</v>
          </cell>
          <cell r="Q68">
            <v>243376.52</v>
          </cell>
          <cell r="R68">
            <v>438.51625225225223</v>
          </cell>
          <cell r="S68">
            <v>109782</v>
          </cell>
          <cell r="T68">
            <v>77983942.910000011</v>
          </cell>
          <cell r="U68">
            <v>710.35272549233946</v>
          </cell>
          <cell r="W68" t="str">
            <v>Bien</v>
          </cell>
          <cell r="X68" t="str">
            <v>Bien</v>
          </cell>
        </row>
        <row r="69">
          <cell r="A69">
            <v>1</v>
          </cell>
          <cell r="B69" t="str">
            <v xml:space="preserve">PAÍS VASCO          </v>
          </cell>
          <cell r="C69" t="str">
            <v>Guipúzcoa</v>
          </cell>
          <cell r="D69">
            <v>15596</v>
          </cell>
          <cell r="E69">
            <v>16597183.690000003</v>
          </cell>
          <cell r="F69">
            <v>1064.1949018979228</v>
          </cell>
          <cell r="G69">
            <v>103789</v>
          </cell>
          <cell r="H69">
            <v>107664602.10999998</v>
          </cell>
          <cell r="I69">
            <v>1037.3411643815816</v>
          </cell>
          <cell r="J69">
            <v>41894</v>
          </cell>
          <cell r="K69">
            <v>27213931.530000001</v>
          </cell>
          <cell r="L69">
            <v>649.59019262901609</v>
          </cell>
          <cell r="M69">
            <v>4075</v>
          </cell>
          <cell r="N69">
            <v>1580477.49</v>
          </cell>
          <cell r="O69">
            <v>387.84723680981597</v>
          </cell>
          <cell r="P69">
            <v>825</v>
          </cell>
          <cell r="Q69">
            <v>452802.51</v>
          </cell>
          <cell r="R69">
            <v>548.85152727272725</v>
          </cell>
          <cell r="S69">
            <v>166179</v>
          </cell>
          <cell r="T69">
            <v>153508997.32999995</v>
          </cell>
          <cell r="U69">
            <v>923.7568966596258</v>
          </cell>
          <cell r="W69" t="str">
            <v>Bien</v>
          </cell>
          <cell r="X69" t="str">
            <v>Bien</v>
          </cell>
        </row>
        <row r="70">
          <cell r="A70">
            <v>1</v>
          </cell>
          <cell r="C70" t="str">
            <v>Álava</v>
          </cell>
          <cell r="D70">
            <v>4939</v>
          </cell>
          <cell r="E70">
            <v>4713998.5599999996</v>
          </cell>
          <cell r="F70">
            <v>954.44392792063161</v>
          </cell>
          <cell r="G70">
            <v>36070</v>
          </cell>
          <cell r="H70">
            <v>31841092.239999995</v>
          </cell>
          <cell r="I70">
            <v>882.75830995286924</v>
          </cell>
          <cell r="J70">
            <v>14282</v>
          </cell>
          <cell r="K70">
            <v>7662565.7800000012</v>
          </cell>
          <cell r="L70">
            <v>536.51909956588725</v>
          </cell>
          <cell r="M70">
            <v>1461</v>
          </cell>
          <cell r="N70">
            <v>476842.5</v>
          </cell>
          <cell r="O70">
            <v>326.38090349075975</v>
          </cell>
          <cell r="P70">
            <v>255</v>
          </cell>
          <cell r="Q70">
            <v>90945.11</v>
          </cell>
          <cell r="R70">
            <v>356.64749019607842</v>
          </cell>
          <cell r="S70">
            <v>57007</v>
          </cell>
          <cell r="T70">
            <v>44785444.18999999</v>
          </cell>
          <cell r="U70">
            <v>785.61306839510917</v>
          </cell>
          <cell r="W70" t="str">
            <v>Bien</v>
          </cell>
          <cell r="X70" t="str">
            <v>Bien</v>
          </cell>
        </row>
        <row r="71">
          <cell r="A71">
            <v>20</v>
          </cell>
          <cell r="B71" t="str">
            <v xml:space="preserve">LA RIOJA            </v>
          </cell>
          <cell r="C71" t="str">
            <v>Guipúzcoa</v>
          </cell>
          <cell r="D71">
            <v>5631</v>
          </cell>
          <cell r="E71">
            <v>4653640.5999999996</v>
          </cell>
          <cell r="F71">
            <v>826.43235659740719</v>
          </cell>
          <cell r="G71">
            <v>40008</v>
          </cell>
          <cell r="H71">
            <v>31942859.159999996</v>
          </cell>
          <cell r="I71">
            <v>798.41179664067181</v>
          </cell>
          <cell r="J71">
            <v>15672</v>
          </cell>
          <cell r="K71">
            <v>8490188.8300000001</v>
          </cell>
          <cell r="L71">
            <v>541.74252360898413</v>
          </cell>
          <cell r="M71">
            <v>1584</v>
          </cell>
          <cell r="N71">
            <v>549785.86</v>
          </cell>
          <cell r="O71">
            <v>347.08703282828282</v>
          </cell>
          <cell r="P71">
            <v>225</v>
          </cell>
          <cell r="Q71">
            <v>97671.05</v>
          </cell>
          <cell r="R71">
            <v>434.09355555555555</v>
          </cell>
          <cell r="S71">
            <v>63120</v>
          </cell>
          <cell r="T71">
            <v>45734145.500000022</v>
          </cell>
          <cell r="U71">
            <v>724.55870564005102</v>
          </cell>
          <cell r="W71" t="str">
            <v>Bien</v>
          </cell>
          <cell r="X71" t="str">
            <v>Bien</v>
          </cell>
        </row>
        <row r="72">
          <cell r="A72">
            <v>48</v>
          </cell>
          <cell r="C72" t="str">
            <v>Vizcaya</v>
          </cell>
          <cell r="D72">
            <v>21866</v>
          </cell>
          <cell r="E72">
            <v>20649689.159999996</v>
          </cell>
          <cell r="F72">
            <v>944.37433275404726</v>
          </cell>
          <cell r="G72">
            <v>145500</v>
          </cell>
          <cell r="H72">
            <v>136086852.11000001</v>
          </cell>
          <cell r="I72">
            <v>935.30482549828184</v>
          </cell>
          <cell r="J72">
            <v>70550</v>
          </cell>
          <cell r="K72">
            <v>40413717.529999994</v>
          </cell>
          <cell r="L72">
            <v>572.8379522324592</v>
          </cell>
          <cell r="M72">
            <v>7336</v>
          </cell>
          <cell r="N72">
            <v>2462575.19</v>
          </cell>
          <cell r="O72">
            <v>335.6836409487459</v>
          </cell>
          <cell r="P72">
            <v>1941</v>
          </cell>
          <cell r="Q72">
            <v>856495.46</v>
          </cell>
          <cell r="R72">
            <v>441.26504894384334</v>
          </cell>
          <cell r="S72">
            <v>247193</v>
          </cell>
          <cell r="T72">
            <v>200469329.45000002</v>
          </cell>
          <cell r="U72">
            <v>810.98303532057957</v>
          </cell>
          <cell r="W72" t="str">
            <v>Bien</v>
          </cell>
          <cell r="X72" t="str">
            <v>Bien</v>
          </cell>
        </row>
        <row r="73">
          <cell r="A73">
            <v>7</v>
          </cell>
          <cell r="B73" t="str">
            <v xml:space="preserve">LA RIOJA            </v>
          </cell>
          <cell r="D73">
            <v>5748</v>
          </cell>
          <cell r="E73">
            <v>4114528.34</v>
          </cell>
          <cell r="F73">
            <v>715.81912665274876</v>
          </cell>
          <cell r="G73">
            <v>37340</v>
          </cell>
          <cell r="H73">
            <v>24785919.230000004</v>
          </cell>
          <cell r="I73">
            <v>663.79001687198729</v>
          </cell>
          <cell r="J73">
            <v>14975</v>
          </cell>
          <cell r="K73">
            <v>6894472.370000001</v>
          </cell>
          <cell r="L73">
            <v>460.39882270450761</v>
          </cell>
          <cell r="M73">
            <v>1495</v>
          </cell>
          <cell r="N73">
            <v>448142.52</v>
          </cell>
          <cell r="O73">
            <v>299.76088294314383</v>
          </cell>
          <cell r="P73">
            <v>258</v>
          </cell>
          <cell r="Q73">
            <v>99088.53</v>
          </cell>
          <cell r="R73">
            <v>384.06406976744188</v>
          </cell>
          <cell r="S73">
            <v>59816</v>
          </cell>
          <cell r="T73">
            <v>36342150.99000001</v>
          </cell>
          <cell r="U73">
            <v>607.56571803530846</v>
          </cell>
          <cell r="W73" t="str">
            <v>Bien</v>
          </cell>
          <cell r="X73" t="str">
            <v>Bien</v>
          </cell>
        </row>
        <row r="74">
          <cell r="A74">
            <v>26</v>
          </cell>
          <cell r="C74" t="str">
            <v>La Rioja</v>
          </cell>
          <cell r="D74">
            <v>5748</v>
          </cell>
          <cell r="E74">
            <v>4114528.34</v>
          </cell>
          <cell r="F74">
            <v>715.81912665274876</v>
          </cell>
          <cell r="G74">
            <v>37340</v>
          </cell>
          <cell r="H74">
            <v>24785919.230000004</v>
          </cell>
          <cell r="I74">
            <v>663.79001687198729</v>
          </cell>
          <cell r="J74">
            <v>14975</v>
          </cell>
          <cell r="K74">
            <v>6894472.370000001</v>
          </cell>
          <cell r="L74">
            <v>460.39882270450761</v>
          </cell>
          <cell r="M74">
            <v>1495</v>
          </cell>
          <cell r="N74">
            <v>448142.52</v>
          </cell>
          <cell r="O74">
            <v>299.76088294314383</v>
          </cell>
          <cell r="P74">
            <v>258</v>
          </cell>
          <cell r="Q74">
            <v>99088.53</v>
          </cell>
          <cell r="R74">
            <v>384.06406976744188</v>
          </cell>
          <cell r="S74">
            <v>59816</v>
          </cell>
          <cell r="T74">
            <v>36342150.99000001</v>
          </cell>
          <cell r="U74">
            <v>607.56571803530846</v>
          </cell>
          <cell r="W74" t="str">
            <v>Bien</v>
          </cell>
          <cell r="X74" t="str">
            <v>Bien</v>
          </cell>
        </row>
        <row r="75">
          <cell r="A75">
            <v>18</v>
          </cell>
          <cell r="B75" t="str">
            <v xml:space="preserve">CEUTA               </v>
          </cell>
          <cell r="D75">
            <v>692</v>
          </cell>
          <cell r="E75">
            <v>639693.77</v>
          </cell>
          <cell r="F75">
            <v>924.4129624277457</v>
          </cell>
          <cell r="G75">
            <v>3729</v>
          </cell>
          <cell r="H75">
            <v>3133903.17</v>
          </cell>
          <cell r="I75">
            <v>840.41382944489135</v>
          </cell>
          <cell r="J75">
            <v>2457</v>
          </cell>
          <cell r="K75">
            <v>1267610.21</v>
          </cell>
          <cell r="L75">
            <v>515.9178713878714</v>
          </cell>
          <cell r="M75">
            <v>450</v>
          </cell>
          <cell r="N75">
            <v>119696.82</v>
          </cell>
          <cell r="O75">
            <v>265.99293333333333</v>
          </cell>
          <cell r="P75">
            <v>63</v>
          </cell>
          <cell r="Q75">
            <v>20963.830000000002</v>
          </cell>
          <cell r="R75">
            <v>332.75920634920635</v>
          </cell>
          <cell r="S75">
            <v>7391</v>
          </cell>
          <cell r="T75">
            <v>5181867.8</v>
          </cell>
          <cell r="U75">
            <v>701.10510079826815</v>
          </cell>
          <cell r="W75" t="str">
            <v>Bien</v>
          </cell>
          <cell r="X75" t="str">
            <v>Bien</v>
          </cell>
        </row>
        <row r="76">
          <cell r="A76">
            <v>51</v>
          </cell>
          <cell r="C76" t="str">
            <v>Ceuta</v>
          </cell>
          <cell r="D76">
            <v>692</v>
          </cell>
          <cell r="E76">
            <v>639693.77</v>
          </cell>
          <cell r="F76">
            <v>924.4129624277457</v>
          </cell>
          <cell r="G76">
            <v>3729</v>
          </cell>
          <cell r="H76">
            <v>3133903.17</v>
          </cell>
          <cell r="I76">
            <v>840.41382944489135</v>
          </cell>
          <cell r="J76">
            <v>2457</v>
          </cell>
          <cell r="K76">
            <v>1267610.21</v>
          </cell>
          <cell r="L76">
            <v>515.9178713878714</v>
          </cell>
          <cell r="M76">
            <v>450</v>
          </cell>
          <cell r="N76">
            <v>119696.82</v>
          </cell>
          <cell r="O76">
            <v>265.99293333333333</v>
          </cell>
          <cell r="P76">
            <v>63</v>
          </cell>
          <cell r="Q76">
            <v>20963.830000000002</v>
          </cell>
          <cell r="R76">
            <v>332.75920634920635</v>
          </cell>
          <cell r="S76">
            <v>7391</v>
          </cell>
          <cell r="T76">
            <v>5181867.8</v>
          </cell>
          <cell r="U76">
            <v>701.10510079826815</v>
          </cell>
          <cell r="W76" t="str">
            <v>Bien</v>
          </cell>
          <cell r="X76" t="str">
            <v>Bien</v>
          </cell>
        </row>
        <row r="77">
          <cell r="A77">
            <v>19</v>
          </cell>
          <cell r="B77" t="str">
            <v xml:space="preserve">MELILLA             </v>
          </cell>
          <cell r="D77">
            <v>1051</v>
          </cell>
          <cell r="E77">
            <v>869639.7</v>
          </cell>
          <cell r="F77">
            <v>827.44024738344433</v>
          </cell>
          <cell r="G77">
            <v>2999</v>
          </cell>
          <cell r="H77">
            <v>2341176.2000000002</v>
          </cell>
          <cell r="I77">
            <v>780.6522840946983</v>
          </cell>
          <cell r="J77">
            <v>2218</v>
          </cell>
          <cell r="K77">
            <v>1064461.99</v>
          </cell>
          <cell r="L77">
            <v>479.91974301172229</v>
          </cell>
          <cell r="M77">
            <v>509</v>
          </cell>
          <cell r="N77">
            <v>126580.4</v>
          </cell>
          <cell r="O77">
            <v>248.68447937131629</v>
          </cell>
          <cell r="P77">
            <v>60</v>
          </cell>
          <cell r="Q77">
            <v>20611.89</v>
          </cell>
          <cell r="R77">
            <v>343.53149999999999</v>
          </cell>
          <cell r="S77">
            <v>6837</v>
          </cell>
          <cell r="T77">
            <v>4422470.18</v>
          </cell>
          <cell r="U77">
            <v>646.84367120081902</v>
          </cell>
          <cell r="W77" t="str">
            <v>Bien</v>
          </cell>
          <cell r="X77" t="str">
            <v>Bien</v>
          </cell>
        </row>
        <row r="78">
          <cell r="A78">
            <v>52</v>
          </cell>
          <cell r="B78" t="str">
            <v>TOTAL</v>
          </cell>
          <cell r="C78" t="str">
            <v>Melilla</v>
          </cell>
          <cell r="D78">
            <v>923844</v>
          </cell>
          <cell r="E78">
            <v>771229834.93999994</v>
          </cell>
          <cell r="F78">
            <v>834.8052646767203</v>
          </cell>
          <cell r="G78">
            <v>5081979</v>
          </cell>
          <cell r="H78">
            <v>4371904133.5100002</v>
          </cell>
          <cell r="I78">
            <v>860.2759148571846</v>
          </cell>
          <cell r="J78">
            <v>2278829</v>
          </cell>
          <cell r="K78">
            <v>1266811703.1400001</v>
          </cell>
          <cell r="L78">
            <v>555.90467873631599</v>
          </cell>
          <cell r="M78">
            <v>265889</v>
          </cell>
          <cell r="N78">
            <v>90639922.38000001</v>
          </cell>
          <cell r="O78">
            <v>340.89384058761368</v>
          </cell>
          <cell r="P78">
            <v>37795</v>
          </cell>
          <cell r="Q78">
            <v>16962851.090000004</v>
          </cell>
          <cell r="R78">
            <v>448.8120410107158</v>
          </cell>
          <cell r="S78">
            <v>8588336</v>
          </cell>
          <cell r="T78">
            <v>6517548445.0600014</v>
          </cell>
          <cell r="U78">
            <v>758.88372847312928</v>
          </cell>
          <cell r="W78" t="str">
            <v>Bien</v>
          </cell>
          <cell r="X78" t="str">
            <v>Bien</v>
          </cell>
        </row>
        <row r="80">
          <cell r="B80" t="str">
            <v>TOTAL</v>
          </cell>
          <cell r="D80">
            <v>845668</v>
          </cell>
          <cell r="E80">
            <v>614470287.22000003</v>
          </cell>
          <cell r="F80">
            <v>726.60936350908401</v>
          </cell>
          <cell r="G80">
            <v>4777953</v>
          </cell>
          <cell r="H80">
            <v>3421664153.27</v>
          </cell>
          <cell r="I80">
            <v>716.13600076643695</v>
          </cell>
          <cell r="J80">
            <v>2183358</v>
          </cell>
          <cell r="K80">
            <v>1036197052.7100003</v>
          </cell>
          <cell r="L80">
            <v>474.58870817795355</v>
          </cell>
          <cell r="M80">
            <v>260720</v>
          </cell>
          <cell r="N80">
            <v>73976608.840000004</v>
          </cell>
          <cell r="O80">
            <v>283.7396779687021</v>
          </cell>
          <cell r="P80">
            <v>39570</v>
          </cell>
          <cell r="Q80">
            <v>14649066.470000001</v>
          </cell>
          <cell r="R80">
            <v>370.20638033864043</v>
          </cell>
          <cell r="S80">
            <v>8107269</v>
          </cell>
          <cell r="T80">
            <v>5160957168.5100002</v>
          </cell>
          <cell r="U80">
            <v>636.58393085390412</v>
          </cell>
          <cell r="W80" t="str">
            <v>Bien</v>
          </cell>
          <cell r="X80" t="str">
            <v>Bien</v>
          </cell>
        </row>
      </sheetData>
      <sheetData sheetId="8">
        <row r="1">
          <cell r="B1" t="str">
            <v>PENSIONES EN VIGOR A 1 DE NOVIEMBRE DE 2009</v>
          </cell>
        </row>
      </sheetData>
      <sheetData sheetId="9">
        <row r="1">
          <cell r="B1" t="str">
            <v>PENSIONES EN VIGOR A 1 DE NOVIEMBRE DE 2009</v>
          </cell>
        </row>
      </sheetData>
      <sheetData sheetId="10">
        <row r="1">
          <cell r="B1" t="str">
            <v>PENSIONES EN VIGOR A 1 DE NOVIEMBRE DE 2009</v>
          </cell>
        </row>
      </sheetData>
      <sheetData sheetId="11">
        <row r="1">
          <cell r="B1" t="str">
            <v>PENSIONES EN VIGOR A 1 DE NOVIEMBRE DE 2009</v>
          </cell>
        </row>
      </sheetData>
      <sheetData sheetId="12">
        <row r="1">
          <cell r="B1" t="str">
            <v>PENSIONES EN VIGOR A 1 DE NOVIEMBRE DE 2009</v>
          </cell>
        </row>
      </sheetData>
      <sheetData sheetId="13">
        <row r="1">
          <cell r="B1" t="str">
            <v>PENSIONES EN VIGOR A 1 DE NOVIEMBRE DE 2009</v>
          </cell>
        </row>
      </sheetData>
      <sheetData sheetId="14">
        <row r="1">
          <cell r="B1" t="str">
            <v>PENSIONES EN VIGOR A 1 DE NOVIEMBRE DE 2009</v>
          </cell>
        </row>
      </sheetData>
      <sheetData sheetId="15">
        <row r="1">
          <cell r="B1" t="str">
            <v>PENSIONES EN VIGOR A 1 DE NOVIEMBRE DE 2009</v>
          </cell>
        </row>
      </sheetData>
      <sheetData sheetId="16">
        <row r="1">
          <cell r="B1" t="str">
            <v>PENSIONES EN VIGOR A 1 DE NOVIEMBRE DE 2009</v>
          </cell>
        </row>
      </sheetData>
      <sheetData sheetId="17">
        <row r="1">
          <cell r="A1">
            <v>1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ada"/>
      <sheetName val="Indice"/>
      <sheetName val="Nº Pens. Clases"/>
      <sheetName val="Importe €"/>
      <sheetName val="P. Media €"/>
      <sheetName val="Regím y altas"/>
      <sheetName val="Gráfico"/>
      <sheetName val="Gráfico (NOM)"/>
      <sheetName val="Gráfico (MEDIA)"/>
      <sheetName val="Rangos"/>
      <sheetName val="Datos 2001 publicados"/>
      <sheetName val="Variación núm"/>
      <sheetName val="Variación nóm"/>
      <sheetName val="Variación media"/>
      <sheetName val="Tabla movire"/>
      <sheetName val="Tabla vigotota"/>
      <sheetName val="Tabla vigotota (2)"/>
      <sheetName val="Avance"/>
      <sheetName val="Avance 2 final ejercicio"/>
      <sheetName val="Gráficos"/>
      <sheetName val="Ranking"/>
      <sheetName val="Serie MircroStratPV"/>
      <sheetName val="Hoja3"/>
      <sheetName val="graf1"/>
      <sheetName val="graf2 2017"/>
      <sheetName val="graf3 2017"/>
      <sheetName val="Mapa"/>
      <sheetName val="Número pensionistas"/>
      <sheetName val="Tabla vigotota (sexo)"/>
      <sheetName val="Gráficos1"/>
      <sheetName val="Datos_Gráficos1"/>
      <sheetName val="Datos edadsexo(2010-2017)"/>
      <sheetName val="meses"/>
      <sheetName val="PARA MAPAS"/>
      <sheetName val="ESPAÑA"/>
      <sheetName val="tabla-9663"/>
      <sheetName val="tabla-9675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IP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52">
          <cell r="P52">
            <v>1</v>
          </cell>
          <cell r="Q52" t="str">
            <v>24 de enero de 2023</v>
          </cell>
        </row>
        <row r="53">
          <cell r="P53">
            <v>2</v>
          </cell>
          <cell r="Q53" t="str">
            <v>24 de febrero de 2023</v>
          </cell>
        </row>
        <row r="54">
          <cell r="P54">
            <v>3</v>
          </cell>
          <cell r="Q54" t="str">
            <v>28 de marzo de 2023</v>
          </cell>
        </row>
        <row r="55">
          <cell r="P55">
            <v>4</v>
          </cell>
          <cell r="Q55" t="str">
            <v>25 de abril de 2023</v>
          </cell>
        </row>
        <row r="56">
          <cell r="P56">
            <v>5</v>
          </cell>
          <cell r="Q56" t="str">
            <v>26 de mayo de 2023</v>
          </cell>
        </row>
        <row r="57">
          <cell r="P57">
            <v>6</v>
          </cell>
          <cell r="Q57" t="str">
            <v>28 de junio de 2023</v>
          </cell>
        </row>
        <row r="58">
          <cell r="P58">
            <v>7</v>
          </cell>
          <cell r="Q58" t="str">
            <v>25 de julio de 2023</v>
          </cell>
        </row>
        <row r="59">
          <cell r="P59">
            <v>8</v>
          </cell>
          <cell r="Q59" t="str">
            <v>29 de agosto de 2023</v>
          </cell>
        </row>
        <row r="60">
          <cell r="P60">
            <v>9</v>
          </cell>
          <cell r="Q60" t="str">
            <v>26 de septiembre de 2023</v>
          </cell>
        </row>
        <row r="61">
          <cell r="P61">
            <v>10</v>
          </cell>
          <cell r="Q61" t="str">
            <v>24 de octubre de 2023</v>
          </cell>
        </row>
        <row r="62">
          <cell r="P62">
            <v>11</v>
          </cell>
          <cell r="Q62" t="str">
            <v>28 de noviembre de 2023</v>
          </cell>
        </row>
        <row r="63">
          <cell r="P63">
            <v>12</v>
          </cell>
          <cell r="Q63" t="str">
            <v>26 de diciembre de 2023</v>
          </cell>
        </row>
      </sheetData>
      <sheetData sheetId="18"/>
      <sheetData sheetId="19">
        <row r="2">
          <cell r="D2" t="str">
            <v>Variación</v>
          </cell>
        </row>
        <row r="3">
          <cell r="A3">
            <v>1</v>
          </cell>
          <cell r="B3" t="str">
            <v>PAÍS VASCO</v>
          </cell>
          <cell r="C3">
            <v>846.45157805000065</v>
          </cell>
          <cell r="D3">
            <v>0.10400572629414562</v>
          </cell>
          <cell r="E3">
            <v>0.10767294904062252</v>
          </cell>
        </row>
        <row r="4">
          <cell r="A4">
            <v>2</v>
          </cell>
          <cell r="B4" t="str">
            <v>CATALUÑA</v>
          </cell>
          <cell r="C4">
            <v>2193.0903677400011</v>
          </cell>
          <cell r="D4">
            <v>0.10570484730873919</v>
          </cell>
          <cell r="E4">
            <v>0.10767294904062252</v>
          </cell>
        </row>
        <row r="5">
          <cell r="A5">
            <v>3</v>
          </cell>
          <cell r="B5" t="str">
            <v>GALICIA</v>
          </cell>
          <cell r="C5">
            <v>786.58085319999964</v>
          </cell>
          <cell r="D5">
            <v>0.10316008181312664</v>
          </cell>
          <cell r="E5">
            <v>0.10767294904062252</v>
          </cell>
        </row>
        <row r="6">
          <cell r="A6">
            <v>4</v>
          </cell>
          <cell r="B6" t="str">
            <v>ANDALUCÍA</v>
          </cell>
          <cell r="C6">
            <v>1741.74512628</v>
          </cell>
          <cell r="D6">
            <v>0.11019388317645551</v>
          </cell>
          <cell r="E6">
            <v>0.10767294904062252</v>
          </cell>
        </row>
        <row r="7">
          <cell r="A7">
            <v>5</v>
          </cell>
          <cell r="B7" t="str">
            <v>ASTURIAS</v>
          </cell>
          <cell r="C7">
            <v>418.86542137999976</v>
          </cell>
          <cell r="D7">
            <v>9.45333917377702E-2</v>
          </cell>
          <cell r="E7">
            <v>0.10767294904062252</v>
          </cell>
        </row>
        <row r="8">
          <cell r="A8">
            <v>6</v>
          </cell>
          <cell r="B8" t="str">
            <v>CANTABRIA</v>
          </cell>
          <cell r="C8">
            <v>182.47767103000007</v>
          </cell>
          <cell r="D8">
            <v>0.10578478284745008</v>
          </cell>
          <cell r="E8">
            <v>0.10767294904062252</v>
          </cell>
        </row>
        <row r="9">
          <cell r="A9">
            <v>7</v>
          </cell>
          <cell r="B9" t="str">
            <v>RIOJA (LA)</v>
          </cell>
          <cell r="C9">
            <v>85.340911380000009</v>
          </cell>
          <cell r="D9">
            <v>0.11226564506037406</v>
          </cell>
          <cell r="E9">
            <v>0.10767294904062252</v>
          </cell>
        </row>
        <row r="10">
          <cell r="A10">
            <v>8</v>
          </cell>
          <cell r="B10" t="str">
            <v>MURCIA</v>
          </cell>
          <cell r="C10">
            <v>271.41182997999999</v>
          </cell>
          <cell r="D10">
            <v>0.11169432083654085</v>
          </cell>
          <cell r="E10">
            <v>0.10767294904062252</v>
          </cell>
        </row>
        <row r="11">
          <cell r="A11">
            <v>9</v>
          </cell>
          <cell r="B11" t="str">
            <v>C. VALENCIANA</v>
          </cell>
          <cell r="C11">
            <v>1130.95373505</v>
          </cell>
          <cell r="D11">
            <v>0.10863327963894309</v>
          </cell>
          <cell r="E11">
            <v>0.10767294904062252</v>
          </cell>
        </row>
        <row r="12">
          <cell r="A12">
            <v>10</v>
          </cell>
          <cell r="B12" t="str">
            <v>ARAGÓN</v>
          </cell>
          <cell r="C12">
            <v>390.52688735000021</v>
          </cell>
          <cell r="D12">
            <v>0.10562804543619464</v>
          </cell>
          <cell r="E12">
            <v>0.10767294904062252</v>
          </cell>
        </row>
        <row r="13">
          <cell r="A13">
            <v>11</v>
          </cell>
          <cell r="B13" t="str">
            <v>CASTILLA - LA MANCHA</v>
          </cell>
          <cell r="C13">
            <v>425.99697166999994</v>
          </cell>
          <cell r="D13">
            <v>0.11176876935854385</v>
          </cell>
          <cell r="E13">
            <v>0.10767294904062252</v>
          </cell>
        </row>
        <row r="14">
          <cell r="A14">
            <v>12</v>
          </cell>
          <cell r="B14" t="str">
            <v>CANARIAS</v>
          </cell>
          <cell r="C14">
            <v>382.39828266000046</v>
          </cell>
          <cell r="D14">
            <v>0.11356497870060012</v>
          </cell>
          <cell r="E14">
            <v>0.10767294904062252</v>
          </cell>
        </row>
        <row r="15">
          <cell r="A15">
            <v>13</v>
          </cell>
          <cell r="B15" t="str">
            <v>NAVARRA</v>
          </cell>
          <cell r="C15">
            <v>195.21821834999994</v>
          </cell>
          <cell r="D15">
            <v>0.10969191428898961</v>
          </cell>
          <cell r="E15">
            <v>0.10767294904062252</v>
          </cell>
        </row>
        <row r="16">
          <cell r="A16">
            <v>14</v>
          </cell>
          <cell r="B16" t="str">
            <v>EXTREMADURA</v>
          </cell>
          <cell r="C16">
            <v>233.83142725999991</v>
          </cell>
          <cell r="D16">
            <v>0.1082798701357981</v>
          </cell>
          <cell r="E16">
            <v>0.10767294904062252</v>
          </cell>
        </row>
        <row r="17">
          <cell r="A17">
            <v>15</v>
          </cell>
          <cell r="B17" t="str">
            <v>ILLES BALEARS</v>
          </cell>
          <cell r="C17">
            <v>226.51709337000003</v>
          </cell>
          <cell r="D17">
            <v>0.11142549830716719</v>
          </cell>
          <cell r="E17">
            <v>0.10767294904062252</v>
          </cell>
        </row>
        <row r="18">
          <cell r="A18">
            <v>16</v>
          </cell>
          <cell r="B18" t="str">
            <v>MADRID</v>
          </cell>
          <cell r="C18">
            <v>1703.6254542499987</v>
          </cell>
          <cell r="D18">
            <v>0.1114825520381133</v>
          </cell>
          <cell r="E18">
            <v>0.10767294904062252</v>
          </cell>
        </row>
        <row r="19">
          <cell r="A19">
            <v>17</v>
          </cell>
          <cell r="B19" t="str">
            <v>CASTILLA Y LEÓN</v>
          </cell>
          <cell r="C19">
            <v>738.68598454000028</v>
          </cell>
          <cell r="D19">
            <v>0.10586657954392065</v>
          </cell>
          <cell r="E19">
            <v>0.10767294904062252</v>
          </cell>
        </row>
        <row r="20">
          <cell r="A20">
            <v>18</v>
          </cell>
          <cell r="B20" t="str">
            <v>CEUTA</v>
          </cell>
          <cell r="C20">
            <v>10.803489300000008</v>
          </cell>
          <cell r="D20">
            <v>0.11318096010844836</v>
          </cell>
          <cell r="E20">
            <v>0.10767294904062252</v>
          </cell>
        </row>
        <row r="21">
          <cell r="A21">
            <v>19</v>
          </cell>
          <cell r="B21" t="str">
            <v>MELILLA</v>
          </cell>
          <cell r="C21">
            <v>9.8187165399999987</v>
          </cell>
          <cell r="D21">
            <v>0.1306691852578683</v>
          </cell>
          <cell r="E21">
            <v>0.10767294904062252</v>
          </cell>
        </row>
        <row r="26">
          <cell r="A26">
            <v>1</v>
          </cell>
          <cell r="B26" t="str">
            <v>PAÍS VASCO</v>
          </cell>
          <cell r="C26">
            <v>572247</v>
          </cell>
          <cell r="D26">
            <v>6.9169264986381762E-3</v>
          </cell>
          <cell r="E26">
            <v>9.7721919991555772E-3</v>
          </cell>
        </row>
        <row r="27">
          <cell r="A27">
            <v>2</v>
          </cell>
          <cell r="B27" t="str">
            <v>CATALUÑA</v>
          </cell>
          <cell r="C27">
            <v>1766648</v>
          </cell>
          <cell r="D27">
            <v>8.4839129893719001E-3</v>
          </cell>
          <cell r="E27">
            <v>9.7721919991555772E-3</v>
          </cell>
        </row>
        <row r="28">
          <cell r="A28">
            <v>3</v>
          </cell>
          <cell r="B28" t="str">
            <v>GALICIA</v>
          </cell>
          <cell r="C28">
            <v>770486</v>
          </cell>
          <cell r="D28">
            <v>2.8504638837114626E-3</v>
          </cell>
          <cell r="E28">
            <v>9.7721919991555772E-3</v>
          </cell>
        </row>
        <row r="29">
          <cell r="A29">
            <v>4</v>
          </cell>
          <cell r="B29" t="str">
            <v>ANDALUCÍA</v>
          </cell>
          <cell r="C29">
            <v>1630708</v>
          </cell>
          <cell r="D29">
            <v>1.1620520404770351E-2</v>
          </cell>
          <cell r="E29">
            <v>9.7721919991555772E-3</v>
          </cell>
        </row>
        <row r="30">
          <cell r="A30">
            <v>5</v>
          </cell>
          <cell r="B30" t="str">
            <v>ASTURIAS</v>
          </cell>
          <cell r="C30">
            <v>299610</v>
          </cell>
          <cell r="D30">
            <v>-8.2705814085337614E-4</v>
          </cell>
          <cell r="E30">
            <v>9.7721919991555772E-3</v>
          </cell>
        </row>
        <row r="31">
          <cell r="A31">
            <v>6</v>
          </cell>
          <cell r="B31" t="str">
            <v>CANTABRIA</v>
          </cell>
          <cell r="C31">
            <v>144593</v>
          </cell>
          <cell r="D31">
            <v>6.96412777781652E-3</v>
          </cell>
          <cell r="E31">
            <v>9.7721919991555772E-3</v>
          </cell>
        </row>
        <row r="32">
          <cell r="A32">
            <v>7</v>
          </cell>
          <cell r="B32" t="str">
            <v>RIOJA (LA)</v>
          </cell>
          <cell r="C32">
            <v>72385</v>
          </cell>
          <cell r="D32">
            <v>1.1486382627894365E-2</v>
          </cell>
          <cell r="E32">
            <v>9.7721919991555772E-3</v>
          </cell>
        </row>
        <row r="33">
          <cell r="A33">
            <v>8</v>
          </cell>
          <cell r="B33" t="str">
            <v>MURCIA</v>
          </cell>
          <cell r="C33">
            <v>256526</v>
          </cell>
          <cell r="D33">
            <v>1.1274668264568355E-2</v>
          </cell>
          <cell r="E33">
            <v>9.7721919991555772E-3</v>
          </cell>
        </row>
        <row r="34">
          <cell r="A34">
            <v>9</v>
          </cell>
          <cell r="B34" t="str">
            <v>C. VALENCIANA</v>
          </cell>
          <cell r="C34">
            <v>1027235</v>
          </cell>
          <cell r="D34">
            <v>1.0366924200473138E-2</v>
          </cell>
          <cell r="E34">
            <v>9.7721919991555772E-3</v>
          </cell>
        </row>
        <row r="35">
          <cell r="A35">
            <v>10</v>
          </cell>
          <cell r="B35" t="str">
            <v>ARAGÓN</v>
          </cell>
          <cell r="C35">
            <v>308943</v>
          </cell>
          <cell r="D35">
            <v>6.6962540079769095E-3</v>
          </cell>
          <cell r="E35">
            <v>9.7721919991555772E-3</v>
          </cell>
        </row>
        <row r="36">
          <cell r="A36">
            <v>11</v>
          </cell>
          <cell r="B36" t="str">
            <v>CASTILLA - LA MANCHA</v>
          </cell>
          <cell r="C36">
            <v>384937</v>
          </cell>
          <cell r="D36">
            <v>1.1047169786542188E-2</v>
          </cell>
          <cell r="E36">
            <v>9.7721919991555772E-3</v>
          </cell>
        </row>
        <row r="37">
          <cell r="A37">
            <v>12</v>
          </cell>
          <cell r="B37" t="str">
            <v>CANARIAS</v>
          </cell>
          <cell r="C37">
            <v>351642</v>
          </cell>
          <cell r="D37">
            <v>1.7694658609432423E-2</v>
          </cell>
          <cell r="E37">
            <v>9.7721919991555772E-3</v>
          </cell>
        </row>
        <row r="38">
          <cell r="A38">
            <v>13</v>
          </cell>
          <cell r="B38" t="str">
            <v>NAVARRA</v>
          </cell>
          <cell r="C38">
            <v>142525</v>
          </cell>
          <cell r="D38">
            <v>1.217234449013227E-2</v>
          </cell>
          <cell r="E38">
            <v>9.7721919991555772E-3</v>
          </cell>
        </row>
        <row r="39">
          <cell r="A39">
            <v>14</v>
          </cell>
          <cell r="B39" t="str">
            <v>EXTREMADURA</v>
          </cell>
          <cell r="C39">
            <v>234289</v>
          </cell>
          <cell r="D39">
            <v>7.594947596581747E-3</v>
          </cell>
          <cell r="E39">
            <v>9.7721919991555772E-3</v>
          </cell>
        </row>
        <row r="40">
          <cell r="A40">
            <v>15</v>
          </cell>
          <cell r="B40" t="str">
            <v>ILLES BALEARS</v>
          </cell>
          <cell r="C40">
            <v>203433</v>
          </cell>
          <cell r="D40">
            <v>1.1852772942054113E-2</v>
          </cell>
          <cell r="E40">
            <v>9.7721919991555772E-3</v>
          </cell>
        </row>
        <row r="41">
          <cell r="A41">
            <v>16</v>
          </cell>
          <cell r="B41" t="str">
            <v>MADRID</v>
          </cell>
          <cell r="C41">
            <v>1222868</v>
          </cell>
          <cell r="D41">
            <v>1.6904219402265275E-2</v>
          </cell>
          <cell r="E41">
            <v>9.7721919991555772E-3</v>
          </cell>
        </row>
        <row r="42">
          <cell r="A42">
            <v>17</v>
          </cell>
          <cell r="B42" t="str">
            <v>CASTILLA Y LEÓN</v>
          </cell>
          <cell r="C42">
            <v>619956</v>
          </cell>
          <cell r="D42">
            <v>5.6254136333553362E-3</v>
          </cell>
          <cell r="E42">
            <v>9.7721919991555772E-3</v>
          </cell>
        </row>
        <row r="43">
          <cell r="A43">
            <v>18</v>
          </cell>
          <cell r="B43" t="str">
            <v>CEUTA</v>
          </cell>
          <cell r="C43">
            <v>8991</v>
          </cell>
          <cell r="D43">
            <v>1.1816340310600859E-2</v>
          </cell>
          <cell r="E43">
            <v>9.7721919991555772E-3</v>
          </cell>
        </row>
        <row r="44">
          <cell r="A44">
            <v>19</v>
          </cell>
          <cell r="B44" t="str">
            <v>MELILLA</v>
          </cell>
          <cell r="C44">
            <v>8513</v>
          </cell>
          <cell r="D44">
            <v>2.4675012036591282E-2</v>
          </cell>
          <cell r="E44">
            <v>9.7721919991555772E-3</v>
          </cell>
        </row>
        <row r="49">
          <cell r="A49">
            <v>1</v>
          </cell>
          <cell r="B49" t="str">
            <v>PAÍS VASCO</v>
          </cell>
          <cell r="C49">
            <v>1478.6541215244472</v>
          </cell>
          <cell r="D49">
            <v>9.6688358130255336E-2</v>
          </cell>
          <cell r="E49">
            <v>9.7129042757511108E-2</v>
          </cell>
        </row>
        <row r="50">
          <cell r="A50">
            <v>2</v>
          </cell>
          <cell r="B50" t="str">
            <v>CATALUÑA</v>
          </cell>
          <cell r="C50">
            <v>1240.8664744023729</v>
          </cell>
          <cell r="D50">
            <v>9.7673889316189921E-2</v>
          </cell>
          <cell r="E50">
            <v>9.7129042757511108E-2</v>
          </cell>
        </row>
        <row r="51">
          <cell r="A51">
            <v>3</v>
          </cell>
          <cell r="B51" t="str">
            <v>GALICIA</v>
          </cell>
          <cell r="C51">
            <v>1019.7194164462419</v>
          </cell>
          <cell r="D51">
            <v>9.9510775833616227E-2</v>
          </cell>
          <cell r="E51">
            <v>9.7129042757511108E-2</v>
          </cell>
        </row>
        <row r="52">
          <cell r="A52">
            <v>4</v>
          </cell>
          <cell r="B52" t="str">
            <v>ANDALUCÍA</v>
          </cell>
          <cell r="C52">
            <v>1066.3224053110682</v>
          </cell>
          <cell r="D52">
            <v>9.6430635095182016E-2</v>
          </cell>
          <cell r="E52">
            <v>9.7129042757511108E-2</v>
          </cell>
        </row>
        <row r="53">
          <cell r="A53">
            <v>5</v>
          </cell>
          <cell r="B53" t="str">
            <v>ASTURIAS</v>
          </cell>
          <cell r="C53">
            <v>1398.0931045025204</v>
          </cell>
          <cell r="D53">
            <v>9.5282303504959254E-2</v>
          </cell>
          <cell r="E53">
            <v>9.7129042757511108E-2</v>
          </cell>
        </row>
        <row r="54">
          <cell r="A54">
            <v>6</v>
          </cell>
          <cell r="B54" t="str">
            <v>CANTABRIA</v>
          </cell>
          <cell r="C54">
            <v>1260.675086484132</v>
          </cell>
          <cell r="D54">
            <v>9.7270590004067792E-2</v>
          </cell>
          <cell r="E54">
            <v>9.7129042757511108E-2</v>
          </cell>
        </row>
        <row r="55">
          <cell r="A55">
            <v>7</v>
          </cell>
          <cell r="B55" t="str">
            <v>RIOJA (LA)</v>
          </cell>
          <cell r="C55">
            <v>1177.6614791738625</v>
          </cell>
          <cell r="D55">
            <v>9.9824404229246655E-2</v>
          </cell>
          <cell r="E55">
            <v>9.7129042757511108E-2</v>
          </cell>
        </row>
        <row r="56">
          <cell r="A56">
            <v>8</v>
          </cell>
          <cell r="B56" t="str">
            <v>MURCIA</v>
          </cell>
          <cell r="C56">
            <v>1055.7710988749675</v>
          </cell>
          <cell r="D56">
            <v>9.8268410492062142E-2</v>
          </cell>
          <cell r="E56">
            <v>9.7129042757511108E-2</v>
          </cell>
        </row>
        <row r="57">
          <cell r="A57">
            <v>9</v>
          </cell>
          <cell r="B57" t="str">
            <v>C. VALENCIANA</v>
          </cell>
          <cell r="C57">
            <v>1099.9690014066891</v>
          </cell>
          <cell r="D57">
            <v>9.7383801174022677E-2</v>
          </cell>
          <cell r="E57">
            <v>9.7129042757511108E-2</v>
          </cell>
        </row>
        <row r="58">
          <cell r="A58">
            <v>10</v>
          </cell>
          <cell r="B58" t="str">
            <v>ARAGÓN</v>
          </cell>
          <cell r="C58">
            <v>1263.448061357597</v>
          </cell>
          <cell r="D58">
            <v>9.904303344627885E-2</v>
          </cell>
          <cell r="E58">
            <v>9.7129042757511108E-2</v>
          </cell>
        </row>
        <row r="59">
          <cell r="A59">
            <v>11</v>
          </cell>
          <cell r="B59" t="str">
            <v>CASTILLA - LA MANCHA</v>
          </cell>
          <cell r="C59">
            <v>1105.0914653047112</v>
          </cell>
          <cell r="D59">
            <v>9.927982118814449E-2</v>
          </cell>
          <cell r="E59">
            <v>9.7129042757511108E-2</v>
          </cell>
        </row>
        <row r="60">
          <cell r="A60">
            <v>12</v>
          </cell>
          <cell r="B60" t="str">
            <v>CANARIAS</v>
          </cell>
          <cell r="C60">
            <v>1085.1374083869398</v>
          </cell>
          <cell r="D60">
            <v>9.3769781739576619E-2</v>
          </cell>
          <cell r="E60">
            <v>9.7129042757511108E-2</v>
          </cell>
        </row>
        <row r="61">
          <cell r="A61">
            <v>13</v>
          </cell>
          <cell r="B61" t="str">
            <v>NAVARRA</v>
          </cell>
          <cell r="C61">
            <v>1368.7963375548145</v>
          </cell>
          <cell r="D61">
            <v>9.6953586368696554E-2</v>
          </cell>
          <cell r="E61">
            <v>9.7129042757511108E-2</v>
          </cell>
        </row>
        <row r="62">
          <cell r="A62">
            <v>14</v>
          </cell>
          <cell r="B62" t="str">
            <v>EXTREMADURA</v>
          </cell>
          <cell r="C62">
            <v>996.51552757491788</v>
          </cell>
          <cell r="D62">
            <v>9.9282758981083408E-2</v>
          </cell>
          <cell r="E62">
            <v>9.7129042757511108E-2</v>
          </cell>
        </row>
        <row r="63">
          <cell r="A63">
            <v>15</v>
          </cell>
          <cell r="B63" t="str">
            <v>ILLES BALEARS</v>
          </cell>
          <cell r="C63">
            <v>1113.0066069418433</v>
          </cell>
          <cell r="D63">
            <v>9.8463203379981268E-2</v>
          </cell>
          <cell r="E63">
            <v>9.7129042757511108E-2</v>
          </cell>
        </row>
        <row r="64">
          <cell r="A64">
            <v>16</v>
          </cell>
          <cell r="B64" t="str">
            <v>MADRID</v>
          </cell>
          <cell r="C64">
            <v>1391.4160378307381</v>
          </cell>
          <cell r="D64">
            <v>9.3843298992765112E-2</v>
          </cell>
          <cell r="E64">
            <v>9.7129042757511108E-2</v>
          </cell>
        </row>
        <row r="65">
          <cell r="A65">
            <v>17</v>
          </cell>
          <cell r="B65" t="str">
            <v>CASTILLA Y LEÓN</v>
          </cell>
          <cell r="C65">
            <v>1190.693042377201</v>
          </cell>
          <cell r="D65">
            <v>9.9990479591743231E-2</v>
          </cell>
          <cell r="E65">
            <v>9.7129042757511108E-2</v>
          </cell>
        </row>
        <row r="66">
          <cell r="A66">
            <v>18</v>
          </cell>
          <cell r="B66" t="str">
            <v>CEUTA</v>
          </cell>
          <cell r="C66">
            <v>1204.6327171616067</v>
          </cell>
          <cell r="D66">
            <v>0.1011827539402026</v>
          </cell>
          <cell r="E66">
            <v>9.7129042757511108E-2</v>
          </cell>
        </row>
        <row r="67">
          <cell r="A67">
            <v>19</v>
          </cell>
          <cell r="B67" t="str">
            <v>MELILLA</v>
          </cell>
          <cell r="C67">
            <v>1152.3183507576641</v>
          </cell>
          <cell r="D67">
            <v>0.10064850347293675</v>
          </cell>
          <cell r="E67">
            <v>9.7129042757511108E-2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 base"/>
      <sheetName val="2016"/>
      <sheetName val="2015"/>
      <sheetName val="2014"/>
      <sheetName val="2013"/>
      <sheetName val="2012"/>
      <sheetName val="2011"/>
      <sheetName val="2010"/>
      <sheetName val="2009"/>
      <sheetName val="2008"/>
      <sheetName val="2007"/>
      <sheetName val="2006"/>
      <sheetName val="2005"/>
      <sheetName val="2004 (julio a diciembre)"/>
      <sheetName val="2004 (enero a junio)"/>
      <sheetName val="2003"/>
      <sheetName val="Rango"/>
      <sheetName val="Formato para SIRIA"/>
    </sheetNames>
    <sheetDataSet>
      <sheetData sheetId="0"/>
      <sheetData sheetId="1">
        <row r="5">
          <cell r="A5" t="str">
            <v>E101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Q2">
            <v>0</v>
          </cell>
          <cell r="R2" t="str">
            <v>Hasta 150,00 euros</v>
          </cell>
          <cell r="S2">
            <v>150</v>
          </cell>
          <cell r="AO2">
            <v>0</v>
          </cell>
          <cell r="AP2" t="str">
            <v>Hasta 150,00 euros</v>
          </cell>
        </row>
        <row r="3">
          <cell r="Q3">
            <v>150.01</v>
          </cell>
          <cell r="R3" t="str">
            <v>De 150,01 a 250,00</v>
          </cell>
          <cell r="S3">
            <v>250</v>
          </cell>
          <cell r="AO3">
            <v>150.01</v>
          </cell>
          <cell r="AP3" t="str">
            <v>De 150,01 a 250,00</v>
          </cell>
        </row>
        <row r="4">
          <cell r="Q4">
            <v>250.01</v>
          </cell>
          <cell r="R4" t="str">
            <v>De 250,01 a 300,00</v>
          </cell>
          <cell r="S4">
            <v>300</v>
          </cell>
          <cell r="AO4">
            <v>250.01</v>
          </cell>
          <cell r="AP4" t="str">
            <v>De 250,01 a 300,00</v>
          </cell>
        </row>
        <row r="5">
          <cell r="Q5">
            <v>300.01</v>
          </cell>
          <cell r="R5" t="str">
            <v>De 300,01 a 350,00</v>
          </cell>
          <cell r="S5">
            <v>350</v>
          </cell>
          <cell r="AO5">
            <v>300.01</v>
          </cell>
          <cell r="AP5" t="str">
            <v>De 300,01 a 350,00</v>
          </cell>
        </row>
        <row r="6">
          <cell r="Q6">
            <v>350.01</v>
          </cell>
          <cell r="R6" t="str">
            <v>De 350,01 a 400,00</v>
          </cell>
          <cell r="S6">
            <v>400</v>
          </cell>
          <cell r="AO6">
            <v>350.01</v>
          </cell>
          <cell r="AP6" t="str">
            <v>De 350,01 a 400,00</v>
          </cell>
        </row>
        <row r="7">
          <cell r="Q7">
            <v>400.01</v>
          </cell>
          <cell r="R7" t="str">
            <v>De 400,01 a 450,00</v>
          </cell>
          <cell r="S7">
            <v>450</v>
          </cell>
          <cell r="AO7">
            <v>400.01</v>
          </cell>
          <cell r="AP7" t="str">
            <v>De 400,01 a 450,00</v>
          </cell>
        </row>
        <row r="8">
          <cell r="Q8">
            <v>450.01</v>
          </cell>
          <cell r="R8" t="str">
            <v>De 450,01 a 500,00</v>
          </cell>
          <cell r="S8">
            <v>500</v>
          </cell>
          <cell r="AO8">
            <v>450.01</v>
          </cell>
          <cell r="AP8" t="str">
            <v>De 450,01 a 500,00</v>
          </cell>
        </row>
        <row r="9">
          <cell r="Q9">
            <v>500.01</v>
          </cell>
          <cell r="R9" t="str">
            <v>De 500,01 a 550,00</v>
          </cell>
          <cell r="S9">
            <v>550</v>
          </cell>
          <cell r="AO9">
            <v>500.01</v>
          </cell>
          <cell r="AP9" t="str">
            <v>De 500,01 a 550,00</v>
          </cell>
        </row>
        <row r="10">
          <cell r="Q10">
            <v>550.01</v>
          </cell>
          <cell r="R10" t="str">
            <v>De 550,01 a 600,00</v>
          </cell>
          <cell r="S10">
            <v>600</v>
          </cell>
          <cell r="AO10">
            <v>550.01</v>
          </cell>
          <cell r="AP10" t="str">
            <v>De 550,01 a 600,00</v>
          </cell>
        </row>
        <row r="11">
          <cell r="Q11">
            <v>600.01</v>
          </cell>
          <cell r="R11" t="str">
            <v>De 600,01 a 623,99</v>
          </cell>
          <cell r="S11">
            <v>623.99</v>
          </cell>
          <cell r="AO11">
            <v>600.01</v>
          </cell>
          <cell r="AP11" t="str">
            <v>De 600,01 a 648,59</v>
          </cell>
        </row>
        <row r="12">
          <cell r="Q12">
            <v>624</v>
          </cell>
          <cell r="R12" t="str">
            <v>De 624,00 a 700,00</v>
          </cell>
          <cell r="S12">
            <v>700</v>
          </cell>
          <cell r="AO12">
            <v>648.6</v>
          </cell>
          <cell r="AP12" t="str">
            <v>De 648,60 a 700,00</v>
          </cell>
        </row>
        <row r="13">
          <cell r="Q13">
            <v>700.01</v>
          </cell>
          <cell r="R13" t="str">
            <v>De 700,01 a 800,00</v>
          </cell>
          <cell r="S13">
            <v>800</v>
          </cell>
          <cell r="AO13">
            <v>700.01</v>
          </cell>
          <cell r="AP13" t="str">
            <v>De 700,01 a 800,00</v>
          </cell>
        </row>
        <row r="14">
          <cell r="Q14">
            <v>800.01</v>
          </cell>
          <cell r="R14" t="str">
            <v>De 800,01 a 900,00</v>
          </cell>
          <cell r="S14">
            <v>900</v>
          </cell>
          <cell r="AO14">
            <v>800.01</v>
          </cell>
          <cell r="AP14" t="str">
            <v>De 800,01 a 900,00</v>
          </cell>
        </row>
        <row r="15">
          <cell r="Q15">
            <v>900.01</v>
          </cell>
          <cell r="R15" t="str">
            <v>De 900,01 a 1.000,00</v>
          </cell>
          <cell r="S15">
            <v>1000</v>
          </cell>
          <cell r="AO15">
            <v>900.01</v>
          </cell>
          <cell r="AP15" t="str">
            <v>De 900,01 a 1.000,00</v>
          </cell>
        </row>
        <row r="16">
          <cell r="Q16">
            <v>1000.01</v>
          </cell>
          <cell r="R16" t="str">
            <v>De 1.000,01 a 1.100,00</v>
          </cell>
          <cell r="S16">
            <v>1100</v>
          </cell>
          <cell r="AO16">
            <v>1000.01</v>
          </cell>
          <cell r="AP16" t="str">
            <v>De 1.000,01 a 1.100,00</v>
          </cell>
        </row>
        <row r="17">
          <cell r="Q17">
            <v>1100.01</v>
          </cell>
          <cell r="R17" t="str">
            <v>De 1.100,01 a 1.200,00</v>
          </cell>
          <cell r="S17">
            <v>1200</v>
          </cell>
          <cell r="AO17">
            <v>1100.01</v>
          </cell>
          <cell r="AP17" t="str">
            <v>De 1.100,01 a 1.200,00</v>
          </cell>
        </row>
        <row r="18">
          <cell r="Q18">
            <v>1200.01</v>
          </cell>
          <cell r="R18" t="str">
            <v>De 1.200,01 a 1.300,00</v>
          </cell>
          <cell r="S18">
            <v>1300</v>
          </cell>
          <cell r="AO18">
            <v>1200.01</v>
          </cell>
          <cell r="AP18" t="str">
            <v>De 1.200,01 a 1.300,00</v>
          </cell>
        </row>
        <row r="19">
          <cell r="Q19">
            <v>1300.01</v>
          </cell>
          <cell r="R19" t="str">
            <v>De 1.300,01 a 1.400,00</v>
          </cell>
          <cell r="S19">
            <v>1400</v>
          </cell>
          <cell r="AO19">
            <v>1300.01</v>
          </cell>
          <cell r="AP19" t="str">
            <v>De 1.300,01 a 1.400,00</v>
          </cell>
        </row>
        <row r="20">
          <cell r="Q20">
            <v>1400.01</v>
          </cell>
          <cell r="R20" t="str">
            <v>De 1.400,01 a 1.500,00</v>
          </cell>
          <cell r="S20">
            <v>1500</v>
          </cell>
          <cell r="AO20">
            <v>1400.01</v>
          </cell>
          <cell r="AP20" t="str">
            <v>De 1.400,01 a 1.500,00</v>
          </cell>
        </row>
        <row r="21">
          <cell r="Q21">
            <v>1500.01</v>
          </cell>
          <cell r="R21" t="str">
            <v>De 1.500,01 a 1.600,00</v>
          </cell>
          <cell r="S21">
            <v>1600</v>
          </cell>
          <cell r="AO21">
            <v>1500.01</v>
          </cell>
          <cell r="AP21" t="str">
            <v>De 1.500,01 a 1.600,00</v>
          </cell>
        </row>
        <row r="22">
          <cell r="Q22">
            <v>1600.01</v>
          </cell>
          <cell r="R22" t="str">
            <v>De 1.600,01 a 1.700,00</v>
          </cell>
          <cell r="S22">
            <v>1700</v>
          </cell>
          <cell r="AO22">
            <v>1600.01</v>
          </cell>
          <cell r="AP22" t="str">
            <v>De 1.600,01 a 1.700,00</v>
          </cell>
        </row>
        <row r="23">
          <cell r="Q23">
            <v>1700.01</v>
          </cell>
          <cell r="R23" t="str">
            <v>De 1.700,01 a 1.800,00</v>
          </cell>
          <cell r="S23">
            <v>1800</v>
          </cell>
          <cell r="AO23">
            <v>1700.01</v>
          </cell>
          <cell r="AP23" t="str">
            <v>De 1.700,01 a 1.800,00</v>
          </cell>
        </row>
        <row r="24">
          <cell r="Q24">
            <v>1800.01</v>
          </cell>
          <cell r="R24" t="str">
            <v>De 1.800,01 a 1.900,00</v>
          </cell>
          <cell r="S24">
            <v>1900</v>
          </cell>
          <cell r="AO24">
            <v>1800.01</v>
          </cell>
          <cell r="AP24" t="str">
            <v>De 1.800,01 a 1.900,00</v>
          </cell>
        </row>
        <row r="25">
          <cell r="Q25">
            <v>1900.01</v>
          </cell>
          <cell r="R25" t="str">
            <v>De 1.900,01 a 2.000,00</v>
          </cell>
          <cell r="S25">
            <v>2000</v>
          </cell>
          <cell r="AO25">
            <v>1900.01</v>
          </cell>
          <cell r="AP25" t="str">
            <v>De 1.900,01 a 2.000,00</v>
          </cell>
        </row>
        <row r="26">
          <cell r="Q26">
            <v>2000.01</v>
          </cell>
          <cell r="R26" t="str">
            <v>De 2.000,01 a 2.100,00</v>
          </cell>
          <cell r="S26">
            <v>2100</v>
          </cell>
          <cell r="AO26">
            <v>2000.01</v>
          </cell>
          <cell r="AP26" t="str">
            <v>De 2.000,01 a 2.100,00</v>
          </cell>
        </row>
        <row r="27">
          <cell r="Q27">
            <v>2100.0100000000002</v>
          </cell>
          <cell r="R27" t="str">
            <v>De 2.100,01 a 2.200,00</v>
          </cell>
          <cell r="S27">
            <v>2200</v>
          </cell>
          <cell r="AO27">
            <v>2100.0100000000002</v>
          </cell>
          <cell r="AP27" t="str">
            <v>De 2.100,01 a 2.200,00</v>
          </cell>
        </row>
        <row r="28">
          <cell r="Q28">
            <v>2200.0100000000002</v>
          </cell>
          <cell r="R28" t="str">
            <v>De 2.200,01 a 2.300,00</v>
          </cell>
          <cell r="S28">
            <v>2300</v>
          </cell>
          <cell r="AO28">
            <v>2200.0100000000002</v>
          </cell>
          <cell r="AP28" t="str">
            <v>De 2.200,01 a 2.300,00</v>
          </cell>
        </row>
        <row r="29">
          <cell r="Q29">
            <v>2300.0100000000002</v>
          </cell>
          <cell r="R29" t="str">
            <v>De 2.300,01 a 2.400,00</v>
          </cell>
          <cell r="S29">
            <v>2400</v>
          </cell>
          <cell r="AO29">
            <v>2300.0100000000002</v>
          </cell>
          <cell r="AP29" t="str">
            <v>De 2.300,01 a 2.400,00</v>
          </cell>
        </row>
        <row r="30">
          <cell r="Q30">
            <v>2400.0100000000002</v>
          </cell>
          <cell r="R30" t="str">
            <v>De 2.400,01 a 2.441,73</v>
          </cell>
          <cell r="S30">
            <v>2441.73</v>
          </cell>
          <cell r="AO30">
            <v>2400.0100000000002</v>
          </cell>
          <cell r="AP30" t="str">
            <v>De 2.400,01 a 2.560,86</v>
          </cell>
        </row>
        <row r="31">
          <cell r="Q31">
            <v>2441.7400000000002</v>
          </cell>
          <cell r="R31" t="str">
            <v>De 2.441,74 a 2.441,76</v>
          </cell>
          <cell r="S31">
            <v>2441.7600000000002</v>
          </cell>
          <cell r="AO31">
            <v>2560.88</v>
          </cell>
          <cell r="AP31" t="str">
            <v>De 2.560,87 a 2.560,89</v>
          </cell>
        </row>
        <row r="32">
          <cell r="Q32">
            <v>2441.7700000000004</v>
          </cell>
          <cell r="R32" t="str">
            <v>Mas de 2.441,76</v>
          </cell>
          <cell r="S32">
            <v>2443.7399999999998</v>
          </cell>
          <cell r="AO32">
            <v>2560.9000000000005</v>
          </cell>
          <cell r="AP32" t="str">
            <v>Mas de 2.560,89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R51"/>
  <sheetViews>
    <sheetView showGridLines="0" showRowColHeaders="0" tabSelected="1" topLeftCell="A15" zoomScaleNormal="100" workbookViewId="0">
      <selection activeCell="J29" sqref="J29"/>
    </sheetView>
  </sheetViews>
  <sheetFormatPr baseColWidth="10" defaultRowHeight="15"/>
  <cols>
    <col min="1" max="1" width="13.85546875" customWidth="1"/>
    <col min="3" max="3" width="26.28515625" customWidth="1"/>
    <col min="4" max="4" width="13.7109375" customWidth="1"/>
    <col min="5" max="5" width="20" customWidth="1"/>
  </cols>
  <sheetData>
    <row r="1" spans="1:18">
      <c r="A1" s="13"/>
      <c r="B1" s="13"/>
      <c r="C1" s="13"/>
      <c r="D1" s="13"/>
      <c r="E1" s="13"/>
    </row>
    <row r="2" spans="1:18">
      <c r="A2" s="13"/>
      <c r="B2" s="13"/>
      <c r="C2" s="13"/>
      <c r="D2" s="13"/>
      <c r="E2" s="13"/>
    </row>
    <row r="3" spans="1:18">
      <c r="A3" s="13"/>
      <c r="B3" s="13"/>
      <c r="C3" s="13"/>
      <c r="D3" s="13"/>
      <c r="E3" s="13"/>
    </row>
    <row r="4" spans="1:18" ht="15.75">
      <c r="A4" s="13"/>
      <c r="B4" s="13"/>
      <c r="C4" s="13"/>
      <c r="D4" s="13"/>
      <c r="E4" s="13"/>
      <c r="H4" s="7"/>
    </row>
    <row r="5" spans="1:18">
      <c r="A5" s="13"/>
      <c r="B5" s="13"/>
      <c r="C5" s="13"/>
      <c r="D5" s="13"/>
      <c r="E5" s="13"/>
    </row>
    <row r="6" spans="1:18">
      <c r="A6" s="13"/>
      <c r="B6" s="13"/>
      <c r="C6" s="13"/>
      <c r="D6" s="13"/>
      <c r="E6" s="13"/>
    </row>
    <row r="7" spans="1:18">
      <c r="A7" s="13"/>
      <c r="B7" s="13"/>
      <c r="C7" s="13"/>
      <c r="D7" s="13"/>
      <c r="E7" s="13"/>
    </row>
    <row r="8" spans="1:18">
      <c r="A8" s="13"/>
      <c r="B8" s="13"/>
      <c r="C8" s="13"/>
      <c r="D8" s="13"/>
      <c r="E8" s="13"/>
    </row>
    <row r="9" spans="1:18">
      <c r="A9" s="13"/>
      <c r="B9" s="13"/>
      <c r="C9" s="13"/>
      <c r="D9" s="13"/>
      <c r="E9" s="13"/>
    </row>
    <row r="10" spans="1:18">
      <c r="A10" s="13"/>
      <c r="B10" s="13"/>
      <c r="C10" s="13"/>
      <c r="D10" s="13"/>
      <c r="E10" s="13"/>
    </row>
    <row r="11" spans="1:18">
      <c r="A11" s="13"/>
      <c r="B11" s="13"/>
      <c r="C11" s="13"/>
      <c r="D11" s="13"/>
      <c r="E11" s="13"/>
      <c r="L11" s="136"/>
      <c r="M11" s="136"/>
    </row>
    <row r="12" spans="1:18">
      <c r="A12" s="13"/>
      <c r="B12" s="13"/>
      <c r="C12" s="13"/>
      <c r="D12" s="13"/>
      <c r="E12" s="13"/>
      <c r="L12" s="136"/>
      <c r="M12" s="136"/>
    </row>
    <row r="13" spans="1:18">
      <c r="A13" s="13"/>
      <c r="B13" s="13"/>
      <c r="C13" s="13"/>
      <c r="D13" s="13"/>
      <c r="E13" s="13"/>
      <c r="L13" s="136"/>
      <c r="M13" s="136"/>
    </row>
    <row r="14" spans="1:18">
      <c r="A14" s="13"/>
      <c r="B14" s="13"/>
      <c r="C14" s="13"/>
      <c r="D14" s="13"/>
      <c r="E14" s="13"/>
    </row>
    <row r="15" spans="1:18">
      <c r="A15" s="13"/>
      <c r="B15" s="13"/>
      <c r="C15" s="13"/>
      <c r="D15" s="13"/>
      <c r="E15" s="13"/>
    </row>
    <row r="16" spans="1:18" ht="15.75">
      <c r="A16" s="13"/>
      <c r="B16" s="13"/>
      <c r="C16" s="13"/>
      <c r="D16" s="13"/>
      <c r="E16" s="13"/>
      <c r="P16" s="140"/>
      <c r="Q16" s="141"/>
      <c r="R16" s="142"/>
    </row>
    <row r="17" spans="1:13">
      <c r="A17" s="13"/>
      <c r="B17" s="13"/>
      <c r="C17" s="13"/>
      <c r="D17" s="13"/>
      <c r="E17" s="13"/>
    </row>
    <row r="18" spans="1:13" ht="1.35" customHeight="1">
      <c r="A18" s="13"/>
      <c r="B18" s="13"/>
      <c r="C18" s="13"/>
      <c r="D18" s="13"/>
      <c r="E18" s="13"/>
      <c r="L18" s="141"/>
      <c r="M18" s="142"/>
    </row>
    <row r="19" spans="1:13">
      <c r="A19" s="13"/>
      <c r="B19" s="13"/>
      <c r="C19" s="13"/>
      <c r="D19" s="13"/>
      <c r="E19" s="13"/>
    </row>
    <row r="20" spans="1:13">
      <c r="A20" s="13"/>
      <c r="B20" s="13"/>
      <c r="C20" s="13"/>
      <c r="D20" s="13"/>
      <c r="E20" s="13"/>
    </row>
    <row r="21" spans="1:13">
      <c r="A21" s="13"/>
      <c r="B21" s="13"/>
      <c r="C21" s="13"/>
      <c r="D21" s="13"/>
      <c r="E21" s="13"/>
    </row>
    <row r="22" spans="1:13">
      <c r="A22" s="13"/>
      <c r="B22" s="13"/>
      <c r="C22" s="13"/>
      <c r="D22" s="13"/>
      <c r="E22" s="13"/>
    </row>
    <row r="23" spans="1:13">
      <c r="A23" s="13"/>
      <c r="B23" s="13"/>
      <c r="C23" s="13"/>
      <c r="D23" s="13"/>
      <c r="E23" s="13"/>
    </row>
    <row r="24" spans="1:13">
      <c r="A24" s="13"/>
      <c r="B24" s="13"/>
      <c r="C24" s="13"/>
      <c r="D24" s="13"/>
      <c r="E24" s="13"/>
    </row>
    <row r="25" spans="1:13">
      <c r="A25" s="13"/>
      <c r="B25" s="13"/>
      <c r="C25" s="13"/>
      <c r="D25" s="13"/>
      <c r="E25" s="13"/>
    </row>
    <row r="26" spans="1:13">
      <c r="A26" s="13"/>
      <c r="B26" s="13"/>
      <c r="C26" s="13"/>
      <c r="D26" s="13"/>
      <c r="E26" s="13"/>
    </row>
    <row r="27" spans="1:13">
      <c r="A27" s="13"/>
      <c r="B27" s="13"/>
      <c r="C27" s="13"/>
      <c r="D27" s="13"/>
      <c r="E27" s="13"/>
    </row>
    <row r="28" spans="1:13">
      <c r="A28" s="13"/>
      <c r="B28" s="13"/>
      <c r="C28" s="13"/>
      <c r="D28" s="13"/>
      <c r="E28" s="13"/>
    </row>
    <row r="29" spans="1:13">
      <c r="A29" s="13"/>
      <c r="B29" s="13"/>
      <c r="C29" s="13"/>
      <c r="D29" s="13"/>
      <c r="E29" s="13"/>
    </row>
    <row r="30" spans="1:13">
      <c r="A30" s="13"/>
      <c r="B30" s="13"/>
      <c r="C30" s="13"/>
      <c r="D30" s="13"/>
      <c r="E30" s="13"/>
    </row>
    <row r="31" spans="1:13">
      <c r="A31" s="13"/>
      <c r="B31" s="13"/>
      <c r="C31" s="13"/>
      <c r="D31" s="13"/>
      <c r="E31" s="13"/>
    </row>
    <row r="32" spans="1:13" ht="15.75">
      <c r="A32" s="13"/>
      <c r="B32" s="13"/>
      <c r="C32" s="13"/>
      <c r="D32" s="13"/>
      <c r="E32" s="13"/>
      <c r="I32" s="14"/>
    </row>
    <row r="33" spans="1:10" ht="15.75">
      <c r="A33" s="13"/>
      <c r="B33" s="13"/>
      <c r="C33" s="13"/>
      <c r="D33" s="13"/>
      <c r="E33" s="13"/>
      <c r="J33" s="140"/>
    </row>
    <row r="34" spans="1:10">
      <c r="A34" s="13"/>
      <c r="B34" s="13"/>
      <c r="C34" s="13"/>
      <c r="D34" s="13"/>
      <c r="E34" s="13"/>
    </row>
    <row r="35" spans="1:10">
      <c r="A35" s="13"/>
      <c r="B35" s="13"/>
      <c r="C35" s="13"/>
      <c r="D35" s="13"/>
      <c r="E35" s="13"/>
    </row>
    <row r="36" spans="1:10">
      <c r="A36" s="13"/>
      <c r="B36" s="13"/>
      <c r="C36" s="13"/>
      <c r="D36" s="13"/>
      <c r="E36" s="13"/>
    </row>
    <row r="37" spans="1:10">
      <c r="A37" s="13"/>
      <c r="B37" s="13"/>
      <c r="C37" s="13"/>
      <c r="D37" s="13"/>
      <c r="E37" s="13"/>
    </row>
    <row r="38" spans="1:10">
      <c r="A38" s="13"/>
      <c r="B38" s="13"/>
      <c r="C38" s="13"/>
      <c r="D38" s="13"/>
      <c r="E38" s="13"/>
    </row>
    <row r="39" spans="1:10">
      <c r="A39" s="13"/>
      <c r="B39" s="13"/>
      <c r="C39" s="13"/>
      <c r="D39" s="13"/>
      <c r="E39" s="13"/>
    </row>
    <row r="40" spans="1:10">
      <c r="A40" s="13"/>
      <c r="B40" s="13"/>
      <c r="C40" s="13"/>
      <c r="D40" s="13"/>
      <c r="E40" s="13"/>
    </row>
    <row r="41" spans="1:10">
      <c r="A41" s="13"/>
      <c r="B41" s="13"/>
      <c r="C41" s="13"/>
      <c r="D41" s="13"/>
      <c r="E41" s="13"/>
    </row>
    <row r="42" spans="1:10">
      <c r="A42" s="13"/>
      <c r="B42" s="13"/>
      <c r="C42" s="13"/>
      <c r="D42" s="13"/>
      <c r="E42" s="13"/>
    </row>
    <row r="43" spans="1:10">
      <c r="A43" s="13"/>
      <c r="B43" s="13"/>
      <c r="C43" s="13"/>
      <c r="D43" s="13"/>
      <c r="E43" s="13"/>
    </row>
    <row r="44" spans="1:10">
      <c r="A44" s="13"/>
      <c r="B44" s="13"/>
      <c r="C44" s="13"/>
      <c r="D44" s="13"/>
      <c r="E44" s="13"/>
    </row>
    <row r="45" spans="1:10" ht="15.75">
      <c r="A45" s="13"/>
      <c r="B45" s="13"/>
      <c r="C45" s="13"/>
      <c r="D45" s="13"/>
      <c r="E45" s="13"/>
      <c r="G45" s="140"/>
    </row>
    <row r="46" spans="1:10">
      <c r="A46" s="13"/>
      <c r="B46" s="13"/>
      <c r="C46" s="13"/>
      <c r="D46" s="13"/>
      <c r="E46" s="13"/>
    </row>
    <row r="47" spans="1:10">
      <c r="A47" s="13"/>
      <c r="B47" s="13"/>
      <c r="C47" s="13"/>
      <c r="D47" s="13"/>
      <c r="E47" s="13"/>
    </row>
    <row r="48" spans="1:10" ht="15.75">
      <c r="A48" s="13"/>
      <c r="B48" s="13"/>
      <c r="C48" s="13"/>
      <c r="D48" s="13"/>
      <c r="E48" s="13"/>
      <c r="G48" s="15"/>
      <c r="J48" s="15"/>
    </row>
    <row r="49" spans="1:14">
      <c r="A49" s="13"/>
      <c r="B49" s="13"/>
      <c r="C49" s="13"/>
      <c r="D49" s="13"/>
      <c r="E49" s="13"/>
    </row>
    <row r="50" spans="1:14" ht="15.75">
      <c r="A50" s="13"/>
      <c r="B50" s="13"/>
      <c r="C50" s="13"/>
      <c r="D50" s="13"/>
      <c r="E50" s="13"/>
      <c r="G50" s="15"/>
    </row>
    <row r="51" spans="1:14" ht="31.5" customHeight="1">
      <c r="A51" s="13"/>
      <c r="B51" s="13"/>
      <c r="C51" s="13"/>
      <c r="D51" s="13"/>
      <c r="E51" s="13"/>
      <c r="N51" s="331"/>
    </row>
  </sheetData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B9BB3-FCB2-461D-AA87-27B1D090972A}">
  <sheetPr codeName="Hoja10">
    <pageSetUpPr autoPageBreaks="0" fitToPage="1"/>
  </sheetPr>
  <dimension ref="A1:HV129"/>
  <sheetViews>
    <sheetView showGridLines="0" showRowColHeaders="0" showOutlineSymbols="0" zoomScaleNormal="100" workbookViewId="0">
      <pane ySplit="9" topLeftCell="A10" activePane="bottomLeft" state="frozen"/>
      <selection activeCell="D60" sqref="D60"/>
      <selection pane="bottomLeft" activeCell="L94" sqref="L94"/>
    </sheetView>
  </sheetViews>
  <sheetFormatPr baseColWidth="10" defaultColWidth="11.42578125" defaultRowHeight="15.75"/>
  <cols>
    <col min="1" max="1" width="2.7109375" style="399" customWidth="1"/>
    <col min="2" max="2" width="8" style="405" customWidth="1"/>
    <col min="3" max="3" width="24.7109375" style="399" customWidth="1"/>
    <col min="4" max="9" width="15.7109375" style="399" customWidth="1"/>
    <col min="10" max="16384" width="11.42578125" style="399"/>
  </cols>
  <sheetData>
    <row r="1" spans="1:230" s="384" customFormat="1" ht="15.75" customHeight="1">
      <c r="B1" s="385"/>
      <c r="E1" s="386"/>
      <c r="G1" s="386"/>
      <c r="I1" s="386"/>
    </row>
    <row r="2" spans="1:230" s="384" customFormat="1">
      <c r="B2" s="385"/>
      <c r="E2" s="386"/>
      <c r="G2" s="386"/>
      <c r="I2" s="386"/>
    </row>
    <row r="3" spans="1:230" s="384" customFormat="1" ht="18.75">
      <c r="B3" s="387"/>
      <c r="C3" s="388" t="s">
        <v>46</v>
      </c>
      <c r="D3" s="389"/>
      <c r="E3" s="390"/>
      <c r="F3" s="389"/>
      <c r="G3" s="390"/>
      <c r="H3" s="389"/>
      <c r="I3" s="390"/>
    </row>
    <row r="4" spans="1:230" s="384" customFormat="1">
      <c r="B4" s="385"/>
      <c r="C4" s="391"/>
      <c r="D4" s="389"/>
      <c r="E4" s="390"/>
      <c r="F4" s="389"/>
      <c r="G4" s="390"/>
      <c r="H4" s="389"/>
      <c r="I4" s="390"/>
    </row>
    <row r="5" spans="1:230" s="384" customFormat="1" ht="18.75">
      <c r="B5" s="392"/>
      <c r="C5" s="393" t="s">
        <v>226</v>
      </c>
      <c r="D5" s="389"/>
      <c r="E5" s="390"/>
      <c r="F5" s="389"/>
      <c r="G5" s="390"/>
      <c r="H5" s="389"/>
      <c r="I5" s="390"/>
      <c r="K5" s="7" t="s">
        <v>170</v>
      </c>
    </row>
    <row r="6" spans="1:230" ht="9" customHeight="1">
      <c r="A6" s="394"/>
      <c r="B6" s="395"/>
      <c r="C6" s="396"/>
      <c r="D6" s="397"/>
      <c r="E6" s="398"/>
      <c r="F6" s="397"/>
      <c r="G6" s="398"/>
      <c r="H6" s="397"/>
      <c r="I6" s="398"/>
    </row>
    <row r="7" spans="1:230" ht="38.1" customHeight="1">
      <c r="A7" s="394"/>
      <c r="B7" s="494" t="s">
        <v>159</v>
      </c>
      <c r="C7" s="496" t="s">
        <v>47</v>
      </c>
      <c r="D7" s="437" t="s">
        <v>48</v>
      </c>
      <c r="E7" s="438"/>
      <c r="F7" s="439" t="s">
        <v>49</v>
      </c>
      <c r="G7" s="440"/>
      <c r="H7" s="444" t="s">
        <v>50</v>
      </c>
      <c r="I7" s="445"/>
    </row>
    <row r="8" spans="1:230" ht="36.75" customHeight="1">
      <c r="A8" s="394"/>
      <c r="B8" s="495"/>
      <c r="C8" s="497"/>
      <c r="D8" s="442" t="s">
        <v>7</v>
      </c>
      <c r="E8" s="443" t="s">
        <v>51</v>
      </c>
      <c r="F8" s="446" t="s">
        <v>7</v>
      </c>
      <c r="G8" s="447" t="s">
        <v>51</v>
      </c>
      <c r="H8" s="449" t="s">
        <v>7</v>
      </c>
      <c r="I8" s="448" t="s">
        <v>51</v>
      </c>
    </row>
    <row r="9" spans="1:230" ht="24" hidden="1" customHeight="1">
      <c r="B9" s="400"/>
      <c r="C9" s="401"/>
      <c r="D9" s="402"/>
      <c r="E9" s="403"/>
      <c r="F9" s="402"/>
      <c r="G9" s="403"/>
      <c r="H9" s="402"/>
      <c r="I9" s="403"/>
    </row>
    <row r="10" spans="1:230" s="409" customFormat="1" ht="18" customHeight="1">
      <c r="A10" s="404"/>
      <c r="B10" s="405"/>
      <c r="C10" s="406" t="s">
        <v>52</v>
      </c>
      <c r="D10" s="450">
        <v>203609</v>
      </c>
      <c r="E10" s="451">
        <v>1029.0178660078877</v>
      </c>
      <c r="F10" s="452">
        <v>961871</v>
      </c>
      <c r="G10" s="453">
        <v>1241.2387471812751</v>
      </c>
      <c r="H10" s="454">
        <v>393326</v>
      </c>
      <c r="I10" s="455">
        <v>788.05781934069944</v>
      </c>
      <c r="J10" s="404"/>
      <c r="K10" s="404"/>
      <c r="L10" s="404"/>
      <c r="M10" s="404"/>
      <c r="N10" s="404"/>
      <c r="O10" s="404"/>
      <c r="P10" s="404"/>
      <c r="Q10" s="404"/>
      <c r="R10" s="404"/>
      <c r="S10" s="404"/>
      <c r="T10" s="404"/>
      <c r="U10" s="404"/>
      <c r="V10" s="404"/>
      <c r="W10" s="404"/>
      <c r="X10" s="404"/>
      <c r="Y10" s="404"/>
      <c r="Z10" s="404"/>
      <c r="AA10" s="404"/>
      <c r="AB10" s="404"/>
      <c r="AC10" s="404"/>
      <c r="AD10" s="404"/>
      <c r="AE10" s="404"/>
      <c r="AF10" s="404"/>
      <c r="AG10" s="404"/>
      <c r="AH10" s="404"/>
      <c r="AI10" s="404"/>
      <c r="AJ10" s="404"/>
      <c r="AK10" s="404"/>
      <c r="AL10" s="404"/>
      <c r="AM10" s="404"/>
      <c r="AN10" s="404"/>
      <c r="AO10" s="404"/>
      <c r="AP10" s="404"/>
      <c r="AQ10" s="404"/>
      <c r="AR10" s="404"/>
      <c r="AS10" s="404"/>
      <c r="AT10" s="404"/>
      <c r="AU10" s="404"/>
      <c r="AV10" s="404"/>
      <c r="AW10" s="404"/>
      <c r="AX10" s="404"/>
      <c r="AY10" s="404"/>
      <c r="AZ10" s="404"/>
      <c r="BA10" s="404"/>
      <c r="BB10" s="404"/>
      <c r="BC10" s="404"/>
      <c r="BD10" s="404"/>
      <c r="BE10" s="404"/>
      <c r="BF10" s="404"/>
      <c r="BG10" s="404"/>
      <c r="BH10" s="404"/>
      <c r="BI10" s="404"/>
      <c r="BJ10" s="404"/>
      <c r="BK10" s="404"/>
      <c r="BL10" s="404"/>
      <c r="BM10" s="404"/>
      <c r="BN10" s="404"/>
      <c r="BO10" s="404"/>
      <c r="BP10" s="404"/>
      <c r="BQ10" s="404"/>
      <c r="BR10" s="404"/>
      <c r="BS10" s="404"/>
      <c r="BT10" s="404"/>
      <c r="BU10" s="404"/>
      <c r="BV10" s="404"/>
      <c r="BW10" s="404"/>
      <c r="BX10" s="404"/>
      <c r="BY10" s="404"/>
      <c r="BZ10" s="404"/>
      <c r="CA10" s="404"/>
      <c r="CB10" s="404"/>
      <c r="CC10" s="404"/>
      <c r="CD10" s="404"/>
      <c r="CE10" s="404"/>
      <c r="CF10" s="404"/>
      <c r="CG10" s="404"/>
      <c r="CH10" s="404"/>
      <c r="CI10" s="404"/>
      <c r="CJ10" s="404"/>
      <c r="CK10" s="404"/>
      <c r="CL10" s="404"/>
      <c r="CM10" s="404"/>
      <c r="CN10" s="404"/>
      <c r="CO10" s="404"/>
      <c r="CP10" s="404"/>
      <c r="CQ10" s="404"/>
      <c r="CR10" s="404"/>
      <c r="CS10" s="404"/>
      <c r="CT10" s="404"/>
      <c r="CU10" s="404"/>
      <c r="CV10" s="404"/>
      <c r="CW10" s="404"/>
      <c r="CX10" s="404"/>
      <c r="CY10" s="404"/>
      <c r="CZ10" s="404"/>
      <c r="DA10" s="404"/>
      <c r="DB10" s="404"/>
      <c r="DC10" s="404"/>
      <c r="DD10" s="404"/>
      <c r="DE10" s="404"/>
      <c r="DF10" s="404"/>
      <c r="DG10" s="404"/>
      <c r="DH10" s="404"/>
      <c r="DI10" s="404"/>
      <c r="DJ10" s="404"/>
      <c r="DK10" s="404"/>
      <c r="DL10" s="404"/>
      <c r="DM10" s="404"/>
      <c r="DN10" s="404"/>
      <c r="DO10" s="404"/>
      <c r="DP10" s="404"/>
      <c r="DQ10" s="404"/>
      <c r="DR10" s="404"/>
      <c r="DS10" s="404"/>
      <c r="DT10" s="404"/>
      <c r="DU10" s="404"/>
      <c r="DV10" s="404"/>
      <c r="DW10" s="404"/>
      <c r="DX10" s="404"/>
      <c r="DY10" s="404"/>
      <c r="DZ10" s="404"/>
      <c r="EA10" s="404"/>
      <c r="EB10" s="404"/>
      <c r="EC10" s="404"/>
      <c r="ED10" s="404"/>
      <c r="EE10" s="404"/>
      <c r="EF10" s="404"/>
      <c r="EG10" s="404"/>
      <c r="EH10" s="404"/>
      <c r="EI10" s="404"/>
      <c r="EJ10" s="404"/>
      <c r="EK10" s="404"/>
      <c r="EL10" s="404"/>
      <c r="EM10" s="404"/>
      <c r="EN10" s="404"/>
      <c r="EO10" s="404"/>
      <c r="EP10" s="404"/>
      <c r="EQ10" s="404"/>
      <c r="ER10" s="404"/>
      <c r="ES10" s="404"/>
      <c r="ET10" s="404"/>
      <c r="EU10" s="404"/>
      <c r="EV10" s="404"/>
      <c r="EW10" s="404"/>
      <c r="EX10" s="404"/>
      <c r="EY10" s="404"/>
      <c r="EZ10" s="404"/>
      <c r="FA10" s="404"/>
      <c r="FB10" s="404"/>
      <c r="FC10" s="404"/>
      <c r="FD10" s="404"/>
      <c r="FE10" s="404"/>
      <c r="FF10" s="404"/>
      <c r="FG10" s="404"/>
      <c r="FH10" s="404"/>
      <c r="FI10" s="404"/>
      <c r="FJ10" s="404"/>
      <c r="FK10" s="404"/>
      <c r="FL10" s="404"/>
      <c r="FM10" s="404"/>
      <c r="FN10" s="404"/>
      <c r="FO10" s="404"/>
      <c r="FP10" s="404"/>
      <c r="FQ10" s="404"/>
      <c r="FR10" s="404"/>
      <c r="FS10" s="404"/>
      <c r="FT10" s="404"/>
      <c r="FU10" s="404"/>
      <c r="FV10" s="404"/>
      <c r="FW10" s="404"/>
      <c r="FX10" s="404"/>
      <c r="FY10" s="404"/>
      <c r="FZ10" s="404"/>
      <c r="GA10" s="404"/>
      <c r="GB10" s="404"/>
      <c r="GC10" s="404"/>
      <c r="GD10" s="404"/>
      <c r="GE10" s="404"/>
      <c r="GF10" s="404"/>
      <c r="GG10" s="404"/>
      <c r="GH10" s="404"/>
      <c r="GI10" s="404"/>
      <c r="GJ10" s="404"/>
      <c r="GK10" s="404"/>
      <c r="GL10" s="404"/>
      <c r="GM10" s="404"/>
      <c r="GN10" s="404"/>
      <c r="GO10" s="404"/>
      <c r="GP10" s="404"/>
      <c r="GQ10" s="404"/>
      <c r="GR10" s="404"/>
      <c r="GS10" s="404"/>
      <c r="GT10" s="404"/>
      <c r="GU10" s="404"/>
      <c r="GV10" s="404"/>
      <c r="GW10" s="404"/>
      <c r="GX10" s="404"/>
      <c r="GY10" s="404"/>
      <c r="GZ10" s="404"/>
      <c r="HA10" s="404"/>
      <c r="HB10" s="404"/>
      <c r="HC10" s="404"/>
      <c r="HD10" s="404"/>
      <c r="HE10" s="404"/>
      <c r="HF10" s="404"/>
      <c r="HG10" s="404"/>
      <c r="HH10" s="404"/>
      <c r="HI10" s="404"/>
      <c r="HJ10" s="404"/>
      <c r="HK10" s="404"/>
      <c r="HL10" s="404"/>
      <c r="HM10" s="404"/>
      <c r="HN10" s="404"/>
      <c r="HO10" s="404"/>
      <c r="HP10" s="404"/>
      <c r="HQ10" s="404"/>
      <c r="HR10" s="404"/>
      <c r="HS10" s="404"/>
      <c r="HT10" s="404"/>
      <c r="HU10" s="404"/>
      <c r="HV10" s="404"/>
    </row>
    <row r="11" spans="1:230" s="410" customFormat="1" ht="18" customHeight="1">
      <c r="B11" s="405">
        <v>4</v>
      </c>
      <c r="C11" s="411" t="s">
        <v>53</v>
      </c>
      <c r="D11" s="412">
        <v>9970</v>
      </c>
      <c r="E11" s="413">
        <v>1022.239181544634</v>
      </c>
      <c r="F11" s="412">
        <v>68273</v>
      </c>
      <c r="G11" s="413">
        <v>1122.3234559782049</v>
      </c>
      <c r="H11" s="412">
        <v>28651</v>
      </c>
      <c r="I11" s="413">
        <v>718.56312729049614</v>
      </c>
    </row>
    <row r="12" spans="1:230" s="410" customFormat="1" ht="18" customHeight="1">
      <c r="B12" s="405">
        <v>11</v>
      </c>
      <c r="C12" s="411" t="s">
        <v>54</v>
      </c>
      <c r="D12" s="412">
        <v>35402</v>
      </c>
      <c r="E12" s="413">
        <v>1114.4003234280549</v>
      </c>
      <c r="F12" s="412">
        <v>123657</v>
      </c>
      <c r="G12" s="413">
        <v>1412.2650751676008</v>
      </c>
      <c r="H12" s="412">
        <v>56774</v>
      </c>
      <c r="I12" s="413">
        <v>881.7341628210097</v>
      </c>
    </row>
    <row r="13" spans="1:230" s="410" customFormat="1" ht="18" customHeight="1">
      <c r="B13" s="405">
        <v>14</v>
      </c>
      <c r="C13" s="411" t="s">
        <v>55</v>
      </c>
      <c r="D13" s="412">
        <v>15329</v>
      </c>
      <c r="E13" s="413">
        <v>964.14322917346215</v>
      </c>
      <c r="F13" s="412">
        <v>110277</v>
      </c>
      <c r="G13" s="413">
        <v>1141.8243763432085</v>
      </c>
      <c r="H13" s="412">
        <v>42978</v>
      </c>
      <c r="I13" s="413">
        <v>730.82622923356121</v>
      </c>
    </row>
    <row r="14" spans="1:230" s="410" customFormat="1" ht="18" customHeight="1">
      <c r="B14" s="405">
        <v>18</v>
      </c>
      <c r="C14" s="411" t="s">
        <v>56</v>
      </c>
      <c r="D14" s="412">
        <v>22021</v>
      </c>
      <c r="E14" s="413">
        <v>1028.0954738658554</v>
      </c>
      <c r="F14" s="412">
        <v>118797</v>
      </c>
      <c r="G14" s="413">
        <v>1171.4409816746213</v>
      </c>
      <c r="H14" s="412">
        <v>45185</v>
      </c>
      <c r="I14" s="413">
        <v>715.46699236472284</v>
      </c>
    </row>
    <row r="15" spans="1:230" s="410" customFormat="1" ht="18" customHeight="1">
      <c r="B15" s="405">
        <v>21</v>
      </c>
      <c r="C15" s="411" t="s">
        <v>57</v>
      </c>
      <c r="D15" s="412">
        <v>11986</v>
      </c>
      <c r="E15" s="413">
        <v>976.78453278825293</v>
      </c>
      <c r="F15" s="412">
        <v>60044</v>
      </c>
      <c r="G15" s="413">
        <v>1269.6637925521286</v>
      </c>
      <c r="H15" s="412">
        <v>25075</v>
      </c>
      <c r="I15" s="413">
        <v>808.98539740777665</v>
      </c>
    </row>
    <row r="16" spans="1:230" s="410" customFormat="1" ht="18" customHeight="1">
      <c r="B16" s="405">
        <v>23</v>
      </c>
      <c r="C16" s="411" t="s">
        <v>58</v>
      </c>
      <c r="D16" s="412">
        <v>21141</v>
      </c>
      <c r="E16" s="413">
        <v>957.87464689465969</v>
      </c>
      <c r="F16" s="412">
        <v>82781</v>
      </c>
      <c r="G16" s="413">
        <v>1132.5017936483009</v>
      </c>
      <c r="H16" s="412">
        <v>36159</v>
      </c>
      <c r="I16" s="413">
        <v>753.60464752896928</v>
      </c>
    </row>
    <row r="17" spans="1:230" s="410" customFormat="1" ht="18" customHeight="1">
      <c r="B17" s="405">
        <v>29</v>
      </c>
      <c r="C17" s="411" t="s">
        <v>59</v>
      </c>
      <c r="D17" s="412">
        <v>29475</v>
      </c>
      <c r="E17" s="413">
        <v>1088.2490198473283</v>
      </c>
      <c r="F17" s="412">
        <v>171995</v>
      </c>
      <c r="G17" s="413">
        <v>1253.2177137126077</v>
      </c>
      <c r="H17" s="412">
        <v>66904</v>
      </c>
      <c r="I17" s="413">
        <v>786.71776784646659</v>
      </c>
    </row>
    <row r="18" spans="1:230" s="410" customFormat="1" ht="18" customHeight="1">
      <c r="B18" s="405">
        <v>41</v>
      </c>
      <c r="C18" s="411" t="s">
        <v>60</v>
      </c>
      <c r="D18" s="412">
        <v>58285</v>
      </c>
      <c r="E18" s="413">
        <v>1002.3200586771898</v>
      </c>
      <c r="F18" s="412">
        <v>226047</v>
      </c>
      <c r="G18" s="413">
        <v>1291.9329069618266</v>
      </c>
      <c r="H18" s="412">
        <v>91600</v>
      </c>
      <c r="I18" s="413">
        <v>823.24466997816592</v>
      </c>
    </row>
    <row r="19" spans="1:230" s="410" customFormat="1" ht="18" hidden="1" customHeight="1">
      <c r="B19" s="405"/>
      <c r="C19" s="411"/>
      <c r="D19" s="412"/>
      <c r="E19" s="413"/>
      <c r="F19" s="412"/>
      <c r="G19" s="413"/>
      <c r="H19" s="412"/>
      <c r="I19" s="413"/>
    </row>
    <row r="20" spans="1:230" s="409" customFormat="1" ht="18" customHeight="1">
      <c r="A20" s="404"/>
      <c r="B20" s="405"/>
      <c r="C20" s="406" t="s">
        <v>61</v>
      </c>
      <c r="D20" s="450">
        <v>21364</v>
      </c>
      <c r="E20" s="451">
        <v>1180.2553290582284</v>
      </c>
      <c r="F20" s="452">
        <v>204863</v>
      </c>
      <c r="G20" s="453">
        <v>1445.6317898302768</v>
      </c>
      <c r="H20" s="454">
        <v>73376</v>
      </c>
      <c r="I20" s="455">
        <v>897.50261924880078</v>
      </c>
      <c r="J20" s="404"/>
      <c r="K20" s="404"/>
      <c r="L20" s="404"/>
      <c r="M20" s="404"/>
      <c r="N20" s="404"/>
      <c r="O20" s="404"/>
      <c r="P20" s="404"/>
      <c r="Q20" s="404"/>
      <c r="R20" s="404"/>
      <c r="S20" s="404"/>
      <c r="T20" s="404"/>
      <c r="U20" s="404"/>
      <c r="V20" s="404"/>
      <c r="W20" s="404"/>
      <c r="X20" s="404"/>
      <c r="Y20" s="404"/>
      <c r="Z20" s="404"/>
      <c r="AA20" s="404"/>
      <c r="AB20" s="404"/>
      <c r="AC20" s="404"/>
      <c r="AD20" s="404"/>
      <c r="AE20" s="404"/>
      <c r="AF20" s="404"/>
      <c r="AG20" s="404"/>
      <c r="AH20" s="404"/>
      <c r="AI20" s="404"/>
      <c r="AJ20" s="404"/>
      <c r="AK20" s="404"/>
      <c r="AL20" s="404"/>
      <c r="AM20" s="404"/>
      <c r="AN20" s="404"/>
      <c r="AO20" s="404"/>
      <c r="AP20" s="404"/>
      <c r="AQ20" s="404"/>
      <c r="AR20" s="404"/>
      <c r="AS20" s="404"/>
      <c r="AT20" s="404"/>
      <c r="AU20" s="404"/>
      <c r="AV20" s="404"/>
      <c r="AW20" s="404"/>
      <c r="AX20" s="404"/>
      <c r="AY20" s="404"/>
      <c r="AZ20" s="404"/>
      <c r="BA20" s="404"/>
      <c r="BB20" s="404"/>
      <c r="BC20" s="404"/>
      <c r="BD20" s="404"/>
      <c r="BE20" s="404"/>
      <c r="BF20" s="404"/>
      <c r="BG20" s="404"/>
      <c r="BH20" s="404"/>
      <c r="BI20" s="404"/>
      <c r="BJ20" s="404"/>
      <c r="BK20" s="404"/>
      <c r="BL20" s="404"/>
      <c r="BM20" s="404"/>
      <c r="BN20" s="404"/>
      <c r="BO20" s="404"/>
      <c r="BP20" s="404"/>
      <c r="BQ20" s="404"/>
      <c r="BR20" s="404"/>
      <c r="BS20" s="404"/>
      <c r="BT20" s="404"/>
      <c r="BU20" s="404"/>
      <c r="BV20" s="404"/>
      <c r="BW20" s="404"/>
      <c r="BX20" s="404"/>
      <c r="BY20" s="404"/>
      <c r="BZ20" s="404"/>
      <c r="CA20" s="404"/>
      <c r="CB20" s="404"/>
      <c r="CC20" s="404"/>
      <c r="CD20" s="404"/>
      <c r="CE20" s="404"/>
      <c r="CF20" s="404"/>
      <c r="CG20" s="404"/>
      <c r="CH20" s="404"/>
      <c r="CI20" s="404"/>
      <c r="CJ20" s="404"/>
      <c r="CK20" s="404"/>
      <c r="CL20" s="404"/>
      <c r="CM20" s="404"/>
      <c r="CN20" s="404"/>
      <c r="CO20" s="404"/>
      <c r="CP20" s="404"/>
      <c r="CQ20" s="404"/>
      <c r="CR20" s="404"/>
      <c r="CS20" s="404"/>
      <c r="CT20" s="404"/>
      <c r="CU20" s="404"/>
      <c r="CV20" s="404"/>
      <c r="CW20" s="404"/>
      <c r="CX20" s="404"/>
      <c r="CY20" s="404"/>
      <c r="CZ20" s="404"/>
      <c r="DA20" s="404"/>
      <c r="DB20" s="404"/>
      <c r="DC20" s="404"/>
      <c r="DD20" s="404"/>
      <c r="DE20" s="404"/>
      <c r="DF20" s="404"/>
      <c r="DG20" s="404"/>
      <c r="DH20" s="404"/>
      <c r="DI20" s="404"/>
      <c r="DJ20" s="404"/>
      <c r="DK20" s="404"/>
      <c r="DL20" s="404"/>
      <c r="DM20" s="404"/>
      <c r="DN20" s="404"/>
      <c r="DO20" s="404"/>
      <c r="DP20" s="404"/>
      <c r="DQ20" s="404"/>
      <c r="DR20" s="404"/>
      <c r="DS20" s="404"/>
      <c r="DT20" s="404"/>
      <c r="DU20" s="404"/>
      <c r="DV20" s="404"/>
      <c r="DW20" s="404"/>
      <c r="DX20" s="404"/>
      <c r="DY20" s="404"/>
      <c r="DZ20" s="404"/>
      <c r="EA20" s="404"/>
      <c r="EB20" s="404"/>
      <c r="EC20" s="404"/>
      <c r="ED20" s="404"/>
      <c r="EE20" s="404"/>
      <c r="EF20" s="404"/>
      <c r="EG20" s="404"/>
      <c r="EH20" s="404"/>
      <c r="EI20" s="404"/>
      <c r="EJ20" s="404"/>
      <c r="EK20" s="404"/>
      <c r="EL20" s="404"/>
      <c r="EM20" s="404"/>
      <c r="EN20" s="404"/>
      <c r="EO20" s="404"/>
      <c r="EP20" s="404"/>
      <c r="EQ20" s="404"/>
      <c r="ER20" s="404"/>
      <c r="ES20" s="404"/>
      <c r="ET20" s="404"/>
      <c r="EU20" s="404"/>
      <c r="EV20" s="404"/>
      <c r="EW20" s="404"/>
      <c r="EX20" s="404"/>
      <c r="EY20" s="404"/>
      <c r="EZ20" s="404"/>
      <c r="FA20" s="404"/>
      <c r="FB20" s="404"/>
      <c r="FC20" s="404"/>
      <c r="FD20" s="404"/>
      <c r="FE20" s="404"/>
      <c r="FF20" s="404"/>
      <c r="FG20" s="404"/>
      <c r="FH20" s="404"/>
      <c r="FI20" s="404"/>
      <c r="FJ20" s="404"/>
      <c r="FK20" s="404"/>
      <c r="FL20" s="404"/>
      <c r="FM20" s="404"/>
      <c r="FN20" s="404"/>
      <c r="FO20" s="404"/>
      <c r="FP20" s="404"/>
      <c r="FQ20" s="404"/>
      <c r="FR20" s="404"/>
      <c r="FS20" s="404"/>
      <c r="FT20" s="404"/>
      <c r="FU20" s="404"/>
      <c r="FV20" s="404"/>
      <c r="FW20" s="404"/>
      <c r="FX20" s="404"/>
      <c r="FY20" s="404"/>
      <c r="FZ20" s="404"/>
      <c r="GA20" s="404"/>
      <c r="GB20" s="404"/>
      <c r="GC20" s="404"/>
      <c r="GD20" s="404"/>
      <c r="GE20" s="404"/>
      <c r="GF20" s="404"/>
      <c r="GG20" s="404"/>
      <c r="GH20" s="404"/>
      <c r="GI20" s="404"/>
      <c r="GJ20" s="404"/>
      <c r="GK20" s="404"/>
      <c r="GL20" s="404"/>
      <c r="GM20" s="404"/>
      <c r="GN20" s="404"/>
      <c r="GO20" s="404"/>
      <c r="GP20" s="404"/>
      <c r="GQ20" s="404"/>
      <c r="GR20" s="404"/>
      <c r="GS20" s="404"/>
      <c r="GT20" s="404"/>
      <c r="GU20" s="404"/>
      <c r="GV20" s="404"/>
      <c r="GW20" s="404"/>
      <c r="GX20" s="404"/>
      <c r="GY20" s="404"/>
      <c r="GZ20" s="404"/>
      <c r="HA20" s="404"/>
      <c r="HB20" s="404"/>
      <c r="HC20" s="404"/>
      <c r="HD20" s="404"/>
      <c r="HE20" s="404"/>
      <c r="HF20" s="404"/>
      <c r="HG20" s="404"/>
      <c r="HH20" s="404"/>
      <c r="HI20" s="404"/>
      <c r="HJ20" s="404"/>
      <c r="HK20" s="404"/>
      <c r="HL20" s="404"/>
      <c r="HM20" s="404"/>
      <c r="HN20" s="404"/>
      <c r="HO20" s="404"/>
      <c r="HP20" s="404"/>
      <c r="HQ20" s="404"/>
      <c r="HR20" s="404"/>
      <c r="HS20" s="404"/>
      <c r="HT20" s="404"/>
      <c r="HU20" s="404"/>
      <c r="HV20" s="404"/>
    </row>
    <row r="21" spans="1:230" s="410" customFormat="1" ht="18" customHeight="1">
      <c r="B21" s="405">
        <v>22</v>
      </c>
      <c r="C21" s="411" t="s">
        <v>62</v>
      </c>
      <c r="D21" s="412">
        <v>5018</v>
      </c>
      <c r="E21" s="413">
        <v>1072.2854782781983</v>
      </c>
      <c r="F21" s="412">
        <v>34403</v>
      </c>
      <c r="G21" s="413">
        <v>1310.171874255152</v>
      </c>
      <c r="H21" s="412">
        <v>13010</v>
      </c>
      <c r="I21" s="413">
        <v>830.6492236740969</v>
      </c>
    </row>
    <row r="22" spans="1:230" s="410" customFormat="1" ht="18" customHeight="1">
      <c r="B22" s="405">
        <v>40</v>
      </c>
      <c r="C22" s="411" t="s">
        <v>63</v>
      </c>
      <c r="D22" s="412">
        <v>3321</v>
      </c>
      <c r="E22" s="413">
        <v>1072.6214152363748</v>
      </c>
      <c r="F22" s="412">
        <v>23141</v>
      </c>
      <c r="G22" s="413">
        <v>1323.444036126356</v>
      </c>
      <c r="H22" s="412">
        <v>8267</v>
      </c>
      <c r="I22" s="413">
        <v>812.49809725414298</v>
      </c>
    </row>
    <row r="23" spans="1:230" s="410" customFormat="1" ht="18" customHeight="1">
      <c r="B23" s="405">
        <v>50</v>
      </c>
      <c r="C23" s="411" t="s">
        <v>64</v>
      </c>
      <c r="D23" s="412">
        <v>13025</v>
      </c>
      <c r="E23" s="413">
        <v>1249.2952476007679</v>
      </c>
      <c r="F23" s="412">
        <v>147319</v>
      </c>
      <c r="G23" s="413">
        <v>1496.4587319354598</v>
      </c>
      <c r="H23" s="412">
        <v>52099</v>
      </c>
      <c r="I23" s="413">
        <v>927.68544540202311</v>
      </c>
    </row>
    <row r="24" spans="1:230" s="410" customFormat="1" ht="18" hidden="1" customHeight="1">
      <c r="B24" s="405"/>
      <c r="C24" s="411"/>
      <c r="D24" s="412"/>
      <c r="E24" s="413"/>
      <c r="F24" s="412"/>
      <c r="G24" s="413"/>
      <c r="H24" s="412"/>
      <c r="I24" s="413"/>
    </row>
    <row r="25" spans="1:230" s="409" customFormat="1" ht="18" customHeight="1">
      <c r="A25" s="404"/>
      <c r="B25" s="405">
        <v>33</v>
      </c>
      <c r="C25" s="406" t="s">
        <v>65</v>
      </c>
      <c r="D25" s="450">
        <v>25996</v>
      </c>
      <c r="E25" s="451">
        <v>1275.549382981997</v>
      </c>
      <c r="F25" s="452">
        <v>185138</v>
      </c>
      <c r="G25" s="453">
        <v>1640.7675475591182</v>
      </c>
      <c r="H25" s="454">
        <v>78107</v>
      </c>
      <c r="I25" s="455">
        <v>975.91146837031272</v>
      </c>
      <c r="J25" s="404"/>
      <c r="K25" s="404"/>
      <c r="L25" s="404"/>
      <c r="M25" s="404"/>
      <c r="N25" s="404"/>
      <c r="O25" s="404"/>
      <c r="P25" s="404"/>
      <c r="Q25" s="404"/>
      <c r="R25" s="404"/>
      <c r="S25" s="404"/>
      <c r="T25" s="404"/>
      <c r="U25" s="404"/>
      <c r="V25" s="404"/>
      <c r="W25" s="404"/>
      <c r="X25" s="404"/>
      <c r="Y25" s="404"/>
      <c r="Z25" s="404"/>
      <c r="AA25" s="404"/>
      <c r="AB25" s="404"/>
      <c r="AC25" s="404"/>
      <c r="AD25" s="404"/>
      <c r="AE25" s="404"/>
      <c r="AF25" s="404"/>
      <c r="AG25" s="404"/>
      <c r="AH25" s="404"/>
      <c r="AI25" s="404"/>
      <c r="AJ25" s="404"/>
      <c r="AK25" s="404"/>
      <c r="AL25" s="404"/>
      <c r="AM25" s="404"/>
      <c r="AN25" s="404"/>
      <c r="AO25" s="404"/>
      <c r="AP25" s="404"/>
      <c r="AQ25" s="404"/>
      <c r="AR25" s="404"/>
      <c r="AS25" s="404"/>
      <c r="AT25" s="404"/>
      <c r="AU25" s="404"/>
      <c r="AV25" s="404"/>
      <c r="AW25" s="404"/>
      <c r="AX25" s="404"/>
      <c r="AY25" s="404"/>
      <c r="AZ25" s="404"/>
      <c r="BA25" s="404"/>
      <c r="BB25" s="404"/>
      <c r="BC25" s="404"/>
      <c r="BD25" s="404"/>
      <c r="BE25" s="404"/>
      <c r="BF25" s="404"/>
      <c r="BG25" s="404"/>
      <c r="BH25" s="404"/>
      <c r="BI25" s="404"/>
      <c r="BJ25" s="404"/>
      <c r="BK25" s="404"/>
      <c r="BL25" s="404"/>
      <c r="BM25" s="404"/>
      <c r="BN25" s="404"/>
      <c r="BO25" s="404"/>
      <c r="BP25" s="404"/>
      <c r="BQ25" s="404"/>
      <c r="BR25" s="404"/>
      <c r="BS25" s="404"/>
      <c r="BT25" s="404"/>
      <c r="BU25" s="404"/>
      <c r="BV25" s="404"/>
      <c r="BW25" s="404"/>
      <c r="BX25" s="404"/>
      <c r="BY25" s="404"/>
      <c r="BZ25" s="404"/>
      <c r="CA25" s="404"/>
      <c r="CB25" s="404"/>
      <c r="CC25" s="404"/>
      <c r="CD25" s="404"/>
      <c r="CE25" s="404"/>
      <c r="CF25" s="404"/>
      <c r="CG25" s="404"/>
      <c r="CH25" s="404"/>
      <c r="CI25" s="404"/>
      <c r="CJ25" s="404"/>
      <c r="CK25" s="404"/>
      <c r="CL25" s="404"/>
      <c r="CM25" s="404"/>
      <c r="CN25" s="404"/>
      <c r="CO25" s="404"/>
      <c r="CP25" s="404"/>
      <c r="CQ25" s="404"/>
      <c r="CR25" s="404"/>
      <c r="CS25" s="404"/>
      <c r="CT25" s="404"/>
      <c r="CU25" s="404"/>
      <c r="CV25" s="404"/>
      <c r="CW25" s="404"/>
      <c r="CX25" s="404"/>
      <c r="CY25" s="404"/>
      <c r="CZ25" s="404"/>
      <c r="DA25" s="404"/>
      <c r="DB25" s="404"/>
      <c r="DC25" s="404"/>
      <c r="DD25" s="404"/>
      <c r="DE25" s="404"/>
      <c r="DF25" s="404"/>
      <c r="DG25" s="404"/>
      <c r="DH25" s="404"/>
      <c r="DI25" s="404"/>
      <c r="DJ25" s="404"/>
      <c r="DK25" s="404"/>
      <c r="DL25" s="404"/>
      <c r="DM25" s="404"/>
      <c r="DN25" s="404"/>
      <c r="DO25" s="404"/>
      <c r="DP25" s="404"/>
      <c r="DQ25" s="404"/>
      <c r="DR25" s="404"/>
      <c r="DS25" s="404"/>
      <c r="DT25" s="404"/>
      <c r="DU25" s="404"/>
      <c r="DV25" s="404"/>
      <c r="DW25" s="404"/>
      <c r="DX25" s="404"/>
      <c r="DY25" s="404"/>
      <c r="DZ25" s="404"/>
      <c r="EA25" s="404"/>
      <c r="EB25" s="404"/>
      <c r="EC25" s="404"/>
      <c r="ED25" s="404"/>
      <c r="EE25" s="404"/>
      <c r="EF25" s="404"/>
      <c r="EG25" s="404"/>
      <c r="EH25" s="404"/>
      <c r="EI25" s="404"/>
      <c r="EJ25" s="404"/>
      <c r="EK25" s="404"/>
      <c r="EL25" s="404"/>
      <c r="EM25" s="404"/>
      <c r="EN25" s="404"/>
      <c r="EO25" s="404"/>
      <c r="EP25" s="404"/>
      <c r="EQ25" s="404"/>
      <c r="ER25" s="404"/>
      <c r="ES25" s="404"/>
      <c r="ET25" s="404"/>
      <c r="EU25" s="404"/>
      <c r="EV25" s="404"/>
      <c r="EW25" s="404"/>
      <c r="EX25" s="404"/>
      <c r="EY25" s="404"/>
      <c r="EZ25" s="404"/>
      <c r="FA25" s="404"/>
      <c r="FB25" s="404"/>
      <c r="FC25" s="404"/>
      <c r="FD25" s="404"/>
      <c r="FE25" s="404"/>
      <c r="FF25" s="404"/>
      <c r="FG25" s="404"/>
      <c r="FH25" s="404"/>
      <c r="FI25" s="404"/>
      <c r="FJ25" s="404"/>
      <c r="FK25" s="404"/>
      <c r="FL25" s="404"/>
      <c r="FM25" s="404"/>
      <c r="FN25" s="404"/>
      <c r="FO25" s="404"/>
      <c r="FP25" s="404"/>
      <c r="FQ25" s="404"/>
      <c r="FR25" s="404"/>
      <c r="FS25" s="404"/>
      <c r="FT25" s="404"/>
      <c r="FU25" s="404"/>
      <c r="FV25" s="404"/>
      <c r="FW25" s="404"/>
      <c r="FX25" s="404"/>
      <c r="FY25" s="404"/>
      <c r="FZ25" s="404"/>
      <c r="GA25" s="404"/>
      <c r="GB25" s="404"/>
      <c r="GC25" s="404"/>
      <c r="GD25" s="404"/>
      <c r="GE25" s="404"/>
      <c r="GF25" s="404"/>
      <c r="GG25" s="404"/>
      <c r="GH25" s="404"/>
      <c r="GI25" s="404"/>
      <c r="GJ25" s="404"/>
      <c r="GK25" s="404"/>
      <c r="GL25" s="404"/>
      <c r="GM25" s="404"/>
      <c r="GN25" s="404"/>
      <c r="GO25" s="404"/>
      <c r="GP25" s="404"/>
      <c r="GQ25" s="404"/>
      <c r="GR25" s="404"/>
      <c r="GS25" s="404"/>
      <c r="GT25" s="404"/>
      <c r="GU25" s="404"/>
      <c r="GV25" s="404"/>
      <c r="GW25" s="404"/>
      <c r="GX25" s="404"/>
      <c r="GY25" s="404"/>
      <c r="GZ25" s="404"/>
      <c r="HA25" s="404"/>
      <c r="HB25" s="404"/>
      <c r="HC25" s="404"/>
      <c r="HD25" s="404"/>
      <c r="HE25" s="404"/>
      <c r="HF25" s="404"/>
      <c r="HG25" s="404"/>
      <c r="HH25" s="404"/>
      <c r="HI25" s="404"/>
      <c r="HJ25" s="404"/>
      <c r="HK25" s="404"/>
      <c r="HL25" s="404"/>
      <c r="HM25" s="404"/>
      <c r="HN25" s="404"/>
      <c r="HO25" s="404"/>
      <c r="HP25" s="404"/>
      <c r="HQ25" s="404"/>
      <c r="HR25" s="404"/>
      <c r="HS25" s="404"/>
      <c r="HT25" s="404"/>
      <c r="HU25" s="404"/>
      <c r="HV25" s="404"/>
    </row>
    <row r="26" spans="1:230" s="409" customFormat="1" ht="18" hidden="1" customHeight="1">
      <c r="A26" s="404"/>
      <c r="B26" s="405"/>
      <c r="C26" s="406"/>
      <c r="D26" s="450"/>
      <c r="E26" s="451"/>
      <c r="F26" s="452"/>
      <c r="G26" s="453"/>
      <c r="H26" s="454"/>
      <c r="I26" s="455"/>
      <c r="J26" s="404"/>
      <c r="K26" s="404"/>
      <c r="L26" s="404"/>
      <c r="M26" s="404"/>
      <c r="N26" s="404"/>
      <c r="O26" s="404"/>
      <c r="P26" s="404"/>
      <c r="Q26" s="404"/>
      <c r="R26" s="404"/>
      <c r="S26" s="404"/>
      <c r="T26" s="404"/>
      <c r="U26" s="404"/>
      <c r="V26" s="404"/>
      <c r="W26" s="404"/>
      <c r="X26" s="404"/>
      <c r="Y26" s="404"/>
      <c r="Z26" s="404"/>
      <c r="AA26" s="404"/>
      <c r="AB26" s="404"/>
      <c r="AC26" s="404"/>
      <c r="AD26" s="404"/>
      <c r="AE26" s="404"/>
      <c r="AF26" s="404"/>
      <c r="AG26" s="404"/>
      <c r="AH26" s="404"/>
      <c r="AI26" s="404"/>
      <c r="AJ26" s="404"/>
      <c r="AK26" s="404"/>
      <c r="AL26" s="404"/>
      <c r="AM26" s="404"/>
      <c r="AN26" s="404"/>
      <c r="AO26" s="404"/>
      <c r="AP26" s="404"/>
      <c r="AQ26" s="404"/>
      <c r="AR26" s="404"/>
      <c r="AS26" s="404"/>
      <c r="AT26" s="404"/>
      <c r="AU26" s="404"/>
      <c r="AV26" s="404"/>
      <c r="AW26" s="404"/>
      <c r="AX26" s="404"/>
      <c r="AY26" s="404"/>
      <c r="AZ26" s="404"/>
      <c r="BA26" s="404"/>
      <c r="BB26" s="404"/>
      <c r="BC26" s="404"/>
      <c r="BD26" s="404"/>
      <c r="BE26" s="404"/>
      <c r="BF26" s="404"/>
      <c r="BG26" s="404"/>
      <c r="BH26" s="404"/>
      <c r="BI26" s="404"/>
      <c r="BJ26" s="404"/>
      <c r="BK26" s="404"/>
      <c r="BL26" s="404"/>
      <c r="BM26" s="404"/>
      <c r="BN26" s="404"/>
      <c r="BO26" s="404"/>
      <c r="BP26" s="404"/>
      <c r="BQ26" s="404"/>
      <c r="BR26" s="404"/>
      <c r="BS26" s="404"/>
      <c r="BT26" s="404"/>
      <c r="BU26" s="404"/>
      <c r="BV26" s="404"/>
      <c r="BW26" s="404"/>
      <c r="BX26" s="404"/>
      <c r="BY26" s="404"/>
      <c r="BZ26" s="404"/>
      <c r="CA26" s="404"/>
      <c r="CB26" s="404"/>
      <c r="CC26" s="404"/>
      <c r="CD26" s="404"/>
      <c r="CE26" s="404"/>
      <c r="CF26" s="404"/>
      <c r="CG26" s="404"/>
      <c r="CH26" s="404"/>
      <c r="CI26" s="404"/>
      <c r="CJ26" s="404"/>
      <c r="CK26" s="404"/>
      <c r="CL26" s="404"/>
      <c r="CM26" s="404"/>
      <c r="CN26" s="404"/>
      <c r="CO26" s="404"/>
      <c r="CP26" s="404"/>
      <c r="CQ26" s="404"/>
      <c r="CR26" s="404"/>
      <c r="CS26" s="404"/>
      <c r="CT26" s="404"/>
      <c r="CU26" s="404"/>
      <c r="CV26" s="404"/>
      <c r="CW26" s="404"/>
      <c r="CX26" s="404"/>
      <c r="CY26" s="404"/>
      <c r="CZ26" s="404"/>
      <c r="DA26" s="404"/>
      <c r="DB26" s="404"/>
      <c r="DC26" s="404"/>
      <c r="DD26" s="404"/>
      <c r="DE26" s="404"/>
      <c r="DF26" s="404"/>
      <c r="DG26" s="404"/>
      <c r="DH26" s="404"/>
      <c r="DI26" s="404"/>
      <c r="DJ26" s="404"/>
      <c r="DK26" s="404"/>
      <c r="DL26" s="404"/>
      <c r="DM26" s="404"/>
      <c r="DN26" s="404"/>
      <c r="DO26" s="404"/>
      <c r="DP26" s="404"/>
      <c r="DQ26" s="404"/>
      <c r="DR26" s="404"/>
      <c r="DS26" s="404"/>
      <c r="DT26" s="404"/>
      <c r="DU26" s="404"/>
      <c r="DV26" s="404"/>
      <c r="DW26" s="404"/>
      <c r="DX26" s="404"/>
      <c r="DY26" s="404"/>
      <c r="DZ26" s="404"/>
      <c r="EA26" s="404"/>
      <c r="EB26" s="404"/>
      <c r="EC26" s="404"/>
      <c r="ED26" s="404"/>
      <c r="EE26" s="404"/>
      <c r="EF26" s="404"/>
      <c r="EG26" s="404"/>
      <c r="EH26" s="404"/>
      <c r="EI26" s="404"/>
      <c r="EJ26" s="404"/>
      <c r="EK26" s="404"/>
      <c r="EL26" s="404"/>
      <c r="EM26" s="404"/>
      <c r="EN26" s="404"/>
      <c r="EO26" s="404"/>
      <c r="EP26" s="404"/>
      <c r="EQ26" s="404"/>
      <c r="ER26" s="404"/>
      <c r="ES26" s="404"/>
      <c r="ET26" s="404"/>
      <c r="EU26" s="404"/>
      <c r="EV26" s="404"/>
      <c r="EW26" s="404"/>
      <c r="EX26" s="404"/>
      <c r="EY26" s="404"/>
      <c r="EZ26" s="404"/>
      <c r="FA26" s="404"/>
      <c r="FB26" s="404"/>
      <c r="FC26" s="404"/>
      <c r="FD26" s="404"/>
      <c r="FE26" s="404"/>
      <c r="FF26" s="404"/>
      <c r="FG26" s="404"/>
      <c r="FH26" s="404"/>
      <c r="FI26" s="404"/>
      <c r="FJ26" s="404"/>
      <c r="FK26" s="404"/>
      <c r="FL26" s="404"/>
      <c r="FM26" s="404"/>
      <c r="FN26" s="404"/>
      <c r="FO26" s="404"/>
      <c r="FP26" s="404"/>
      <c r="FQ26" s="404"/>
      <c r="FR26" s="404"/>
      <c r="FS26" s="404"/>
      <c r="FT26" s="404"/>
      <c r="FU26" s="404"/>
      <c r="FV26" s="404"/>
      <c r="FW26" s="404"/>
      <c r="FX26" s="404"/>
      <c r="FY26" s="404"/>
      <c r="FZ26" s="404"/>
      <c r="GA26" s="404"/>
      <c r="GB26" s="404"/>
      <c r="GC26" s="404"/>
      <c r="GD26" s="404"/>
      <c r="GE26" s="404"/>
      <c r="GF26" s="404"/>
      <c r="GG26" s="404"/>
      <c r="GH26" s="404"/>
      <c r="GI26" s="404"/>
      <c r="GJ26" s="404"/>
      <c r="GK26" s="404"/>
      <c r="GL26" s="404"/>
      <c r="GM26" s="404"/>
      <c r="GN26" s="404"/>
      <c r="GO26" s="404"/>
      <c r="GP26" s="404"/>
      <c r="GQ26" s="404"/>
      <c r="GR26" s="404"/>
      <c r="GS26" s="404"/>
      <c r="GT26" s="404"/>
      <c r="GU26" s="404"/>
      <c r="GV26" s="404"/>
      <c r="GW26" s="404"/>
      <c r="GX26" s="404"/>
      <c r="GY26" s="404"/>
      <c r="GZ26" s="404"/>
      <c r="HA26" s="404"/>
      <c r="HB26" s="404"/>
      <c r="HC26" s="404"/>
      <c r="HD26" s="404"/>
      <c r="HE26" s="404"/>
      <c r="HF26" s="404"/>
      <c r="HG26" s="404"/>
      <c r="HH26" s="404"/>
      <c r="HI26" s="404"/>
      <c r="HJ26" s="404"/>
      <c r="HK26" s="404"/>
      <c r="HL26" s="404"/>
      <c r="HM26" s="404"/>
      <c r="HN26" s="404"/>
      <c r="HO26" s="404"/>
      <c r="HP26" s="404"/>
      <c r="HQ26" s="404"/>
      <c r="HR26" s="404"/>
      <c r="HS26" s="404"/>
      <c r="HT26" s="404"/>
      <c r="HU26" s="404"/>
      <c r="HV26" s="404"/>
    </row>
    <row r="27" spans="1:230" s="409" customFormat="1" ht="18" customHeight="1">
      <c r="A27" s="404"/>
      <c r="B27" s="405">
        <v>7</v>
      </c>
      <c r="C27" s="406" t="s">
        <v>208</v>
      </c>
      <c r="D27" s="450">
        <v>17368</v>
      </c>
      <c r="E27" s="451">
        <v>1051.21528903731</v>
      </c>
      <c r="F27" s="452">
        <v>135667</v>
      </c>
      <c r="G27" s="453">
        <v>1271.2879550664495</v>
      </c>
      <c r="H27" s="454">
        <v>45122</v>
      </c>
      <c r="I27" s="455">
        <v>771.25294313195343</v>
      </c>
      <c r="J27" s="404"/>
      <c r="K27" s="404"/>
      <c r="L27" s="404"/>
      <c r="M27" s="404"/>
      <c r="N27" s="404"/>
      <c r="O27" s="404"/>
      <c r="P27" s="404"/>
      <c r="Q27" s="404"/>
      <c r="R27" s="404"/>
      <c r="S27" s="404"/>
      <c r="T27" s="404"/>
      <c r="U27" s="404"/>
      <c r="V27" s="404"/>
      <c r="W27" s="404"/>
      <c r="X27" s="404"/>
      <c r="Y27" s="404"/>
      <c r="Z27" s="404"/>
      <c r="AA27" s="404"/>
      <c r="AB27" s="404"/>
      <c r="AC27" s="404"/>
      <c r="AD27" s="404"/>
      <c r="AE27" s="404"/>
      <c r="AF27" s="404"/>
      <c r="AG27" s="404"/>
      <c r="AH27" s="404"/>
      <c r="AI27" s="404"/>
      <c r="AJ27" s="404"/>
      <c r="AK27" s="404"/>
      <c r="AL27" s="404"/>
      <c r="AM27" s="404"/>
      <c r="AN27" s="404"/>
      <c r="AO27" s="404"/>
      <c r="AP27" s="404"/>
      <c r="AQ27" s="404"/>
      <c r="AR27" s="404"/>
      <c r="AS27" s="404"/>
      <c r="AT27" s="404"/>
      <c r="AU27" s="404"/>
      <c r="AV27" s="404"/>
      <c r="AW27" s="404"/>
      <c r="AX27" s="404"/>
      <c r="AY27" s="404"/>
      <c r="AZ27" s="404"/>
      <c r="BA27" s="404"/>
      <c r="BB27" s="404"/>
      <c r="BC27" s="404"/>
      <c r="BD27" s="404"/>
      <c r="BE27" s="404"/>
      <c r="BF27" s="404"/>
      <c r="BG27" s="404"/>
      <c r="BH27" s="404"/>
      <c r="BI27" s="404"/>
      <c r="BJ27" s="404"/>
      <c r="BK27" s="404"/>
      <c r="BL27" s="404"/>
      <c r="BM27" s="404"/>
      <c r="BN27" s="404"/>
      <c r="BO27" s="404"/>
      <c r="BP27" s="404"/>
      <c r="BQ27" s="404"/>
      <c r="BR27" s="404"/>
      <c r="BS27" s="404"/>
      <c r="BT27" s="404"/>
      <c r="BU27" s="404"/>
      <c r="BV27" s="404"/>
      <c r="BW27" s="404"/>
      <c r="BX27" s="404"/>
      <c r="BY27" s="404"/>
      <c r="BZ27" s="404"/>
      <c r="CA27" s="404"/>
      <c r="CB27" s="404"/>
      <c r="CC27" s="404"/>
      <c r="CD27" s="404"/>
      <c r="CE27" s="404"/>
      <c r="CF27" s="404"/>
      <c r="CG27" s="404"/>
      <c r="CH27" s="404"/>
      <c r="CI27" s="404"/>
      <c r="CJ27" s="404"/>
      <c r="CK27" s="404"/>
      <c r="CL27" s="404"/>
      <c r="CM27" s="404"/>
      <c r="CN27" s="404"/>
      <c r="CO27" s="404"/>
      <c r="CP27" s="404"/>
      <c r="CQ27" s="404"/>
      <c r="CR27" s="404"/>
      <c r="CS27" s="404"/>
      <c r="CT27" s="404"/>
      <c r="CU27" s="404"/>
      <c r="CV27" s="404"/>
      <c r="CW27" s="404"/>
      <c r="CX27" s="404"/>
      <c r="CY27" s="404"/>
      <c r="CZ27" s="404"/>
      <c r="DA27" s="404"/>
      <c r="DB27" s="404"/>
      <c r="DC27" s="404"/>
      <c r="DD27" s="404"/>
      <c r="DE27" s="404"/>
      <c r="DF27" s="404"/>
      <c r="DG27" s="404"/>
      <c r="DH27" s="404"/>
      <c r="DI27" s="404"/>
      <c r="DJ27" s="404"/>
      <c r="DK27" s="404"/>
      <c r="DL27" s="404"/>
      <c r="DM27" s="404"/>
      <c r="DN27" s="404"/>
      <c r="DO27" s="404"/>
      <c r="DP27" s="404"/>
      <c r="DQ27" s="404"/>
      <c r="DR27" s="404"/>
      <c r="DS27" s="404"/>
      <c r="DT27" s="404"/>
      <c r="DU27" s="404"/>
      <c r="DV27" s="404"/>
      <c r="DW27" s="404"/>
      <c r="DX27" s="404"/>
      <c r="DY27" s="404"/>
      <c r="DZ27" s="404"/>
      <c r="EA27" s="404"/>
      <c r="EB27" s="404"/>
      <c r="EC27" s="404"/>
      <c r="ED27" s="404"/>
      <c r="EE27" s="404"/>
      <c r="EF27" s="404"/>
      <c r="EG27" s="404"/>
      <c r="EH27" s="404"/>
      <c r="EI27" s="404"/>
      <c r="EJ27" s="404"/>
      <c r="EK27" s="404"/>
      <c r="EL27" s="404"/>
      <c r="EM27" s="404"/>
      <c r="EN27" s="404"/>
      <c r="EO27" s="404"/>
      <c r="EP27" s="404"/>
      <c r="EQ27" s="404"/>
      <c r="ER27" s="404"/>
      <c r="ES27" s="404"/>
      <c r="ET27" s="404"/>
      <c r="EU27" s="404"/>
      <c r="EV27" s="404"/>
      <c r="EW27" s="404"/>
      <c r="EX27" s="404"/>
      <c r="EY27" s="404"/>
      <c r="EZ27" s="404"/>
      <c r="FA27" s="404"/>
      <c r="FB27" s="404"/>
      <c r="FC27" s="404"/>
      <c r="FD27" s="404"/>
      <c r="FE27" s="404"/>
      <c r="FF27" s="404"/>
      <c r="FG27" s="404"/>
      <c r="FH27" s="404"/>
      <c r="FI27" s="404"/>
      <c r="FJ27" s="404"/>
      <c r="FK27" s="404"/>
      <c r="FL27" s="404"/>
      <c r="FM27" s="404"/>
      <c r="FN27" s="404"/>
      <c r="FO27" s="404"/>
      <c r="FP27" s="404"/>
      <c r="FQ27" s="404"/>
      <c r="FR27" s="404"/>
      <c r="FS27" s="404"/>
      <c r="FT27" s="404"/>
      <c r="FU27" s="404"/>
      <c r="FV27" s="404"/>
      <c r="FW27" s="404"/>
      <c r="FX27" s="404"/>
      <c r="FY27" s="404"/>
      <c r="FZ27" s="404"/>
      <c r="GA27" s="404"/>
      <c r="GB27" s="404"/>
      <c r="GC27" s="404"/>
      <c r="GD27" s="404"/>
      <c r="GE27" s="404"/>
      <c r="GF27" s="404"/>
      <c r="GG27" s="404"/>
      <c r="GH27" s="404"/>
      <c r="GI27" s="404"/>
      <c r="GJ27" s="404"/>
      <c r="GK27" s="404"/>
      <c r="GL27" s="404"/>
      <c r="GM27" s="404"/>
      <c r="GN27" s="404"/>
      <c r="GO27" s="404"/>
      <c r="GP27" s="404"/>
      <c r="GQ27" s="404"/>
      <c r="GR27" s="404"/>
      <c r="GS27" s="404"/>
      <c r="GT27" s="404"/>
      <c r="GU27" s="404"/>
      <c r="GV27" s="404"/>
      <c r="GW27" s="404"/>
      <c r="GX27" s="404"/>
      <c r="GY27" s="404"/>
      <c r="GZ27" s="404"/>
      <c r="HA27" s="404"/>
      <c r="HB27" s="404"/>
      <c r="HC27" s="404"/>
      <c r="HD27" s="404"/>
      <c r="HE27" s="404"/>
      <c r="HF27" s="404"/>
      <c r="HG27" s="404"/>
      <c r="HH27" s="404"/>
      <c r="HI27" s="404"/>
      <c r="HJ27" s="404"/>
      <c r="HK27" s="404"/>
      <c r="HL27" s="404"/>
      <c r="HM27" s="404"/>
      <c r="HN27" s="404"/>
      <c r="HO27" s="404"/>
      <c r="HP27" s="404"/>
      <c r="HQ27" s="404"/>
      <c r="HR27" s="404"/>
      <c r="HS27" s="404"/>
      <c r="HT27" s="404"/>
      <c r="HU27" s="404"/>
      <c r="HV27" s="404"/>
    </row>
    <row r="28" spans="1:230" s="409" customFormat="1" ht="18" hidden="1" customHeight="1">
      <c r="A28" s="404"/>
      <c r="B28" s="405"/>
      <c r="C28" s="406"/>
      <c r="D28" s="450"/>
      <c r="E28" s="451"/>
      <c r="F28" s="452"/>
      <c r="G28" s="453"/>
      <c r="H28" s="454"/>
      <c r="I28" s="455"/>
      <c r="J28" s="404"/>
      <c r="K28" s="404"/>
      <c r="L28" s="404"/>
      <c r="M28" s="404"/>
      <c r="N28" s="404"/>
      <c r="O28" s="404"/>
      <c r="P28" s="404"/>
      <c r="Q28" s="404"/>
      <c r="R28" s="404"/>
      <c r="S28" s="404"/>
      <c r="T28" s="404"/>
      <c r="U28" s="404"/>
      <c r="V28" s="404"/>
      <c r="W28" s="404"/>
      <c r="X28" s="404"/>
      <c r="Y28" s="404"/>
      <c r="Z28" s="404"/>
      <c r="AA28" s="404"/>
      <c r="AB28" s="404"/>
      <c r="AC28" s="404"/>
      <c r="AD28" s="404"/>
      <c r="AE28" s="404"/>
      <c r="AF28" s="404"/>
      <c r="AG28" s="404"/>
      <c r="AH28" s="404"/>
      <c r="AI28" s="404"/>
      <c r="AJ28" s="404"/>
      <c r="AK28" s="404"/>
      <c r="AL28" s="404"/>
      <c r="AM28" s="404"/>
      <c r="AN28" s="404"/>
      <c r="AO28" s="404"/>
      <c r="AP28" s="404"/>
      <c r="AQ28" s="404"/>
      <c r="AR28" s="404"/>
      <c r="AS28" s="404"/>
      <c r="AT28" s="404"/>
      <c r="AU28" s="404"/>
      <c r="AV28" s="404"/>
      <c r="AW28" s="404"/>
      <c r="AX28" s="404"/>
      <c r="AY28" s="404"/>
      <c r="AZ28" s="404"/>
      <c r="BA28" s="404"/>
      <c r="BB28" s="404"/>
      <c r="BC28" s="404"/>
      <c r="BD28" s="404"/>
      <c r="BE28" s="404"/>
      <c r="BF28" s="404"/>
      <c r="BG28" s="404"/>
      <c r="BH28" s="404"/>
      <c r="BI28" s="404"/>
      <c r="BJ28" s="404"/>
      <c r="BK28" s="404"/>
      <c r="BL28" s="404"/>
      <c r="BM28" s="404"/>
      <c r="BN28" s="404"/>
      <c r="BO28" s="404"/>
      <c r="BP28" s="404"/>
      <c r="BQ28" s="404"/>
      <c r="BR28" s="404"/>
      <c r="BS28" s="404"/>
      <c r="BT28" s="404"/>
      <c r="BU28" s="404"/>
      <c r="BV28" s="404"/>
      <c r="BW28" s="404"/>
      <c r="BX28" s="404"/>
      <c r="BY28" s="404"/>
      <c r="BZ28" s="404"/>
      <c r="CA28" s="404"/>
      <c r="CB28" s="404"/>
      <c r="CC28" s="404"/>
      <c r="CD28" s="404"/>
      <c r="CE28" s="404"/>
      <c r="CF28" s="404"/>
      <c r="CG28" s="404"/>
      <c r="CH28" s="404"/>
      <c r="CI28" s="404"/>
      <c r="CJ28" s="404"/>
      <c r="CK28" s="404"/>
      <c r="CL28" s="404"/>
      <c r="CM28" s="404"/>
      <c r="CN28" s="404"/>
      <c r="CO28" s="404"/>
      <c r="CP28" s="404"/>
      <c r="CQ28" s="404"/>
      <c r="CR28" s="404"/>
      <c r="CS28" s="404"/>
      <c r="CT28" s="404"/>
      <c r="CU28" s="404"/>
      <c r="CV28" s="404"/>
      <c r="CW28" s="404"/>
      <c r="CX28" s="404"/>
      <c r="CY28" s="404"/>
      <c r="CZ28" s="404"/>
      <c r="DA28" s="404"/>
      <c r="DB28" s="404"/>
      <c r="DC28" s="404"/>
      <c r="DD28" s="404"/>
      <c r="DE28" s="404"/>
      <c r="DF28" s="404"/>
      <c r="DG28" s="404"/>
      <c r="DH28" s="404"/>
      <c r="DI28" s="404"/>
      <c r="DJ28" s="404"/>
      <c r="DK28" s="404"/>
      <c r="DL28" s="404"/>
      <c r="DM28" s="404"/>
      <c r="DN28" s="404"/>
      <c r="DO28" s="404"/>
      <c r="DP28" s="404"/>
      <c r="DQ28" s="404"/>
      <c r="DR28" s="404"/>
      <c r="DS28" s="404"/>
      <c r="DT28" s="404"/>
      <c r="DU28" s="404"/>
      <c r="DV28" s="404"/>
      <c r="DW28" s="404"/>
      <c r="DX28" s="404"/>
      <c r="DY28" s="404"/>
      <c r="DZ28" s="404"/>
      <c r="EA28" s="404"/>
      <c r="EB28" s="404"/>
      <c r="EC28" s="404"/>
      <c r="ED28" s="404"/>
      <c r="EE28" s="404"/>
      <c r="EF28" s="404"/>
      <c r="EG28" s="404"/>
      <c r="EH28" s="404"/>
      <c r="EI28" s="404"/>
      <c r="EJ28" s="404"/>
      <c r="EK28" s="404"/>
      <c r="EL28" s="404"/>
      <c r="EM28" s="404"/>
      <c r="EN28" s="404"/>
      <c r="EO28" s="404"/>
      <c r="EP28" s="404"/>
      <c r="EQ28" s="404"/>
      <c r="ER28" s="404"/>
      <c r="ES28" s="404"/>
      <c r="ET28" s="404"/>
      <c r="EU28" s="404"/>
      <c r="EV28" s="404"/>
      <c r="EW28" s="404"/>
      <c r="EX28" s="404"/>
      <c r="EY28" s="404"/>
      <c r="EZ28" s="404"/>
      <c r="FA28" s="404"/>
      <c r="FB28" s="404"/>
      <c r="FC28" s="404"/>
      <c r="FD28" s="404"/>
      <c r="FE28" s="404"/>
      <c r="FF28" s="404"/>
      <c r="FG28" s="404"/>
      <c r="FH28" s="404"/>
      <c r="FI28" s="404"/>
      <c r="FJ28" s="404"/>
      <c r="FK28" s="404"/>
      <c r="FL28" s="404"/>
      <c r="FM28" s="404"/>
      <c r="FN28" s="404"/>
      <c r="FO28" s="404"/>
      <c r="FP28" s="404"/>
      <c r="FQ28" s="404"/>
      <c r="FR28" s="404"/>
      <c r="FS28" s="404"/>
      <c r="FT28" s="404"/>
      <c r="FU28" s="404"/>
      <c r="FV28" s="404"/>
      <c r="FW28" s="404"/>
      <c r="FX28" s="404"/>
      <c r="FY28" s="404"/>
      <c r="FZ28" s="404"/>
      <c r="GA28" s="404"/>
      <c r="GB28" s="404"/>
      <c r="GC28" s="404"/>
      <c r="GD28" s="404"/>
      <c r="GE28" s="404"/>
      <c r="GF28" s="404"/>
      <c r="GG28" s="404"/>
      <c r="GH28" s="404"/>
      <c r="GI28" s="404"/>
      <c r="GJ28" s="404"/>
      <c r="GK28" s="404"/>
      <c r="GL28" s="404"/>
      <c r="GM28" s="404"/>
      <c r="GN28" s="404"/>
      <c r="GO28" s="404"/>
      <c r="GP28" s="404"/>
      <c r="GQ28" s="404"/>
      <c r="GR28" s="404"/>
      <c r="GS28" s="404"/>
      <c r="GT28" s="404"/>
      <c r="GU28" s="404"/>
      <c r="GV28" s="404"/>
      <c r="GW28" s="404"/>
      <c r="GX28" s="404"/>
      <c r="GY28" s="404"/>
      <c r="GZ28" s="404"/>
      <c r="HA28" s="404"/>
      <c r="HB28" s="404"/>
      <c r="HC28" s="404"/>
      <c r="HD28" s="404"/>
      <c r="HE28" s="404"/>
      <c r="HF28" s="404"/>
      <c r="HG28" s="404"/>
      <c r="HH28" s="404"/>
      <c r="HI28" s="404"/>
      <c r="HJ28" s="404"/>
      <c r="HK28" s="404"/>
      <c r="HL28" s="404"/>
      <c r="HM28" s="404"/>
      <c r="HN28" s="404"/>
      <c r="HO28" s="404"/>
      <c r="HP28" s="404"/>
      <c r="HQ28" s="404"/>
      <c r="HR28" s="404"/>
      <c r="HS28" s="404"/>
      <c r="HT28" s="404"/>
      <c r="HU28" s="404"/>
      <c r="HV28" s="404"/>
    </row>
    <row r="29" spans="1:230" s="409" customFormat="1" ht="18" customHeight="1">
      <c r="A29" s="404"/>
      <c r="B29" s="405"/>
      <c r="C29" s="406" t="s">
        <v>66</v>
      </c>
      <c r="D29" s="450">
        <v>50511</v>
      </c>
      <c r="E29" s="451">
        <v>1058.0647358001224</v>
      </c>
      <c r="F29" s="452">
        <v>202044</v>
      </c>
      <c r="G29" s="453">
        <v>1268.683540911881</v>
      </c>
      <c r="H29" s="454">
        <v>82888</v>
      </c>
      <c r="I29" s="455">
        <v>801.65408092848168</v>
      </c>
      <c r="J29" s="404"/>
      <c r="K29" s="404"/>
      <c r="L29" s="404"/>
      <c r="M29" s="404"/>
      <c r="N29" s="404"/>
      <c r="O29" s="404"/>
      <c r="P29" s="404"/>
      <c r="Q29" s="404"/>
      <c r="R29" s="404"/>
      <c r="S29" s="404"/>
      <c r="T29" s="404"/>
      <c r="U29" s="404"/>
      <c r="V29" s="404"/>
      <c r="W29" s="404"/>
      <c r="X29" s="404"/>
      <c r="Y29" s="404"/>
      <c r="Z29" s="404"/>
      <c r="AA29" s="404"/>
      <c r="AB29" s="404"/>
      <c r="AC29" s="404"/>
      <c r="AD29" s="404"/>
      <c r="AE29" s="404"/>
      <c r="AF29" s="404"/>
      <c r="AG29" s="404"/>
      <c r="AH29" s="404"/>
      <c r="AI29" s="404"/>
      <c r="AJ29" s="404"/>
      <c r="AK29" s="404"/>
      <c r="AL29" s="404"/>
      <c r="AM29" s="404"/>
      <c r="AN29" s="404"/>
      <c r="AO29" s="404"/>
      <c r="AP29" s="404"/>
      <c r="AQ29" s="404"/>
      <c r="AR29" s="404"/>
      <c r="AS29" s="404"/>
      <c r="AT29" s="404"/>
      <c r="AU29" s="404"/>
      <c r="AV29" s="404"/>
      <c r="AW29" s="404"/>
      <c r="AX29" s="404"/>
      <c r="AY29" s="404"/>
      <c r="AZ29" s="404"/>
      <c r="BA29" s="404"/>
      <c r="BB29" s="404"/>
      <c r="BC29" s="404"/>
      <c r="BD29" s="404"/>
      <c r="BE29" s="404"/>
      <c r="BF29" s="404"/>
      <c r="BG29" s="404"/>
      <c r="BH29" s="404"/>
      <c r="BI29" s="404"/>
      <c r="BJ29" s="404"/>
      <c r="BK29" s="404"/>
      <c r="BL29" s="404"/>
      <c r="BM29" s="404"/>
      <c r="BN29" s="404"/>
      <c r="BO29" s="404"/>
      <c r="BP29" s="404"/>
      <c r="BQ29" s="404"/>
      <c r="BR29" s="404"/>
      <c r="BS29" s="404"/>
      <c r="BT29" s="404"/>
      <c r="BU29" s="404"/>
      <c r="BV29" s="404"/>
      <c r="BW29" s="404"/>
      <c r="BX29" s="404"/>
      <c r="BY29" s="404"/>
      <c r="BZ29" s="404"/>
      <c r="CA29" s="404"/>
      <c r="CB29" s="404"/>
      <c r="CC29" s="404"/>
      <c r="CD29" s="404"/>
      <c r="CE29" s="404"/>
      <c r="CF29" s="404"/>
      <c r="CG29" s="404"/>
      <c r="CH29" s="404"/>
      <c r="CI29" s="404"/>
      <c r="CJ29" s="404"/>
      <c r="CK29" s="404"/>
      <c r="CL29" s="404"/>
      <c r="CM29" s="404"/>
      <c r="CN29" s="404"/>
      <c r="CO29" s="404"/>
      <c r="CP29" s="404"/>
      <c r="CQ29" s="404"/>
      <c r="CR29" s="404"/>
      <c r="CS29" s="404"/>
      <c r="CT29" s="404"/>
      <c r="CU29" s="404"/>
      <c r="CV29" s="404"/>
      <c r="CW29" s="404"/>
      <c r="CX29" s="404"/>
      <c r="CY29" s="404"/>
      <c r="CZ29" s="404"/>
      <c r="DA29" s="404"/>
      <c r="DB29" s="404"/>
      <c r="DC29" s="404"/>
      <c r="DD29" s="404"/>
      <c r="DE29" s="404"/>
      <c r="DF29" s="404"/>
      <c r="DG29" s="404"/>
      <c r="DH29" s="404"/>
      <c r="DI29" s="404"/>
      <c r="DJ29" s="404"/>
      <c r="DK29" s="404"/>
      <c r="DL29" s="404"/>
      <c r="DM29" s="404"/>
      <c r="DN29" s="404"/>
      <c r="DO29" s="404"/>
      <c r="DP29" s="404"/>
      <c r="DQ29" s="404"/>
      <c r="DR29" s="404"/>
      <c r="DS29" s="404"/>
      <c r="DT29" s="404"/>
      <c r="DU29" s="404"/>
      <c r="DV29" s="404"/>
      <c r="DW29" s="404"/>
      <c r="DX29" s="404"/>
      <c r="DY29" s="404"/>
      <c r="DZ29" s="404"/>
      <c r="EA29" s="404"/>
      <c r="EB29" s="404"/>
      <c r="EC29" s="404"/>
      <c r="ED29" s="404"/>
      <c r="EE29" s="404"/>
      <c r="EF29" s="404"/>
      <c r="EG29" s="404"/>
      <c r="EH29" s="404"/>
      <c r="EI29" s="404"/>
      <c r="EJ29" s="404"/>
      <c r="EK29" s="404"/>
      <c r="EL29" s="404"/>
      <c r="EM29" s="404"/>
      <c r="EN29" s="404"/>
      <c r="EO29" s="404"/>
      <c r="EP29" s="404"/>
      <c r="EQ29" s="404"/>
      <c r="ER29" s="404"/>
      <c r="ES29" s="404"/>
      <c r="ET29" s="404"/>
      <c r="EU29" s="404"/>
      <c r="EV29" s="404"/>
      <c r="EW29" s="404"/>
      <c r="EX29" s="404"/>
      <c r="EY29" s="404"/>
      <c r="EZ29" s="404"/>
      <c r="FA29" s="404"/>
      <c r="FB29" s="404"/>
      <c r="FC29" s="404"/>
      <c r="FD29" s="404"/>
      <c r="FE29" s="404"/>
      <c r="FF29" s="404"/>
      <c r="FG29" s="404"/>
      <c r="FH29" s="404"/>
      <c r="FI29" s="404"/>
      <c r="FJ29" s="404"/>
      <c r="FK29" s="404"/>
      <c r="FL29" s="404"/>
      <c r="FM29" s="404"/>
      <c r="FN29" s="404"/>
      <c r="FO29" s="404"/>
      <c r="FP29" s="404"/>
      <c r="FQ29" s="404"/>
      <c r="FR29" s="404"/>
      <c r="FS29" s="404"/>
      <c r="FT29" s="404"/>
      <c r="FU29" s="404"/>
      <c r="FV29" s="404"/>
      <c r="FW29" s="404"/>
      <c r="FX29" s="404"/>
      <c r="FY29" s="404"/>
      <c r="FZ29" s="404"/>
      <c r="GA29" s="404"/>
      <c r="GB29" s="404"/>
      <c r="GC29" s="404"/>
      <c r="GD29" s="404"/>
      <c r="GE29" s="404"/>
      <c r="GF29" s="404"/>
      <c r="GG29" s="404"/>
      <c r="GH29" s="404"/>
      <c r="GI29" s="404"/>
      <c r="GJ29" s="404"/>
      <c r="GK29" s="404"/>
      <c r="GL29" s="404"/>
      <c r="GM29" s="404"/>
      <c r="GN29" s="404"/>
      <c r="GO29" s="404"/>
      <c r="GP29" s="404"/>
      <c r="GQ29" s="404"/>
      <c r="GR29" s="404"/>
      <c r="GS29" s="404"/>
      <c r="GT29" s="404"/>
      <c r="GU29" s="404"/>
      <c r="GV29" s="404"/>
      <c r="GW29" s="404"/>
      <c r="GX29" s="404"/>
      <c r="GY29" s="404"/>
      <c r="GZ29" s="404"/>
      <c r="HA29" s="404"/>
      <c r="HB29" s="404"/>
      <c r="HC29" s="404"/>
      <c r="HD29" s="404"/>
      <c r="HE29" s="404"/>
      <c r="HF29" s="404"/>
      <c r="HG29" s="404"/>
      <c r="HH29" s="404"/>
      <c r="HI29" s="404"/>
      <c r="HJ29" s="404"/>
      <c r="HK29" s="404"/>
      <c r="HL29" s="404"/>
      <c r="HM29" s="404"/>
      <c r="HN29" s="404"/>
      <c r="HO29" s="404"/>
      <c r="HP29" s="404"/>
      <c r="HQ29" s="404"/>
      <c r="HR29" s="404"/>
      <c r="HS29" s="404"/>
      <c r="HT29" s="404"/>
      <c r="HU29" s="404"/>
      <c r="HV29" s="404"/>
    </row>
    <row r="30" spans="1:230" s="410" customFormat="1" ht="18" customHeight="1">
      <c r="B30" s="405">
        <v>35</v>
      </c>
      <c r="C30" s="411" t="s">
        <v>67</v>
      </c>
      <c r="D30" s="412">
        <v>27708</v>
      </c>
      <c r="E30" s="413">
        <v>1109.0312444059477</v>
      </c>
      <c r="F30" s="412">
        <v>104845</v>
      </c>
      <c r="G30" s="413">
        <v>1287.8693429348084</v>
      </c>
      <c r="H30" s="412">
        <v>42679</v>
      </c>
      <c r="I30" s="413">
        <v>809.71035567843683</v>
      </c>
    </row>
    <row r="31" spans="1:230" s="410" customFormat="1" ht="18" customHeight="1">
      <c r="B31" s="405">
        <v>38</v>
      </c>
      <c r="C31" s="411" t="s">
        <v>68</v>
      </c>
      <c r="D31" s="412">
        <v>22803</v>
      </c>
      <c r="E31" s="413">
        <v>996.13516423277633</v>
      </c>
      <c r="F31" s="412">
        <v>97199</v>
      </c>
      <c r="G31" s="413">
        <v>1247.988519223449</v>
      </c>
      <c r="H31" s="412">
        <v>40209</v>
      </c>
      <c r="I31" s="413">
        <v>793.1029170086299</v>
      </c>
    </row>
    <row r="32" spans="1:230" s="410" customFormat="1" ht="18" hidden="1" customHeight="1">
      <c r="B32" s="405"/>
      <c r="C32" s="411"/>
      <c r="D32" s="412"/>
      <c r="E32" s="413"/>
      <c r="F32" s="412"/>
      <c r="G32" s="413"/>
      <c r="H32" s="412"/>
      <c r="I32" s="413"/>
    </row>
    <row r="33" spans="1:230" s="409" customFormat="1" ht="18" customHeight="1">
      <c r="A33" s="404"/>
      <c r="B33" s="405">
        <v>39</v>
      </c>
      <c r="C33" s="406" t="s">
        <v>69</v>
      </c>
      <c r="D33" s="450">
        <v>12907</v>
      </c>
      <c r="E33" s="451">
        <v>1167.3464585108857</v>
      </c>
      <c r="F33" s="452">
        <v>91112</v>
      </c>
      <c r="G33" s="453">
        <v>1462.9875153657035</v>
      </c>
      <c r="H33" s="454">
        <v>35115</v>
      </c>
      <c r="I33" s="455">
        <v>898.37647785846514</v>
      </c>
      <c r="J33" s="404"/>
      <c r="K33" s="404"/>
      <c r="L33" s="404"/>
      <c r="M33" s="404"/>
      <c r="N33" s="404"/>
      <c r="O33" s="404"/>
      <c r="P33" s="404"/>
      <c r="Q33" s="404"/>
      <c r="R33" s="404"/>
      <c r="S33" s="404"/>
      <c r="T33" s="404"/>
      <c r="U33" s="404"/>
      <c r="V33" s="404"/>
      <c r="W33" s="404"/>
      <c r="X33" s="404"/>
      <c r="Y33" s="404"/>
      <c r="Z33" s="404"/>
      <c r="AA33" s="404"/>
      <c r="AB33" s="404"/>
      <c r="AC33" s="404"/>
      <c r="AD33" s="404"/>
      <c r="AE33" s="404"/>
      <c r="AF33" s="404"/>
      <c r="AG33" s="404"/>
      <c r="AH33" s="404"/>
      <c r="AI33" s="404"/>
      <c r="AJ33" s="404"/>
      <c r="AK33" s="404"/>
      <c r="AL33" s="404"/>
      <c r="AM33" s="404"/>
      <c r="AN33" s="404"/>
      <c r="AO33" s="404"/>
      <c r="AP33" s="404"/>
      <c r="AQ33" s="404"/>
      <c r="AR33" s="404"/>
      <c r="AS33" s="404"/>
      <c r="AT33" s="404"/>
      <c r="AU33" s="404"/>
      <c r="AV33" s="404"/>
      <c r="AW33" s="404"/>
      <c r="AX33" s="404"/>
      <c r="AY33" s="404"/>
      <c r="AZ33" s="404"/>
      <c r="BA33" s="404"/>
      <c r="BB33" s="404"/>
      <c r="BC33" s="404"/>
      <c r="BD33" s="404"/>
      <c r="BE33" s="404"/>
      <c r="BF33" s="404"/>
      <c r="BG33" s="404"/>
      <c r="BH33" s="404"/>
      <c r="BI33" s="404"/>
      <c r="BJ33" s="404"/>
      <c r="BK33" s="404"/>
      <c r="BL33" s="404"/>
      <c r="BM33" s="404"/>
      <c r="BN33" s="404"/>
      <c r="BO33" s="404"/>
      <c r="BP33" s="404"/>
      <c r="BQ33" s="404"/>
      <c r="BR33" s="404"/>
      <c r="BS33" s="404"/>
      <c r="BT33" s="404"/>
      <c r="BU33" s="404"/>
      <c r="BV33" s="404"/>
      <c r="BW33" s="404"/>
      <c r="BX33" s="404"/>
      <c r="BY33" s="404"/>
      <c r="BZ33" s="404"/>
      <c r="CA33" s="404"/>
      <c r="CB33" s="404"/>
      <c r="CC33" s="404"/>
      <c r="CD33" s="404"/>
      <c r="CE33" s="404"/>
      <c r="CF33" s="404"/>
      <c r="CG33" s="404"/>
      <c r="CH33" s="404"/>
      <c r="CI33" s="404"/>
      <c r="CJ33" s="404"/>
      <c r="CK33" s="404"/>
      <c r="CL33" s="404"/>
      <c r="CM33" s="404"/>
      <c r="CN33" s="404"/>
      <c r="CO33" s="404"/>
      <c r="CP33" s="404"/>
      <c r="CQ33" s="404"/>
      <c r="CR33" s="404"/>
      <c r="CS33" s="404"/>
      <c r="CT33" s="404"/>
      <c r="CU33" s="404"/>
      <c r="CV33" s="404"/>
      <c r="CW33" s="404"/>
      <c r="CX33" s="404"/>
      <c r="CY33" s="404"/>
      <c r="CZ33" s="404"/>
      <c r="DA33" s="404"/>
      <c r="DB33" s="404"/>
      <c r="DC33" s="404"/>
      <c r="DD33" s="404"/>
      <c r="DE33" s="404"/>
      <c r="DF33" s="404"/>
      <c r="DG33" s="404"/>
      <c r="DH33" s="404"/>
      <c r="DI33" s="404"/>
      <c r="DJ33" s="404"/>
      <c r="DK33" s="404"/>
      <c r="DL33" s="404"/>
      <c r="DM33" s="404"/>
      <c r="DN33" s="404"/>
      <c r="DO33" s="404"/>
      <c r="DP33" s="404"/>
      <c r="DQ33" s="404"/>
      <c r="DR33" s="404"/>
      <c r="DS33" s="404"/>
      <c r="DT33" s="404"/>
      <c r="DU33" s="404"/>
      <c r="DV33" s="404"/>
      <c r="DW33" s="404"/>
      <c r="DX33" s="404"/>
      <c r="DY33" s="404"/>
      <c r="DZ33" s="404"/>
      <c r="EA33" s="404"/>
      <c r="EB33" s="404"/>
      <c r="EC33" s="404"/>
      <c r="ED33" s="404"/>
      <c r="EE33" s="404"/>
      <c r="EF33" s="404"/>
      <c r="EG33" s="404"/>
      <c r="EH33" s="404"/>
      <c r="EI33" s="404"/>
      <c r="EJ33" s="404"/>
      <c r="EK33" s="404"/>
      <c r="EL33" s="404"/>
      <c r="EM33" s="404"/>
      <c r="EN33" s="404"/>
      <c r="EO33" s="404"/>
      <c r="EP33" s="404"/>
      <c r="EQ33" s="404"/>
      <c r="ER33" s="404"/>
      <c r="ES33" s="404"/>
      <c r="ET33" s="404"/>
      <c r="EU33" s="404"/>
      <c r="EV33" s="404"/>
      <c r="EW33" s="404"/>
      <c r="EX33" s="404"/>
      <c r="EY33" s="404"/>
      <c r="EZ33" s="404"/>
      <c r="FA33" s="404"/>
      <c r="FB33" s="404"/>
      <c r="FC33" s="404"/>
      <c r="FD33" s="404"/>
      <c r="FE33" s="404"/>
      <c r="FF33" s="404"/>
      <c r="FG33" s="404"/>
      <c r="FH33" s="404"/>
      <c r="FI33" s="404"/>
      <c r="FJ33" s="404"/>
      <c r="FK33" s="404"/>
      <c r="FL33" s="404"/>
      <c r="FM33" s="404"/>
      <c r="FN33" s="404"/>
      <c r="FO33" s="404"/>
      <c r="FP33" s="404"/>
      <c r="FQ33" s="404"/>
      <c r="FR33" s="404"/>
      <c r="FS33" s="404"/>
      <c r="FT33" s="404"/>
      <c r="FU33" s="404"/>
      <c r="FV33" s="404"/>
      <c r="FW33" s="404"/>
      <c r="FX33" s="404"/>
      <c r="FY33" s="404"/>
      <c r="FZ33" s="404"/>
      <c r="GA33" s="404"/>
      <c r="GB33" s="404"/>
      <c r="GC33" s="404"/>
      <c r="GD33" s="404"/>
      <c r="GE33" s="404"/>
      <c r="GF33" s="404"/>
      <c r="GG33" s="404"/>
      <c r="GH33" s="404"/>
      <c r="GI33" s="404"/>
      <c r="GJ33" s="404"/>
      <c r="GK33" s="404"/>
      <c r="GL33" s="404"/>
      <c r="GM33" s="404"/>
      <c r="GN33" s="404"/>
      <c r="GO33" s="404"/>
      <c r="GP33" s="404"/>
      <c r="GQ33" s="404"/>
      <c r="GR33" s="404"/>
      <c r="GS33" s="404"/>
      <c r="GT33" s="404"/>
      <c r="GU33" s="404"/>
      <c r="GV33" s="404"/>
      <c r="GW33" s="404"/>
      <c r="GX33" s="404"/>
      <c r="GY33" s="404"/>
      <c r="GZ33" s="404"/>
      <c r="HA33" s="404"/>
      <c r="HB33" s="404"/>
      <c r="HC33" s="404"/>
      <c r="HD33" s="404"/>
      <c r="HE33" s="404"/>
      <c r="HF33" s="404"/>
      <c r="HG33" s="404"/>
      <c r="HH33" s="404"/>
      <c r="HI33" s="404"/>
      <c r="HJ33" s="404"/>
      <c r="HK33" s="404"/>
      <c r="HL33" s="404"/>
      <c r="HM33" s="404"/>
      <c r="HN33" s="404"/>
      <c r="HO33" s="404"/>
      <c r="HP33" s="404"/>
      <c r="HQ33" s="404"/>
      <c r="HR33" s="404"/>
      <c r="HS33" s="404"/>
      <c r="HT33" s="404"/>
      <c r="HU33" s="404"/>
      <c r="HV33" s="404"/>
    </row>
    <row r="34" spans="1:230" s="409" customFormat="1" ht="18" hidden="1" customHeight="1">
      <c r="A34" s="404"/>
      <c r="B34" s="405"/>
      <c r="C34" s="406"/>
      <c r="D34" s="450"/>
      <c r="E34" s="451"/>
      <c r="F34" s="452"/>
      <c r="G34" s="453"/>
      <c r="H34" s="454"/>
      <c r="I34" s="455"/>
      <c r="J34" s="404"/>
      <c r="K34" s="404"/>
      <c r="L34" s="404"/>
      <c r="M34" s="404"/>
      <c r="N34" s="404"/>
      <c r="O34" s="404"/>
      <c r="P34" s="404"/>
      <c r="Q34" s="404"/>
      <c r="R34" s="404"/>
      <c r="S34" s="404"/>
      <c r="T34" s="404"/>
      <c r="U34" s="404"/>
      <c r="V34" s="404"/>
      <c r="W34" s="404"/>
      <c r="X34" s="404"/>
      <c r="Y34" s="404"/>
      <c r="Z34" s="404"/>
      <c r="AA34" s="404"/>
      <c r="AB34" s="404"/>
      <c r="AC34" s="404"/>
      <c r="AD34" s="404"/>
      <c r="AE34" s="404"/>
      <c r="AF34" s="404"/>
      <c r="AG34" s="404"/>
      <c r="AH34" s="404"/>
      <c r="AI34" s="404"/>
      <c r="AJ34" s="404"/>
      <c r="AK34" s="404"/>
      <c r="AL34" s="404"/>
      <c r="AM34" s="404"/>
      <c r="AN34" s="404"/>
      <c r="AO34" s="404"/>
      <c r="AP34" s="404"/>
      <c r="AQ34" s="404"/>
      <c r="AR34" s="404"/>
      <c r="AS34" s="404"/>
      <c r="AT34" s="404"/>
      <c r="AU34" s="404"/>
      <c r="AV34" s="404"/>
      <c r="AW34" s="404"/>
      <c r="AX34" s="404"/>
      <c r="AY34" s="404"/>
      <c r="AZ34" s="404"/>
      <c r="BA34" s="404"/>
      <c r="BB34" s="404"/>
      <c r="BC34" s="404"/>
      <c r="BD34" s="404"/>
      <c r="BE34" s="404"/>
      <c r="BF34" s="404"/>
      <c r="BG34" s="404"/>
      <c r="BH34" s="404"/>
      <c r="BI34" s="404"/>
      <c r="BJ34" s="404"/>
      <c r="BK34" s="404"/>
      <c r="BL34" s="404"/>
      <c r="BM34" s="404"/>
      <c r="BN34" s="404"/>
      <c r="BO34" s="404"/>
      <c r="BP34" s="404"/>
      <c r="BQ34" s="404"/>
      <c r="BR34" s="404"/>
      <c r="BS34" s="404"/>
      <c r="BT34" s="404"/>
      <c r="BU34" s="404"/>
      <c r="BV34" s="404"/>
      <c r="BW34" s="404"/>
      <c r="BX34" s="404"/>
      <c r="BY34" s="404"/>
      <c r="BZ34" s="404"/>
      <c r="CA34" s="404"/>
      <c r="CB34" s="404"/>
      <c r="CC34" s="404"/>
      <c r="CD34" s="404"/>
      <c r="CE34" s="404"/>
      <c r="CF34" s="404"/>
      <c r="CG34" s="404"/>
      <c r="CH34" s="404"/>
      <c r="CI34" s="404"/>
      <c r="CJ34" s="404"/>
      <c r="CK34" s="404"/>
      <c r="CL34" s="404"/>
      <c r="CM34" s="404"/>
      <c r="CN34" s="404"/>
      <c r="CO34" s="404"/>
      <c r="CP34" s="404"/>
      <c r="CQ34" s="404"/>
      <c r="CR34" s="404"/>
      <c r="CS34" s="404"/>
      <c r="CT34" s="404"/>
      <c r="CU34" s="404"/>
      <c r="CV34" s="404"/>
      <c r="CW34" s="404"/>
      <c r="CX34" s="404"/>
      <c r="CY34" s="404"/>
      <c r="CZ34" s="404"/>
      <c r="DA34" s="404"/>
      <c r="DB34" s="404"/>
      <c r="DC34" s="404"/>
      <c r="DD34" s="404"/>
      <c r="DE34" s="404"/>
      <c r="DF34" s="404"/>
      <c r="DG34" s="404"/>
      <c r="DH34" s="404"/>
      <c r="DI34" s="404"/>
      <c r="DJ34" s="404"/>
      <c r="DK34" s="404"/>
      <c r="DL34" s="404"/>
      <c r="DM34" s="404"/>
      <c r="DN34" s="404"/>
      <c r="DO34" s="404"/>
      <c r="DP34" s="404"/>
      <c r="DQ34" s="404"/>
      <c r="DR34" s="404"/>
      <c r="DS34" s="404"/>
      <c r="DT34" s="404"/>
      <c r="DU34" s="404"/>
      <c r="DV34" s="404"/>
      <c r="DW34" s="404"/>
      <c r="DX34" s="404"/>
      <c r="DY34" s="404"/>
      <c r="DZ34" s="404"/>
      <c r="EA34" s="404"/>
      <c r="EB34" s="404"/>
      <c r="EC34" s="404"/>
      <c r="ED34" s="404"/>
      <c r="EE34" s="404"/>
      <c r="EF34" s="404"/>
      <c r="EG34" s="404"/>
      <c r="EH34" s="404"/>
      <c r="EI34" s="404"/>
      <c r="EJ34" s="404"/>
      <c r="EK34" s="404"/>
      <c r="EL34" s="404"/>
      <c r="EM34" s="404"/>
      <c r="EN34" s="404"/>
      <c r="EO34" s="404"/>
      <c r="EP34" s="404"/>
      <c r="EQ34" s="404"/>
      <c r="ER34" s="404"/>
      <c r="ES34" s="404"/>
      <c r="ET34" s="404"/>
      <c r="EU34" s="404"/>
      <c r="EV34" s="404"/>
      <c r="EW34" s="404"/>
      <c r="EX34" s="404"/>
      <c r="EY34" s="404"/>
      <c r="EZ34" s="404"/>
      <c r="FA34" s="404"/>
      <c r="FB34" s="404"/>
      <c r="FC34" s="404"/>
      <c r="FD34" s="404"/>
      <c r="FE34" s="404"/>
      <c r="FF34" s="404"/>
      <c r="FG34" s="404"/>
      <c r="FH34" s="404"/>
      <c r="FI34" s="404"/>
      <c r="FJ34" s="404"/>
      <c r="FK34" s="404"/>
      <c r="FL34" s="404"/>
      <c r="FM34" s="404"/>
      <c r="FN34" s="404"/>
      <c r="FO34" s="404"/>
      <c r="FP34" s="404"/>
      <c r="FQ34" s="404"/>
      <c r="FR34" s="404"/>
      <c r="FS34" s="404"/>
      <c r="FT34" s="404"/>
      <c r="FU34" s="404"/>
      <c r="FV34" s="404"/>
      <c r="FW34" s="404"/>
      <c r="FX34" s="404"/>
      <c r="FY34" s="404"/>
      <c r="FZ34" s="404"/>
      <c r="GA34" s="404"/>
      <c r="GB34" s="404"/>
      <c r="GC34" s="404"/>
      <c r="GD34" s="404"/>
      <c r="GE34" s="404"/>
      <c r="GF34" s="404"/>
      <c r="GG34" s="404"/>
      <c r="GH34" s="404"/>
      <c r="GI34" s="404"/>
      <c r="GJ34" s="404"/>
      <c r="GK34" s="404"/>
      <c r="GL34" s="404"/>
      <c r="GM34" s="404"/>
      <c r="GN34" s="404"/>
      <c r="GO34" s="404"/>
      <c r="GP34" s="404"/>
      <c r="GQ34" s="404"/>
      <c r="GR34" s="404"/>
      <c r="GS34" s="404"/>
      <c r="GT34" s="404"/>
      <c r="GU34" s="404"/>
      <c r="GV34" s="404"/>
      <c r="GW34" s="404"/>
      <c r="GX34" s="404"/>
      <c r="GY34" s="404"/>
      <c r="GZ34" s="404"/>
      <c r="HA34" s="404"/>
      <c r="HB34" s="404"/>
      <c r="HC34" s="404"/>
      <c r="HD34" s="404"/>
      <c r="HE34" s="404"/>
      <c r="HF34" s="404"/>
      <c r="HG34" s="404"/>
      <c r="HH34" s="404"/>
      <c r="HI34" s="404"/>
      <c r="HJ34" s="404"/>
      <c r="HK34" s="404"/>
      <c r="HL34" s="404"/>
      <c r="HM34" s="404"/>
      <c r="HN34" s="404"/>
      <c r="HO34" s="404"/>
      <c r="HP34" s="404"/>
      <c r="HQ34" s="404"/>
      <c r="HR34" s="404"/>
      <c r="HS34" s="404"/>
      <c r="HT34" s="404"/>
      <c r="HU34" s="404"/>
      <c r="HV34" s="404"/>
    </row>
    <row r="35" spans="1:230" s="409" customFormat="1" ht="18" customHeight="1">
      <c r="A35" s="404"/>
      <c r="B35" s="405"/>
      <c r="C35" s="406" t="s">
        <v>70</v>
      </c>
      <c r="D35" s="450">
        <v>45525</v>
      </c>
      <c r="E35" s="451">
        <v>1116.9840272377808</v>
      </c>
      <c r="F35" s="452">
        <v>402415</v>
      </c>
      <c r="G35" s="453">
        <v>1368.6835921126219</v>
      </c>
      <c r="H35" s="454">
        <v>150217</v>
      </c>
      <c r="I35" s="455">
        <v>846.66260875932778</v>
      </c>
      <c r="J35" s="404"/>
      <c r="K35" s="404"/>
      <c r="L35" s="404"/>
      <c r="M35" s="404"/>
      <c r="N35" s="404"/>
      <c r="O35" s="404"/>
      <c r="P35" s="404"/>
      <c r="Q35" s="404"/>
      <c r="R35" s="404"/>
      <c r="S35" s="404"/>
      <c r="T35" s="404"/>
      <c r="U35" s="404"/>
      <c r="V35" s="404"/>
      <c r="W35" s="404"/>
      <c r="X35" s="404"/>
      <c r="Y35" s="404"/>
      <c r="Z35" s="404"/>
      <c r="AA35" s="404"/>
      <c r="AB35" s="404"/>
      <c r="AC35" s="404"/>
      <c r="AD35" s="404"/>
      <c r="AE35" s="404"/>
      <c r="AF35" s="404"/>
      <c r="AG35" s="404"/>
      <c r="AH35" s="404"/>
      <c r="AI35" s="404"/>
      <c r="AJ35" s="404"/>
      <c r="AK35" s="404"/>
      <c r="AL35" s="404"/>
      <c r="AM35" s="404"/>
      <c r="AN35" s="404"/>
      <c r="AO35" s="404"/>
      <c r="AP35" s="404"/>
      <c r="AQ35" s="404"/>
      <c r="AR35" s="404"/>
      <c r="AS35" s="404"/>
      <c r="AT35" s="404"/>
      <c r="AU35" s="404"/>
      <c r="AV35" s="404"/>
      <c r="AW35" s="404"/>
      <c r="AX35" s="404"/>
      <c r="AY35" s="404"/>
      <c r="AZ35" s="404"/>
      <c r="BA35" s="404"/>
      <c r="BB35" s="404"/>
      <c r="BC35" s="404"/>
      <c r="BD35" s="404"/>
      <c r="BE35" s="404"/>
      <c r="BF35" s="404"/>
      <c r="BG35" s="404"/>
      <c r="BH35" s="404"/>
      <c r="BI35" s="404"/>
      <c r="BJ35" s="404"/>
      <c r="BK35" s="404"/>
      <c r="BL35" s="404"/>
      <c r="BM35" s="404"/>
      <c r="BN35" s="404"/>
      <c r="BO35" s="404"/>
      <c r="BP35" s="404"/>
      <c r="BQ35" s="404"/>
      <c r="BR35" s="404"/>
      <c r="BS35" s="404"/>
      <c r="BT35" s="404"/>
      <c r="BU35" s="404"/>
      <c r="BV35" s="404"/>
      <c r="BW35" s="404"/>
      <c r="BX35" s="404"/>
      <c r="BY35" s="404"/>
      <c r="BZ35" s="404"/>
      <c r="CA35" s="404"/>
      <c r="CB35" s="404"/>
      <c r="CC35" s="404"/>
      <c r="CD35" s="404"/>
      <c r="CE35" s="404"/>
      <c r="CF35" s="404"/>
      <c r="CG35" s="404"/>
      <c r="CH35" s="404"/>
      <c r="CI35" s="404"/>
      <c r="CJ35" s="404"/>
      <c r="CK35" s="404"/>
      <c r="CL35" s="404"/>
      <c r="CM35" s="404"/>
      <c r="CN35" s="404"/>
      <c r="CO35" s="404"/>
      <c r="CP35" s="404"/>
      <c r="CQ35" s="404"/>
      <c r="CR35" s="404"/>
      <c r="CS35" s="404"/>
      <c r="CT35" s="404"/>
      <c r="CU35" s="404"/>
      <c r="CV35" s="404"/>
      <c r="CW35" s="404"/>
      <c r="CX35" s="404"/>
      <c r="CY35" s="404"/>
      <c r="CZ35" s="404"/>
      <c r="DA35" s="404"/>
      <c r="DB35" s="404"/>
      <c r="DC35" s="404"/>
      <c r="DD35" s="404"/>
      <c r="DE35" s="404"/>
      <c r="DF35" s="404"/>
      <c r="DG35" s="404"/>
      <c r="DH35" s="404"/>
      <c r="DI35" s="404"/>
      <c r="DJ35" s="404"/>
      <c r="DK35" s="404"/>
      <c r="DL35" s="404"/>
      <c r="DM35" s="404"/>
      <c r="DN35" s="404"/>
      <c r="DO35" s="404"/>
      <c r="DP35" s="404"/>
      <c r="DQ35" s="404"/>
      <c r="DR35" s="404"/>
      <c r="DS35" s="404"/>
      <c r="DT35" s="404"/>
      <c r="DU35" s="404"/>
      <c r="DV35" s="404"/>
      <c r="DW35" s="404"/>
      <c r="DX35" s="404"/>
      <c r="DY35" s="404"/>
      <c r="DZ35" s="404"/>
      <c r="EA35" s="404"/>
      <c r="EB35" s="404"/>
      <c r="EC35" s="404"/>
      <c r="ED35" s="404"/>
      <c r="EE35" s="404"/>
      <c r="EF35" s="404"/>
      <c r="EG35" s="404"/>
      <c r="EH35" s="404"/>
      <c r="EI35" s="404"/>
      <c r="EJ35" s="404"/>
      <c r="EK35" s="404"/>
      <c r="EL35" s="404"/>
      <c r="EM35" s="404"/>
      <c r="EN35" s="404"/>
      <c r="EO35" s="404"/>
      <c r="EP35" s="404"/>
      <c r="EQ35" s="404"/>
      <c r="ER35" s="404"/>
      <c r="ES35" s="404"/>
      <c r="ET35" s="404"/>
      <c r="EU35" s="404"/>
      <c r="EV35" s="404"/>
      <c r="EW35" s="404"/>
      <c r="EX35" s="404"/>
      <c r="EY35" s="404"/>
      <c r="EZ35" s="404"/>
      <c r="FA35" s="404"/>
      <c r="FB35" s="404"/>
      <c r="FC35" s="404"/>
      <c r="FD35" s="404"/>
      <c r="FE35" s="404"/>
      <c r="FF35" s="404"/>
      <c r="FG35" s="404"/>
      <c r="FH35" s="404"/>
      <c r="FI35" s="404"/>
      <c r="FJ35" s="404"/>
      <c r="FK35" s="404"/>
      <c r="FL35" s="404"/>
      <c r="FM35" s="404"/>
      <c r="FN35" s="404"/>
      <c r="FO35" s="404"/>
      <c r="FP35" s="404"/>
      <c r="FQ35" s="404"/>
      <c r="FR35" s="404"/>
      <c r="FS35" s="404"/>
      <c r="FT35" s="404"/>
      <c r="FU35" s="404"/>
      <c r="FV35" s="404"/>
      <c r="FW35" s="404"/>
      <c r="FX35" s="404"/>
      <c r="FY35" s="404"/>
      <c r="FZ35" s="404"/>
      <c r="GA35" s="404"/>
      <c r="GB35" s="404"/>
      <c r="GC35" s="404"/>
      <c r="GD35" s="404"/>
      <c r="GE35" s="404"/>
      <c r="GF35" s="404"/>
      <c r="GG35" s="404"/>
      <c r="GH35" s="404"/>
      <c r="GI35" s="404"/>
      <c r="GJ35" s="404"/>
      <c r="GK35" s="404"/>
      <c r="GL35" s="404"/>
      <c r="GM35" s="404"/>
      <c r="GN35" s="404"/>
      <c r="GO35" s="404"/>
      <c r="GP35" s="404"/>
      <c r="GQ35" s="404"/>
      <c r="GR35" s="404"/>
      <c r="GS35" s="404"/>
      <c r="GT35" s="404"/>
      <c r="GU35" s="404"/>
      <c r="GV35" s="404"/>
      <c r="GW35" s="404"/>
      <c r="GX35" s="404"/>
      <c r="GY35" s="404"/>
      <c r="GZ35" s="404"/>
      <c r="HA35" s="404"/>
      <c r="HB35" s="404"/>
      <c r="HC35" s="404"/>
      <c r="HD35" s="404"/>
      <c r="HE35" s="404"/>
      <c r="HF35" s="404"/>
      <c r="HG35" s="404"/>
      <c r="HH35" s="404"/>
      <c r="HI35" s="404"/>
      <c r="HJ35" s="404"/>
      <c r="HK35" s="404"/>
      <c r="HL35" s="404"/>
      <c r="HM35" s="404"/>
      <c r="HN35" s="404"/>
      <c r="HO35" s="404"/>
      <c r="HP35" s="404"/>
      <c r="HQ35" s="404"/>
      <c r="HR35" s="404"/>
      <c r="HS35" s="404"/>
      <c r="HT35" s="404"/>
      <c r="HU35" s="404"/>
      <c r="HV35" s="404"/>
    </row>
    <row r="36" spans="1:230" s="410" customFormat="1" ht="18" customHeight="1">
      <c r="B36" s="405">
        <v>5</v>
      </c>
      <c r="C36" s="411" t="s">
        <v>71</v>
      </c>
      <c r="D36" s="412">
        <v>3028</v>
      </c>
      <c r="E36" s="413">
        <v>983.72674702774123</v>
      </c>
      <c r="F36" s="412">
        <v>24774</v>
      </c>
      <c r="G36" s="413">
        <v>1187.1606284814723</v>
      </c>
      <c r="H36" s="412">
        <v>9746</v>
      </c>
      <c r="I36" s="413">
        <v>781.04204904576227</v>
      </c>
    </row>
    <row r="37" spans="1:230" s="410" customFormat="1" ht="18" customHeight="1">
      <c r="B37" s="405">
        <v>9</v>
      </c>
      <c r="C37" s="411" t="s">
        <v>72</v>
      </c>
      <c r="D37" s="412">
        <v>4832</v>
      </c>
      <c r="E37" s="413">
        <v>1241.6629035596027</v>
      </c>
      <c r="F37" s="412">
        <v>63639</v>
      </c>
      <c r="G37" s="413">
        <v>1458.8006444161599</v>
      </c>
      <c r="H37" s="412">
        <v>20779</v>
      </c>
      <c r="I37" s="413">
        <v>875.29264738437871</v>
      </c>
    </row>
    <row r="38" spans="1:230" s="410" customFormat="1" ht="18" customHeight="1">
      <c r="B38" s="405">
        <v>24</v>
      </c>
      <c r="C38" s="411" t="s">
        <v>73</v>
      </c>
      <c r="D38" s="412">
        <v>13243</v>
      </c>
      <c r="E38" s="413">
        <v>1186.2889239598278</v>
      </c>
      <c r="F38" s="412">
        <v>87092</v>
      </c>
      <c r="G38" s="413">
        <v>1371.6113176870435</v>
      </c>
      <c r="H38" s="412">
        <v>34456</v>
      </c>
      <c r="I38" s="413">
        <v>827.10682638727656</v>
      </c>
    </row>
    <row r="39" spans="1:230" s="410" customFormat="1" ht="18" customHeight="1">
      <c r="B39" s="405">
        <v>34</v>
      </c>
      <c r="C39" s="411" t="s">
        <v>74</v>
      </c>
      <c r="D39" s="412">
        <v>3826</v>
      </c>
      <c r="E39" s="413">
        <v>1085.805812859383</v>
      </c>
      <c r="F39" s="412">
        <v>27447</v>
      </c>
      <c r="G39" s="413">
        <v>1413.091554268226</v>
      </c>
      <c r="H39" s="412">
        <v>10328</v>
      </c>
      <c r="I39" s="413">
        <v>874.05481603408214</v>
      </c>
    </row>
    <row r="40" spans="1:230" s="410" customFormat="1" ht="18" customHeight="1">
      <c r="B40" s="405">
        <v>37</v>
      </c>
      <c r="C40" s="411" t="s">
        <v>75</v>
      </c>
      <c r="D40" s="412">
        <v>5200</v>
      </c>
      <c r="E40" s="413">
        <v>1051.9699269230769</v>
      </c>
      <c r="F40" s="412">
        <v>52844</v>
      </c>
      <c r="G40" s="413">
        <v>1263.8270401559307</v>
      </c>
      <c r="H40" s="412">
        <v>20187</v>
      </c>
      <c r="I40" s="413">
        <v>808.61570862436201</v>
      </c>
    </row>
    <row r="41" spans="1:230" s="410" customFormat="1" ht="18" customHeight="1">
      <c r="B41" s="405">
        <v>40</v>
      </c>
      <c r="C41" s="411" t="s">
        <v>76</v>
      </c>
      <c r="D41" s="412">
        <v>2444</v>
      </c>
      <c r="E41" s="413">
        <v>1031.4018412438625</v>
      </c>
      <c r="F41" s="412">
        <v>22626</v>
      </c>
      <c r="G41" s="413">
        <v>1309.5880394236719</v>
      </c>
      <c r="H41" s="412">
        <v>8480</v>
      </c>
      <c r="I41" s="413">
        <v>813.58461910377366</v>
      </c>
    </row>
    <row r="42" spans="1:230" s="410" customFormat="1" ht="18" customHeight="1">
      <c r="B42" s="405">
        <v>42</v>
      </c>
      <c r="C42" s="411" t="s">
        <v>77</v>
      </c>
      <c r="D42" s="412">
        <v>1183</v>
      </c>
      <c r="E42" s="413">
        <v>1106.2484699915469</v>
      </c>
      <c r="F42" s="412">
        <v>15437</v>
      </c>
      <c r="G42" s="413">
        <v>1298.5344011142063</v>
      </c>
      <c r="H42" s="412">
        <v>5200</v>
      </c>
      <c r="I42" s="413">
        <v>789.69721346153847</v>
      </c>
    </row>
    <row r="43" spans="1:230" s="410" customFormat="1" ht="18" customHeight="1">
      <c r="B43" s="405">
        <v>47</v>
      </c>
      <c r="C43" s="411" t="s">
        <v>78</v>
      </c>
      <c r="D43" s="412">
        <v>9598</v>
      </c>
      <c r="E43" s="413">
        <v>1096.0931391956658</v>
      </c>
      <c r="F43" s="412">
        <v>77682</v>
      </c>
      <c r="G43" s="413">
        <v>1523.1822854715379</v>
      </c>
      <c r="H43" s="412">
        <v>28349</v>
      </c>
      <c r="I43" s="413">
        <v>947.00490176020321</v>
      </c>
    </row>
    <row r="44" spans="1:230" s="410" customFormat="1" ht="18" customHeight="1">
      <c r="B44" s="405">
        <v>49</v>
      </c>
      <c r="C44" s="411" t="s">
        <v>79</v>
      </c>
      <c r="D44" s="412">
        <v>2171</v>
      </c>
      <c r="E44" s="413">
        <v>1007.8107922616304</v>
      </c>
      <c r="F44" s="412">
        <v>30874</v>
      </c>
      <c r="G44" s="413">
        <v>1149.9722222582109</v>
      </c>
      <c r="H44" s="412">
        <v>12692</v>
      </c>
      <c r="I44" s="413">
        <v>762.8076008509297</v>
      </c>
    </row>
    <row r="45" spans="1:230" s="410" customFormat="1" ht="18" hidden="1" customHeight="1">
      <c r="B45" s="405"/>
      <c r="C45" s="411"/>
      <c r="D45" s="412"/>
      <c r="E45" s="413"/>
      <c r="F45" s="412"/>
      <c r="G45" s="413"/>
      <c r="H45" s="412"/>
      <c r="I45" s="413"/>
    </row>
    <row r="46" spans="1:230" s="409" customFormat="1" ht="18" customHeight="1">
      <c r="A46" s="404"/>
      <c r="B46" s="405"/>
      <c r="C46" s="406" t="s">
        <v>80</v>
      </c>
      <c r="D46" s="450">
        <v>44328</v>
      </c>
      <c r="E46" s="451">
        <v>1030.905556984299</v>
      </c>
      <c r="F46" s="452">
        <v>229877</v>
      </c>
      <c r="G46" s="453">
        <v>1281.1381135998815</v>
      </c>
      <c r="H46" s="454">
        <v>95485</v>
      </c>
      <c r="I46" s="455">
        <v>838.41264659370597</v>
      </c>
      <c r="J46" s="404"/>
      <c r="K46" s="404"/>
      <c r="L46" s="404"/>
      <c r="M46" s="404"/>
      <c r="N46" s="404"/>
      <c r="O46" s="404"/>
      <c r="P46" s="404"/>
      <c r="Q46" s="404"/>
      <c r="R46" s="404"/>
      <c r="S46" s="404"/>
      <c r="T46" s="404"/>
      <c r="U46" s="404"/>
      <c r="V46" s="404"/>
      <c r="W46" s="404"/>
      <c r="X46" s="404"/>
      <c r="Y46" s="404"/>
      <c r="Z46" s="404"/>
      <c r="AA46" s="404"/>
      <c r="AB46" s="404"/>
      <c r="AC46" s="404"/>
      <c r="AD46" s="404"/>
      <c r="AE46" s="404"/>
      <c r="AF46" s="404"/>
      <c r="AG46" s="404"/>
      <c r="AH46" s="404"/>
      <c r="AI46" s="404"/>
      <c r="AJ46" s="404"/>
      <c r="AK46" s="404"/>
      <c r="AL46" s="404"/>
      <c r="AM46" s="404"/>
      <c r="AN46" s="404"/>
      <c r="AO46" s="404"/>
      <c r="AP46" s="404"/>
      <c r="AQ46" s="404"/>
      <c r="AR46" s="404"/>
      <c r="AS46" s="404"/>
      <c r="AT46" s="404"/>
      <c r="AU46" s="404"/>
      <c r="AV46" s="404"/>
      <c r="AW46" s="404"/>
      <c r="AX46" s="404"/>
      <c r="AY46" s="404"/>
      <c r="AZ46" s="404"/>
      <c r="BA46" s="404"/>
      <c r="BB46" s="404"/>
      <c r="BC46" s="404"/>
      <c r="BD46" s="404"/>
      <c r="BE46" s="404"/>
      <c r="BF46" s="404"/>
      <c r="BG46" s="404"/>
      <c r="BH46" s="404"/>
      <c r="BI46" s="404"/>
      <c r="BJ46" s="404"/>
      <c r="BK46" s="404"/>
      <c r="BL46" s="404"/>
      <c r="BM46" s="404"/>
      <c r="BN46" s="404"/>
      <c r="BO46" s="404"/>
      <c r="BP46" s="404"/>
      <c r="BQ46" s="404"/>
      <c r="BR46" s="404"/>
      <c r="BS46" s="404"/>
      <c r="BT46" s="404"/>
      <c r="BU46" s="404"/>
      <c r="BV46" s="404"/>
      <c r="BW46" s="404"/>
      <c r="BX46" s="404"/>
      <c r="BY46" s="404"/>
      <c r="BZ46" s="404"/>
      <c r="CA46" s="404"/>
      <c r="CB46" s="404"/>
      <c r="CC46" s="404"/>
      <c r="CD46" s="404"/>
      <c r="CE46" s="404"/>
      <c r="CF46" s="404"/>
      <c r="CG46" s="404"/>
      <c r="CH46" s="404"/>
      <c r="CI46" s="404"/>
      <c r="CJ46" s="404"/>
      <c r="CK46" s="404"/>
      <c r="CL46" s="404"/>
      <c r="CM46" s="404"/>
      <c r="CN46" s="404"/>
      <c r="CO46" s="404"/>
      <c r="CP46" s="404"/>
      <c r="CQ46" s="404"/>
      <c r="CR46" s="404"/>
      <c r="CS46" s="404"/>
      <c r="CT46" s="404"/>
      <c r="CU46" s="404"/>
      <c r="CV46" s="404"/>
      <c r="CW46" s="404"/>
      <c r="CX46" s="404"/>
      <c r="CY46" s="404"/>
      <c r="CZ46" s="404"/>
      <c r="DA46" s="404"/>
      <c r="DB46" s="404"/>
      <c r="DC46" s="404"/>
      <c r="DD46" s="404"/>
      <c r="DE46" s="404"/>
      <c r="DF46" s="404"/>
      <c r="DG46" s="404"/>
      <c r="DH46" s="404"/>
      <c r="DI46" s="404"/>
      <c r="DJ46" s="404"/>
      <c r="DK46" s="404"/>
      <c r="DL46" s="404"/>
      <c r="DM46" s="404"/>
      <c r="DN46" s="404"/>
      <c r="DO46" s="404"/>
      <c r="DP46" s="404"/>
      <c r="DQ46" s="404"/>
      <c r="DR46" s="404"/>
      <c r="DS46" s="404"/>
      <c r="DT46" s="404"/>
      <c r="DU46" s="404"/>
      <c r="DV46" s="404"/>
      <c r="DW46" s="404"/>
      <c r="DX46" s="404"/>
      <c r="DY46" s="404"/>
      <c r="DZ46" s="404"/>
      <c r="EA46" s="404"/>
      <c r="EB46" s="404"/>
      <c r="EC46" s="404"/>
      <c r="ED46" s="404"/>
      <c r="EE46" s="404"/>
      <c r="EF46" s="404"/>
      <c r="EG46" s="404"/>
      <c r="EH46" s="404"/>
      <c r="EI46" s="404"/>
      <c r="EJ46" s="404"/>
      <c r="EK46" s="404"/>
      <c r="EL46" s="404"/>
      <c r="EM46" s="404"/>
      <c r="EN46" s="404"/>
      <c r="EO46" s="404"/>
      <c r="EP46" s="404"/>
      <c r="EQ46" s="404"/>
      <c r="ER46" s="404"/>
      <c r="ES46" s="404"/>
      <c r="ET46" s="404"/>
      <c r="EU46" s="404"/>
      <c r="EV46" s="404"/>
      <c r="EW46" s="404"/>
      <c r="EX46" s="404"/>
      <c r="EY46" s="404"/>
      <c r="EZ46" s="404"/>
      <c r="FA46" s="404"/>
      <c r="FB46" s="404"/>
      <c r="FC46" s="404"/>
      <c r="FD46" s="404"/>
      <c r="FE46" s="404"/>
      <c r="FF46" s="404"/>
      <c r="FG46" s="404"/>
      <c r="FH46" s="404"/>
      <c r="FI46" s="404"/>
      <c r="FJ46" s="404"/>
      <c r="FK46" s="404"/>
      <c r="FL46" s="404"/>
      <c r="FM46" s="404"/>
      <c r="FN46" s="404"/>
      <c r="FO46" s="404"/>
      <c r="FP46" s="404"/>
      <c r="FQ46" s="404"/>
      <c r="FR46" s="404"/>
      <c r="FS46" s="404"/>
      <c r="FT46" s="404"/>
      <c r="FU46" s="404"/>
      <c r="FV46" s="404"/>
      <c r="FW46" s="404"/>
      <c r="FX46" s="404"/>
      <c r="FY46" s="404"/>
      <c r="FZ46" s="404"/>
      <c r="GA46" s="404"/>
      <c r="GB46" s="404"/>
      <c r="GC46" s="404"/>
      <c r="GD46" s="404"/>
      <c r="GE46" s="404"/>
      <c r="GF46" s="404"/>
      <c r="GG46" s="404"/>
      <c r="GH46" s="404"/>
      <c r="GI46" s="404"/>
      <c r="GJ46" s="404"/>
      <c r="GK46" s="404"/>
      <c r="GL46" s="404"/>
      <c r="GM46" s="404"/>
      <c r="GN46" s="404"/>
      <c r="GO46" s="404"/>
      <c r="GP46" s="404"/>
      <c r="GQ46" s="404"/>
      <c r="GR46" s="404"/>
      <c r="GS46" s="404"/>
      <c r="GT46" s="404"/>
      <c r="GU46" s="404"/>
      <c r="GV46" s="404"/>
      <c r="GW46" s="404"/>
      <c r="GX46" s="404"/>
      <c r="GY46" s="404"/>
      <c r="GZ46" s="404"/>
      <c r="HA46" s="404"/>
      <c r="HB46" s="404"/>
      <c r="HC46" s="404"/>
      <c r="HD46" s="404"/>
      <c r="HE46" s="404"/>
      <c r="HF46" s="404"/>
      <c r="HG46" s="404"/>
      <c r="HH46" s="404"/>
      <c r="HI46" s="404"/>
      <c r="HJ46" s="404"/>
      <c r="HK46" s="404"/>
      <c r="HL46" s="404"/>
      <c r="HM46" s="404"/>
      <c r="HN46" s="404"/>
      <c r="HO46" s="404"/>
      <c r="HP46" s="404"/>
      <c r="HQ46" s="404"/>
      <c r="HR46" s="404"/>
      <c r="HS46" s="404"/>
      <c r="HT46" s="404"/>
      <c r="HU46" s="404"/>
      <c r="HV46" s="404"/>
    </row>
    <row r="47" spans="1:230" s="410" customFormat="1" ht="18" customHeight="1">
      <c r="B47" s="405">
        <v>2</v>
      </c>
      <c r="C47" s="411" t="s">
        <v>81</v>
      </c>
      <c r="D47" s="412">
        <v>6765</v>
      </c>
      <c r="E47" s="413">
        <v>1045.4198980044346</v>
      </c>
      <c r="F47" s="412">
        <v>45046</v>
      </c>
      <c r="G47" s="413">
        <v>1233.9786791280023</v>
      </c>
      <c r="H47" s="412">
        <v>18582</v>
      </c>
      <c r="I47" s="413">
        <v>807.2883527069207</v>
      </c>
    </row>
    <row r="48" spans="1:230" s="410" customFormat="1" ht="18" customHeight="1">
      <c r="B48" s="405">
        <v>13</v>
      </c>
      <c r="C48" s="411" t="s">
        <v>82</v>
      </c>
      <c r="D48" s="412">
        <v>14758</v>
      </c>
      <c r="E48" s="413">
        <v>1012.2580410624747</v>
      </c>
      <c r="F48" s="412">
        <v>55269</v>
      </c>
      <c r="G48" s="413">
        <v>1308.5626495865674</v>
      </c>
      <c r="H48" s="412">
        <v>26620</v>
      </c>
      <c r="I48" s="413">
        <v>865.82898797896314</v>
      </c>
    </row>
    <row r="49" spans="1:230" s="410" customFormat="1" ht="18" customHeight="1">
      <c r="B49" s="405">
        <v>16</v>
      </c>
      <c r="C49" s="411" t="s">
        <v>83</v>
      </c>
      <c r="D49" s="412">
        <v>6345</v>
      </c>
      <c r="E49" s="413">
        <v>968.59738691883376</v>
      </c>
      <c r="F49" s="412">
        <v>25659</v>
      </c>
      <c r="G49" s="413">
        <v>1160.6801858996841</v>
      </c>
      <c r="H49" s="412">
        <v>10983</v>
      </c>
      <c r="I49" s="413">
        <v>795.31861240098317</v>
      </c>
    </row>
    <row r="50" spans="1:230" s="410" customFormat="1" ht="18" customHeight="1">
      <c r="B50" s="405">
        <v>19</v>
      </c>
      <c r="C50" s="411" t="s">
        <v>84</v>
      </c>
      <c r="D50" s="412">
        <v>5665</v>
      </c>
      <c r="E50" s="413">
        <v>1142.1299717563988</v>
      </c>
      <c r="F50" s="412">
        <v>27621</v>
      </c>
      <c r="G50" s="413">
        <v>1462.7754929220521</v>
      </c>
      <c r="H50" s="412">
        <v>9490</v>
      </c>
      <c r="I50" s="413">
        <v>904.43212118018971</v>
      </c>
    </row>
    <row r="51" spans="1:230" s="410" customFormat="1" ht="18" customHeight="1">
      <c r="B51" s="405">
        <v>45</v>
      </c>
      <c r="C51" s="411" t="s">
        <v>85</v>
      </c>
      <c r="D51" s="412">
        <v>10795</v>
      </c>
      <c r="E51" s="413">
        <v>1025.5576692913385</v>
      </c>
      <c r="F51" s="412">
        <v>76282</v>
      </c>
      <c r="G51" s="413">
        <v>1263.8659015232952</v>
      </c>
      <c r="H51" s="412">
        <v>29810</v>
      </c>
      <c r="I51" s="413">
        <v>828.19143173431723</v>
      </c>
    </row>
    <row r="52" spans="1:230" s="410" customFormat="1" ht="18" hidden="1" customHeight="1">
      <c r="B52" s="405"/>
      <c r="C52" s="411"/>
      <c r="D52" s="412"/>
      <c r="E52" s="413"/>
      <c r="F52" s="412"/>
      <c r="G52" s="413"/>
      <c r="H52" s="412"/>
      <c r="I52" s="413"/>
    </row>
    <row r="53" spans="1:230" s="409" customFormat="1" ht="18" customHeight="1">
      <c r="A53" s="404"/>
      <c r="B53" s="405"/>
      <c r="C53" s="406" t="s">
        <v>86</v>
      </c>
      <c r="D53" s="450">
        <v>158306</v>
      </c>
      <c r="E53" s="451">
        <v>1231.1517404899375</v>
      </c>
      <c r="F53" s="452">
        <v>1170481</v>
      </c>
      <c r="G53" s="453">
        <v>1405.0611574643237</v>
      </c>
      <c r="H53" s="454">
        <v>391074</v>
      </c>
      <c r="I53" s="455">
        <v>868.02098214148714</v>
      </c>
      <c r="J53" s="404"/>
      <c r="K53" s="404"/>
      <c r="L53" s="404"/>
      <c r="M53" s="404"/>
      <c r="N53" s="404"/>
      <c r="O53" s="404"/>
      <c r="P53" s="404"/>
      <c r="Q53" s="404"/>
      <c r="R53" s="404"/>
      <c r="S53" s="404"/>
      <c r="T53" s="404"/>
      <c r="U53" s="404"/>
      <c r="V53" s="404"/>
      <c r="W53" s="404"/>
      <c r="X53" s="404"/>
      <c r="Y53" s="404"/>
      <c r="Z53" s="404"/>
      <c r="AA53" s="404"/>
      <c r="AB53" s="404"/>
      <c r="AC53" s="404"/>
      <c r="AD53" s="404"/>
      <c r="AE53" s="404"/>
      <c r="AF53" s="404"/>
      <c r="AG53" s="404"/>
      <c r="AH53" s="404"/>
      <c r="AI53" s="404"/>
      <c r="AJ53" s="404"/>
      <c r="AK53" s="404"/>
      <c r="AL53" s="404"/>
      <c r="AM53" s="404"/>
      <c r="AN53" s="404"/>
      <c r="AO53" s="404"/>
      <c r="AP53" s="404"/>
      <c r="AQ53" s="404"/>
      <c r="AR53" s="404"/>
      <c r="AS53" s="404"/>
      <c r="AT53" s="404"/>
      <c r="AU53" s="404"/>
      <c r="AV53" s="404"/>
      <c r="AW53" s="404"/>
      <c r="AX53" s="404"/>
      <c r="AY53" s="404"/>
      <c r="AZ53" s="404"/>
      <c r="BA53" s="404"/>
      <c r="BB53" s="404"/>
      <c r="BC53" s="404"/>
      <c r="BD53" s="404"/>
      <c r="BE53" s="404"/>
      <c r="BF53" s="404"/>
      <c r="BG53" s="404"/>
      <c r="BH53" s="404"/>
      <c r="BI53" s="404"/>
      <c r="BJ53" s="404"/>
      <c r="BK53" s="404"/>
      <c r="BL53" s="404"/>
      <c r="BM53" s="404"/>
      <c r="BN53" s="404"/>
      <c r="BO53" s="404"/>
      <c r="BP53" s="404"/>
      <c r="BQ53" s="404"/>
      <c r="BR53" s="404"/>
      <c r="BS53" s="404"/>
      <c r="BT53" s="404"/>
      <c r="BU53" s="404"/>
      <c r="BV53" s="404"/>
      <c r="BW53" s="404"/>
      <c r="BX53" s="404"/>
      <c r="BY53" s="404"/>
      <c r="BZ53" s="404"/>
      <c r="CA53" s="404"/>
      <c r="CB53" s="404"/>
      <c r="CC53" s="404"/>
      <c r="CD53" s="404"/>
      <c r="CE53" s="404"/>
      <c r="CF53" s="404"/>
      <c r="CG53" s="404"/>
      <c r="CH53" s="404"/>
      <c r="CI53" s="404"/>
      <c r="CJ53" s="404"/>
      <c r="CK53" s="404"/>
      <c r="CL53" s="404"/>
      <c r="CM53" s="404"/>
      <c r="CN53" s="404"/>
      <c r="CO53" s="404"/>
      <c r="CP53" s="404"/>
      <c r="CQ53" s="404"/>
      <c r="CR53" s="404"/>
      <c r="CS53" s="404"/>
      <c r="CT53" s="404"/>
      <c r="CU53" s="404"/>
      <c r="CV53" s="404"/>
      <c r="CW53" s="404"/>
      <c r="CX53" s="404"/>
      <c r="CY53" s="404"/>
      <c r="CZ53" s="404"/>
      <c r="DA53" s="404"/>
      <c r="DB53" s="404"/>
      <c r="DC53" s="404"/>
      <c r="DD53" s="404"/>
      <c r="DE53" s="404"/>
      <c r="DF53" s="404"/>
      <c r="DG53" s="404"/>
      <c r="DH53" s="404"/>
      <c r="DI53" s="404"/>
      <c r="DJ53" s="404"/>
      <c r="DK53" s="404"/>
      <c r="DL53" s="404"/>
      <c r="DM53" s="404"/>
      <c r="DN53" s="404"/>
      <c r="DO53" s="404"/>
      <c r="DP53" s="404"/>
      <c r="DQ53" s="404"/>
      <c r="DR53" s="404"/>
      <c r="DS53" s="404"/>
      <c r="DT53" s="404"/>
      <c r="DU53" s="404"/>
      <c r="DV53" s="404"/>
      <c r="DW53" s="404"/>
      <c r="DX53" s="404"/>
      <c r="DY53" s="404"/>
      <c r="DZ53" s="404"/>
      <c r="EA53" s="404"/>
      <c r="EB53" s="404"/>
      <c r="EC53" s="404"/>
      <c r="ED53" s="404"/>
      <c r="EE53" s="404"/>
      <c r="EF53" s="404"/>
      <c r="EG53" s="404"/>
      <c r="EH53" s="404"/>
      <c r="EI53" s="404"/>
      <c r="EJ53" s="404"/>
      <c r="EK53" s="404"/>
      <c r="EL53" s="404"/>
      <c r="EM53" s="404"/>
      <c r="EN53" s="404"/>
      <c r="EO53" s="404"/>
      <c r="EP53" s="404"/>
      <c r="EQ53" s="404"/>
      <c r="ER53" s="404"/>
      <c r="ES53" s="404"/>
      <c r="ET53" s="404"/>
      <c r="EU53" s="404"/>
      <c r="EV53" s="404"/>
      <c r="EW53" s="404"/>
      <c r="EX53" s="404"/>
      <c r="EY53" s="404"/>
      <c r="EZ53" s="404"/>
      <c r="FA53" s="404"/>
      <c r="FB53" s="404"/>
      <c r="FC53" s="404"/>
      <c r="FD53" s="404"/>
      <c r="FE53" s="404"/>
      <c r="FF53" s="404"/>
      <c r="FG53" s="404"/>
      <c r="FH53" s="404"/>
      <c r="FI53" s="404"/>
      <c r="FJ53" s="404"/>
      <c r="FK53" s="404"/>
      <c r="FL53" s="404"/>
      <c r="FM53" s="404"/>
      <c r="FN53" s="404"/>
      <c r="FO53" s="404"/>
      <c r="FP53" s="404"/>
      <c r="FQ53" s="404"/>
      <c r="FR53" s="404"/>
      <c r="FS53" s="404"/>
      <c r="FT53" s="404"/>
      <c r="FU53" s="404"/>
      <c r="FV53" s="404"/>
      <c r="FW53" s="404"/>
      <c r="FX53" s="404"/>
      <c r="FY53" s="404"/>
      <c r="FZ53" s="404"/>
      <c r="GA53" s="404"/>
      <c r="GB53" s="404"/>
      <c r="GC53" s="404"/>
      <c r="GD53" s="404"/>
      <c r="GE53" s="404"/>
      <c r="GF53" s="404"/>
      <c r="GG53" s="404"/>
      <c r="GH53" s="404"/>
      <c r="GI53" s="404"/>
      <c r="GJ53" s="404"/>
      <c r="GK53" s="404"/>
      <c r="GL53" s="404"/>
      <c r="GM53" s="404"/>
      <c r="GN53" s="404"/>
      <c r="GO53" s="404"/>
      <c r="GP53" s="404"/>
      <c r="GQ53" s="404"/>
      <c r="GR53" s="404"/>
      <c r="GS53" s="404"/>
      <c r="GT53" s="404"/>
      <c r="GU53" s="404"/>
      <c r="GV53" s="404"/>
      <c r="GW53" s="404"/>
      <c r="GX53" s="404"/>
      <c r="GY53" s="404"/>
      <c r="GZ53" s="404"/>
      <c r="HA53" s="404"/>
      <c r="HB53" s="404"/>
      <c r="HC53" s="404"/>
      <c r="HD53" s="404"/>
      <c r="HE53" s="404"/>
      <c r="HF53" s="404"/>
      <c r="HG53" s="404"/>
      <c r="HH53" s="404"/>
      <c r="HI53" s="404"/>
      <c r="HJ53" s="404"/>
      <c r="HK53" s="404"/>
      <c r="HL53" s="404"/>
      <c r="HM53" s="404"/>
      <c r="HN53" s="404"/>
      <c r="HO53" s="404"/>
      <c r="HP53" s="404"/>
      <c r="HQ53" s="404"/>
      <c r="HR53" s="404"/>
      <c r="HS53" s="404"/>
      <c r="HT53" s="404"/>
      <c r="HU53" s="404"/>
      <c r="HV53" s="404"/>
    </row>
    <row r="54" spans="1:230" s="410" customFormat="1" ht="18" customHeight="1">
      <c r="B54" s="405">
        <v>8</v>
      </c>
      <c r="C54" s="411" t="s">
        <v>87</v>
      </c>
      <c r="D54" s="412">
        <v>117978</v>
      </c>
      <c r="E54" s="413">
        <v>1270.8839629422434</v>
      </c>
      <c r="F54" s="412">
        <v>880301</v>
      </c>
      <c r="G54" s="413">
        <v>1445.7345126382909</v>
      </c>
      <c r="H54" s="412">
        <v>290727</v>
      </c>
      <c r="I54" s="413">
        <v>898.39532396371862</v>
      </c>
    </row>
    <row r="55" spans="1:230" s="410" customFormat="1" ht="18" customHeight="1">
      <c r="B55" s="405">
        <v>17</v>
      </c>
      <c r="C55" s="411" t="s">
        <v>212</v>
      </c>
      <c r="D55" s="412">
        <v>12775</v>
      </c>
      <c r="E55" s="413">
        <v>1101.653657925636</v>
      </c>
      <c r="F55" s="412">
        <v>111462</v>
      </c>
      <c r="G55" s="413">
        <v>1264.1528556817573</v>
      </c>
      <c r="H55" s="412">
        <v>36147</v>
      </c>
      <c r="I55" s="413">
        <v>762.31599717818915</v>
      </c>
    </row>
    <row r="56" spans="1:230" s="410" customFormat="1" ht="18" customHeight="1">
      <c r="B56" s="405">
        <v>25</v>
      </c>
      <c r="C56" s="411" t="s">
        <v>209</v>
      </c>
      <c r="D56" s="412">
        <v>10567</v>
      </c>
      <c r="E56" s="413">
        <v>1090.260215766064</v>
      </c>
      <c r="F56" s="412">
        <v>63658</v>
      </c>
      <c r="G56" s="413">
        <v>1225.0362378648401</v>
      </c>
      <c r="H56" s="412">
        <v>24015</v>
      </c>
      <c r="I56" s="413">
        <v>742.53289818863232</v>
      </c>
    </row>
    <row r="57" spans="1:230" s="410" customFormat="1" ht="18" customHeight="1">
      <c r="B57" s="405">
        <v>43</v>
      </c>
      <c r="C57" s="411" t="s">
        <v>88</v>
      </c>
      <c r="D57" s="412">
        <v>16986</v>
      </c>
      <c r="E57" s="413">
        <v>1140.2304291769692</v>
      </c>
      <c r="F57" s="412">
        <v>115060</v>
      </c>
      <c r="G57" s="413">
        <v>1329.9799149139581</v>
      </c>
      <c r="H57" s="412">
        <v>40185</v>
      </c>
      <c r="I57" s="413">
        <v>818.34755057857387</v>
      </c>
    </row>
    <row r="58" spans="1:230" s="410" customFormat="1" ht="18" hidden="1" customHeight="1">
      <c r="B58" s="405"/>
      <c r="C58" s="411"/>
      <c r="D58" s="412"/>
      <c r="E58" s="413"/>
      <c r="F58" s="412"/>
      <c r="G58" s="413"/>
      <c r="H58" s="412"/>
      <c r="I58" s="413"/>
    </row>
    <row r="59" spans="1:230" s="409" customFormat="1" ht="18" customHeight="1">
      <c r="A59" s="404"/>
      <c r="B59" s="405"/>
      <c r="C59" s="406" t="s">
        <v>89</v>
      </c>
      <c r="D59" s="450">
        <v>94073</v>
      </c>
      <c r="E59" s="451">
        <v>1065.7838881506916</v>
      </c>
      <c r="F59" s="452">
        <v>652714</v>
      </c>
      <c r="G59" s="453">
        <v>1261.0194463731432</v>
      </c>
      <c r="H59" s="454">
        <v>244735</v>
      </c>
      <c r="I59" s="455">
        <v>799.12917326904585</v>
      </c>
      <c r="J59" s="404"/>
      <c r="K59" s="404"/>
      <c r="L59" s="404"/>
      <c r="M59" s="404"/>
      <c r="N59" s="404"/>
      <c r="O59" s="404"/>
      <c r="P59" s="404"/>
      <c r="Q59" s="404"/>
      <c r="R59" s="404"/>
      <c r="S59" s="404"/>
      <c r="T59" s="404"/>
      <c r="U59" s="404"/>
      <c r="V59" s="404"/>
      <c r="W59" s="404"/>
      <c r="X59" s="404"/>
      <c r="Y59" s="404"/>
      <c r="Z59" s="404"/>
      <c r="AA59" s="404"/>
      <c r="AB59" s="404"/>
      <c r="AC59" s="404"/>
      <c r="AD59" s="404"/>
      <c r="AE59" s="404"/>
      <c r="AF59" s="404"/>
      <c r="AG59" s="404"/>
      <c r="AH59" s="404"/>
      <c r="AI59" s="404"/>
      <c r="AJ59" s="404"/>
      <c r="AK59" s="404"/>
      <c r="AL59" s="404"/>
      <c r="AM59" s="404"/>
      <c r="AN59" s="404"/>
      <c r="AO59" s="404"/>
      <c r="AP59" s="404"/>
      <c r="AQ59" s="404"/>
      <c r="AR59" s="404"/>
      <c r="AS59" s="404"/>
      <c r="AT59" s="404"/>
      <c r="AU59" s="404"/>
      <c r="AV59" s="404"/>
      <c r="AW59" s="404"/>
      <c r="AX59" s="404"/>
      <c r="AY59" s="404"/>
      <c r="AZ59" s="404"/>
      <c r="BA59" s="404"/>
      <c r="BB59" s="404"/>
      <c r="BC59" s="404"/>
      <c r="BD59" s="404"/>
      <c r="BE59" s="404"/>
      <c r="BF59" s="404"/>
      <c r="BG59" s="404"/>
      <c r="BH59" s="404"/>
      <c r="BI59" s="404"/>
      <c r="BJ59" s="404"/>
      <c r="BK59" s="404"/>
      <c r="BL59" s="404"/>
      <c r="BM59" s="404"/>
      <c r="BN59" s="404"/>
      <c r="BO59" s="404"/>
      <c r="BP59" s="404"/>
      <c r="BQ59" s="404"/>
      <c r="BR59" s="404"/>
      <c r="BS59" s="404"/>
      <c r="BT59" s="404"/>
      <c r="BU59" s="404"/>
      <c r="BV59" s="404"/>
      <c r="BW59" s="404"/>
      <c r="BX59" s="404"/>
      <c r="BY59" s="404"/>
      <c r="BZ59" s="404"/>
      <c r="CA59" s="404"/>
      <c r="CB59" s="404"/>
      <c r="CC59" s="404"/>
      <c r="CD59" s="404"/>
      <c r="CE59" s="404"/>
      <c r="CF59" s="404"/>
      <c r="CG59" s="404"/>
      <c r="CH59" s="404"/>
      <c r="CI59" s="404"/>
      <c r="CJ59" s="404"/>
      <c r="CK59" s="404"/>
      <c r="CL59" s="404"/>
      <c r="CM59" s="404"/>
      <c r="CN59" s="404"/>
      <c r="CO59" s="404"/>
      <c r="CP59" s="404"/>
      <c r="CQ59" s="404"/>
      <c r="CR59" s="404"/>
      <c r="CS59" s="404"/>
      <c r="CT59" s="404"/>
      <c r="CU59" s="404"/>
      <c r="CV59" s="404"/>
      <c r="CW59" s="404"/>
      <c r="CX59" s="404"/>
      <c r="CY59" s="404"/>
      <c r="CZ59" s="404"/>
      <c r="DA59" s="404"/>
      <c r="DB59" s="404"/>
      <c r="DC59" s="404"/>
      <c r="DD59" s="404"/>
      <c r="DE59" s="404"/>
      <c r="DF59" s="404"/>
      <c r="DG59" s="404"/>
      <c r="DH59" s="404"/>
      <c r="DI59" s="404"/>
      <c r="DJ59" s="404"/>
      <c r="DK59" s="404"/>
      <c r="DL59" s="404"/>
      <c r="DM59" s="404"/>
      <c r="DN59" s="404"/>
      <c r="DO59" s="404"/>
      <c r="DP59" s="404"/>
      <c r="DQ59" s="404"/>
      <c r="DR59" s="404"/>
      <c r="DS59" s="404"/>
      <c r="DT59" s="404"/>
      <c r="DU59" s="404"/>
      <c r="DV59" s="404"/>
      <c r="DW59" s="404"/>
      <c r="DX59" s="404"/>
      <c r="DY59" s="404"/>
      <c r="DZ59" s="404"/>
      <c r="EA59" s="404"/>
      <c r="EB59" s="404"/>
      <c r="EC59" s="404"/>
      <c r="ED59" s="404"/>
      <c r="EE59" s="404"/>
      <c r="EF59" s="404"/>
      <c r="EG59" s="404"/>
      <c r="EH59" s="404"/>
      <c r="EI59" s="404"/>
      <c r="EJ59" s="404"/>
      <c r="EK59" s="404"/>
      <c r="EL59" s="404"/>
      <c r="EM59" s="404"/>
      <c r="EN59" s="404"/>
      <c r="EO59" s="404"/>
      <c r="EP59" s="404"/>
      <c r="EQ59" s="404"/>
      <c r="ER59" s="404"/>
      <c r="ES59" s="404"/>
      <c r="ET59" s="404"/>
      <c r="EU59" s="404"/>
      <c r="EV59" s="404"/>
      <c r="EW59" s="404"/>
      <c r="EX59" s="404"/>
      <c r="EY59" s="404"/>
      <c r="EZ59" s="404"/>
      <c r="FA59" s="404"/>
      <c r="FB59" s="404"/>
      <c r="FC59" s="404"/>
      <c r="FD59" s="404"/>
      <c r="FE59" s="404"/>
      <c r="FF59" s="404"/>
      <c r="FG59" s="404"/>
      <c r="FH59" s="404"/>
      <c r="FI59" s="404"/>
      <c r="FJ59" s="404"/>
      <c r="FK59" s="404"/>
      <c r="FL59" s="404"/>
      <c r="FM59" s="404"/>
      <c r="FN59" s="404"/>
      <c r="FO59" s="404"/>
      <c r="FP59" s="404"/>
      <c r="FQ59" s="404"/>
      <c r="FR59" s="404"/>
      <c r="FS59" s="404"/>
      <c r="FT59" s="404"/>
      <c r="FU59" s="404"/>
      <c r="FV59" s="404"/>
      <c r="FW59" s="404"/>
      <c r="FX59" s="404"/>
      <c r="FY59" s="404"/>
      <c r="FZ59" s="404"/>
      <c r="GA59" s="404"/>
      <c r="GB59" s="404"/>
      <c r="GC59" s="404"/>
      <c r="GD59" s="404"/>
      <c r="GE59" s="404"/>
      <c r="GF59" s="404"/>
      <c r="GG59" s="404"/>
      <c r="GH59" s="404"/>
      <c r="GI59" s="404"/>
      <c r="GJ59" s="404"/>
      <c r="GK59" s="404"/>
      <c r="GL59" s="404"/>
      <c r="GM59" s="404"/>
      <c r="GN59" s="404"/>
      <c r="GO59" s="404"/>
      <c r="GP59" s="404"/>
      <c r="GQ59" s="404"/>
      <c r="GR59" s="404"/>
      <c r="GS59" s="404"/>
      <c r="GT59" s="404"/>
      <c r="GU59" s="404"/>
      <c r="GV59" s="404"/>
      <c r="GW59" s="404"/>
      <c r="GX59" s="404"/>
      <c r="GY59" s="404"/>
      <c r="GZ59" s="404"/>
      <c r="HA59" s="404"/>
      <c r="HB59" s="404"/>
      <c r="HC59" s="404"/>
      <c r="HD59" s="404"/>
      <c r="HE59" s="404"/>
      <c r="HF59" s="404"/>
      <c r="HG59" s="404"/>
      <c r="HH59" s="404"/>
      <c r="HI59" s="404"/>
      <c r="HJ59" s="404"/>
      <c r="HK59" s="404"/>
      <c r="HL59" s="404"/>
      <c r="HM59" s="404"/>
      <c r="HN59" s="404"/>
      <c r="HO59" s="404"/>
      <c r="HP59" s="404"/>
      <c r="HQ59" s="404"/>
      <c r="HR59" s="404"/>
      <c r="HS59" s="404"/>
      <c r="HT59" s="404"/>
      <c r="HU59" s="404"/>
      <c r="HV59" s="404"/>
    </row>
    <row r="60" spans="1:230" s="410" customFormat="1" ht="18" customHeight="1">
      <c r="B60" s="405">
        <v>3</v>
      </c>
      <c r="C60" s="411" t="s">
        <v>213</v>
      </c>
      <c r="D60" s="412">
        <v>23009</v>
      </c>
      <c r="E60" s="413">
        <v>1016.2349215524362</v>
      </c>
      <c r="F60" s="412">
        <v>217229</v>
      </c>
      <c r="G60" s="413">
        <v>1173.7985154376258</v>
      </c>
      <c r="H60" s="412">
        <v>81572</v>
      </c>
      <c r="I60" s="413">
        <v>769.69339761192566</v>
      </c>
    </row>
    <row r="61" spans="1:230" s="410" customFormat="1" ht="18" customHeight="1">
      <c r="B61" s="405">
        <v>12</v>
      </c>
      <c r="C61" s="411" t="s">
        <v>211</v>
      </c>
      <c r="D61" s="412">
        <v>13304</v>
      </c>
      <c r="E61" s="413">
        <v>1078.8834794046902</v>
      </c>
      <c r="F61" s="412">
        <v>88098</v>
      </c>
      <c r="G61" s="413">
        <v>1208.7352719698517</v>
      </c>
      <c r="H61" s="412">
        <v>30382</v>
      </c>
      <c r="I61" s="413">
        <v>773.45926568362847</v>
      </c>
    </row>
    <row r="62" spans="1:230" s="410" customFormat="1" ht="18" customHeight="1">
      <c r="B62" s="405">
        <v>46</v>
      </c>
      <c r="C62" s="411" t="s">
        <v>90</v>
      </c>
      <c r="D62" s="412">
        <v>57760</v>
      </c>
      <c r="E62" s="413">
        <v>1082.5047193559556</v>
      </c>
      <c r="F62" s="412">
        <v>347387</v>
      </c>
      <c r="G62" s="413">
        <v>1328.8200457127066</v>
      </c>
      <c r="H62" s="412">
        <v>132781</v>
      </c>
      <c r="I62" s="413">
        <v>823.08620194154264</v>
      </c>
    </row>
    <row r="63" spans="1:230" s="410" customFormat="1" ht="18" hidden="1" customHeight="1">
      <c r="B63" s="405"/>
      <c r="C63" s="411"/>
      <c r="D63" s="412"/>
      <c r="E63" s="413"/>
      <c r="F63" s="412"/>
      <c r="G63" s="413"/>
      <c r="H63" s="412"/>
      <c r="I63" s="413"/>
    </row>
    <row r="64" spans="1:230" s="409" customFormat="1" ht="18" customHeight="1">
      <c r="A64" s="404"/>
      <c r="B64" s="405"/>
      <c r="C64" s="406" t="s">
        <v>91</v>
      </c>
      <c r="D64" s="450">
        <v>27539</v>
      </c>
      <c r="E64" s="451">
        <v>950.40308035876433</v>
      </c>
      <c r="F64" s="452">
        <v>137042</v>
      </c>
      <c r="G64" s="453">
        <v>1149.1736048072851</v>
      </c>
      <c r="H64" s="454">
        <v>59592</v>
      </c>
      <c r="I64" s="455">
        <v>775.34704574439536</v>
      </c>
      <c r="J64" s="404"/>
      <c r="K64" s="404"/>
      <c r="L64" s="404"/>
      <c r="M64" s="404"/>
      <c r="N64" s="404"/>
      <c r="O64" s="404"/>
      <c r="P64" s="404"/>
      <c r="Q64" s="404"/>
      <c r="R64" s="404"/>
      <c r="S64" s="404"/>
      <c r="T64" s="404"/>
      <c r="U64" s="404"/>
      <c r="V64" s="404"/>
      <c r="W64" s="404"/>
      <c r="X64" s="404"/>
      <c r="Y64" s="404"/>
      <c r="Z64" s="404"/>
      <c r="AA64" s="404"/>
      <c r="AB64" s="404"/>
      <c r="AC64" s="404"/>
      <c r="AD64" s="404"/>
      <c r="AE64" s="404"/>
      <c r="AF64" s="404"/>
      <c r="AG64" s="404"/>
      <c r="AH64" s="404"/>
      <c r="AI64" s="404"/>
      <c r="AJ64" s="404"/>
      <c r="AK64" s="404"/>
      <c r="AL64" s="404"/>
      <c r="AM64" s="404"/>
      <c r="AN64" s="404"/>
      <c r="AO64" s="404"/>
      <c r="AP64" s="404"/>
      <c r="AQ64" s="404"/>
      <c r="AR64" s="404"/>
      <c r="AS64" s="404"/>
      <c r="AT64" s="404"/>
      <c r="AU64" s="404"/>
      <c r="AV64" s="404"/>
      <c r="AW64" s="404"/>
      <c r="AX64" s="404"/>
      <c r="AY64" s="404"/>
      <c r="AZ64" s="404"/>
      <c r="BA64" s="404"/>
      <c r="BB64" s="404"/>
      <c r="BC64" s="404"/>
      <c r="BD64" s="404"/>
      <c r="BE64" s="404"/>
      <c r="BF64" s="404"/>
      <c r="BG64" s="404"/>
      <c r="BH64" s="404"/>
      <c r="BI64" s="404"/>
      <c r="BJ64" s="404"/>
      <c r="BK64" s="404"/>
      <c r="BL64" s="404"/>
      <c r="BM64" s="404"/>
      <c r="BN64" s="404"/>
      <c r="BO64" s="404"/>
      <c r="BP64" s="404"/>
      <c r="BQ64" s="404"/>
      <c r="BR64" s="404"/>
      <c r="BS64" s="404"/>
      <c r="BT64" s="404"/>
      <c r="BU64" s="404"/>
      <c r="BV64" s="404"/>
      <c r="BW64" s="404"/>
      <c r="BX64" s="404"/>
      <c r="BY64" s="404"/>
      <c r="BZ64" s="404"/>
      <c r="CA64" s="404"/>
      <c r="CB64" s="404"/>
      <c r="CC64" s="404"/>
      <c r="CD64" s="404"/>
      <c r="CE64" s="404"/>
      <c r="CF64" s="404"/>
      <c r="CG64" s="404"/>
      <c r="CH64" s="404"/>
      <c r="CI64" s="404"/>
      <c r="CJ64" s="404"/>
      <c r="CK64" s="404"/>
      <c r="CL64" s="404"/>
      <c r="CM64" s="404"/>
      <c r="CN64" s="404"/>
      <c r="CO64" s="404"/>
      <c r="CP64" s="404"/>
      <c r="CQ64" s="404"/>
      <c r="CR64" s="404"/>
      <c r="CS64" s="404"/>
      <c r="CT64" s="404"/>
      <c r="CU64" s="404"/>
      <c r="CV64" s="404"/>
      <c r="CW64" s="404"/>
      <c r="CX64" s="404"/>
      <c r="CY64" s="404"/>
      <c r="CZ64" s="404"/>
      <c r="DA64" s="404"/>
      <c r="DB64" s="404"/>
      <c r="DC64" s="404"/>
      <c r="DD64" s="404"/>
      <c r="DE64" s="404"/>
      <c r="DF64" s="404"/>
      <c r="DG64" s="404"/>
      <c r="DH64" s="404"/>
      <c r="DI64" s="404"/>
      <c r="DJ64" s="404"/>
      <c r="DK64" s="404"/>
      <c r="DL64" s="404"/>
      <c r="DM64" s="404"/>
      <c r="DN64" s="404"/>
      <c r="DO64" s="404"/>
      <c r="DP64" s="404"/>
      <c r="DQ64" s="404"/>
      <c r="DR64" s="404"/>
      <c r="DS64" s="404"/>
      <c r="DT64" s="404"/>
      <c r="DU64" s="404"/>
      <c r="DV64" s="404"/>
      <c r="DW64" s="404"/>
      <c r="DX64" s="404"/>
      <c r="DY64" s="404"/>
      <c r="DZ64" s="404"/>
      <c r="EA64" s="404"/>
      <c r="EB64" s="404"/>
      <c r="EC64" s="404"/>
      <c r="ED64" s="404"/>
      <c r="EE64" s="404"/>
      <c r="EF64" s="404"/>
      <c r="EG64" s="404"/>
      <c r="EH64" s="404"/>
      <c r="EI64" s="404"/>
      <c r="EJ64" s="404"/>
      <c r="EK64" s="404"/>
      <c r="EL64" s="404"/>
      <c r="EM64" s="404"/>
      <c r="EN64" s="404"/>
      <c r="EO64" s="404"/>
      <c r="EP64" s="404"/>
      <c r="EQ64" s="404"/>
      <c r="ER64" s="404"/>
      <c r="ES64" s="404"/>
      <c r="ET64" s="404"/>
      <c r="EU64" s="404"/>
      <c r="EV64" s="404"/>
      <c r="EW64" s="404"/>
      <c r="EX64" s="404"/>
      <c r="EY64" s="404"/>
      <c r="EZ64" s="404"/>
      <c r="FA64" s="404"/>
      <c r="FB64" s="404"/>
      <c r="FC64" s="404"/>
      <c r="FD64" s="404"/>
      <c r="FE64" s="404"/>
      <c r="FF64" s="404"/>
      <c r="FG64" s="404"/>
      <c r="FH64" s="404"/>
      <c r="FI64" s="404"/>
      <c r="FJ64" s="404"/>
      <c r="FK64" s="404"/>
      <c r="FL64" s="404"/>
      <c r="FM64" s="404"/>
      <c r="FN64" s="404"/>
      <c r="FO64" s="404"/>
      <c r="FP64" s="404"/>
      <c r="FQ64" s="404"/>
      <c r="FR64" s="404"/>
      <c r="FS64" s="404"/>
      <c r="FT64" s="404"/>
      <c r="FU64" s="404"/>
      <c r="FV64" s="404"/>
      <c r="FW64" s="404"/>
      <c r="FX64" s="404"/>
      <c r="FY64" s="404"/>
      <c r="FZ64" s="404"/>
      <c r="GA64" s="404"/>
      <c r="GB64" s="404"/>
      <c r="GC64" s="404"/>
      <c r="GD64" s="404"/>
      <c r="GE64" s="404"/>
      <c r="GF64" s="404"/>
      <c r="GG64" s="404"/>
      <c r="GH64" s="404"/>
      <c r="GI64" s="404"/>
      <c r="GJ64" s="404"/>
      <c r="GK64" s="404"/>
      <c r="GL64" s="404"/>
      <c r="GM64" s="404"/>
      <c r="GN64" s="404"/>
      <c r="GO64" s="404"/>
      <c r="GP64" s="404"/>
      <c r="GQ64" s="404"/>
      <c r="GR64" s="404"/>
      <c r="GS64" s="404"/>
      <c r="GT64" s="404"/>
      <c r="GU64" s="404"/>
      <c r="GV64" s="404"/>
      <c r="GW64" s="404"/>
      <c r="GX64" s="404"/>
      <c r="GY64" s="404"/>
      <c r="GZ64" s="404"/>
      <c r="HA64" s="404"/>
      <c r="HB64" s="404"/>
      <c r="HC64" s="404"/>
      <c r="HD64" s="404"/>
      <c r="HE64" s="404"/>
      <c r="HF64" s="404"/>
      <c r="HG64" s="404"/>
      <c r="HH64" s="404"/>
      <c r="HI64" s="404"/>
      <c r="HJ64" s="404"/>
      <c r="HK64" s="404"/>
      <c r="HL64" s="404"/>
      <c r="HM64" s="404"/>
      <c r="HN64" s="404"/>
      <c r="HO64" s="404"/>
      <c r="HP64" s="404"/>
      <c r="HQ64" s="404"/>
      <c r="HR64" s="404"/>
      <c r="HS64" s="404"/>
      <c r="HT64" s="404"/>
      <c r="HU64" s="404"/>
      <c r="HV64" s="404"/>
    </row>
    <row r="65" spans="1:230" s="410" customFormat="1" ht="18" customHeight="1">
      <c r="B65" s="405">
        <v>6</v>
      </c>
      <c r="C65" s="411" t="s">
        <v>92</v>
      </c>
      <c r="D65" s="412">
        <v>17458</v>
      </c>
      <c r="E65" s="413">
        <v>943.53492610837441</v>
      </c>
      <c r="F65" s="412">
        <v>77717</v>
      </c>
      <c r="G65" s="413">
        <v>1165.687368143392</v>
      </c>
      <c r="H65" s="412">
        <v>35519</v>
      </c>
      <c r="I65" s="413">
        <v>793.76555815197514</v>
      </c>
    </row>
    <row r="66" spans="1:230" s="410" customFormat="1" ht="18" customHeight="1">
      <c r="B66" s="405">
        <v>10</v>
      </c>
      <c r="C66" s="411" t="s">
        <v>93</v>
      </c>
      <c r="D66" s="412">
        <v>10081</v>
      </c>
      <c r="E66" s="413">
        <v>962.29716198789811</v>
      </c>
      <c r="F66" s="412">
        <v>59325</v>
      </c>
      <c r="G66" s="413">
        <v>1127.5402268857986</v>
      </c>
      <c r="H66" s="412">
        <v>24073</v>
      </c>
      <c r="I66" s="413">
        <v>748.17107506334889</v>
      </c>
    </row>
    <row r="67" spans="1:230" s="410" customFormat="1" ht="18" hidden="1" customHeight="1">
      <c r="B67" s="405"/>
      <c r="C67" s="411"/>
      <c r="D67" s="412"/>
      <c r="E67" s="413"/>
      <c r="F67" s="412"/>
      <c r="G67" s="413"/>
      <c r="H67" s="412"/>
      <c r="I67" s="413"/>
    </row>
    <row r="68" spans="1:230" s="409" customFormat="1" ht="18" customHeight="1">
      <c r="A68" s="404"/>
      <c r="B68" s="405"/>
      <c r="C68" s="406" t="s">
        <v>94</v>
      </c>
      <c r="D68" s="450">
        <v>72635</v>
      </c>
      <c r="E68" s="451">
        <v>1017.1262190404077</v>
      </c>
      <c r="F68" s="452">
        <v>485623</v>
      </c>
      <c r="G68" s="453">
        <v>1169.5907390506627</v>
      </c>
      <c r="H68" s="454">
        <v>184477</v>
      </c>
      <c r="I68" s="455">
        <v>721.54749621904091</v>
      </c>
      <c r="J68" s="404"/>
      <c r="K68" s="404"/>
      <c r="L68" s="404"/>
      <c r="M68" s="404"/>
      <c r="N68" s="404"/>
      <c r="O68" s="404"/>
      <c r="P68" s="404"/>
      <c r="Q68" s="404"/>
      <c r="R68" s="404"/>
      <c r="S68" s="404"/>
      <c r="T68" s="404"/>
      <c r="U68" s="404"/>
      <c r="V68" s="404"/>
      <c r="W68" s="404"/>
      <c r="X68" s="404"/>
      <c r="Y68" s="404"/>
      <c r="Z68" s="404"/>
      <c r="AA68" s="404"/>
      <c r="AB68" s="404"/>
      <c r="AC68" s="404"/>
      <c r="AD68" s="404"/>
      <c r="AE68" s="404"/>
      <c r="AF68" s="404"/>
      <c r="AG68" s="404"/>
      <c r="AH68" s="404"/>
      <c r="AI68" s="404"/>
      <c r="AJ68" s="404"/>
      <c r="AK68" s="404"/>
      <c r="AL68" s="404"/>
      <c r="AM68" s="404"/>
      <c r="AN68" s="404"/>
      <c r="AO68" s="404"/>
      <c r="AP68" s="404"/>
      <c r="AQ68" s="404"/>
      <c r="AR68" s="404"/>
      <c r="AS68" s="404"/>
      <c r="AT68" s="404"/>
      <c r="AU68" s="404"/>
      <c r="AV68" s="404"/>
      <c r="AW68" s="404"/>
      <c r="AX68" s="404"/>
      <c r="AY68" s="404"/>
      <c r="AZ68" s="404"/>
      <c r="BA68" s="404"/>
      <c r="BB68" s="404"/>
      <c r="BC68" s="404"/>
      <c r="BD68" s="404"/>
      <c r="BE68" s="404"/>
      <c r="BF68" s="404"/>
      <c r="BG68" s="404"/>
      <c r="BH68" s="404"/>
      <c r="BI68" s="404"/>
      <c r="BJ68" s="404"/>
      <c r="BK68" s="404"/>
      <c r="BL68" s="404"/>
      <c r="BM68" s="404"/>
      <c r="BN68" s="404"/>
      <c r="BO68" s="404"/>
      <c r="BP68" s="404"/>
      <c r="BQ68" s="404"/>
      <c r="BR68" s="404"/>
      <c r="BS68" s="404"/>
      <c r="BT68" s="404"/>
      <c r="BU68" s="404"/>
      <c r="BV68" s="404"/>
      <c r="BW68" s="404"/>
      <c r="BX68" s="404"/>
      <c r="BY68" s="404"/>
      <c r="BZ68" s="404"/>
      <c r="CA68" s="404"/>
      <c r="CB68" s="404"/>
      <c r="CC68" s="404"/>
      <c r="CD68" s="404"/>
      <c r="CE68" s="404"/>
      <c r="CF68" s="404"/>
      <c r="CG68" s="404"/>
      <c r="CH68" s="404"/>
      <c r="CI68" s="404"/>
      <c r="CJ68" s="404"/>
      <c r="CK68" s="404"/>
      <c r="CL68" s="404"/>
      <c r="CM68" s="404"/>
      <c r="CN68" s="404"/>
      <c r="CO68" s="404"/>
      <c r="CP68" s="404"/>
      <c r="CQ68" s="404"/>
      <c r="CR68" s="404"/>
      <c r="CS68" s="404"/>
      <c r="CT68" s="404"/>
      <c r="CU68" s="404"/>
      <c r="CV68" s="404"/>
      <c r="CW68" s="404"/>
      <c r="CX68" s="404"/>
      <c r="CY68" s="404"/>
      <c r="CZ68" s="404"/>
      <c r="DA68" s="404"/>
      <c r="DB68" s="404"/>
      <c r="DC68" s="404"/>
      <c r="DD68" s="404"/>
      <c r="DE68" s="404"/>
      <c r="DF68" s="404"/>
      <c r="DG68" s="404"/>
      <c r="DH68" s="404"/>
      <c r="DI68" s="404"/>
      <c r="DJ68" s="404"/>
      <c r="DK68" s="404"/>
      <c r="DL68" s="404"/>
      <c r="DM68" s="404"/>
      <c r="DN68" s="404"/>
      <c r="DO68" s="404"/>
      <c r="DP68" s="404"/>
      <c r="DQ68" s="404"/>
      <c r="DR68" s="404"/>
      <c r="DS68" s="404"/>
      <c r="DT68" s="404"/>
      <c r="DU68" s="404"/>
      <c r="DV68" s="404"/>
      <c r="DW68" s="404"/>
      <c r="DX68" s="404"/>
      <c r="DY68" s="404"/>
      <c r="DZ68" s="404"/>
      <c r="EA68" s="404"/>
      <c r="EB68" s="404"/>
      <c r="EC68" s="404"/>
      <c r="ED68" s="404"/>
      <c r="EE68" s="404"/>
      <c r="EF68" s="404"/>
      <c r="EG68" s="404"/>
      <c r="EH68" s="404"/>
      <c r="EI68" s="404"/>
      <c r="EJ68" s="404"/>
      <c r="EK68" s="404"/>
      <c r="EL68" s="404"/>
      <c r="EM68" s="404"/>
      <c r="EN68" s="404"/>
      <c r="EO68" s="404"/>
      <c r="EP68" s="404"/>
      <c r="EQ68" s="404"/>
      <c r="ER68" s="404"/>
      <c r="ES68" s="404"/>
      <c r="ET68" s="404"/>
      <c r="EU68" s="404"/>
      <c r="EV68" s="404"/>
      <c r="EW68" s="404"/>
      <c r="EX68" s="404"/>
      <c r="EY68" s="404"/>
      <c r="EZ68" s="404"/>
      <c r="FA68" s="404"/>
      <c r="FB68" s="404"/>
      <c r="FC68" s="404"/>
      <c r="FD68" s="404"/>
      <c r="FE68" s="404"/>
      <c r="FF68" s="404"/>
      <c r="FG68" s="404"/>
      <c r="FH68" s="404"/>
      <c r="FI68" s="404"/>
      <c r="FJ68" s="404"/>
      <c r="FK68" s="404"/>
      <c r="FL68" s="404"/>
      <c r="FM68" s="404"/>
      <c r="FN68" s="404"/>
      <c r="FO68" s="404"/>
      <c r="FP68" s="404"/>
      <c r="FQ68" s="404"/>
      <c r="FR68" s="404"/>
      <c r="FS68" s="404"/>
      <c r="FT68" s="404"/>
      <c r="FU68" s="404"/>
      <c r="FV68" s="404"/>
      <c r="FW68" s="404"/>
      <c r="FX68" s="404"/>
      <c r="FY68" s="404"/>
      <c r="FZ68" s="404"/>
      <c r="GA68" s="404"/>
      <c r="GB68" s="404"/>
      <c r="GC68" s="404"/>
      <c r="GD68" s="404"/>
      <c r="GE68" s="404"/>
      <c r="GF68" s="404"/>
      <c r="GG68" s="404"/>
      <c r="GH68" s="404"/>
      <c r="GI68" s="404"/>
      <c r="GJ68" s="404"/>
      <c r="GK68" s="404"/>
      <c r="GL68" s="404"/>
      <c r="GM68" s="404"/>
      <c r="GN68" s="404"/>
      <c r="GO68" s="404"/>
      <c r="GP68" s="404"/>
      <c r="GQ68" s="404"/>
      <c r="GR68" s="404"/>
      <c r="GS68" s="404"/>
      <c r="GT68" s="404"/>
      <c r="GU68" s="404"/>
      <c r="GV68" s="404"/>
      <c r="GW68" s="404"/>
      <c r="GX68" s="404"/>
      <c r="GY68" s="404"/>
      <c r="GZ68" s="404"/>
      <c r="HA68" s="404"/>
      <c r="HB68" s="404"/>
      <c r="HC68" s="404"/>
      <c r="HD68" s="404"/>
      <c r="HE68" s="404"/>
      <c r="HF68" s="404"/>
      <c r="HG68" s="404"/>
      <c r="HH68" s="404"/>
      <c r="HI68" s="404"/>
      <c r="HJ68" s="404"/>
      <c r="HK68" s="404"/>
      <c r="HL68" s="404"/>
      <c r="HM68" s="404"/>
      <c r="HN68" s="404"/>
      <c r="HO68" s="404"/>
      <c r="HP68" s="404"/>
      <c r="HQ68" s="404"/>
      <c r="HR68" s="404"/>
      <c r="HS68" s="404"/>
      <c r="HT68" s="404"/>
      <c r="HU68" s="404"/>
      <c r="HV68" s="404"/>
    </row>
    <row r="69" spans="1:230" s="410" customFormat="1" ht="18" customHeight="1">
      <c r="B69" s="405">
        <v>15</v>
      </c>
      <c r="C69" s="411" t="s">
        <v>203</v>
      </c>
      <c r="D69" s="412">
        <v>27608</v>
      </c>
      <c r="E69" s="413">
        <v>1018.5566060562156</v>
      </c>
      <c r="F69" s="412">
        <v>191497</v>
      </c>
      <c r="G69" s="413">
        <v>1232.2761275633561</v>
      </c>
      <c r="H69" s="412">
        <v>74176</v>
      </c>
      <c r="I69" s="413">
        <v>764.44104225086278</v>
      </c>
    </row>
    <row r="70" spans="1:230" s="410" customFormat="1" ht="18" customHeight="1">
      <c r="B70" s="405">
        <v>27</v>
      </c>
      <c r="C70" s="411" t="s">
        <v>95</v>
      </c>
      <c r="D70" s="412">
        <v>10676</v>
      </c>
      <c r="E70" s="413">
        <v>1000.0213890970402</v>
      </c>
      <c r="F70" s="412">
        <v>71362</v>
      </c>
      <c r="G70" s="413">
        <v>1048.3180273815196</v>
      </c>
      <c r="H70" s="412">
        <v>27183</v>
      </c>
      <c r="I70" s="413">
        <v>626.81447595923919</v>
      </c>
    </row>
    <row r="71" spans="1:230" s="410" customFormat="1" ht="18" customHeight="1">
      <c r="B71" s="405">
        <v>32</v>
      </c>
      <c r="C71" s="411" t="s">
        <v>210</v>
      </c>
      <c r="D71" s="412">
        <v>11418</v>
      </c>
      <c r="E71" s="413">
        <v>1033.4038710807499</v>
      </c>
      <c r="F71" s="412">
        <v>66913</v>
      </c>
      <c r="G71" s="413">
        <v>981.68979585431828</v>
      </c>
      <c r="H71" s="412">
        <v>24710</v>
      </c>
      <c r="I71" s="413">
        <v>625.98136260623232</v>
      </c>
    </row>
    <row r="72" spans="1:230" s="410" customFormat="1" ht="18" customHeight="1">
      <c r="B72" s="405">
        <v>36</v>
      </c>
      <c r="C72" s="411" t="s">
        <v>96</v>
      </c>
      <c r="D72" s="412">
        <v>22933</v>
      </c>
      <c r="E72" s="413">
        <v>1015.2626516373784</v>
      </c>
      <c r="F72" s="412">
        <v>155851</v>
      </c>
      <c r="G72" s="413">
        <v>1228.7704377257767</v>
      </c>
      <c r="H72" s="412">
        <v>58408</v>
      </c>
      <c r="I72" s="413">
        <v>751.59295541706626</v>
      </c>
    </row>
    <row r="73" spans="1:230" s="410" customFormat="1" ht="18" hidden="1" customHeight="1">
      <c r="B73" s="405"/>
      <c r="C73" s="411"/>
      <c r="D73" s="412"/>
      <c r="E73" s="413"/>
      <c r="F73" s="412"/>
      <c r="G73" s="413"/>
      <c r="H73" s="412"/>
      <c r="I73" s="413"/>
    </row>
    <row r="74" spans="1:230" s="409" customFormat="1" ht="18" customHeight="1">
      <c r="A74" s="404"/>
      <c r="B74" s="405">
        <v>28</v>
      </c>
      <c r="C74" s="406" t="s">
        <v>97</v>
      </c>
      <c r="D74" s="450">
        <v>86666</v>
      </c>
      <c r="E74" s="451">
        <v>1206.8504406572358</v>
      </c>
      <c r="F74" s="452">
        <v>830787</v>
      </c>
      <c r="G74" s="453">
        <v>1591.0650941456718</v>
      </c>
      <c r="H74" s="454">
        <v>272802</v>
      </c>
      <c r="I74" s="455">
        <v>974.94646542180772</v>
      </c>
      <c r="J74" s="404"/>
      <c r="K74" s="404"/>
      <c r="L74" s="404"/>
      <c r="M74" s="404"/>
      <c r="N74" s="404"/>
      <c r="O74" s="404"/>
      <c r="P74" s="404"/>
      <c r="Q74" s="404"/>
      <c r="R74" s="404"/>
      <c r="S74" s="404"/>
      <c r="T74" s="404"/>
      <c r="U74" s="404"/>
      <c r="V74" s="404"/>
      <c r="W74" s="404"/>
      <c r="X74" s="404"/>
      <c r="Y74" s="404"/>
      <c r="Z74" s="404"/>
      <c r="AA74" s="404"/>
      <c r="AB74" s="404"/>
      <c r="AC74" s="404"/>
      <c r="AD74" s="404"/>
      <c r="AE74" s="404"/>
      <c r="AF74" s="404"/>
      <c r="AG74" s="404"/>
      <c r="AH74" s="404"/>
      <c r="AI74" s="404"/>
      <c r="AJ74" s="404"/>
      <c r="AK74" s="404"/>
      <c r="AL74" s="404"/>
      <c r="AM74" s="404"/>
      <c r="AN74" s="404"/>
      <c r="AO74" s="404"/>
      <c r="AP74" s="404"/>
      <c r="AQ74" s="404"/>
      <c r="AR74" s="404"/>
      <c r="AS74" s="404"/>
      <c r="AT74" s="404"/>
      <c r="AU74" s="404"/>
      <c r="AV74" s="404"/>
      <c r="AW74" s="404"/>
      <c r="AX74" s="404"/>
      <c r="AY74" s="404"/>
      <c r="AZ74" s="404"/>
      <c r="BA74" s="404"/>
      <c r="BB74" s="404"/>
      <c r="BC74" s="404"/>
      <c r="BD74" s="404"/>
      <c r="BE74" s="404"/>
      <c r="BF74" s="404"/>
      <c r="BG74" s="404"/>
      <c r="BH74" s="404"/>
      <c r="BI74" s="404"/>
      <c r="BJ74" s="404"/>
      <c r="BK74" s="404"/>
      <c r="BL74" s="404"/>
      <c r="BM74" s="404"/>
      <c r="BN74" s="404"/>
      <c r="BO74" s="404"/>
      <c r="BP74" s="404"/>
      <c r="BQ74" s="404"/>
      <c r="BR74" s="404"/>
      <c r="BS74" s="404"/>
      <c r="BT74" s="404"/>
      <c r="BU74" s="404"/>
      <c r="BV74" s="404"/>
      <c r="BW74" s="404"/>
      <c r="BX74" s="404"/>
      <c r="BY74" s="404"/>
      <c r="BZ74" s="404"/>
      <c r="CA74" s="404"/>
      <c r="CB74" s="404"/>
      <c r="CC74" s="404"/>
      <c r="CD74" s="404"/>
      <c r="CE74" s="404"/>
      <c r="CF74" s="404"/>
      <c r="CG74" s="404"/>
      <c r="CH74" s="404"/>
      <c r="CI74" s="404"/>
      <c r="CJ74" s="404"/>
      <c r="CK74" s="404"/>
      <c r="CL74" s="404"/>
      <c r="CM74" s="404"/>
      <c r="CN74" s="404"/>
      <c r="CO74" s="404"/>
      <c r="CP74" s="404"/>
      <c r="CQ74" s="404"/>
      <c r="CR74" s="404"/>
      <c r="CS74" s="404"/>
      <c r="CT74" s="404"/>
      <c r="CU74" s="404"/>
      <c r="CV74" s="404"/>
      <c r="CW74" s="404"/>
      <c r="CX74" s="404"/>
      <c r="CY74" s="404"/>
      <c r="CZ74" s="404"/>
      <c r="DA74" s="404"/>
      <c r="DB74" s="404"/>
      <c r="DC74" s="404"/>
      <c r="DD74" s="404"/>
      <c r="DE74" s="404"/>
      <c r="DF74" s="404"/>
      <c r="DG74" s="404"/>
      <c r="DH74" s="404"/>
      <c r="DI74" s="404"/>
      <c r="DJ74" s="404"/>
      <c r="DK74" s="404"/>
      <c r="DL74" s="404"/>
      <c r="DM74" s="404"/>
      <c r="DN74" s="404"/>
      <c r="DO74" s="404"/>
      <c r="DP74" s="404"/>
      <c r="DQ74" s="404"/>
      <c r="DR74" s="404"/>
      <c r="DS74" s="404"/>
      <c r="DT74" s="404"/>
      <c r="DU74" s="404"/>
      <c r="DV74" s="404"/>
      <c r="DW74" s="404"/>
      <c r="DX74" s="404"/>
      <c r="DY74" s="404"/>
      <c r="DZ74" s="404"/>
      <c r="EA74" s="404"/>
      <c r="EB74" s="404"/>
      <c r="EC74" s="404"/>
      <c r="ED74" s="404"/>
      <c r="EE74" s="404"/>
      <c r="EF74" s="404"/>
      <c r="EG74" s="404"/>
      <c r="EH74" s="404"/>
      <c r="EI74" s="404"/>
      <c r="EJ74" s="404"/>
      <c r="EK74" s="404"/>
      <c r="EL74" s="404"/>
      <c r="EM74" s="404"/>
      <c r="EN74" s="404"/>
      <c r="EO74" s="404"/>
      <c r="EP74" s="404"/>
      <c r="EQ74" s="404"/>
      <c r="ER74" s="404"/>
      <c r="ES74" s="404"/>
      <c r="ET74" s="404"/>
      <c r="EU74" s="404"/>
      <c r="EV74" s="404"/>
      <c r="EW74" s="404"/>
      <c r="EX74" s="404"/>
      <c r="EY74" s="404"/>
      <c r="EZ74" s="404"/>
      <c r="FA74" s="404"/>
      <c r="FB74" s="404"/>
      <c r="FC74" s="404"/>
      <c r="FD74" s="404"/>
      <c r="FE74" s="404"/>
      <c r="FF74" s="404"/>
      <c r="FG74" s="404"/>
      <c r="FH74" s="404"/>
      <c r="FI74" s="404"/>
      <c r="FJ74" s="404"/>
      <c r="FK74" s="404"/>
      <c r="FL74" s="404"/>
      <c r="FM74" s="404"/>
      <c r="FN74" s="404"/>
      <c r="FO74" s="404"/>
      <c r="FP74" s="404"/>
      <c r="FQ74" s="404"/>
      <c r="FR74" s="404"/>
      <c r="FS74" s="404"/>
      <c r="FT74" s="404"/>
      <c r="FU74" s="404"/>
      <c r="FV74" s="404"/>
      <c r="FW74" s="404"/>
      <c r="FX74" s="404"/>
      <c r="FY74" s="404"/>
      <c r="FZ74" s="404"/>
      <c r="GA74" s="404"/>
      <c r="GB74" s="404"/>
      <c r="GC74" s="404"/>
      <c r="GD74" s="404"/>
      <c r="GE74" s="404"/>
      <c r="GF74" s="404"/>
      <c r="GG74" s="404"/>
      <c r="GH74" s="404"/>
      <c r="GI74" s="404"/>
      <c r="GJ74" s="404"/>
      <c r="GK74" s="404"/>
      <c r="GL74" s="404"/>
      <c r="GM74" s="404"/>
      <c r="GN74" s="404"/>
      <c r="GO74" s="404"/>
      <c r="GP74" s="404"/>
      <c r="GQ74" s="404"/>
      <c r="GR74" s="404"/>
      <c r="GS74" s="404"/>
      <c r="GT74" s="404"/>
      <c r="GU74" s="404"/>
      <c r="GV74" s="404"/>
      <c r="GW74" s="404"/>
      <c r="GX74" s="404"/>
      <c r="GY74" s="404"/>
      <c r="GZ74" s="404"/>
      <c r="HA74" s="404"/>
      <c r="HB74" s="404"/>
      <c r="HC74" s="404"/>
      <c r="HD74" s="404"/>
      <c r="HE74" s="404"/>
      <c r="HF74" s="404"/>
      <c r="HG74" s="404"/>
      <c r="HH74" s="404"/>
      <c r="HI74" s="404"/>
      <c r="HJ74" s="404"/>
      <c r="HK74" s="404"/>
      <c r="HL74" s="404"/>
      <c r="HM74" s="404"/>
      <c r="HN74" s="404"/>
      <c r="HO74" s="404"/>
      <c r="HP74" s="404"/>
      <c r="HQ74" s="404"/>
      <c r="HR74" s="404"/>
      <c r="HS74" s="404"/>
      <c r="HT74" s="404"/>
      <c r="HU74" s="404"/>
      <c r="HV74" s="404"/>
    </row>
    <row r="75" spans="1:230" s="409" customFormat="1" ht="18" hidden="1" customHeight="1">
      <c r="A75" s="404"/>
      <c r="B75" s="405"/>
      <c r="C75" s="406"/>
      <c r="D75" s="450"/>
      <c r="E75" s="451"/>
      <c r="F75" s="452"/>
      <c r="G75" s="453"/>
      <c r="H75" s="454"/>
      <c r="I75" s="455"/>
      <c r="J75" s="404"/>
      <c r="K75" s="404"/>
      <c r="L75" s="404"/>
      <c r="M75" s="404"/>
      <c r="N75" s="404"/>
      <c r="O75" s="404"/>
      <c r="P75" s="404"/>
      <c r="Q75" s="404"/>
      <c r="R75" s="404"/>
      <c r="S75" s="404"/>
      <c r="T75" s="404"/>
      <c r="U75" s="404"/>
      <c r="V75" s="404"/>
      <c r="W75" s="404"/>
      <c r="X75" s="404"/>
      <c r="Y75" s="404"/>
      <c r="Z75" s="404"/>
      <c r="AA75" s="404"/>
      <c r="AB75" s="404"/>
      <c r="AC75" s="404"/>
      <c r="AD75" s="404"/>
      <c r="AE75" s="404"/>
      <c r="AF75" s="404"/>
      <c r="AG75" s="404"/>
      <c r="AH75" s="404"/>
      <c r="AI75" s="404"/>
      <c r="AJ75" s="404"/>
      <c r="AK75" s="404"/>
      <c r="AL75" s="404"/>
      <c r="AM75" s="404"/>
      <c r="AN75" s="404"/>
      <c r="AO75" s="404"/>
      <c r="AP75" s="404"/>
      <c r="AQ75" s="404"/>
      <c r="AR75" s="404"/>
      <c r="AS75" s="404"/>
      <c r="AT75" s="404"/>
      <c r="AU75" s="404"/>
      <c r="AV75" s="404"/>
      <c r="AW75" s="404"/>
      <c r="AX75" s="404"/>
      <c r="AY75" s="404"/>
      <c r="AZ75" s="404"/>
      <c r="BA75" s="404"/>
      <c r="BB75" s="404"/>
      <c r="BC75" s="404"/>
      <c r="BD75" s="404"/>
      <c r="BE75" s="404"/>
      <c r="BF75" s="404"/>
      <c r="BG75" s="404"/>
      <c r="BH75" s="404"/>
      <c r="BI75" s="404"/>
      <c r="BJ75" s="404"/>
      <c r="BK75" s="404"/>
      <c r="BL75" s="404"/>
      <c r="BM75" s="404"/>
      <c r="BN75" s="404"/>
      <c r="BO75" s="404"/>
      <c r="BP75" s="404"/>
      <c r="BQ75" s="404"/>
      <c r="BR75" s="404"/>
      <c r="BS75" s="404"/>
      <c r="BT75" s="404"/>
      <c r="BU75" s="404"/>
      <c r="BV75" s="404"/>
      <c r="BW75" s="404"/>
      <c r="BX75" s="404"/>
      <c r="BY75" s="404"/>
      <c r="BZ75" s="404"/>
      <c r="CA75" s="404"/>
      <c r="CB75" s="404"/>
      <c r="CC75" s="404"/>
      <c r="CD75" s="404"/>
      <c r="CE75" s="404"/>
      <c r="CF75" s="404"/>
      <c r="CG75" s="404"/>
      <c r="CH75" s="404"/>
      <c r="CI75" s="404"/>
      <c r="CJ75" s="404"/>
      <c r="CK75" s="404"/>
      <c r="CL75" s="404"/>
      <c r="CM75" s="404"/>
      <c r="CN75" s="404"/>
      <c r="CO75" s="404"/>
      <c r="CP75" s="404"/>
      <c r="CQ75" s="404"/>
      <c r="CR75" s="404"/>
      <c r="CS75" s="404"/>
      <c r="CT75" s="404"/>
      <c r="CU75" s="404"/>
      <c r="CV75" s="404"/>
      <c r="CW75" s="404"/>
      <c r="CX75" s="404"/>
      <c r="CY75" s="404"/>
      <c r="CZ75" s="404"/>
      <c r="DA75" s="404"/>
      <c r="DB75" s="404"/>
      <c r="DC75" s="404"/>
      <c r="DD75" s="404"/>
      <c r="DE75" s="404"/>
      <c r="DF75" s="404"/>
      <c r="DG75" s="404"/>
      <c r="DH75" s="404"/>
      <c r="DI75" s="404"/>
      <c r="DJ75" s="404"/>
      <c r="DK75" s="404"/>
      <c r="DL75" s="404"/>
      <c r="DM75" s="404"/>
      <c r="DN75" s="404"/>
      <c r="DO75" s="404"/>
      <c r="DP75" s="404"/>
      <c r="DQ75" s="404"/>
      <c r="DR75" s="404"/>
      <c r="DS75" s="404"/>
      <c r="DT75" s="404"/>
      <c r="DU75" s="404"/>
      <c r="DV75" s="404"/>
      <c r="DW75" s="404"/>
      <c r="DX75" s="404"/>
      <c r="DY75" s="404"/>
      <c r="DZ75" s="404"/>
      <c r="EA75" s="404"/>
      <c r="EB75" s="404"/>
      <c r="EC75" s="404"/>
      <c r="ED75" s="404"/>
      <c r="EE75" s="404"/>
      <c r="EF75" s="404"/>
      <c r="EG75" s="404"/>
      <c r="EH75" s="404"/>
      <c r="EI75" s="404"/>
      <c r="EJ75" s="404"/>
      <c r="EK75" s="404"/>
      <c r="EL75" s="404"/>
      <c r="EM75" s="404"/>
      <c r="EN75" s="404"/>
      <c r="EO75" s="404"/>
      <c r="EP75" s="404"/>
      <c r="EQ75" s="404"/>
      <c r="ER75" s="404"/>
      <c r="ES75" s="404"/>
      <c r="ET75" s="404"/>
      <c r="EU75" s="404"/>
      <c r="EV75" s="404"/>
      <c r="EW75" s="404"/>
      <c r="EX75" s="404"/>
      <c r="EY75" s="404"/>
      <c r="EZ75" s="404"/>
      <c r="FA75" s="404"/>
      <c r="FB75" s="404"/>
      <c r="FC75" s="404"/>
      <c r="FD75" s="404"/>
      <c r="FE75" s="404"/>
      <c r="FF75" s="404"/>
      <c r="FG75" s="404"/>
      <c r="FH75" s="404"/>
      <c r="FI75" s="404"/>
      <c r="FJ75" s="404"/>
      <c r="FK75" s="404"/>
      <c r="FL75" s="404"/>
      <c r="FM75" s="404"/>
      <c r="FN75" s="404"/>
      <c r="FO75" s="404"/>
      <c r="FP75" s="404"/>
      <c r="FQ75" s="404"/>
      <c r="FR75" s="404"/>
      <c r="FS75" s="404"/>
      <c r="FT75" s="404"/>
      <c r="FU75" s="404"/>
      <c r="FV75" s="404"/>
      <c r="FW75" s="404"/>
      <c r="FX75" s="404"/>
      <c r="FY75" s="404"/>
      <c r="FZ75" s="404"/>
      <c r="GA75" s="404"/>
      <c r="GB75" s="404"/>
      <c r="GC75" s="404"/>
      <c r="GD75" s="404"/>
      <c r="GE75" s="404"/>
      <c r="GF75" s="404"/>
      <c r="GG75" s="404"/>
      <c r="GH75" s="404"/>
      <c r="GI75" s="404"/>
      <c r="GJ75" s="404"/>
      <c r="GK75" s="404"/>
      <c r="GL75" s="404"/>
      <c r="GM75" s="404"/>
      <c r="GN75" s="404"/>
      <c r="GO75" s="404"/>
      <c r="GP75" s="404"/>
      <c r="GQ75" s="404"/>
      <c r="GR75" s="404"/>
      <c r="GS75" s="404"/>
      <c r="GT75" s="404"/>
      <c r="GU75" s="404"/>
      <c r="GV75" s="404"/>
      <c r="GW75" s="404"/>
      <c r="GX75" s="404"/>
      <c r="GY75" s="404"/>
      <c r="GZ75" s="404"/>
      <c r="HA75" s="404"/>
      <c r="HB75" s="404"/>
      <c r="HC75" s="404"/>
      <c r="HD75" s="404"/>
      <c r="HE75" s="404"/>
      <c r="HF75" s="404"/>
      <c r="HG75" s="404"/>
      <c r="HH75" s="404"/>
      <c r="HI75" s="404"/>
      <c r="HJ75" s="404"/>
      <c r="HK75" s="404"/>
      <c r="HL75" s="404"/>
      <c r="HM75" s="404"/>
      <c r="HN75" s="404"/>
      <c r="HO75" s="404"/>
      <c r="HP75" s="404"/>
      <c r="HQ75" s="404"/>
      <c r="HR75" s="404"/>
      <c r="HS75" s="404"/>
      <c r="HT75" s="404"/>
      <c r="HU75" s="404"/>
      <c r="HV75" s="404"/>
    </row>
    <row r="76" spans="1:230" s="409" customFormat="1" ht="18" customHeight="1">
      <c r="A76" s="404"/>
      <c r="B76" s="405">
        <v>30</v>
      </c>
      <c r="C76" s="406" t="s">
        <v>98</v>
      </c>
      <c r="D76" s="450">
        <v>29468</v>
      </c>
      <c r="E76" s="451">
        <v>1010.3557730419437</v>
      </c>
      <c r="F76" s="452">
        <v>153058</v>
      </c>
      <c r="G76" s="453">
        <v>1231.980512093455</v>
      </c>
      <c r="H76" s="454">
        <v>62105</v>
      </c>
      <c r="I76" s="455">
        <v>781.60628709443688</v>
      </c>
      <c r="J76" s="404"/>
      <c r="K76" s="404"/>
      <c r="L76" s="404"/>
      <c r="M76" s="404"/>
      <c r="N76" s="404"/>
      <c r="O76" s="404"/>
      <c r="P76" s="404"/>
      <c r="Q76" s="404"/>
      <c r="R76" s="404"/>
      <c r="S76" s="404"/>
      <c r="T76" s="404"/>
      <c r="U76" s="404"/>
      <c r="V76" s="404"/>
      <c r="W76" s="404"/>
      <c r="X76" s="404"/>
      <c r="Y76" s="404"/>
      <c r="Z76" s="404"/>
      <c r="AA76" s="404"/>
      <c r="AB76" s="404"/>
      <c r="AC76" s="404"/>
      <c r="AD76" s="404"/>
      <c r="AE76" s="404"/>
      <c r="AF76" s="404"/>
      <c r="AG76" s="404"/>
      <c r="AH76" s="404"/>
      <c r="AI76" s="404"/>
      <c r="AJ76" s="404"/>
      <c r="AK76" s="404"/>
      <c r="AL76" s="404"/>
      <c r="AM76" s="404"/>
      <c r="AN76" s="404"/>
      <c r="AO76" s="404"/>
      <c r="AP76" s="404"/>
      <c r="AQ76" s="404"/>
      <c r="AR76" s="404"/>
      <c r="AS76" s="404"/>
      <c r="AT76" s="404"/>
      <c r="AU76" s="404"/>
      <c r="AV76" s="404"/>
      <c r="AW76" s="404"/>
      <c r="AX76" s="404"/>
      <c r="AY76" s="404"/>
      <c r="AZ76" s="404"/>
      <c r="BA76" s="404"/>
      <c r="BB76" s="404"/>
      <c r="BC76" s="404"/>
      <c r="BD76" s="404"/>
      <c r="BE76" s="404"/>
      <c r="BF76" s="404"/>
      <c r="BG76" s="404"/>
      <c r="BH76" s="404"/>
      <c r="BI76" s="404"/>
      <c r="BJ76" s="404"/>
      <c r="BK76" s="404"/>
      <c r="BL76" s="404"/>
      <c r="BM76" s="404"/>
      <c r="BN76" s="404"/>
      <c r="BO76" s="404"/>
      <c r="BP76" s="404"/>
      <c r="BQ76" s="404"/>
      <c r="BR76" s="404"/>
      <c r="BS76" s="404"/>
      <c r="BT76" s="404"/>
      <c r="BU76" s="404"/>
      <c r="BV76" s="404"/>
      <c r="BW76" s="404"/>
      <c r="BX76" s="404"/>
      <c r="BY76" s="404"/>
      <c r="BZ76" s="404"/>
      <c r="CA76" s="404"/>
      <c r="CB76" s="404"/>
      <c r="CC76" s="404"/>
      <c r="CD76" s="404"/>
      <c r="CE76" s="404"/>
      <c r="CF76" s="404"/>
      <c r="CG76" s="404"/>
      <c r="CH76" s="404"/>
      <c r="CI76" s="404"/>
      <c r="CJ76" s="404"/>
      <c r="CK76" s="404"/>
      <c r="CL76" s="404"/>
      <c r="CM76" s="404"/>
      <c r="CN76" s="404"/>
      <c r="CO76" s="404"/>
      <c r="CP76" s="404"/>
      <c r="CQ76" s="404"/>
      <c r="CR76" s="404"/>
      <c r="CS76" s="404"/>
      <c r="CT76" s="404"/>
      <c r="CU76" s="404"/>
      <c r="CV76" s="404"/>
      <c r="CW76" s="404"/>
      <c r="CX76" s="404"/>
      <c r="CY76" s="404"/>
      <c r="CZ76" s="404"/>
      <c r="DA76" s="404"/>
      <c r="DB76" s="404"/>
      <c r="DC76" s="404"/>
      <c r="DD76" s="404"/>
      <c r="DE76" s="404"/>
      <c r="DF76" s="404"/>
      <c r="DG76" s="404"/>
      <c r="DH76" s="404"/>
      <c r="DI76" s="404"/>
      <c r="DJ76" s="404"/>
      <c r="DK76" s="404"/>
      <c r="DL76" s="404"/>
      <c r="DM76" s="404"/>
      <c r="DN76" s="404"/>
      <c r="DO76" s="404"/>
      <c r="DP76" s="404"/>
      <c r="DQ76" s="404"/>
      <c r="DR76" s="404"/>
      <c r="DS76" s="404"/>
      <c r="DT76" s="404"/>
      <c r="DU76" s="404"/>
      <c r="DV76" s="404"/>
      <c r="DW76" s="404"/>
      <c r="DX76" s="404"/>
      <c r="DY76" s="404"/>
      <c r="DZ76" s="404"/>
      <c r="EA76" s="404"/>
      <c r="EB76" s="404"/>
      <c r="EC76" s="404"/>
      <c r="ED76" s="404"/>
      <c r="EE76" s="404"/>
      <c r="EF76" s="404"/>
      <c r="EG76" s="404"/>
      <c r="EH76" s="404"/>
      <c r="EI76" s="404"/>
      <c r="EJ76" s="404"/>
      <c r="EK76" s="404"/>
      <c r="EL76" s="404"/>
      <c r="EM76" s="404"/>
      <c r="EN76" s="404"/>
      <c r="EO76" s="404"/>
      <c r="EP76" s="404"/>
      <c r="EQ76" s="404"/>
      <c r="ER76" s="404"/>
      <c r="ES76" s="404"/>
      <c r="ET76" s="404"/>
      <c r="EU76" s="404"/>
      <c r="EV76" s="404"/>
      <c r="EW76" s="404"/>
      <c r="EX76" s="404"/>
      <c r="EY76" s="404"/>
      <c r="EZ76" s="404"/>
      <c r="FA76" s="404"/>
      <c r="FB76" s="404"/>
      <c r="FC76" s="404"/>
      <c r="FD76" s="404"/>
      <c r="FE76" s="404"/>
      <c r="FF76" s="404"/>
      <c r="FG76" s="404"/>
      <c r="FH76" s="404"/>
      <c r="FI76" s="404"/>
      <c r="FJ76" s="404"/>
      <c r="FK76" s="404"/>
      <c r="FL76" s="404"/>
      <c r="FM76" s="404"/>
      <c r="FN76" s="404"/>
      <c r="FO76" s="404"/>
      <c r="FP76" s="404"/>
      <c r="FQ76" s="404"/>
      <c r="FR76" s="404"/>
      <c r="FS76" s="404"/>
      <c r="FT76" s="404"/>
      <c r="FU76" s="404"/>
      <c r="FV76" s="404"/>
      <c r="FW76" s="404"/>
      <c r="FX76" s="404"/>
      <c r="FY76" s="404"/>
      <c r="FZ76" s="404"/>
      <c r="GA76" s="404"/>
      <c r="GB76" s="404"/>
      <c r="GC76" s="404"/>
      <c r="GD76" s="404"/>
      <c r="GE76" s="404"/>
      <c r="GF76" s="404"/>
      <c r="GG76" s="404"/>
      <c r="GH76" s="404"/>
      <c r="GI76" s="404"/>
      <c r="GJ76" s="404"/>
      <c r="GK76" s="404"/>
      <c r="GL76" s="404"/>
      <c r="GM76" s="404"/>
      <c r="GN76" s="404"/>
      <c r="GO76" s="404"/>
      <c r="GP76" s="404"/>
      <c r="GQ76" s="404"/>
      <c r="GR76" s="404"/>
      <c r="GS76" s="404"/>
      <c r="GT76" s="404"/>
      <c r="GU76" s="404"/>
      <c r="GV76" s="404"/>
      <c r="GW76" s="404"/>
      <c r="GX76" s="404"/>
      <c r="GY76" s="404"/>
      <c r="GZ76" s="404"/>
      <c r="HA76" s="404"/>
      <c r="HB76" s="404"/>
      <c r="HC76" s="404"/>
      <c r="HD76" s="404"/>
      <c r="HE76" s="404"/>
      <c r="HF76" s="404"/>
      <c r="HG76" s="404"/>
      <c r="HH76" s="404"/>
      <c r="HI76" s="404"/>
      <c r="HJ76" s="404"/>
      <c r="HK76" s="404"/>
      <c r="HL76" s="404"/>
      <c r="HM76" s="404"/>
      <c r="HN76" s="404"/>
      <c r="HO76" s="404"/>
      <c r="HP76" s="404"/>
      <c r="HQ76" s="404"/>
      <c r="HR76" s="404"/>
      <c r="HS76" s="404"/>
      <c r="HT76" s="404"/>
      <c r="HU76" s="404"/>
      <c r="HV76" s="404"/>
    </row>
    <row r="77" spans="1:230" s="409" customFormat="1" ht="18" hidden="1" customHeight="1">
      <c r="A77" s="404"/>
      <c r="B77" s="405"/>
      <c r="C77" s="406"/>
      <c r="D77" s="450"/>
      <c r="E77" s="451"/>
      <c r="F77" s="452"/>
      <c r="G77" s="453"/>
      <c r="H77" s="454"/>
      <c r="I77" s="455"/>
      <c r="J77" s="404"/>
      <c r="K77" s="404"/>
      <c r="L77" s="404"/>
      <c r="M77" s="404"/>
      <c r="N77" s="404"/>
      <c r="O77" s="404"/>
      <c r="P77" s="404"/>
      <c r="Q77" s="404"/>
      <c r="R77" s="404"/>
      <c r="S77" s="404"/>
      <c r="T77" s="404"/>
      <c r="U77" s="404"/>
      <c r="V77" s="404"/>
      <c r="W77" s="404"/>
      <c r="X77" s="404"/>
      <c r="Y77" s="404"/>
      <c r="Z77" s="404"/>
      <c r="AA77" s="404"/>
      <c r="AB77" s="404"/>
      <c r="AC77" s="404"/>
      <c r="AD77" s="404"/>
      <c r="AE77" s="404"/>
      <c r="AF77" s="404"/>
      <c r="AG77" s="404"/>
      <c r="AH77" s="404"/>
      <c r="AI77" s="404"/>
      <c r="AJ77" s="404"/>
      <c r="AK77" s="404"/>
      <c r="AL77" s="404"/>
      <c r="AM77" s="404"/>
      <c r="AN77" s="404"/>
      <c r="AO77" s="404"/>
      <c r="AP77" s="404"/>
      <c r="AQ77" s="404"/>
      <c r="AR77" s="404"/>
      <c r="AS77" s="404"/>
      <c r="AT77" s="404"/>
      <c r="AU77" s="404"/>
      <c r="AV77" s="404"/>
      <c r="AW77" s="404"/>
      <c r="AX77" s="404"/>
      <c r="AY77" s="404"/>
      <c r="AZ77" s="404"/>
      <c r="BA77" s="404"/>
      <c r="BB77" s="404"/>
      <c r="BC77" s="404"/>
      <c r="BD77" s="404"/>
      <c r="BE77" s="404"/>
      <c r="BF77" s="404"/>
      <c r="BG77" s="404"/>
      <c r="BH77" s="404"/>
      <c r="BI77" s="404"/>
      <c r="BJ77" s="404"/>
      <c r="BK77" s="404"/>
      <c r="BL77" s="404"/>
      <c r="BM77" s="404"/>
      <c r="BN77" s="404"/>
      <c r="BO77" s="404"/>
      <c r="BP77" s="404"/>
      <c r="BQ77" s="404"/>
      <c r="BR77" s="404"/>
      <c r="BS77" s="404"/>
      <c r="BT77" s="404"/>
      <c r="BU77" s="404"/>
      <c r="BV77" s="404"/>
      <c r="BW77" s="404"/>
      <c r="BX77" s="404"/>
      <c r="BY77" s="404"/>
      <c r="BZ77" s="404"/>
      <c r="CA77" s="404"/>
      <c r="CB77" s="404"/>
      <c r="CC77" s="404"/>
      <c r="CD77" s="404"/>
      <c r="CE77" s="404"/>
      <c r="CF77" s="404"/>
      <c r="CG77" s="404"/>
      <c r="CH77" s="404"/>
      <c r="CI77" s="404"/>
      <c r="CJ77" s="404"/>
      <c r="CK77" s="404"/>
      <c r="CL77" s="404"/>
      <c r="CM77" s="404"/>
      <c r="CN77" s="404"/>
      <c r="CO77" s="404"/>
      <c r="CP77" s="404"/>
      <c r="CQ77" s="404"/>
      <c r="CR77" s="404"/>
      <c r="CS77" s="404"/>
      <c r="CT77" s="404"/>
      <c r="CU77" s="404"/>
      <c r="CV77" s="404"/>
      <c r="CW77" s="404"/>
      <c r="CX77" s="404"/>
      <c r="CY77" s="404"/>
      <c r="CZ77" s="404"/>
      <c r="DA77" s="404"/>
      <c r="DB77" s="404"/>
      <c r="DC77" s="404"/>
      <c r="DD77" s="404"/>
      <c r="DE77" s="404"/>
      <c r="DF77" s="404"/>
      <c r="DG77" s="404"/>
      <c r="DH77" s="404"/>
      <c r="DI77" s="404"/>
      <c r="DJ77" s="404"/>
      <c r="DK77" s="404"/>
      <c r="DL77" s="404"/>
      <c r="DM77" s="404"/>
      <c r="DN77" s="404"/>
      <c r="DO77" s="404"/>
      <c r="DP77" s="404"/>
      <c r="DQ77" s="404"/>
      <c r="DR77" s="404"/>
      <c r="DS77" s="404"/>
      <c r="DT77" s="404"/>
      <c r="DU77" s="404"/>
      <c r="DV77" s="404"/>
      <c r="DW77" s="404"/>
      <c r="DX77" s="404"/>
      <c r="DY77" s="404"/>
      <c r="DZ77" s="404"/>
      <c r="EA77" s="404"/>
      <c r="EB77" s="404"/>
      <c r="EC77" s="404"/>
      <c r="ED77" s="404"/>
      <c r="EE77" s="404"/>
      <c r="EF77" s="404"/>
      <c r="EG77" s="404"/>
      <c r="EH77" s="404"/>
      <c r="EI77" s="404"/>
      <c r="EJ77" s="404"/>
      <c r="EK77" s="404"/>
      <c r="EL77" s="404"/>
      <c r="EM77" s="404"/>
      <c r="EN77" s="404"/>
      <c r="EO77" s="404"/>
      <c r="EP77" s="404"/>
      <c r="EQ77" s="404"/>
      <c r="ER77" s="404"/>
      <c r="ES77" s="404"/>
      <c r="ET77" s="404"/>
      <c r="EU77" s="404"/>
      <c r="EV77" s="404"/>
      <c r="EW77" s="404"/>
      <c r="EX77" s="404"/>
      <c r="EY77" s="404"/>
      <c r="EZ77" s="404"/>
      <c r="FA77" s="404"/>
      <c r="FB77" s="404"/>
      <c r="FC77" s="404"/>
      <c r="FD77" s="404"/>
      <c r="FE77" s="404"/>
      <c r="FF77" s="404"/>
      <c r="FG77" s="404"/>
      <c r="FH77" s="404"/>
      <c r="FI77" s="404"/>
      <c r="FJ77" s="404"/>
      <c r="FK77" s="404"/>
      <c r="FL77" s="404"/>
      <c r="FM77" s="404"/>
      <c r="FN77" s="404"/>
      <c r="FO77" s="404"/>
      <c r="FP77" s="404"/>
      <c r="FQ77" s="404"/>
      <c r="FR77" s="404"/>
      <c r="FS77" s="404"/>
      <c r="FT77" s="404"/>
      <c r="FU77" s="404"/>
      <c r="FV77" s="404"/>
      <c r="FW77" s="404"/>
      <c r="FX77" s="404"/>
      <c r="FY77" s="404"/>
      <c r="FZ77" s="404"/>
      <c r="GA77" s="404"/>
      <c r="GB77" s="404"/>
      <c r="GC77" s="404"/>
      <c r="GD77" s="404"/>
      <c r="GE77" s="404"/>
      <c r="GF77" s="404"/>
      <c r="GG77" s="404"/>
      <c r="GH77" s="404"/>
      <c r="GI77" s="404"/>
      <c r="GJ77" s="404"/>
      <c r="GK77" s="404"/>
      <c r="GL77" s="404"/>
      <c r="GM77" s="404"/>
      <c r="GN77" s="404"/>
      <c r="GO77" s="404"/>
      <c r="GP77" s="404"/>
      <c r="GQ77" s="404"/>
      <c r="GR77" s="404"/>
      <c r="GS77" s="404"/>
      <c r="GT77" s="404"/>
      <c r="GU77" s="404"/>
      <c r="GV77" s="404"/>
      <c r="GW77" s="404"/>
      <c r="GX77" s="404"/>
      <c r="GY77" s="404"/>
      <c r="GZ77" s="404"/>
      <c r="HA77" s="404"/>
      <c r="HB77" s="404"/>
      <c r="HC77" s="404"/>
      <c r="HD77" s="404"/>
      <c r="HE77" s="404"/>
      <c r="HF77" s="404"/>
      <c r="HG77" s="404"/>
      <c r="HH77" s="404"/>
      <c r="HI77" s="404"/>
      <c r="HJ77" s="404"/>
      <c r="HK77" s="404"/>
      <c r="HL77" s="404"/>
      <c r="HM77" s="404"/>
      <c r="HN77" s="404"/>
      <c r="HO77" s="404"/>
      <c r="HP77" s="404"/>
      <c r="HQ77" s="404"/>
      <c r="HR77" s="404"/>
      <c r="HS77" s="404"/>
      <c r="HT77" s="404"/>
      <c r="HU77" s="404"/>
      <c r="HV77" s="404"/>
    </row>
    <row r="78" spans="1:230" s="409" customFormat="1" ht="18" customHeight="1">
      <c r="A78" s="404"/>
      <c r="B78" s="405">
        <v>31</v>
      </c>
      <c r="C78" s="406" t="s">
        <v>99</v>
      </c>
      <c r="D78" s="450">
        <v>10182</v>
      </c>
      <c r="E78" s="451">
        <v>1322.3638479670005</v>
      </c>
      <c r="F78" s="452">
        <v>98268</v>
      </c>
      <c r="G78" s="453">
        <v>1548.2764015752839</v>
      </c>
      <c r="H78" s="454">
        <v>29860</v>
      </c>
      <c r="I78" s="455">
        <v>942.7241198928333</v>
      </c>
      <c r="J78" s="404"/>
      <c r="K78" s="404"/>
      <c r="L78" s="404"/>
      <c r="M78" s="404"/>
      <c r="N78" s="404"/>
      <c r="O78" s="404"/>
      <c r="P78" s="404"/>
      <c r="Q78" s="404"/>
      <c r="R78" s="404"/>
      <c r="S78" s="404"/>
      <c r="T78" s="404"/>
      <c r="U78" s="404"/>
      <c r="V78" s="404"/>
      <c r="W78" s="404"/>
      <c r="X78" s="404"/>
      <c r="Y78" s="404"/>
      <c r="Z78" s="404"/>
      <c r="AA78" s="404"/>
      <c r="AB78" s="404"/>
      <c r="AC78" s="404"/>
      <c r="AD78" s="404"/>
      <c r="AE78" s="404"/>
      <c r="AF78" s="404"/>
      <c r="AG78" s="404"/>
      <c r="AH78" s="404"/>
      <c r="AI78" s="404"/>
      <c r="AJ78" s="404"/>
      <c r="AK78" s="404"/>
      <c r="AL78" s="404"/>
      <c r="AM78" s="404"/>
      <c r="AN78" s="404"/>
      <c r="AO78" s="404"/>
      <c r="AP78" s="404"/>
      <c r="AQ78" s="404"/>
      <c r="AR78" s="404"/>
      <c r="AS78" s="404"/>
      <c r="AT78" s="404"/>
      <c r="AU78" s="404"/>
      <c r="AV78" s="404"/>
      <c r="AW78" s="404"/>
      <c r="AX78" s="404"/>
      <c r="AY78" s="404"/>
      <c r="AZ78" s="404"/>
      <c r="BA78" s="404"/>
      <c r="BB78" s="404"/>
      <c r="BC78" s="404"/>
      <c r="BD78" s="404"/>
      <c r="BE78" s="404"/>
      <c r="BF78" s="404"/>
      <c r="BG78" s="404"/>
      <c r="BH78" s="404"/>
      <c r="BI78" s="404"/>
      <c r="BJ78" s="404"/>
      <c r="BK78" s="404"/>
      <c r="BL78" s="404"/>
      <c r="BM78" s="404"/>
      <c r="BN78" s="404"/>
      <c r="BO78" s="404"/>
      <c r="BP78" s="404"/>
      <c r="BQ78" s="404"/>
      <c r="BR78" s="404"/>
      <c r="BS78" s="404"/>
      <c r="BT78" s="404"/>
      <c r="BU78" s="404"/>
      <c r="BV78" s="404"/>
      <c r="BW78" s="404"/>
      <c r="BX78" s="404"/>
      <c r="BY78" s="404"/>
      <c r="BZ78" s="404"/>
      <c r="CA78" s="404"/>
      <c r="CB78" s="404"/>
      <c r="CC78" s="404"/>
      <c r="CD78" s="404"/>
      <c r="CE78" s="404"/>
      <c r="CF78" s="404"/>
      <c r="CG78" s="404"/>
      <c r="CH78" s="404"/>
      <c r="CI78" s="404"/>
      <c r="CJ78" s="404"/>
      <c r="CK78" s="404"/>
      <c r="CL78" s="404"/>
      <c r="CM78" s="404"/>
      <c r="CN78" s="404"/>
      <c r="CO78" s="404"/>
      <c r="CP78" s="404"/>
      <c r="CQ78" s="404"/>
      <c r="CR78" s="404"/>
      <c r="CS78" s="404"/>
      <c r="CT78" s="404"/>
      <c r="CU78" s="404"/>
      <c r="CV78" s="404"/>
      <c r="CW78" s="404"/>
      <c r="CX78" s="404"/>
      <c r="CY78" s="404"/>
      <c r="CZ78" s="404"/>
      <c r="DA78" s="404"/>
      <c r="DB78" s="404"/>
      <c r="DC78" s="404"/>
      <c r="DD78" s="404"/>
      <c r="DE78" s="404"/>
      <c r="DF78" s="404"/>
      <c r="DG78" s="404"/>
      <c r="DH78" s="404"/>
      <c r="DI78" s="404"/>
      <c r="DJ78" s="404"/>
      <c r="DK78" s="404"/>
      <c r="DL78" s="404"/>
      <c r="DM78" s="404"/>
      <c r="DN78" s="404"/>
      <c r="DO78" s="404"/>
      <c r="DP78" s="404"/>
      <c r="DQ78" s="404"/>
      <c r="DR78" s="404"/>
      <c r="DS78" s="404"/>
      <c r="DT78" s="404"/>
      <c r="DU78" s="404"/>
      <c r="DV78" s="404"/>
      <c r="DW78" s="404"/>
      <c r="DX78" s="404"/>
      <c r="DY78" s="404"/>
      <c r="DZ78" s="404"/>
      <c r="EA78" s="404"/>
      <c r="EB78" s="404"/>
      <c r="EC78" s="404"/>
      <c r="ED78" s="404"/>
      <c r="EE78" s="404"/>
      <c r="EF78" s="404"/>
      <c r="EG78" s="404"/>
      <c r="EH78" s="404"/>
      <c r="EI78" s="404"/>
      <c r="EJ78" s="404"/>
      <c r="EK78" s="404"/>
      <c r="EL78" s="404"/>
      <c r="EM78" s="404"/>
      <c r="EN78" s="404"/>
      <c r="EO78" s="404"/>
      <c r="EP78" s="404"/>
      <c r="EQ78" s="404"/>
      <c r="ER78" s="404"/>
      <c r="ES78" s="404"/>
      <c r="ET78" s="404"/>
      <c r="EU78" s="404"/>
      <c r="EV78" s="404"/>
      <c r="EW78" s="404"/>
      <c r="EX78" s="404"/>
      <c r="EY78" s="404"/>
      <c r="EZ78" s="404"/>
      <c r="FA78" s="404"/>
      <c r="FB78" s="404"/>
      <c r="FC78" s="404"/>
      <c r="FD78" s="404"/>
      <c r="FE78" s="404"/>
      <c r="FF78" s="404"/>
      <c r="FG78" s="404"/>
      <c r="FH78" s="404"/>
      <c r="FI78" s="404"/>
      <c r="FJ78" s="404"/>
      <c r="FK78" s="404"/>
      <c r="FL78" s="404"/>
      <c r="FM78" s="404"/>
      <c r="FN78" s="404"/>
      <c r="FO78" s="404"/>
      <c r="FP78" s="404"/>
      <c r="FQ78" s="404"/>
      <c r="FR78" s="404"/>
      <c r="FS78" s="404"/>
      <c r="FT78" s="404"/>
      <c r="FU78" s="404"/>
      <c r="FV78" s="404"/>
      <c r="FW78" s="404"/>
      <c r="FX78" s="404"/>
      <c r="FY78" s="404"/>
      <c r="FZ78" s="404"/>
      <c r="GA78" s="404"/>
      <c r="GB78" s="404"/>
      <c r="GC78" s="404"/>
      <c r="GD78" s="404"/>
      <c r="GE78" s="404"/>
      <c r="GF78" s="404"/>
      <c r="GG78" s="404"/>
      <c r="GH78" s="404"/>
      <c r="GI78" s="404"/>
      <c r="GJ78" s="404"/>
      <c r="GK78" s="404"/>
      <c r="GL78" s="404"/>
      <c r="GM78" s="404"/>
      <c r="GN78" s="404"/>
      <c r="GO78" s="404"/>
      <c r="GP78" s="404"/>
      <c r="GQ78" s="404"/>
      <c r="GR78" s="404"/>
      <c r="GS78" s="404"/>
      <c r="GT78" s="404"/>
      <c r="GU78" s="404"/>
      <c r="GV78" s="404"/>
      <c r="GW78" s="404"/>
      <c r="GX78" s="404"/>
      <c r="GY78" s="404"/>
      <c r="GZ78" s="404"/>
      <c r="HA78" s="404"/>
      <c r="HB78" s="404"/>
      <c r="HC78" s="404"/>
      <c r="HD78" s="404"/>
      <c r="HE78" s="404"/>
      <c r="HF78" s="404"/>
      <c r="HG78" s="404"/>
      <c r="HH78" s="404"/>
      <c r="HI78" s="404"/>
      <c r="HJ78" s="404"/>
      <c r="HK78" s="404"/>
      <c r="HL78" s="404"/>
      <c r="HM78" s="404"/>
      <c r="HN78" s="404"/>
      <c r="HO78" s="404"/>
      <c r="HP78" s="404"/>
      <c r="HQ78" s="404"/>
      <c r="HR78" s="404"/>
      <c r="HS78" s="404"/>
      <c r="HT78" s="404"/>
      <c r="HU78" s="404"/>
      <c r="HV78" s="404"/>
    </row>
    <row r="79" spans="1:230" s="409" customFormat="1" ht="18" hidden="1" customHeight="1">
      <c r="A79" s="404"/>
      <c r="B79" s="405"/>
      <c r="C79" s="406"/>
      <c r="D79" s="450"/>
      <c r="E79" s="451"/>
      <c r="F79" s="452"/>
      <c r="G79" s="453"/>
      <c r="H79" s="454"/>
      <c r="I79" s="455"/>
      <c r="J79" s="404"/>
      <c r="K79" s="404"/>
      <c r="L79" s="404"/>
      <c r="M79" s="404"/>
      <c r="N79" s="404"/>
      <c r="O79" s="404"/>
      <c r="P79" s="404"/>
      <c r="Q79" s="404"/>
      <c r="R79" s="404"/>
      <c r="S79" s="404"/>
      <c r="T79" s="404"/>
      <c r="U79" s="404"/>
      <c r="V79" s="404"/>
      <c r="W79" s="404"/>
      <c r="X79" s="404"/>
      <c r="Y79" s="404"/>
      <c r="Z79" s="404"/>
      <c r="AA79" s="404"/>
      <c r="AB79" s="404"/>
      <c r="AC79" s="404"/>
      <c r="AD79" s="404"/>
      <c r="AE79" s="404"/>
      <c r="AF79" s="404"/>
      <c r="AG79" s="404"/>
      <c r="AH79" s="404"/>
      <c r="AI79" s="404"/>
      <c r="AJ79" s="404"/>
      <c r="AK79" s="404"/>
      <c r="AL79" s="404"/>
      <c r="AM79" s="404"/>
      <c r="AN79" s="404"/>
      <c r="AO79" s="404"/>
      <c r="AP79" s="404"/>
      <c r="AQ79" s="404"/>
      <c r="AR79" s="404"/>
      <c r="AS79" s="404"/>
      <c r="AT79" s="404"/>
      <c r="AU79" s="404"/>
      <c r="AV79" s="404"/>
      <c r="AW79" s="404"/>
      <c r="AX79" s="404"/>
      <c r="AY79" s="404"/>
      <c r="AZ79" s="404"/>
      <c r="BA79" s="404"/>
      <c r="BB79" s="404"/>
      <c r="BC79" s="404"/>
      <c r="BD79" s="404"/>
      <c r="BE79" s="404"/>
      <c r="BF79" s="404"/>
      <c r="BG79" s="404"/>
      <c r="BH79" s="404"/>
      <c r="BI79" s="404"/>
      <c r="BJ79" s="404"/>
      <c r="BK79" s="404"/>
      <c r="BL79" s="404"/>
      <c r="BM79" s="404"/>
      <c r="BN79" s="404"/>
      <c r="BO79" s="404"/>
      <c r="BP79" s="404"/>
      <c r="BQ79" s="404"/>
      <c r="BR79" s="404"/>
      <c r="BS79" s="404"/>
      <c r="BT79" s="404"/>
      <c r="BU79" s="404"/>
      <c r="BV79" s="404"/>
      <c r="BW79" s="404"/>
      <c r="BX79" s="404"/>
      <c r="BY79" s="404"/>
      <c r="BZ79" s="404"/>
      <c r="CA79" s="404"/>
      <c r="CB79" s="404"/>
      <c r="CC79" s="404"/>
      <c r="CD79" s="404"/>
      <c r="CE79" s="404"/>
      <c r="CF79" s="404"/>
      <c r="CG79" s="404"/>
      <c r="CH79" s="404"/>
      <c r="CI79" s="404"/>
      <c r="CJ79" s="404"/>
      <c r="CK79" s="404"/>
      <c r="CL79" s="404"/>
      <c r="CM79" s="404"/>
      <c r="CN79" s="404"/>
      <c r="CO79" s="404"/>
      <c r="CP79" s="404"/>
      <c r="CQ79" s="404"/>
      <c r="CR79" s="404"/>
      <c r="CS79" s="404"/>
      <c r="CT79" s="404"/>
      <c r="CU79" s="404"/>
      <c r="CV79" s="404"/>
      <c r="CW79" s="404"/>
      <c r="CX79" s="404"/>
      <c r="CY79" s="404"/>
      <c r="CZ79" s="404"/>
      <c r="DA79" s="404"/>
      <c r="DB79" s="404"/>
      <c r="DC79" s="404"/>
      <c r="DD79" s="404"/>
      <c r="DE79" s="404"/>
      <c r="DF79" s="404"/>
      <c r="DG79" s="404"/>
      <c r="DH79" s="404"/>
      <c r="DI79" s="404"/>
      <c r="DJ79" s="404"/>
      <c r="DK79" s="404"/>
      <c r="DL79" s="404"/>
      <c r="DM79" s="404"/>
      <c r="DN79" s="404"/>
      <c r="DO79" s="404"/>
      <c r="DP79" s="404"/>
      <c r="DQ79" s="404"/>
      <c r="DR79" s="404"/>
      <c r="DS79" s="404"/>
      <c r="DT79" s="404"/>
      <c r="DU79" s="404"/>
      <c r="DV79" s="404"/>
      <c r="DW79" s="404"/>
      <c r="DX79" s="404"/>
      <c r="DY79" s="404"/>
      <c r="DZ79" s="404"/>
      <c r="EA79" s="404"/>
      <c r="EB79" s="404"/>
      <c r="EC79" s="404"/>
      <c r="ED79" s="404"/>
      <c r="EE79" s="404"/>
      <c r="EF79" s="404"/>
      <c r="EG79" s="404"/>
      <c r="EH79" s="404"/>
      <c r="EI79" s="404"/>
      <c r="EJ79" s="404"/>
      <c r="EK79" s="404"/>
      <c r="EL79" s="404"/>
      <c r="EM79" s="404"/>
      <c r="EN79" s="404"/>
      <c r="EO79" s="404"/>
      <c r="EP79" s="404"/>
      <c r="EQ79" s="404"/>
      <c r="ER79" s="404"/>
      <c r="ES79" s="404"/>
      <c r="ET79" s="404"/>
      <c r="EU79" s="404"/>
      <c r="EV79" s="404"/>
      <c r="EW79" s="404"/>
      <c r="EX79" s="404"/>
      <c r="EY79" s="404"/>
      <c r="EZ79" s="404"/>
      <c r="FA79" s="404"/>
      <c r="FB79" s="404"/>
      <c r="FC79" s="404"/>
      <c r="FD79" s="404"/>
      <c r="FE79" s="404"/>
      <c r="FF79" s="404"/>
      <c r="FG79" s="404"/>
      <c r="FH79" s="404"/>
      <c r="FI79" s="404"/>
      <c r="FJ79" s="404"/>
      <c r="FK79" s="404"/>
      <c r="FL79" s="404"/>
      <c r="FM79" s="404"/>
      <c r="FN79" s="404"/>
      <c r="FO79" s="404"/>
      <c r="FP79" s="404"/>
      <c r="FQ79" s="404"/>
      <c r="FR79" s="404"/>
      <c r="FS79" s="404"/>
      <c r="FT79" s="404"/>
      <c r="FU79" s="404"/>
      <c r="FV79" s="404"/>
      <c r="FW79" s="404"/>
      <c r="FX79" s="404"/>
      <c r="FY79" s="404"/>
      <c r="FZ79" s="404"/>
      <c r="GA79" s="404"/>
      <c r="GB79" s="404"/>
      <c r="GC79" s="404"/>
      <c r="GD79" s="404"/>
      <c r="GE79" s="404"/>
      <c r="GF79" s="404"/>
      <c r="GG79" s="404"/>
      <c r="GH79" s="404"/>
      <c r="GI79" s="404"/>
      <c r="GJ79" s="404"/>
      <c r="GK79" s="404"/>
      <c r="GL79" s="404"/>
      <c r="GM79" s="404"/>
      <c r="GN79" s="404"/>
      <c r="GO79" s="404"/>
      <c r="GP79" s="404"/>
      <c r="GQ79" s="404"/>
      <c r="GR79" s="404"/>
      <c r="GS79" s="404"/>
      <c r="GT79" s="404"/>
      <c r="GU79" s="404"/>
      <c r="GV79" s="404"/>
      <c r="GW79" s="404"/>
      <c r="GX79" s="404"/>
      <c r="GY79" s="404"/>
      <c r="GZ79" s="404"/>
      <c r="HA79" s="404"/>
      <c r="HB79" s="404"/>
      <c r="HC79" s="404"/>
      <c r="HD79" s="404"/>
      <c r="HE79" s="404"/>
      <c r="HF79" s="404"/>
      <c r="HG79" s="404"/>
      <c r="HH79" s="404"/>
      <c r="HI79" s="404"/>
      <c r="HJ79" s="404"/>
      <c r="HK79" s="404"/>
      <c r="HL79" s="404"/>
      <c r="HM79" s="404"/>
      <c r="HN79" s="404"/>
      <c r="HO79" s="404"/>
      <c r="HP79" s="404"/>
      <c r="HQ79" s="404"/>
      <c r="HR79" s="404"/>
      <c r="HS79" s="404"/>
      <c r="HT79" s="404"/>
      <c r="HU79" s="404"/>
      <c r="HV79" s="404"/>
    </row>
    <row r="80" spans="1:230" s="409" customFormat="1" ht="18" customHeight="1">
      <c r="A80" s="404"/>
      <c r="B80" s="405"/>
      <c r="C80" s="406" t="s">
        <v>100</v>
      </c>
      <c r="D80" s="450">
        <v>39642</v>
      </c>
      <c r="E80" s="451">
        <v>1430.4382410070127</v>
      </c>
      <c r="F80" s="452">
        <v>381273</v>
      </c>
      <c r="G80" s="453">
        <v>1684.1824658709115</v>
      </c>
      <c r="H80" s="454">
        <v>134415</v>
      </c>
      <c r="I80" s="455">
        <v>1037.3007894952195</v>
      </c>
      <c r="J80" s="404"/>
      <c r="K80" s="404"/>
      <c r="L80" s="404"/>
      <c r="M80" s="404"/>
      <c r="N80" s="404"/>
      <c r="O80" s="404"/>
      <c r="P80" s="404"/>
      <c r="Q80" s="404"/>
      <c r="R80" s="404"/>
      <c r="S80" s="404"/>
      <c r="T80" s="404"/>
      <c r="U80" s="404"/>
      <c r="V80" s="404"/>
      <c r="W80" s="404"/>
      <c r="X80" s="404"/>
      <c r="Y80" s="404"/>
      <c r="Z80" s="404"/>
      <c r="AA80" s="404"/>
      <c r="AB80" s="404"/>
      <c r="AC80" s="404"/>
      <c r="AD80" s="404"/>
      <c r="AE80" s="404"/>
      <c r="AF80" s="404"/>
      <c r="AG80" s="404"/>
      <c r="AH80" s="404"/>
      <c r="AI80" s="404"/>
      <c r="AJ80" s="404"/>
      <c r="AK80" s="404"/>
      <c r="AL80" s="404"/>
      <c r="AM80" s="404"/>
      <c r="AN80" s="404"/>
      <c r="AO80" s="404"/>
      <c r="AP80" s="404"/>
      <c r="AQ80" s="404"/>
      <c r="AR80" s="404"/>
      <c r="AS80" s="404"/>
      <c r="AT80" s="404"/>
      <c r="AU80" s="404"/>
      <c r="AV80" s="404"/>
      <c r="AW80" s="404"/>
      <c r="AX80" s="404"/>
      <c r="AY80" s="404"/>
      <c r="AZ80" s="404"/>
      <c r="BA80" s="404"/>
      <c r="BB80" s="404"/>
      <c r="BC80" s="404"/>
      <c r="BD80" s="404"/>
      <c r="BE80" s="404"/>
      <c r="BF80" s="404"/>
      <c r="BG80" s="404"/>
      <c r="BH80" s="404"/>
      <c r="BI80" s="404"/>
      <c r="BJ80" s="404"/>
      <c r="BK80" s="404"/>
      <c r="BL80" s="404"/>
      <c r="BM80" s="404"/>
      <c r="BN80" s="404"/>
      <c r="BO80" s="404"/>
      <c r="BP80" s="404"/>
      <c r="BQ80" s="404"/>
      <c r="BR80" s="404"/>
      <c r="BS80" s="404"/>
      <c r="BT80" s="404"/>
      <c r="BU80" s="404"/>
      <c r="BV80" s="404"/>
      <c r="BW80" s="404"/>
      <c r="BX80" s="404"/>
      <c r="BY80" s="404"/>
      <c r="BZ80" s="404"/>
      <c r="CA80" s="404"/>
      <c r="CB80" s="404"/>
      <c r="CC80" s="404"/>
      <c r="CD80" s="404"/>
      <c r="CE80" s="404"/>
      <c r="CF80" s="404"/>
      <c r="CG80" s="404"/>
      <c r="CH80" s="404"/>
      <c r="CI80" s="404"/>
      <c r="CJ80" s="404"/>
      <c r="CK80" s="404"/>
      <c r="CL80" s="404"/>
      <c r="CM80" s="404"/>
      <c r="CN80" s="404"/>
      <c r="CO80" s="404"/>
      <c r="CP80" s="404"/>
      <c r="CQ80" s="404"/>
      <c r="CR80" s="404"/>
      <c r="CS80" s="404"/>
      <c r="CT80" s="404"/>
      <c r="CU80" s="404"/>
      <c r="CV80" s="404"/>
      <c r="CW80" s="404"/>
      <c r="CX80" s="404"/>
      <c r="CY80" s="404"/>
      <c r="CZ80" s="404"/>
      <c r="DA80" s="404"/>
      <c r="DB80" s="404"/>
      <c r="DC80" s="404"/>
      <c r="DD80" s="404"/>
      <c r="DE80" s="404"/>
      <c r="DF80" s="404"/>
      <c r="DG80" s="404"/>
      <c r="DH80" s="404"/>
      <c r="DI80" s="404"/>
      <c r="DJ80" s="404"/>
      <c r="DK80" s="404"/>
      <c r="DL80" s="404"/>
      <c r="DM80" s="404"/>
      <c r="DN80" s="404"/>
      <c r="DO80" s="404"/>
      <c r="DP80" s="404"/>
      <c r="DQ80" s="404"/>
      <c r="DR80" s="404"/>
      <c r="DS80" s="404"/>
      <c r="DT80" s="404"/>
      <c r="DU80" s="404"/>
      <c r="DV80" s="404"/>
      <c r="DW80" s="404"/>
      <c r="DX80" s="404"/>
      <c r="DY80" s="404"/>
      <c r="DZ80" s="404"/>
      <c r="EA80" s="404"/>
      <c r="EB80" s="404"/>
      <c r="EC80" s="404"/>
      <c r="ED80" s="404"/>
      <c r="EE80" s="404"/>
      <c r="EF80" s="404"/>
      <c r="EG80" s="404"/>
      <c r="EH80" s="404"/>
      <c r="EI80" s="404"/>
      <c r="EJ80" s="404"/>
      <c r="EK80" s="404"/>
      <c r="EL80" s="404"/>
      <c r="EM80" s="404"/>
      <c r="EN80" s="404"/>
      <c r="EO80" s="404"/>
      <c r="EP80" s="404"/>
      <c r="EQ80" s="404"/>
      <c r="ER80" s="404"/>
      <c r="ES80" s="404"/>
      <c r="ET80" s="404"/>
      <c r="EU80" s="404"/>
      <c r="EV80" s="404"/>
      <c r="EW80" s="404"/>
      <c r="EX80" s="404"/>
      <c r="EY80" s="404"/>
      <c r="EZ80" s="404"/>
      <c r="FA80" s="404"/>
      <c r="FB80" s="404"/>
      <c r="FC80" s="404"/>
      <c r="FD80" s="404"/>
      <c r="FE80" s="404"/>
      <c r="FF80" s="404"/>
      <c r="FG80" s="404"/>
      <c r="FH80" s="404"/>
      <c r="FI80" s="404"/>
      <c r="FJ80" s="404"/>
      <c r="FK80" s="404"/>
      <c r="FL80" s="404"/>
      <c r="FM80" s="404"/>
      <c r="FN80" s="404"/>
      <c r="FO80" s="404"/>
      <c r="FP80" s="404"/>
      <c r="FQ80" s="404"/>
      <c r="FR80" s="404"/>
      <c r="FS80" s="404"/>
      <c r="FT80" s="404"/>
      <c r="FU80" s="404"/>
      <c r="FV80" s="404"/>
      <c r="FW80" s="404"/>
      <c r="FX80" s="404"/>
      <c r="FY80" s="404"/>
      <c r="FZ80" s="404"/>
      <c r="GA80" s="404"/>
      <c r="GB80" s="404"/>
      <c r="GC80" s="404"/>
      <c r="GD80" s="404"/>
      <c r="GE80" s="404"/>
      <c r="GF80" s="404"/>
      <c r="GG80" s="404"/>
      <c r="GH80" s="404"/>
      <c r="GI80" s="404"/>
      <c r="GJ80" s="404"/>
      <c r="GK80" s="404"/>
      <c r="GL80" s="404"/>
      <c r="GM80" s="404"/>
      <c r="GN80" s="404"/>
      <c r="GO80" s="404"/>
      <c r="GP80" s="404"/>
      <c r="GQ80" s="404"/>
      <c r="GR80" s="404"/>
      <c r="GS80" s="404"/>
      <c r="GT80" s="404"/>
      <c r="GU80" s="404"/>
      <c r="GV80" s="404"/>
      <c r="GW80" s="404"/>
      <c r="GX80" s="404"/>
      <c r="GY80" s="404"/>
      <c r="GZ80" s="404"/>
      <c r="HA80" s="404"/>
      <c r="HB80" s="404"/>
      <c r="HC80" s="404"/>
      <c r="HD80" s="404"/>
      <c r="HE80" s="404"/>
      <c r="HF80" s="404"/>
      <c r="HG80" s="404"/>
      <c r="HH80" s="404"/>
      <c r="HI80" s="404"/>
      <c r="HJ80" s="404"/>
      <c r="HK80" s="404"/>
      <c r="HL80" s="404"/>
      <c r="HM80" s="404"/>
      <c r="HN80" s="404"/>
      <c r="HO80" s="404"/>
      <c r="HP80" s="404"/>
      <c r="HQ80" s="404"/>
      <c r="HR80" s="404"/>
      <c r="HS80" s="404"/>
      <c r="HT80" s="404"/>
      <c r="HU80" s="404"/>
      <c r="HV80" s="404"/>
    </row>
    <row r="81" spans="1:230" s="410" customFormat="1" ht="18" customHeight="1">
      <c r="B81" s="405">
        <v>1</v>
      </c>
      <c r="C81" s="411" t="s">
        <v>205</v>
      </c>
      <c r="D81" s="412">
        <v>6248</v>
      </c>
      <c r="E81" s="413">
        <v>1419.3714852752883</v>
      </c>
      <c r="F81" s="412">
        <v>55788</v>
      </c>
      <c r="G81" s="413">
        <v>1699.2031067613109</v>
      </c>
      <c r="H81" s="412">
        <v>17268</v>
      </c>
      <c r="I81" s="413">
        <v>1027.8629320129719</v>
      </c>
    </row>
    <row r="82" spans="1:230" s="410" customFormat="1" ht="18" customHeight="1">
      <c r="B82" s="405">
        <v>20</v>
      </c>
      <c r="C82" s="411" t="s">
        <v>207</v>
      </c>
      <c r="D82" s="412">
        <v>12236</v>
      </c>
      <c r="E82" s="413">
        <v>1465.3862144491663</v>
      </c>
      <c r="F82" s="412">
        <v>132450</v>
      </c>
      <c r="G82" s="413">
        <v>1630.7295889014722</v>
      </c>
      <c r="H82" s="412">
        <v>43614</v>
      </c>
      <c r="I82" s="413">
        <v>1012.0359157609942</v>
      </c>
    </row>
    <row r="83" spans="1:230" s="410" customFormat="1" ht="18" customHeight="1">
      <c r="B83" s="405">
        <v>48</v>
      </c>
      <c r="C83" s="411" t="s">
        <v>214</v>
      </c>
      <c r="D83" s="412">
        <v>21158</v>
      </c>
      <c r="E83" s="413">
        <v>1413.4953204461669</v>
      </c>
      <c r="F83" s="412">
        <v>193035</v>
      </c>
      <c r="G83" s="413">
        <v>1716.5178560364702</v>
      </c>
      <c r="H83" s="412">
        <v>73533</v>
      </c>
      <c r="I83" s="413">
        <v>1054.5022517781133</v>
      </c>
    </row>
    <row r="84" spans="1:230" s="410" customFormat="1" ht="18" hidden="1" customHeight="1">
      <c r="B84" s="405"/>
      <c r="C84" s="411"/>
      <c r="D84" s="412"/>
      <c r="E84" s="413"/>
      <c r="F84" s="412"/>
      <c r="G84" s="413"/>
      <c r="H84" s="412"/>
      <c r="I84" s="413"/>
    </row>
    <row r="85" spans="1:230" s="409" customFormat="1" ht="18" customHeight="1">
      <c r="A85" s="404"/>
      <c r="B85" s="405">
        <v>26</v>
      </c>
      <c r="C85" s="406" t="s">
        <v>101</v>
      </c>
      <c r="D85" s="450">
        <v>4544</v>
      </c>
      <c r="E85" s="451">
        <v>1154.9895840669014</v>
      </c>
      <c r="F85" s="452">
        <v>49914</v>
      </c>
      <c r="G85" s="453">
        <v>1323.4463627439195</v>
      </c>
      <c r="H85" s="454">
        <v>15993</v>
      </c>
      <c r="I85" s="455">
        <v>841.20249046457809</v>
      </c>
      <c r="J85" s="404"/>
      <c r="K85" s="404"/>
      <c r="L85" s="404"/>
      <c r="M85" s="404"/>
      <c r="N85" s="404"/>
      <c r="O85" s="404"/>
      <c r="P85" s="404"/>
      <c r="Q85" s="404"/>
      <c r="R85" s="404"/>
      <c r="S85" s="404"/>
      <c r="T85" s="404"/>
      <c r="U85" s="404"/>
      <c r="V85" s="404"/>
      <c r="W85" s="404"/>
      <c r="X85" s="404"/>
      <c r="Y85" s="404"/>
      <c r="Z85" s="404"/>
      <c r="AA85" s="404"/>
      <c r="AB85" s="404"/>
      <c r="AC85" s="404"/>
      <c r="AD85" s="404"/>
      <c r="AE85" s="404"/>
      <c r="AF85" s="404"/>
      <c r="AG85" s="404"/>
      <c r="AH85" s="404"/>
      <c r="AI85" s="404"/>
      <c r="AJ85" s="404"/>
      <c r="AK85" s="404"/>
      <c r="AL85" s="404"/>
      <c r="AM85" s="404"/>
      <c r="AN85" s="404"/>
      <c r="AO85" s="404"/>
      <c r="AP85" s="404"/>
      <c r="AQ85" s="404"/>
      <c r="AR85" s="404"/>
      <c r="AS85" s="404"/>
      <c r="AT85" s="404"/>
      <c r="AU85" s="404"/>
      <c r="AV85" s="404"/>
      <c r="AW85" s="404"/>
      <c r="AX85" s="404"/>
      <c r="AY85" s="404"/>
      <c r="AZ85" s="404"/>
      <c r="BA85" s="404"/>
      <c r="BB85" s="404"/>
      <c r="BC85" s="404"/>
      <c r="BD85" s="404"/>
      <c r="BE85" s="404"/>
      <c r="BF85" s="404"/>
      <c r="BG85" s="404"/>
      <c r="BH85" s="404"/>
      <c r="BI85" s="404"/>
      <c r="BJ85" s="404"/>
      <c r="BK85" s="404"/>
      <c r="BL85" s="404"/>
      <c r="BM85" s="404"/>
      <c r="BN85" s="404"/>
      <c r="BO85" s="404"/>
      <c r="BP85" s="404"/>
      <c r="BQ85" s="404"/>
      <c r="BR85" s="404"/>
      <c r="BS85" s="404"/>
      <c r="BT85" s="404"/>
      <c r="BU85" s="404"/>
      <c r="BV85" s="404"/>
      <c r="BW85" s="404"/>
      <c r="BX85" s="404"/>
      <c r="BY85" s="404"/>
      <c r="BZ85" s="404"/>
      <c r="CA85" s="404"/>
      <c r="CB85" s="404"/>
      <c r="CC85" s="404"/>
      <c r="CD85" s="404"/>
      <c r="CE85" s="404"/>
      <c r="CF85" s="404"/>
      <c r="CG85" s="404"/>
      <c r="CH85" s="404"/>
      <c r="CI85" s="404"/>
      <c r="CJ85" s="404"/>
      <c r="CK85" s="404"/>
      <c r="CL85" s="404"/>
      <c r="CM85" s="404"/>
      <c r="CN85" s="404"/>
      <c r="CO85" s="404"/>
      <c r="CP85" s="404"/>
      <c r="CQ85" s="404"/>
      <c r="CR85" s="404"/>
      <c r="CS85" s="404"/>
      <c r="CT85" s="404"/>
      <c r="CU85" s="404"/>
      <c r="CV85" s="404"/>
      <c r="CW85" s="404"/>
      <c r="CX85" s="404"/>
      <c r="CY85" s="404"/>
      <c r="CZ85" s="404"/>
      <c r="DA85" s="404"/>
      <c r="DB85" s="404"/>
      <c r="DC85" s="404"/>
      <c r="DD85" s="404"/>
      <c r="DE85" s="404"/>
      <c r="DF85" s="404"/>
      <c r="DG85" s="404"/>
      <c r="DH85" s="404"/>
      <c r="DI85" s="404"/>
      <c r="DJ85" s="404"/>
      <c r="DK85" s="404"/>
      <c r="DL85" s="404"/>
      <c r="DM85" s="404"/>
      <c r="DN85" s="404"/>
      <c r="DO85" s="404"/>
      <c r="DP85" s="404"/>
      <c r="DQ85" s="404"/>
      <c r="DR85" s="404"/>
      <c r="DS85" s="404"/>
      <c r="DT85" s="404"/>
      <c r="DU85" s="404"/>
      <c r="DV85" s="404"/>
      <c r="DW85" s="404"/>
      <c r="DX85" s="404"/>
      <c r="DY85" s="404"/>
      <c r="DZ85" s="404"/>
      <c r="EA85" s="404"/>
      <c r="EB85" s="404"/>
      <c r="EC85" s="404"/>
      <c r="ED85" s="404"/>
      <c r="EE85" s="404"/>
      <c r="EF85" s="404"/>
      <c r="EG85" s="404"/>
      <c r="EH85" s="404"/>
      <c r="EI85" s="404"/>
      <c r="EJ85" s="404"/>
      <c r="EK85" s="404"/>
      <c r="EL85" s="404"/>
      <c r="EM85" s="404"/>
      <c r="EN85" s="404"/>
      <c r="EO85" s="404"/>
      <c r="EP85" s="404"/>
      <c r="EQ85" s="404"/>
      <c r="ER85" s="404"/>
      <c r="ES85" s="404"/>
      <c r="ET85" s="404"/>
      <c r="EU85" s="404"/>
      <c r="EV85" s="404"/>
      <c r="EW85" s="404"/>
      <c r="EX85" s="404"/>
      <c r="EY85" s="404"/>
      <c r="EZ85" s="404"/>
      <c r="FA85" s="404"/>
      <c r="FB85" s="404"/>
      <c r="FC85" s="404"/>
      <c r="FD85" s="404"/>
      <c r="FE85" s="404"/>
      <c r="FF85" s="404"/>
      <c r="FG85" s="404"/>
      <c r="FH85" s="404"/>
      <c r="FI85" s="404"/>
      <c r="FJ85" s="404"/>
      <c r="FK85" s="404"/>
      <c r="FL85" s="404"/>
      <c r="FM85" s="404"/>
      <c r="FN85" s="404"/>
      <c r="FO85" s="404"/>
      <c r="FP85" s="404"/>
      <c r="FQ85" s="404"/>
      <c r="FR85" s="404"/>
      <c r="FS85" s="404"/>
      <c r="FT85" s="404"/>
      <c r="FU85" s="404"/>
      <c r="FV85" s="404"/>
      <c r="FW85" s="404"/>
      <c r="FX85" s="404"/>
      <c r="FY85" s="404"/>
      <c r="FZ85" s="404"/>
      <c r="GA85" s="404"/>
      <c r="GB85" s="404"/>
      <c r="GC85" s="404"/>
      <c r="GD85" s="404"/>
      <c r="GE85" s="404"/>
      <c r="GF85" s="404"/>
      <c r="GG85" s="404"/>
      <c r="GH85" s="404"/>
      <c r="GI85" s="404"/>
      <c r="GJ85" s="404"/>
      <c r="GK85" s="404"/>
      <c r="GL85" s="404"/>
      <c r="GM85" s="404"/>
      <c r="GN85" s="404"/>
      <c r="GO85" s="404"/>
      <c r="GP85" s="404"/>
      <c r="GQ85" s="404"/>
      <c r="GR85" s="404"/>
      <c r="GS85" s="404"/>
      <c r="GT85" s="404"/>
      <c r="GU85" s="404"/>
      <c r="GV85" s="404"/>
      <c r="GW85" s="404"/>
      <c r="GX85" s="404"/>
      <c r="GY85" s="404"/>
      <c r="GZ85" s="404"/>
      <c r="HA85" s="404"/>
      <c r="HB85" s="404"/>
      <c r="HC85" s="404"/>
      <c r="HD85" s="404"/>
      <c r="HE85" s="404"/>
      <c r="HF85" s="404"/>
      <c r="HG85" s="404"/>
      <c r="HH85" s="404"/>
      <c r="HI85" s="404"/>
      <c r="HJ85" s="404"/>
      <c r="HK85" s="404"/>
      <c r="HL85" s="404"/>
      <c r="HM85" s="404"/>
      <c r="HN85" s="404"/>
      <c r="HO85" s="404"/>
      <c r="HP85" s="404"/>
      <c r="HQ85" s="404"/>
      <c r="HR85" s="404"/>
      <c r="HS85" s="404"/>
      <c r="HT85" s="404"/>
      <c r="HU85" s="404"/>
      <c r="HV85" s="404"/>
    </row>
    <row r="86" spans="1:230" s="409" customFormat="1" ht="18" hidden="1" customHeight="1">
      <c r="A86" s="404"/>
      <c r="B86" s="405"/>
      <c r="C86" s="406"/>
      <c r="D86" s="407"/>
      <c r="E86" s="408"/>
      <c r="F86" s="407"/>
      <c r="G86" s="408"/>
      <c r="H86" s="407"/>
      <c r="I86" s="408"/>
      <c r="J86" s="404"/>
      <c r="K86" s="404"/>
      <c r="L86" s="404"/>
      <c r="M86" s="404"/>
      <c r="N86" s="404"/>
      <c r="O86" s="404"/>
      <c r="P86" s="404"/>
      <c r="Q86" s="404"/>
      <c r="R86" s="404"/>
      <c r="S86" s="404"/>
      <c r="T86" s="404"/>
      <c r="U86" s="404"/>
      <c r="V86" s="404"/>
      <c r="W86" s="404"/>
      <c r="X86" s="404"/>
      <c r="Y86" s="404"/>
      <c r="Z86" s="404"/>
      <c r="AA86" s="404"/>
      <c r="AB86" s="404"/>
      <c r="AC86" s="404"/>
      <c r="AD86" s="404"/>
      <c r="AE86" s="404"/>
      <c r="AF86" s="404"/>
      <c r="AG86" s="404"/>
      <c r="AH86" s="404"/>
      <c r="AI86" s="404"/>
      <c r="AJ86" s="404"/>
      <c r="AK86" s="404"/>
      <c r="AL86" s="404"/>
      <c r="AM86" s="404"/>
      <c r="AN86" s="404"/>
      <c r="AO86" s="404"/>
      <c r="AP86" s="404"/>
      <c r="AQ86" s="404"/>
      <c r="AR86" s="404"/>
      <c r="AS86" s="404"/>
      <c r="AT86" s="404"/>
      <c r="AU86" s="404"/>
      <c r="AV86" s="404"/>
      <c r="AW86" s="404"/>
      <c r="AX86" s="404"/>
      <c r="AY86" s="404"/>
      <c r="AZ86" s="404"/>
      <c r="BA86" s="404"/>
      <c r="BB86" s="404"/>
      <c r="BC86" s="404"/>
      <c r="BD86" s="404"/>
      <c r="BE86" s="404"/>
      <c r="BF86" s="404"/>
      <c r="BG86" s="404"/>
      <c r="BH86" s="404"/>
      <c r="BI86" s="404"/>
      <c r="BJ86" s="404"/>
      <c r="BK86" s="404"/>
      <c r="BL86" s="404"/>
      <c r="BM86" s="404"/>
      <c r="BN86" s="404"/>
      <c r="BO86" s="404"/>
      <c r="BP86" s="404"/>
      <c r="BQ86" s="404"/>
      <c r="BR86" s="404"/>
      <c r="BS86" s="404"/>
      <c r="BT86" s="404"/>
      <c r="BU86" s="404"/>
      <c r="BV86" s="404"/>
      <c r="BW86" s="404"/>
      <c r="BX86" s="404"/>
      <c r="BY86" s="404"/>
      <c r="BZ86" s="404"/>
      <c r="CA86" s="404"/>
      <c r="CB86" s="404"/>
      <c r="CC86" s="404"/>
      <c r="CD86" s="404"/>
      <c r="CE86" s="404"/>
      <c r="CF86" s="404"/>
      <c r="CG86" s="404"/>
      <c r="CH86" s="404"/>
      <c r="CI86" s="404"/>
      <c r="CJ86" s="404"/>
      <c r="CK86" s="404"/>
      <c r="CL86" s="404"/>
      <c r="CM86" s="404"/>
      <c r="CN86" s="404"/>
      <c r="CO86" s="404"/>
      <c r="CP86" s="404"/>
      <c r="CQ86" s="404"/>
      <c r="CR86" s="404"/>
      <c r="CS86" s="404"/>
      <c r="CT86" s="404"/>
      <c r="CU86" s="404"/>
      <c r="CV86" s="404"/>
      <c r="CW86" s="404"/>
      <c r="CX86" s="404"/>
      <c r="CY86" s="404"/>
      <c r="CZ86" s="404"/>
      <c r="DA86" s="404"/>
      <c r="DB86" s="404"/>
      <c r="DC86" s="404"/>
      <c r="DD86" s="404"/>
      <c r="DE86" s="404"/>
      <c r="DF86" s="404"/>
      <c r="DG86" s="404"/>
      <c r="DH86" s="404"/>
      <c r="DI86" s="404"/>
      <c r="DJ86" s="404"/>
      <c r="DK86" s="404"/>
      <c r="DL86" s="404"/>
      <c r="DM86" s="404"/>
      <c r="DN86" s="404"/>
      <c r="DO86" s="404"/>
      <c r="DP86" s="404"/>
      <c r="DQ86" s="404"/>
      <c r="DR86" s="404"/>
      <c r="DS86" s="404"/>
      <c r="DT86" s="404"/>
      <c r="DU86" s="404"/>
      <c r="DV86" s="404"/>
      <c r="DW86" s="404"/>
      <c r="DX86" s="404"/>
      <c r="DY86" s="404"/>
      <c r="DZ86" s="404"/>
      <c r="EA86" s="404"/>
      <c r="EB86" s="404"/>
      <c r="EC86" s="404"/>
      <c r="ED86" s="404"/>
      <c r="EE86" s="404"/>
      <c r="EF86" s="404"/>
      <c r="EG86" s="404"/>
      <c r="EH86" s="404"/>
      <c r="EI86" s="404"/>
      <c r="EJ86" s="404"/>
      <c r="EK86" s="404"/>
      <c r="EL86" s="404"/>
      <c r="EM86" s="404"/>
      <c r="EN86" s="404"/>
      <c r="EO86" s="404"/>
      <c r="EP86" s="404"/>
      <c r="EQ86" s="404"/>
      <c r="ER86" s="404"/>
      <c r="ES86" s="404"/>
      <c r="ET86" s="404"/>
      <c r="EU86" s="404"/>
      <c r="EV86" s="404"/>
      <c r="EW86" s="404"/>
      <c r="EX86" s="404"/>
      <c r="EY86" s="404"/>
      <c r="EZ86" s="404"/>
      <c r="FA86" s="404"/>
      <c r="FB86" s="404"/>
      <c r="FC86" s="404"/>
      <c r="FD86" s="404"/>
      <c r="FE86" s="404"/>
      <c r="FF86" s="404"/>
      <c r="FG86" s="404"/>
      <c r="FH86" s="404"/>
      <c r="FI86" s="404"/>
      <c r="FJ86" s="404"/>
      <c r="FK86" s="404"/>
      <c r="FL86" s="404"/>
      <c r="FM86" s="404"/>
      <c r="FN86" s="404"/>
      <c r="FO86" s="404"/>
      <c r="FP86" s="404"/>
      <c r="FQ86" s="404"/>
      <c r="FR86" s="404"/>
      <c r="FS86" s="404"/>
      <c r="FT86" s="404"/>
      <c r="FU86" s="404"/>
      <c r="FV86" s="404"/>
      <c r="FW86" s="404"/>
      <c r="FX86" s="404"/>
      <c r="FY86" s="404"/>
      <c r="FZ86" s="404"/>
      <c r="GA86" s="404"/>
      <c r="GB86" s="404"/>
      <c r="GC86" s="404"/>
      <c r="GD86" s="404"/>
      <c r="GE86" s="404"/>
      <c r="GF86" s="404"/>
      <c r="GG86" s="404"/>
      <c r="GH86" s="404"/>
      <c r="GI86" s="404"/>
      <c r="GJ86" s="404"/>
      <c r="GK86" s="404"/>
      <c r="GL86" s="404"/>
      <c r="GM86" s="404"/>
      <c r="GN86" s="404"/>
      <c r="GO86" s="404"/>
      <c r="GP86" s="404"/>
      <c r="GQ86" s="404"/>
      <c r="GR86" s="404"/>
      <c r="GS86" s="404"/>
      <c r="GT86" s="404"/>
      <c r="GU86" s="404"/>
      <c r="GV86" s="404"/>
      <c r="GW86" s="404"/>
      <c r="GX86" s="404"/>
      <c r="GY86" s="404"/>
      <c r="GZ86" s="404"/>
      <c r="HA86" s="404"/>
      <c r="HB86" s="404"/>
      <c r="HC86" s="404"/>
      <c r="HD86" s="404"/>
      <c r="HE86" s="404"/>
      <c r="HF86" s="404"/>
      <c r="HG86" s="404"/>
      <c r="HH86" s="404"/>
      <c r="HI86" s="404"/>
      <c r="HJ86" s="404"/>
      <c r="HK86" s="404"/>
      <c r="HL86" s="404"/>
      <c r="HM86" s="404"/>
      <c r="HN86" s="404"/>
      <c r="HO86" s="404"/>
      <c r="HP86" s="404"/>
      <c r="HQ86" s="404"/>
      <c r="HR86" s="404"/>
      <c r="HS86" s="404"/>
      <c r="HT86" s="404"/>
      <c r="HU86" s="404"/>
      <c r="HV86" s="404"/>
    </row>
    <row r="87" spans="1:230" s="409" customFormat="1" ht="18" customHeight="1">
      <c r="A87" s="404"/>
      <c r="B87" s="405">
        <v>51</v>
      </c>
      <c r="C87" s="411" t="s">
        <v>102</v>
      </c>
      <c r="D87" s="412">
        <v>974</v>
      </c>
      <c r="E87" s="413">
        <v>1282.3305954825462</v>
      </c>
      <c r="F87" s="412">
        <v>4561</v>
      </c>
      <c r="G87" s="413">
        <v>1507.9927669370752</v>
      </c>
      <c r="H87" s="412">
        <v>2652</v>
      </c>
      <c r="I87" s="413">
        <v>914.57339743589739</v>
      </c>
      <c r="J87" s="404"/>
      <c r="K87" s="404"/>
      <c r="L87" s="404"/>
      <c r="M87" s="404"/>
      <c r="N87" s="404"/>
      <c r="O87" s="404"/>
      <c r="P87" s="404"/>
      <c r="Q87" s="404"/>
      <c r="R87" s="404"/>
      <c r="S87" s="404"/>
      <c r="T87" s="404"/>
      <c r="U87" s="404"/>
      <c r="V87" s="404"/>
      <c r="W87" s="404"/>
      <c r="X87" s="404"/>
      <c r="Y87" s="404"/>
      <c r="Z87" s="404"/>
      <c r="AA87" s="404"/>
      <c r="AB87" s="404"/>
      <c r="AC87" s="404"/>
      <c r="AD87" s="404"/>
      <c r="AE87" s="404"/>
      <c r="AF87" s="404"/>
      <c r="AG87" s="404"/>
      <c r="AH87" s="404"/>
      <c r="AI87" s="404"/>
      <c r="AJ87" s="404"/>
      <c r="AK87" s="404"/>
      <c r="AL87" s="404"/>
      <c r="AM87" s="404"/>
      <c r="AN87" s="404"/>
      <c r="AO87" s="404"/>
      <c r="AP87" s="404"/>
      <c r="AQ87" s="404"/>
      <c r="AR87" s="404"/>
      <c r="AS87" s="404"/>
      <c r="AT87" s="404"/>
      <c r="AU87" s="404"/>
      <c r="AV87" s="404"/>
      <c r="AW87" s="404"/>
      <c r="AX87" s="404"/>
      <c r="AY87" s="404"/>
      <c r="AZ87" s="404"/>
      <c r="BA87" s="404"/>
      <c r="BB87" s="404"/>
      <c r="BC87" s="404"/>
      <c r="BD87" s="404"/>
      <c r="BE87" s="404"/>
      <c r="BF87" s="404"/>
      <c r="BG87" s="404"/>
      <c r="BH87" s="404"/>
      <c r="BI87" s="404"/>
      <c r="BJ87" s="404"/>
      <c r="BK87" s="404"/>
      <c r="BL87" s="404"/>
      <c r="BM87" s="404"/>
      <c r="BN87" s="404"/>
      <c r="BO87" s="404"/>
      <c r="BP87" s="404"/>
      <c r="BQ87" s="404"/>
      <c r="BR87" s="404"/>
      <c r="BS87" s="404"/>
      <c r="BT87" s="404"/>
      <c r="BU87" s="404"/>
      <c r="BV87" s="404"/>
      <c r="BW87" s="404"/>
      <c r="BX87" s="404"/>
      <c r="BY87" s="404"/>
      <c r="BZ87" s="404"/>
      <c r="CA87" s="404"/>
      <c r="CB87" s="404"/>
      <c r="CC87" s="404"/>
      <c r="CD87" s="404"/>
      <c r="CE87" s="404"/>
      <c r="CF87" s="404"/>
      <c r="CG87" s="404"/>
      <c r="CH87" s="404"/>
      <c r="CI87" s="404"/>
      <c r="CJ87" s="404"/>
      <c r="CK87" s="404"/>
      <c r="CL87" s="404"/>
      <c r="CM87" s="404"/>
      <c r="CN87" s="404"/>
      <c r="CO87" s="404"/>
      <c r="CP87" s="404"/>
      <c r="CQ87" s="404"/>
      <c r="CR87" s="404"/>
      <c r="CS87" s="404"/>
      <c r="CT87" s="404"/>
      <c r="CU87" s="404"/>
      <c r="CV87" s="404"/>
      <c r="CW87" s="404"/>
      <c r="CX87" s="404"/>
      <c r="CY87" s="404"/>
      <c r="CZ87" s="404"/>
      <c r="DA87" s="404"/>
      <c r="DB87" s="404"/>
      <c r="DC87" s="404"/>
      <c r="DD87" s="404"/>
      <c r="DE87" s="404"/>
      <c r="DF87" s="404"/>
      <c r="DG87" s="404"/>
      <c r="DH87" s="404"/>
      <c r="DI87" s="404"/>
      <c r="DJ87" s="404"/>
      <c r="DK87" s="404"/>
      <c r="DL87" s="404"/>
      <c r="DM87" s="404"/>
      <c r="DN87" s="404"/>
      <c r="DO87" s="404"/>
      <c r="DP87" s="404"/>
      <c r="DQ87" s="404"/>
      <c r="DR87" s="404"/>
      <c r="DS87" s="404"/>
      <c r="DT87" s="404"/>
      <c r="DU87" s="404"/>
      <c r="DV87" s="404"/>
      <c r="DW87" s="404"/>
      <c r="DX87" s="404"/>
      <c r="DY87" s="404"/>
      <c r="DZ87" s="404"/>
      <c r="EA87" s="404"/>
      <c r="EB87" s="404"/>
      <c r="EC87" s="404"/>
      <c r="ED87" s="404"/>
      <c r="EE87" s="404"/>
      <c r="EF87" s="404"/>
      <c r="EG87" s="404"/>
      <c r="EH87" s="404"/>
      <c r="EI87" s="404"/>
      <c r="EJ87" s="404"/>
      <c r="EK87" s="404"/>
      <c r="EL87" s="404"/>
      <c r="EM87" s="404"/>
      <c r="EN87" s="404"/>
      <c r="EO87" s="404"/>
      <c r="EP87" s="404"/>
      <c r="EQ87" s="404"/>
      <c r="ER87" s="404"/>
      <c r="ES87" s="404"/>
      <c r="ET87" s="404"/>
      <c r="EU87" s="404"/>
      <c r="EV87" s="404"/>
      <c r="EW87" s="404"/>
      <c r="EX87" s="404"/>
      <c r="EY87" s="404"/>
      <c r="EZ87" s="404"/>
      <c r="FA87" s="404"/>
      <c r="FB87" s="404"/>
      <c r="FC87" s="404"/>
      <c r="FD87" s="404"/>
      <c r="FE87" s="404"/>
      <c r="FF87" s="404"/>
      <c r="FG87" s="404"/>
      <c r="FH87" s="404"/>
      <c r="FI87" s="404"/>
      <c r="FJ87" s="404"/>
      <c r="FK87" s="404"/>
      <c r="FL87" s="404"/>
      <c r="FM87" s="404"/>
      <c r="FN87" s="404"/>
      <c r="FO87" s="404"/>
      <c r="FP87" s="404"/>
      <c r="FQ87" s="404"/>
      <c r="FR87" s="404"/>
      <c r="FS87" s="404"/>
      <c r="FT87" s="404"/>
      <c r="FU87" s="404"/>
      <c r="FV87" s="404"/>
      <c r="FW87" s="404"/>
      <c r="FX87" s="404"/>
      <c r="FY87" s="404"/>
      <c r="FZ87" s="404"/>
      <c r="GA87" s="404"/>
      <c r="GB87" s="404"/>
      <c r="GC87" s="404"/>
      <c r="GD87" s="404"/>
      <c r="GE87" s="404"/>
      <c r="GF87" s="404"/>
      <c r="GG87" s="404"/>
      <c r="GH87" s="404"/>
      <c r="GI87" s="404"/>
      <c r="GJ87" s="404"/>
      <c r="GK87" s="404"/>
      <c r="GL87" s="404"/>
      <c r="GM87" s="404"/>
      <c r="GN87" s="404"/>
      <c r="GO87" s="404"/>
      <c r="GP87" s="404"/>
      <c r="GQ87" s="404"/>
      <c r="GR87" s="404"/>
      <c r="GS87" s="404"/>
      <c r="GT87" s="404"/>
      <c r="GU87" s="404"/>
      <c r="GV87" s="404"/>
      <c r="GW87" s="404"/>
      <c r="GX87" s="404"/>
      <c r="GY87" s="404"/>
      <c r="GZ87" s="404"/>
      <c r="HA87" s="404"/>
      <c r="HB87" s="404"/>
      <c r="HC87" s="404"/>
      <c r="HD87" s="404"/>
      <c r="HE87" s="404"/>
      <c r="HF87" s="404"/>
      <c r="HG87" s="404"/>
      <c r="HH87" s="404"/>
      <c r="HI87" s="404"/>
      <c r="HJ87" s="404"/>
      <c r="HK87" s="404"/>
      <c r="HL87" s="404"/>
      <c r="HM87" s="404"/>
      <c r="HN87" s="404"/>
      <c r="HO87" s="404"/>
      <c r="HP87" s="404"/>
      <c r="HQ87" s="404"/>
      <c r="HR87" s="404"/>
      <c r="HS87" s="404"/>
      <c r="HT87" s="404"/>
      <c r="HU87" s="404"/>
      <c r="HV87" s="404"/>
    </row>
    <row r="88" spans="1:230" s="409" customFormat="1" ht="18" customHeight="1">
      <c r="A88" s="404"/>
      <c r="B88" s="405">
        <v>52</v>
      </c>
      <c r="C88" s="411" t="s">
        <v>103</v>
      </c>
      <c r="D88" s="414">
        <v>1266</v>
      </c>
      <c r="E88" s="415">
        <v>1233.0555134281201</v>
      </c>
      <c r="F88" s="414">
        <v>4209</v>
      </c>
      <c r="G88" s="415">
        <v>1457.9433832264197</v>
      </c>
      <c r="H88" s="414">
        <v>2243</v>
      </c>
      <c r="I88" s="415">
        <v>848.00317432010706</v>
      </c>
      <c r="J88" s="404"/>
      <c r="K88" s="404"/>
      <c r="L88" s="404"/>
      <c r="M88" s="404"/>
      <c r="N88" s="404"/>
      <c r="O88" s="404"/>
      <c r="P88" s="404"/>
      <c r="Q88" s="404"/>
      <c r="R88" s="404"/>
      <c r="S88" s="404"/>
      <c r="T88" s="404"/>
      <c r="U88" s="404"/>
      <c r="V88" s="404"/>
      <c r="W88" s="404"/>
      <c r="X88" s="404"/>
      <c r="Y88" s="404"/>
      <c r="Z88" s="404"/>
      <c r="AA88" s="404"/>
      <c r="AB88" s="404"/>
      <c r="AC88" s="404"/>
      <c r="AD88" s="404"/>
      <c r="AE88" s="404"/>
      <c r="AF88" s="404"/>
      <c r="AG88" s="404"/>
      <c r="AH88" s="404"/>
      <c r="AI88" s="404"/>
      <c r="AJ88" s="404"/>
      <c r="AK88" s="404"/>
      <c r="AL88" s="404"/>
      <c r="AM88" s="404"/>
      <c r="AN88" s="404"/>
      <c r="AO88" s="404"/>
      <c r="AP88" s="404"/>
      <c r="AQ88" s="404"/>
      <c r="AR88" s="404"/>
      <c r="AS88" s="404"/>
      <c r="AT88" s="404"/>
      <c r="AU88" s="404"/>
      <c r="AV88" s="404"/>
      <c r="AW88" s="404"/>
      <c r="AX88" s="404"/>
      <c r="AY88" s="404"/>
      <c r="AZ88" s="404"/>
      <c r="BA88" s="404"/>
      <c r="BB88" s="404"/>
      <c r="BC88" s="404"/>
      <c r="BD88" s="404"/>
      <c r="BE88" s="404"/>
      <c r="BF88" s="404"/>
      <c r="BG88" s="404"/>
      <c r="BH88" s="404"/>
      <c r="BI88" s="404"/>
      <c r="BJ88" s="404"/>
      <c r="BK88" s="404"/>
      <c r="BL88" s="404"/>
      <c r="BM88" s="404"/>
      <c r="BN88" s="404"/>
      <c r="BO88" s="404"/>
      <c r="BP88" s="404"/>
      <c r="BQ88" s="404"/>
      <c r="BR88" s="404"/>
      <c r="BS88" s="404"/>
      <c r="BT88" s="404"/>
      <c r="BU88" s="404"/>
      <c r="BV88" s="404"/>
      <c r="BW88" s="404"/>
      <c r="BX88" s="404"/>
      <c r="BY88" s="404"/>
      <c r="BZ88" s="404"/>
      <c r="CA88" s="404"/>
      <c r="CB88" s="404"/>
      <c r="CC88" s="404"/>
      <c r="CD88" s="404"/>
      <c r="CE88" s="404"/>
      <c r="CF88" s="404"/>
      <c r="CG88" s="404"/>
      <c r="CH88" s="404"/>
      <c r="CI88" s="404"/>
      <c r="CJ88" s="404"/>
      <c r="CK88" s="404"/>
      <c r="CL88" s="404"/>
      <c r="CM88" s="404"/>
      <c r="CN88" s="404"/>
      <c r="CO88" s="404"/>
      <c r="CP88" s="404"/>
      <c r="CQ88" s="404"/>
      <c r="CR88" s="404"/>
      <c r="CS88" s="404"/>
      <c r="CT88" s="404"/>
      <c r="CU88" s="404"/>
      <c r="CV88" s="404"/>
      <c r="CW88" s="404"/>
      <c r="CX88" s="404"/>
      <c r="CY88" s="404"/>
      <c r="CZ88" s="404"/>
      <c r="DA88" s="404"/>
      <c r="DB88" s="404"/>
      <c r="DC88" s="404"/>
      <c r="DD88" s="404"/>
      <c r="DE88" s="404"/>
      <c r="DF88" s="404"/>
      <c r="DG88" s="404"/>
      <c r="DH88" s="404"/>
      <c r="DI88" s="404"/>
      <c r="DJ88" s="404"/>
      <c r="DK88" s="404"/>
      <c r="DL88" s="404"/>
      <c r="DM88" s="404"/>
      <c r="DN88" s="404"/>
      <c r="DO88" s="404"/>
      <c r="DP88" s="404"/>
      <c r="DQ88" s="404"/>
      <c r="DR88" s="404"/>
      <c r="DS88" s="404"/>
      <c r="DT88" s="404"/>
      <c r="DU88" s="404"/>
      <c r="DV88" s="404"/>
      <c r="DW88" s="404"/>
      <c r="DX88" s="404"/>
      <c r="DY88" s="404"/>
      <c r="DZ88" s="404"/>
      <c r="EA88" s="404"/>
      <c r="EB88" s="404"/>
      <c r="EC88" s="404"/>
      <c r="ED88" s="404"/>
      <c r="EE88" s="404"/>
      <c r="EF88" s="404"/>
      <c r="EG88" s="404"/>
      <c r="EH88" s="404"/>
      <c r="EI88" s="404"/>
      <c r="EJ88" s="404"/>
      <c r="EK88" s="404"/>
      <c r="EL88" s="404"/>
      <c r="EM88" s="404"/>
      <c r="EN88" s="404"/>
      <c r="EO88" s="404"/>
      <c r="EP88" s="404"/>
      <c r="EQ88" s="404"/>
      <c r="ER88" s="404"/>
      <c r="ES88" s="404"/>
      <c r="ET88" s="404"/>
      <c r="EU88" s="404"/>
      <c r="EV88" s="404"/>
      <c r="EW88" s="404"/>
      <c r="EX88" s="404"/>
      <c r="EY88" s="404"/>
      <c r="EZ88" s="404"/>
      <c r="FA88" s="404"/>
      <c r="FB88" s="404"/>
      <c r="FC88" s="404"/>
      <c r="FD88" s="404"/>
      <c r="FE88" s="404"/>
      <c r="FF88" s="404"/>
      <c r="FG88" s="404"/>
      <c r="FH88" s="404"/>
      <c r="FI88" s="404"/>
      <c r="FJ88" s="404"/>
      <c r="FK88" s="404"/>
      <c r="FL88" s="404"/>
      <c r="FM88" s="404"/>
      <c r="FN88" s="404"/>
      <c r="FO88" s="404"/>
      <c r="FP88" s="404"/>
      <c r="FQ88" s="404"/>
      <c r="FR88" s="404"/>
      <c r="FS88" s="404"/>
      <c r="FT88" s="404"/>
      <c r="FU88" s="404"/>
      <c r="FV88" s="404"/>
      <c r="FW88" s="404"/>
      <c r="FX88" s="404"/>
      <c r="FY88" s="404"/>
      <c r="FZ88" s="404"/>
      <c r="GA88" s="404"/>
      <c r="GB88" s="404"/>
      <c r="GC88" s="404"/>
      <c r="GD88" s="404"/>
      <c r="GE88" s="404"/>
      <c r="GF88" s="404"/>
      <c r="GG88" s="404"/>
      <c r="GH88" s="404"/>
      <c r="GI88" s="404"/>
      <c r="GJ88" s="404"/>
      <c r="GK88" s="404"/>
      <c r="GL88" s="404"/>
      <c r="GM88" s="404"/>
      <c r="GN88" s="404"/>
      <c r="GO88" s="404"/>
      <c r="GP88" s="404"/>
      <c r="GQ88" s="404"/>
      <c r="GR88" s="404"/>
      <c r="GS88" s="404"/>
      <c r="GT88" s="404"/>
      <c r="GU88" s="404"/>
      <c r="GV88" s="404"/>
      <c r="GW88" s="404"/>
      <c r="GX88" s="404"/>
      <c r="GY88" s="404"/>
      <c r="GZ88" s="404"/>
      <c r="HA88" s="404"/>
      <c r="HB88" s="404"/>
      <c r="HC88" s="404"/>
      <c r="HD88" s="404"/>
      <c r="HE88" s="404"/>
      <c r="HF88" s="404"/>
      <c r="HG88" s="404"/>
      <c r="HH88" s="404"/>
      <c r="HI88" s="404"/>
      <c r="HJ88" s="404"/>
      <c r="HK88" s="404"/>
      <c r="HL88" s="404"/>
      <c r="HM88" s="404"/>
      <c r="HN88" s="404"/>
      <c r="HO88" s="404"/>
      <c r="HP88" s="404"/>
      <c r="HQ88" s="404"/>
      <c r="HR88" s="404"/>
      <c r="HS88" s="404"/>
      <c r="HT88" s="404"/>
      <c r="HU88" s="404"/>
      <c r="HV88" s="404"/>
    </row>
    <row r="89" spans="1:230" s="409" customFormat="1" ht="18" hidden="1" customHeight="1">
      <c r="A89" s="404"/>
      <c r="B89" s="405"/>
      <c r="C89" s="411"/>
      <c r="D89" s="416"/>
      <c r="E89" s="417"/>
      <c r="F89" s="416"/>
      <c r="G89" s="417"/>
      <c r="H89" s="416"/>
      <c r="I89" s="417"/>
      <c r="J89" s="404"/>
      <c r="K89" s="404"/>
      <c r="L89" s="404"/>
      <c r="M89" s="404"/>
      <c r="N89" s="404"/>
      <c r="O89" s="404"/>
      <c r="P89" s="404"/>
      <c r="Q89" s="404"/>
      <c r="R89" s="404"/>
      <c r="S89" s="404"/>
      <c r="T89" s="404"/>
      <c r="U89" s="404"/>
      <c r="V89" s="404"/>
      <c r="W89" s="404"/>
      <c r="X89" s="404"/>
      <c r="Y89" s="404"/>
      <c r="Z89" s="404"/>
      <c r="AA89" s="404"/>
      <c r="AB89" s="404"/>
      <c r="AC89" s="404"/>
      <c r="AD89" s="404"/>
      <c r="AE89" s="404"/>
      <c r="AF89" s="404"/>
      <c r="AG89" s="404"/>
      <c r="AH89" s="404"/>
      <c r="AI89" s="404"/>
      <c r="AJ89" s="404"/>
      <c r="AK89" s="404"/>
      <c r="AL89" s="404"/>
      <c r="AM89" s="404"/>
      <c r="AN89" s="404"/>
      <c r="AO89" s="404"/>
      <c r="AP89" s="404"/>
      <c r="AQ89" s="404"/>
      <c r="AR89" s="404"/>
      <c r="AS89" s="404"/>
      <c r="AT89" s="404"/>
      <c r="AU89" s="404"/>
      <c r="AV89" s="404"/>
      <c r="AW89" s="404"/>
      <c r="AX89" s="404"/>
      <c r="AY89" s="404"/>
      <c r="AZ89" s="404"/>
      <c r="BA89" s="404"/>
      <c r="BB89" s="404"/>
      <c r="BC89" s="404"/>
      <c r="BD89" s="404"/>
      <c r="BE89" s="404"/>
      <c r="BF89" s="404"/>
      <c r="BG89" s="404"/>
      <c r="BH89" s="404"/>
      <c r="BI89" s="404"/>
      <c r="BJ89" s="404"/>
      <c r="BK89" s="404"/>
      <c r="BL89" s="404"/>
      <c r="BM89" s="404"/>
      <c r="BN89" s="404"/>
      <c r="BO89" s="404"/>
      <c r="BP89" s="404"/>
      <c r="BQ89" s="404"/>
      <c r="BR89" s="404"/>
      <c r="BS89" s="404"/>
      <c r="BT89" s="404"/>
      <c r="BU89" s="404"/>
      <c r="BV89" s="404"/>
      <c r="BW89" s="404"/>
      <c r="BX89" s="404"/>
      <c r="BY89" s="404"/>
      <c r="BZ89" s="404"/>
      <c r="CA89" s="404"/>
      <c r="CB89" s="404"/>
      <c r="CC89" s="404"/>
      <c r="CD89" s="404"/>
      <c r="CE89" s="404"/>
      <c r="CF89" s="404"/>
      <c r="CG89" s="404"/>
      <c r="CH89" s="404"/>
      <c r="CI89" s="404"/>
      <c r="CJ89" s="404"/>
      <c r="CK89" s="404"/>
      <c r="CL89" s="404"/>
      <c r="CM89" s="404"/>
      <c r="CN89" s="404"/>
      <c r="CO89" s="404"/>
      <c r="CP89" s="404"/>
      <c r="CQ89" s="404"/>
      <c r="CR89" s="404"/>
      <c r="CS89" s="404"/>
      <c r="CT89" s="404"/>
      <c r="CU89" s="404"/>
      <c r="CV89" s="404"/>
      <c r="CW89" s="404"/>
      <c r="CX89" s="404"/>
      <c r="CY89" s="404"/>
      <c r="CZ89" s="404"/>
      <c r="DA89" s="404"/>
      <c r="DB89" s="404"/>
      <c r="DC89" s="404"/>
      <c r="DD89" s="404"/>
      <c r="DE89" s="404"/>
      <c r="DF89" s="404"/>
      <c r="DG89" s="404"/>
      <c r="DH89" s="404"/>
      <c r="DI89" s="404"/>
      <c r="DJ89" s="404"/>
      <c r="DK89" s="404"/>
      <c r="DL89" s="404"/>
      <c r="DM89" s="404"/>
      <c r="DN89" s="404"/>
      <c r="DO89" s="404"/>
      <c r="DP89" s="404"/>
      <c r="DQ89" s="404"/>
      <c r="DR89" s="404"/>
      <c r="DS89" s="404"/>
      <c r="DT89" s="404"/>
      <c r="DU89" s="404"/>
      <c r="DV89" s="404"/>
      <c r="DW89" s="404"/>
      <c r="DX89" s="404"/>
      <c r="DY89" s="404"/>
      <c r="DZ89" s="404"/>
      <c r="EA89" s="404"/>
      <c r="EB89" s="404"/>
      <c r="EC89" s="404"/>
      <c r="ED89" s="404"/>
      <c r="EE89" s="404"/>
      <c r="EF89" s="404"/>
      <c r="EG89" s="404"/>
      <c r="EH89" s="404"/>
      <c r="EI89" s="404"/>
      <c r="EJ89" s="404"/>
      <c r="EK89" s="404"/>
      <c r="EL89" s="404"/>
      <c r="EM89" s="404"/>
      <c r="EN89" s="404"/>
      <c r="EO89" s="404"/>
      <c r="EP89" s="404"/>
      <c r="EQ89" s="404"/>
      <c r="ER89" s="404"/>
      <c r="ES89" s="404"/>
      <c r="ET89" s="404"/>
      <c r="EU89" s="404"/>
      <c r="EV89" s="404"/>
      <c r="EW89" s="404"/>
      <c r="EX89" s="404"/>
      <c r="EY89" s="404"/>
      <c r="EZ89" s="404"/>
      <c r="FA89" s="404"/>
      <c r="FB89" s="404"/>
      <c r="FC89" s="404"/>
      <c r="FD89" s="404"/>
      <c r="FE89" s="404"/>
      <c r="FF89" s="404"/>
      <c r="FG89" s="404"/>
      <c r="FH89" s="404"/>
      <c r="FI89" s="404"/>
      <c r="FJ89" s="404"/>
      <c r="FK89" s="404"/>
      <c r="FL89" s="404"/>
      <c r="FM89" s="404"/>
      <c r="FN89" s="404"/>
      <c r="FO89" s="404"/>
      <c r="FP89" s="404"/>
      <c r="FQ89" s="404"/>
      <c r="FR89" s="404"/>
      <c r="FS89" s="404"/>
      <c r="FT89" s="404"/>
      <c r="FU89" s="404"/>
      <c r="FV89" s="404"/>
      <c r="FW89" s="404"/>
      <c r="FX89" s="404"/>
      <c r="FY89" s="404"/>
      <c r="FZ89" s="404"/>
      <c r="GA89" s="404"/>
      <c r="GB89" s="404"/>
      <c r="GC89" s="404"/>
      <c r="GD89" s="404"/>
      <c r="GE89" s="404"/>
      <c r="GF89" s="404"/>
      <c r="GG89" s="404"/>
      <c r="GH89" s="404"/>
      <c r="GI89" s="404"/>
      <c r="GJ89" s="404"/>
      <c r="GK89" s="404"/>
      <c r="GL89" s="404"/>
      <c r="GM89" s="404"/>
      <c r="GN89" s="404"/>
      <c r="GO89" s="404"/>
      <c r="GP89" s="404"/>
      <c r="GQ89" s="404"/>
      <c r="GR89" s="404"/>
      <c r="GS89" s="404"/>
      <c r="GT89" s="404"/>
      <c r="GU89" s="404"/>
      <c r="GV89" s="404"/>
      <c r="GW89" s="404"/>
      <c r="GX89" s="404"/>
      <c r="GY89" s="404"/>
      <c r="GZ89" s="404"/>
      <c r="HA89" s="404"/>
      <c r="HB89" s="404"/>
      <c r="HC89" s="404"/>
      <c r="HD89" s="404"/>
      <c r="HE89" s="404"/>
      <c r="HF89" s="404"/>
      <c r="HG89" s="404"/>
      <c r="HH89" s="404"/>
      <c r="HI89" s="404"/>
      <c r="HJ89" s="404"/>
      <c r="HK89" s="404"/>
      <c r="HL89" s="404"/>
      <c r="HM89" s="404"/>
      <c r="HN89" s="404"/>
      <c r="HO89" s="404"/>
      <c r="HP89" s="404"/>
      <c r="HQ89" s="404"/>
      <c r="HR89" s="404"/>
      <c r="HS89" s="404"/>
      <c r="HT89" s="404"/>
      <c r="HU89" s="404"/>
      <c r="HV89" s="404"/>
    </row>
    <row r="90" spans="1:230" s="409" customFormat="1" ht="18" customHeight="1">
      <c r="A90" s="418"/>
      <c r="B90" s="419"/>
      <c r="C90" s="420" t="s">
        <v>45</v>
      </c>
      <c r="D90" s="421">
        <v>946903</v>
      </c>
      <c r="E90" s="422">
        <v>1118.3985218232483</v>
      </c>
      <c r="F90" s="456">
        <v>6380917</v>
      </c>
      <c r="G90" s="457">
        <v>1375.6827522204085</v>
      </c>
      <c r="H90" s="458">
        <v>2353584</v>
      </c>
      <c r="I90" s="459">
        <v>852.44241722411425</v>
      </c>
      <c r="J90" s="404"/>
      <c r="K90" s="404"/>
      <c r="L90" s="404"/>
      <c r="M90" s="404"/>
      <c r="N90" s="404"/>
      <c r="O90" s="404"/>
      <c r="P90" s="404"/>
      <c r="Q90" s="404"/>
      <c r="R90" s="404"/>
      <c r="S90" s="404"/>
      <c r="T90" s="404"/>
      <c r="U90" s="404"/>
      <c r="V90" s="404"/>
      <c r="W90" s="404"/>
      <c r="X90" s="404"/>
      <c r="Y90" s="404"/>
      <c r="Z90" s="404"/>
      <c r="AA90" s="404"/>
      <c r="AB90" s="404"/>
      <c r="AC90" s="404"/>
      <c r="AD90" s="404"/>
      <c r="AE90" s="404"/>
      <c r="AF90" s="404"/>
      <c r="AG90" s="404"/>
      <c r="AH90" s="404"/>
      <c r="AI90" s="404"/>
      <c r="AJ90" s="404"/>
      <c r="AK90" s="404"/>
      <c r="AL90" s="404"/>
      <c r="AM90" s="404"/>
      <c r="AN90" s="404"/>
      <c r="AO90" s="404"/>
      <c r="AP90" s="404"/>
      <c r="AQ90" s="404"/>
      <c r="AR90" s="404"/>
      <c r="AS90" s="404"/>
      <c r="AT90" s="404"/>
      <c r="AU90" s="404"/>
      <c r="AV90" s="404"/>
      <c r="AW90" s="404"/>
      <c r="AX90" s="404"/>
      <c r="AY90" s="404"/>
      <c r="AZ90" s="404"/>
      <c r="BA90" s="404"/>
      <c r="BB90" s="404"/>
      <c r="BC90" s="404"/>
      <c r="BD90" s="404"/>
      <c r="BE90" s="404"/>
      <c r="BF90" s="404"/>
      <c r="BG90" s="404"/>
      <c r="BH90" s="404"/>
      <c r="BI90" s="404"/>
      <c r="BJ90" s="404"/>
      <c r="BK90" s="404"/>
      <c r="BL90" s="404"/>
      <c r="BM90" s="404"/>
      <c r="BN90" s="404"/>
      <c r="BO90" s="404"/>
      <c r="BP90" s="404"/>
      <c r="BQ90" s="404"/>
      <c r="BR90" s="404"/>
      <c r="BS90" s="404"/>
      <c r="BT90" s="404"/>
      <c r="BU90" s="404"/>
      <c r="BV90" s="404"/>
      <c r="BW90" s="404"/>
      <c r="BX90" s="404"/>
      <c r="BY90" s="404"/>
      <c r="BZ90" s="404"/>
      <c r="CA90" s="404"/>
      <c r="CB90" s="404"/>
      <c r="CC90" s="404"/>
      <c r="CD90" s="404"/>
      <c r="CE90" s="404"/>
      <c r="CF90" s="404"/>
      <c r="CG90" s="404"/>
      <c r="CH90" s="404"/>
      <c r="CI90" s="404"/>
      <c r="CJ90" s="404"/>
      <c r="CK90" s="404"/>
      <c r="CL90" s="404"/>
      <c r="CM90" s="404"/>
      <c r="CN90" s="404"/>
      <c r="CO90" s="404"/>
      <c r="CP90" s="404"/>
      <c r="CQ90" s="404"/>
      <c r="CR90" s="404"/>
      <c r="CS90" s="404"/>
      <c r="CT90" s="404"/>
      <c r="CU90" s="404"/>
      <c r="CV90" s="404"/>
      <c r="CW90" s="404"/>
      <c r="CX90" s="404"/>
      <c r="CY90" s="404"/>
      <c r="CZ90" s="404"/>
      <c r="DA90" s="404"/>
      <c r="DB90" s="404"/>
      <c r="DC90" s="404"/>
      <c r="DD90" s="404"/>
      <c r="DE90" s="404"/>
      <c r="DF90" s="404"/>
      <c r="DG90" s="404"/>
      <c r="DH90" s="404"/>
      <c r="DI90" s="404"/>
      <c r="DJ90" s="404"/>
      <c r="DK90" s="404"/>
      <c r="DL90" s="404"/>
      <c r="DM90" s="404"/>
      <c r="DN90" s="404"/>
      <c r="DO90" s="404"/>
      <c r="DP90" s="404"/>
      <c r="DQ90" s="404"/>
      <c r="DR90" s="404"/>
      <c r="DS90" s="404"/>
      <c r="DT90" s="404"/>
      <c r="DU90" s="404"/>
      <c r="DV90" s="404"/>
      <c r="DW90" s="404"/>
      <c r="DX90" s="404"/>
      <c r="DY90" s="404"/>
      <c r="DZ90" s="404"/>
      <c r="EA90" s="404"/>
      <c r="EB90" s="404"/>
      <c r="EC90" s="404"/>
      <c r="ED90" s="404"/>
      <c r="EE90" s="404"/>
      <c r="EF90" s="404"/>
      <c r="EG90" s="404"/>
      <c r="EH90" s="404"/>
      <c r="EI90" s="404"/>
      <c r="EJ90" s="404"/>
      <c r="EK90" s="404"/>
      <c r="EL90" s="404"/>
      <c r="EM90" s="404"/>
      <c r="EN90" s="404"/>
      <c r="EO90" s="404"/>
      <c r="EP90" s="404"/>
      <c r="EQ90" s="404"/>
      <c r="ER90" s="404"/>
      <c r="ES90" s="404"/>
      <c r="ET90" s="404"/>
      <c r="EU90" s="404"/>
      <c r="EV90" s="404"/>
      <c r="EW90" s="404"/>
      <c r="EX90" s="404"/>
      <c r="EY90" s="404"/>
      <c r="EZ90" s="404"/>
      <c r="FA90" s="404"/>
      <c r="FB90" s="404"/>
      <c r="FC90" s="404"/>
      <c r="FD90" s="404"/>
      <c r="FE90" s="404"/>
      <c r="FF90" s="404"/>
      <c r="FG90" s="404"/>
      <c r="FH90" s="404"/>
      <c r="FI90" s="404"/>
      <c r="FJ90" s="404"/>
      <c r="FK90" s="404"/>
      <c r="FL90" s="404"/>
      <c r="FM90" s="404"/>
      <c r="FN90" s="404"/>
      <c r="FO90" s="404"/>
      <c r="FP90" s="404"/>
      <c r="FQ90" s="404"/>
      <c r="FR90" s="404"/>
      <c r="FS90" s="404"/>
      <c r="FT90" s="404"/>
      <c r="FU90" s="404"/>
      <c r="FV90" s="404"/>
      <c r="FW90" s="404"/>
      <c r="FX90" s="404"/>
      <c r="FY90" s="404"/>
      <c r="FZ90" s="404"/>
      <c r="GA90" s="404"/>
      <c r="GB90" s="404"/>
      <c r="GC90" s="404"/>
      <c r="GD90" s="404"/>
      <c r="GE90" s="404"/>
      <c r="GF90" s="404"/>
      <c r="GG90" s="404"/>
      <c r="GH90" s="404"/>
      <c r="GI90" s="404"/>
      <c r="GJ90" s="404"/>
      <c r="GK90" s="404"/>
      <c r="GL90" s="404"/>
      <c r="GM90" s="404"/>
      <c r="GN90" s="404"/>
      <c r="GO90" s="404"/>
      <c r="GP90" s="404"/>
      <c r="GQ90" s="404"/>
      <c r="GR90" s="404"/>
      <c r="GS90" s="404"/>
      <c r="GT90" s="404"/>
      <c r="GU90" s="404"/>
      <c r="GV90" s="404"/>
      <c r="GW90" s="404"/>
      <c r="GX90" s="404"/>
      <c r="GY90" s="404"/>
      <c r="GZ90" s="404"/>
      <c r="HA90" s="404"/>
      <c r="HB90" s="404"/>
      <c r="HC90" s="404"/>
      <c r="HD90" s="404"/>
      <c r="HE90" s="404"/>
      <c r="HF90" s="404"/>
      <c r="HG90" s="404"/>
      <c r="HH90" s="404"/>
      <c r="HI90" s="404"/>
      <c r="HJ90" s="404"/>
      <c r="HK90" s="404"/>
      <c r="HL90" s="404"/>
      <c r="HM90" s="404"/>
      <c r="HN90" s="404"/>
      <c r="HO90" s="404"/>
      <c r="HP90" s="404"/>
      <c r="HQ90" s="404"/>
      <c r="HR90" s="404"/>
      <c r="HS90" s="404"/>
      <c r="HT90" s="404"/>
      <c r="HU90" s="404"/>
      <c r="HV90" s="404"/>
    </row>
    <row r="91" spans="1:230" ht="18" customHeight="1">
      <c r="A91" s="394"/>
      <c r="B91" s="395"/>
      <c r="C91" s="394"/>
      <c r="D91" s="394"/>
      <c r="E91" s="394"/>
      <c r="F91" s="394"/>
      <c r="G91" s="394"/>
      <c r="H91" s="394"/>
      <c r="I91" s="394"/>
    </row>
    <row r="92" spans="1:230" ht="18" customHeight="1">
      <c r="A92" s="394"/>
      <c r="B92" s="423"/>
      <c r="C92" s="394"/>
      <c r="D92" s="424"/>
      <c r="E92" s="425"/>
      <c r="F92" s="424"/>
      <c r="G92" s="425"/>
      <c r="H92" s="424"/>
      <c r="I92" s="425"/>
    </row>
    <row r="93" spans="1:230" ht="18" customHeight="1">
      <c r="B93" s="426"/>
      <c r="D93" s="427"/>
      <c r="E93" s="428"/>
      <c r="F93" s="427"/>
      <c r="G93" s="428"/>
      <c r="H93" s="427"/>
      <c r="I93" s="428"/>
    </row>
    <row r="94" spans="1:230" ht="18" customHeight="1">
      <c r="B94" s="426"/>
      <c r="C94" s="429"/>
      <c r="D94" s="427"/>
      <c r="E94" s="428"/>
      <c r="F94" s="427"/>
      <c r="G94" s="428"/>
      <c r="H94" s="427"/>
      <c r="I94" s="428"/>
    </row>
    <row r="95" spans="1:230" ht="18" customHeight="1">
      <c r="B95" s="426"/>
      <c r="E95" s="428"/>
      <c r="G95" s="428"/>
      <c r="I95" s="428"/>
    </row>
    <row r="96" spans="1:230" ht="18" customHeight="1">
      <c r="B96" s="426"/>
      <c r="E96" s="428"/>
      <c r="G96" s="428"/>
      <c r="I96" s="428"/>
    </row>
    <row r="97" spans="2:9" ht="18" customHeight="1">
      <c r="B97" s="426"/>
      <c r="E97" s="428"/>
      <c r="G97" s="428"/>
      <c r="I97" s="428"/>
    </row>
    <row r="98" spans="2:9" ht="18" customHeight="1">
      <c r="B98" s="426"/>
      <c r="E98" s="428"/>
      <c r="G98" s="428"/>
      <c r="I98" s="428"/>
    </row>
    <row r="99" spans="2:9" ht="18" customHeight="1">
      <c r="B99" s="426"/>
      <c r="E99" s="428"/>
      <c r="G99" s="428"/>
      <c r="I99" s="428"/>
    </row>
    <row r="100" spans="2:9" ht="18" customHeight="1">
      <c r="B100" s="426"/>
      <c r="E100" s="428"/>
      <c r="G100" s="428"/>
      <c r="I100" s="428"/>
    </row>
    <row r="101" spans="2:9" ht="18" customHeight="1">
      <c r="B101" s="426"/>
    </row>
    <row r="102" spans="2:9" ht="18" customHeight="1">
      <c r="B102" s="426"/>
    </row>
    <row r="103" spans="2:9" ht="18" customHeight="1">
      <c r="B103" s="426"/>
    </row>
    <row r="104" spans="2:9" ht="18" customHeight="1">
      <c r="B104" s="426"/>
    </row>
    <row r="105" spans="2:9" ht="18" customHeight="1">
      <c r="B105" s="426"/>
    </row>
    <row r="106" spans="2:9" ht="18" customHeight="1">
      <c r="B106" s="426"/>
    </row>
    <row r="107" spans="2:9" ht="18" customHeight="1">
      <c r="B107" s="426"/>
    </row>
    <row r="108" spans="2:9" ht="18" customHeight="1"/>
    <row r="109" spans="2:9" ht="18" customHeight="1"/>
    <row r="110" spans="2:9" ht="18" customHeight="1"/>
    <row r="111" spans="2:9" ht="18" customHeight="1"/>
    <row r="112" spans="2:9" ht="18" customHeight="1"/>
    <row r="113" ht="18" customHeight="1"/>
    <row r="114" ht="18" customHeight="1"/>
    <row r="116" ht="12.95" customHeight="1"/>
    <row r="129" ht="15.75" customHeight="1"/>
  </sheetData>
  <mergeCells count="2">
    <mergeCell ref="B7:B8"/>
    <mergeCell ref="C7:C8"/>
  </mergeCells>
  <hyperlinks>
    <hyperlink ref="K5" location="Indice!A1" display="Volver al índice" xr:uid="{36B0E30B-8DC0-4169-88DE-B63C0B70EB1A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2E544-8CE1-49BC-B2A0-C6FA7D3C332E}">
  <sheetPr codeName="Hoja16">
    <pageSetUpPr autoPageBreaks="0" fitToPage="1"/>
  </sheetPr>
  <dimension ref="A1:HI129"/>
  <sheetViews>
    <sheetView showGridLines="0" showRowColHeaders="0" showOutlineSymbols="0" zoomScaleNormal="100" workbookViewId="0">
      <pane ySplit="9" topLeftCell="A10" activePane="bottomLeft" state="frozen"/>
      <selection activeCell="D60" sqref="D60"/>
      <selection pane="bottomLeft" activeCell="K106" sqref="K106"/>
    </sheetView>
  </sheetViews>
  <sheetFormatPr baseColWidth="10" defaultColWidth="11.42578125" defaultRowHeight="15.75"/>
  <cols>
    <col min="1" max="1" width="2.7109375" style="399" customWidth="1"/>
    <col min="2" max="2" width="8" style="405" customWidth="1"/>
    <col min="3" max="3" width="24.7109375" style="399" customWidth="1"/>
    <col min="4" max="9" width="15.7109375" style="399" customWidth="1"/>
    <col min="10" max="10" width="11.42578125" style="430"/>
    <col min="11" max="11" width="28" style="399" customWidth="1"/>
    <col min="12" max="16384" width="11.42578125" style="399"/>
  </cols>
  <sheetData>
    <row r="1" spans="1:217" s="384" customFormat="1" ht="15.75" customHeight="1">
      <c r="B1" s="385"/>
      <c r="E1" s="386"/>
      <c r="G1" s="386"/>
      <c r="I1" s="386"/>
      <c r="J1" s="430"/>
      <c r="K1" s="399"/>
    </row>
    <row r="2" spans="1:217" s="384" customFormat="1">
      <c r="B2" s="385"/>
      <c r="E2" s="386"/>
      <c r="G2" s="386"/>
      <c r="I2" s="386"/>
      <c r="J2" s="430"/>
      <c r="K2" s="399"/>
    </row>
    <row r="3" spans="1:217" s="384" customFormat="1" ht="18.75">
      <c r="B3" s="387"/>
      <c r="C3" s="388" t="s">
        <v>46</v>
      </c>
      <c r="D3" s="389"/>
      <c r="E3" s="390"/>
      <c r="F3" s="389"/>
      <c r="G3" s="390"/>
      <c r="H3" s="389"/>
      <c r="I3" s="390"/>
      <c r="J3" s="430"/>
      <c r="K3" s="399"/>
    </row>
    <row r="4" spans="1:217" s="384" customFormat="1">
      <c r="B4" s="385"/>
      <c r="C4" s="391"/>
      <c r="D4" s="389"/>
      <c r="E4" s="390"/>
      <c r="F4" s="389"/>
      <c r="G4" s="390"/>
      <c r="H4" s="389"/>
      <c r="I4" s="390"/>
      <c r="J4" s="430"/>
      <c r="K4" s="399"/>
    </row>
    <row r="5" spans="1:217" s="384" customFormat="1" ht="18.75">
      <c r="B5" s="392"/>
      <c r="C5" s="393" t="s">
        <v>226</v>
      </c>
      <c r="D5" s="389"/>
      <c r="E5" s="390"/>
      <c r="F5" s="389"/>
      <c r="G5" s="390"/>
      <c r="H5" s="389"/>
      <c r="I5" s="390"/>
      <c r="J5" s="430"/>
      <c r="K5" s="431" t="s">
        <v>170</v>
      </c>
    </row>
    <row r="6" spans="1:217" s="434" customFormat="1" ht="9" customHeight="1">
      <c r="A6" s="432"/>
      <c r="B6" s="433"/>
      <c r="C6" s="433"/>
      <c r="D6" s="433"/>
      <c r="E6" s="433"/>
      <c r="F6" s="433"/>
      <c r="G6" s="433"/>
      <c r="H6" s="433"/>
      <c r="I6" s="433"/>
      <c r="J6" s="433"/>
      <c r="K6" s="433"/>
      <c r="L6" s="433"/>
      <c r="M6" s="433"/>
      <c r="N6" s="433"/>
      <c r="O6" s="433"/>
      <c r="P6" s="433"/>
      <c r="Q6" s="433"/>
      <c r="R6" s="433"/>
      <c r="S6" s="433"/>
      <c r="T6" s="433"/>
      <c r="U6" s="433"/>
      <c r="V6" s="433"/>
      <c r="W6" s="433"/>
      <c r="X6" s="433"/>
      <c r="Y6" s="433"/>
      <c r="Z6" s="433"/>
      <c r="AA6" s="433"/>
      <c r="AB6" s="433"/>
      <c r="AC6" s="433"/>
      <c r="AD6" s="433"/>
      <c r="AE6" s="433"/>
      <c r="AF6" s="433"/>
      <c r="AG6" s="433"/>
      <c r="AH6" s="433"/>
      <c r="AI6" s="433"/>
      <c r="AJ6" s="433"/>
      <c r="AK6" s="433"/>
      <c r="AL6" s="433"/>
      <c r="AM6" s="433"/>
      <c r="AN6" s="433"/>
      <c r="AO6" s="433"/>
      <c r="AP6" s="433"/>
      <c r="AQ6" s="433"/>
      <c r="AR6" s="433"/>
      <c r="AS6" s="433"/>
      <c r="AT6" s="433"/>
      <c r="AU6" s="433"/>
      <c r="AV6" s="433"/>
      <c r="AW6" s="433"/>
      <c r="AX6" s="433"/>
      <c r="AY6" s="433"/>
      <c r="AZ6" s="433"/>
      <c r="BA6" s="433"/>
      <c r="BB6" s="433"/>
      <c r="BC6" s="433"/>
      <c r="BD6" s="433"/>
      <c r="BE6" s="433"/>
      <c r="BF6" s="433"/>
      <c r="BG6" s="433"/>
      <c r="BH6" s="433"/>
      <c r="BI6" s="433"/>
      <c r="BJ6" s="433"/>
      <c r="BK6" s="433"/>
      <c r="BL6" s="433"/>
      <c r="BM6" s="433"/>
      <c r="BN6" s="433"/>
      <c r="BO6" s="433"/>
      <c r="BP6" s="433"/>
      <c r="BQ6" s="433"/>
      <c r="BR6" s="433"/>
      <c r="BS6" s="433"/>
      <c r="BT6" s="433"/>
      <c r="BU6" s="433"/>
      <c r="BV6" s="433"/>
      <c r="BW6" s="433"/>
      <c r="BX6" s="433"/>
      <c r="BY6" s="433"/>
      <c r="BZ6" s="433"/>
      <c r="CA6" s="433"/>
      <c r="CB6" s="433"/>
      <c r="CC6" s="433"/>
      <c r="CD6" s="433"/>
      <c r="CE6" s="433"/>
      <c r="CF6" s="433"/>
      <c r="CG6" s="433"/>
      <c r="CH6" s="433"/>
      <c r="CI6" s="433"/>
      <c r="CJ6" s="433"/>
      <c r="CK6" s="433"/>
      <c r="CL6" s="433"/>
      <c r="CM6" s="433"/>
      <c r="CN6" s="433"/>
      <c r="CO6" s="433"/>
      <c r="CP6" s="433"/>
      <c r="CQ6" s="433"/>
      <c r="CR6" s="433"/>
      <c r="CS6" s="433"/>
      <c r="CT6" s="433"/>
      <c r="CU6" s="433"/>
      <c r="CV6" s="433"/>
      <c r="CW6" s="433"/>
      <c r="CX6" s="433"/>
      <c r="CY6" s="433"/>
      <c r="CZ6" s="433"/>
      <c r="DA6" s="433"/>
      <c r="DB6" s="433"/>
      <c r="DC6" s="433"/>
      <c r="DD6" s="433"/>
      <c r="DE6" s="433"/>
      <c r="DF6" s="433"/>
      <c r="DG6" s="433"/>
      <c r="DH6" s="433"/>
      <c r="DI6" s="433"/>
      <c r="DJ6" s="433"/>
      <c r="DK6" s="433"/>
      <c r="DL6" s="433"/>
      <c r="DM6" s="433"/>
      <c r="DN6" s="433"/>
      <c r="DO6" s="433"/>
      <c r="DP6" s="433"/>
      <c r="DQ6" s="433"/>
      <c r="DR6" s="433"/>
      <c r="DS6" s="433"/>
      <c r="DT6" s="433"/>
      <c r="DU6" s="433"/>
      <c r="DV6" s="433"/>
      <c r="DW6" s="433"/>
      <c r="DX6" s="433"/>
      <c r="DY6" s="433"/>
      <c r="DZ6" s="433"/>
      <c r="EA6" s="433"/>
      <c r="EB6" s="433"/>
      <c r="EC6" s="433"/>
      <c r="ED6" s="433"/>
      <c r="EE6" s="433"/>
      <c r="EF6" s="433"/>
      <c r="EG6" s="433"/>
      <c r="EH6" s="433"/>
      <c r="EI6" s="433"/>
      <c r="EJ6" s="433"/>
      <c r="EK6" s="433"/>
      <c r="EL6" s="433"/>
      <c r="EM6" s="433"/>
      <c r="EN6" s="433"/>
      <c r="EO6" s="433"/>
      <c r="EP6" s="433"/>
      <c r="EQ6" s="433"/>
      <c r="ER6" s="433"/>
      <c r="ES6" s="433"/>
      <c r="ET6" s="433"/>
      <c r="EU6" s="433"/>
      <c r="EV6" s="433"/>
      <c r="EW6" s="433"/>
      <c r="EX6" s="433"/>
      <c r="EY6" s="433"/>
      <c r="EZ6" s="433"/>
      <c r="FA6" s="433"/>
      <c r="FB6" s="433"/>
      <c r="FC6" s="433"/>
      <c r="FD6" s="433"/>
      <c r="FE6" s="433"/>
      <c r="FF6" s="433"/>
      <c r="FG6" s="433"/>
      <c r="FH6" s="433"/>
      <c r="FI6" s="433"/>
      <c r="FJ6" s="433"/>
      <c r="FK6" s="433"/>
      <c r="FL6" s="433"/>
      <c r="FM6" s="433"/>
      <c r="FN6" s="433"/>
      <c r="FO6" s="433"/>
      <c r="FP6" s="433"/>
      <c r="FQ6" s="433"/>
      <c r="FR6" s="433"/>
      <c r="FS6" s="433"/>
      <c r="FT6" s="433"/>
      <c r="FU6" s="433"/>
      <c r="FV6" s="433"/>
      <c r="FW6" s="433"/>
      <c r="FX6" s="433"/>
      <c r="FY6" s="433"/>
      <c r="FZ6" s="433"/>
      <c r="GA6" s="433"/>
      <c r="GB6" s="433"/>
      <c r="GC6" s="433"/>
      <c r="GD6" s="433"/>
      <c r="GE6" s="433"/>
      <c r="GF6" s="433"/>
      <c r="GG6" s="433"/>
      <c r="GH6" s="433"/>
      <c r="GI6" s="433"/>
      <c r="GJ6" s="433"/>
      <c r="GK6" s="433"/>
      <c r="GL6" s="433"/>
      <c r="GM6" s="433"/>
      <c r="GN6" s="433"/>
      <c r="GO6" s="433"/>
      <c r="GP6" s="433"/>
      <c r="GQ6" s="433"/>
      <c r="GR6" s="433"/>
      <c r="GS6" s="433"/>
      <c r="GT6" s="433"/>
      <c r="GU6" s="433"/>
      <c r="GV6" s="433"/>
      <c r="GW6" s="433"/>
      <c r="GX6" s="433"/>
      <c r="GY6" s="433"/>
      <c r="GZ6" s="433"/>
      <c r="HA6" s="433"/>
      <c r="HB6" s="433"/>
      <c r="HC6" s="433"/>
      <c r="HD6" s="433"/>
      <c r="HE6" s="433"/>
      <c r="HF6" s="433"/>
      <c r="HG6" s="433"/>
      <c r="HH6" s="433"/>
      <c r="HI6" s="433"/>
    </row>
    <row r="7" spans="1:217" ht="38.1" customHeight="1">
      <c r="A7" s="394"/>
      <c r="B7" s="494" t="s">
        <v>159</v>
      </c>
      <c r="C7" s="496" t="s">
        <v>47</v>
      </c>
      <c r="D7" s="437" t="s">
        <v>104</v>
      </c>
      <c r="E7" s="438"/>
      <c r="F7" s="439" t="s">
        <v>105</v>
      </c>
      <c r="G7" s="440"/>
      <c r="H7" s="445" t="s">
        <v>45</v>
      </c>
      <c r="I7" s="445"/>
    </row>
    <row r="8" spans="1:217" ht="36.75" customHeight="1">
      <c r="A8" s="394"/>
      <c r="B8" s="495"/>
      <c r="C8" s="497"/>
      <c r="D8" s="442" t="s">
        <v>7</v>
      </c>
      <c r="E8" s="443" t="s">
        <v>51</v>
      </c>
      <c r="F8" s="446" t="s">
        <v>7</v>
      </c>
      <c r="G8" s="447" t="s">
        <v>51</v>
      </c>
      <c r="H8" s="449" t="s">
        <v>7</v>
      </c>
      <c r="I8" s="448" t="s">
        <v>51</v>
      </c>
    </row>
    <row r="9" spans="1:217" ht="24" hidden="1" customHeight="1">
      <c r="B9" s="400"/>
      <c r="C9" s="401"/>
      <c r="D9" s="402"/>
      <c r="E9" s="403"/>
      <c r="F9" s="402"/>
      <c r="G9" s="403"/>
      <c r="H9" s="402"/>
      <c r="I9" s="403"/>
    </row>
    <row r="10" spans="1:217" s="409" customFormat="1" ht="18" customHeight="1">
      <c r="A10" s="404"/>
      <c r="B10" s="405"/>
      <c r="C10" s="406" t="s">
        <v>52</v>
      </c>
      <c r="D10" s="450">
        <v>69917</v>
      </c>
      <c r="E10" s="451">
        <v>452.01776191770267</v>
      </c>
      <c r="F10" s="452">
        <v>11906</v>
      </c>
      <c r="G10" s="453">
        <v>668.69495212497986</v>
      </c>
      <c r="H10" s="454">
        <v>1640629</v>
      </c>
      <c r="I10" s="455">
        <v>1068.4668450210252</v>
      </c>
      <c r="J10" s="435"/>
      <c r="K10" s="410"/>
      <c r="L10" s="404"/>
      <c r="M10" s="404"/>
      <c r="N10" s="404"/>
      <c r="O10" s="404"/>
      <c r="P10" s="404"/>
      <c r="Q10" s="404"/>
      <c r="R10" s="404"/>
      <c r="S10" s="404"/>
      <c r="T10" s="404"/>
      <c r="U10" s="404"/>
      <c r="V10" s="404"/>
      <c r="W10" s="404"/>
      <c r="X10" s="404"/>
      <c r="Y10" s="404"/>
      <c r="Z10" s="404"/>
      <c r="AA10" s="404"/>
      <c r="AB10" s="404"/>
      <c r="AC10" s="404"/>
      <c r="AD10" s="404"/>
      <c r="AE10" s="404"/>
      <c r="AF10" s="404"/>
      <c r="AG10" s="404"/>
      <c r="AH10" s="404"/>
      <c r="AI10" s="404"/>
      <c r="AJ10" s="404"/>
      <c r="AK10" s="404"/>
      <c r="AL10" s="404"/>
      <c r="AM10" s="404"/>
      <c r="AN10" s="404"/>
      <c r="AO10" s="404"/>
      <c r="AP10" s="404"/>
      <c r="AQ10" s="404"/>
      <c r="AR10" s="404"/>
      <c r="AS10" s="404"/>
      <c r="AT10" s="404"/>
      <c r="AU10" s="404"/>
      <c r="AV10" s="404"/>
      <c r="AW10" s="404"/>
      <c r="AX10" s="404"/>
      <c r="AY10" s="404"/>
      <c r="AZ10" s="404"/>
      <c r="BA10" s="404"/>
      <c r="BB10" s="404"/>
      <c r="BC10" s="404"/>
      <c r="BD10" s="404"/>
      <c r="BE10" s="404"/>
      <c r="BF10" s="404"/>
      <c r="BG10" s="404"/>
      <c r="BH10" s="404"/>
      <c r="BI10" s="404"/>
      <c r="BJ10" s="404"/>
      <c r="BK10" s="404"/>
      <c r="BL10" s="404"/>
      <c r="BM10" s="404"/>
      <c r="BN10" s="404"/>
      <c r="BO10" s="404"/>
      <c r="BP10" s="404"/>
      <c r="BQ10" s="404"/>
      <c r="BR10" s="404"/>
      <c r="BS10" s="404"/>
      <c r="BT10" s="404"/>
      <c r="BU10" s="404"/>
      <c r="BV10" s="404"/>
      <c r="BW10" s="404"/>
      <c r="BX10" s="404"/>
      <c r="BY10" s="404"/>
      <c r="BZ10" s="404"/>
      <c r="CA10" s="404"/>
      <c r="CB10" s="404"/>
      <c r="CC10" s="404"/>
      <c r="CD10" s="404"/>
      <c r="CE10" s="404"/>
      <c r="CF10" s="404"/>
      <c r="CG10" s="404"/>
      <c r="CH10" s="404"/>
      <c r="CI10" s="404"/>
      <c r="CJ10" s="404"/>
      <c r="CK10" s="404"/>
      <c r="CL10" s="404"/>
      <c r="CM10" s="404"/>
      <c r="CN10" s="404"/>
      <c r="CO10" s="404"/>
      <c r="CP10" s="404"/>
      <c r="CQ10" s="404"/>
      <c r="CR10" s="404"/>
      <c r="CS10" s="404"/>
      <c r="CT10" s="404"/>
      <c r="CU10" s="404"/>
      <c r="CV10" s="404"/>
      <c r="CW10" s="404"/>
      <c r="CX10" s="404"/>
      <c r="CY10" s="404"/>
      <c r="CZ10" s="404"/>
      <c r="DA10" s="404"/>
      <c r="DB10" s="404"/>
      <c r="DC10" s="404"/>
      <c r="DD10" s="404"/>
      <c r="DE10" s="404"/>
      <c r="DF10" s="404"/>
      <c r="DG10" s="404"/>
      <c r="DH10" s="404"/>
      <c r="DI10" s="404"/>
      <c r="DJ10" s="404"/>
      <c r="DK10" s="404"/>
      <c r="DL10" s="404"/>
      <c r="DM10" s="404"/>
      <c r="DN10" s="404"/>
      <c r="DO10" s="404"/>
      <c r="DP10" s="404"/>
      <c r="DQ10" s="404"/>
      <c r="DR10" s="404"/>
      <c r="DS10" s="404"/>
      <c r="DT10" s="404"/>
      <c r="DU10" s="404"/>
      <c r="DV10" s="404"/>
      <c r="DW10" s="404"/>
      <c r="DX10" s="404"/>
      <c r="DY10" s="404"/>
      <c r="DZ10" s="404"/>
      <c r="EA10" s="404"/>
      <c r="EB10" s="404"/>
      <c r="EC10" s="404"/>
      <c r="ED10" s="404"/>
      <c r="EE10" s="404"/>
      <c r="EF10" s="404"/>
      <c r="EG10" s="404"/>
      <c r="EH10" s="404"/>
      <c r="EI10" s="404"/>
      <c r="EJ10" s="404"/>
      <c r="EK10" s="404"/>
      <c r="EL10" s="404"/>
      <c r="EM10" s="404"/>
      <c r="EN10" s="404"/>
      <c r="EO10" s="404"/>
      <c r="EP10" s="404"/>
      <c r="EQ10" s="404"/>
      <c r="ER10" s="404"/>
      <c r="ES10" s="404"/>
      <c r="ET10" s="404"/>
      <c r="EU10" s="404"/>
      <c r="EV10" s="404"/>
      <c r="EW10" s="404"/>
      <c r="EX10" s="404"/>
      <c r="EY10" s="404"/>
      <c r="EZ10" s="404"/>
      <c r="FA10" s="404"/>
      <c r="FB10" s="404"/>
      <c r="FC10" s="404"/>
      <c r="FD10" s="404"/>
      <c r="FE10" s="404"/>
      <c r="FF10" s="404"/>
      <c r="FG10" s="404"/>
      <c r="FH10" s="404"/>
      <c r="FI10" s="404"/>
      <c r="FJ10" s="404"/>
      <c r="FK10" s="404"/>
      <c r="FL10" s="404"/>
      <c r="FM10" s="404"/>
      <c r="FN10" s="404"/>
      <c r="FO10" s="404"/>
      <c r="FP10" s="404"/>
      <c r="FQ10" s="404"/>
      <c r="FR10" s="404"/>
      <c r="FS10" s="404"/>
      <c r="FT10" s="404"/>
      <c r="FU10" s="404"/>
      <c r="FV10" s="404"/>
      <c r="FW10" s="404"/>
      <c r="FX10" s="404"/>
      <c r="FY10" s="404"/>
      <c r="FZ10" s="404"/>
      <c r="GA10" s="404"/>
      <c r="GB10" s="404"/>
      <c r="GC10" s="404"/>
      <c r="GD10" s="404"/>
      <c r="GE10" s="404"/>
      <c r="GF10" s="404"/>
      <c r="GG10" s="404"/>
      <c r="GH10" s="404"/>
      <c r="GI10" s="404"/>
      <c r="GJ10" s="404"/>
      <c r="GK10" s="404"/>
      <c r="GL10" s="404"/>
      <c r="GM10" s="404"/>
      <c r="GN10" s="404"/>
      <c r="GO10" s="404"/>
      <c r="GP10" s="404"/>
      <c r="GQ10" s="404"/>
      <c r="GR10" s="404"/>
      <c r="GS10" s="404"/>
      <c r="GT10" s="404"/>
      <c r="GU10" s="404"/>
      <c r="GV10" s="404"/>
      <c r="GW10" s="404"/>
      <c r="GX10" s="404"/>
      <c r="GY10" s="404"/>
      <c r="GZ10" s="404"/>
      <c r="HA10" s="404"/>
      <c r="HB10" s="404"/>
      <c r="HC10" s="404"/>
      <c r="HD10" s="404"/>
      <c r="HE10" s="404"/>
      <c r="HF10" s="404"/>
      <c r="HG10" s="404"/>
      <c r="HH10" s="404"/>
      <c r="HI10" s="404"/>
    </row>
    <row r="11" spans="1:217" s="410" customFormat="1" ht="18" customHeight="1">
      <c r="B11" s="405">
        <v>4</v>
      </c>
      <c r="C11" s="411" t="s">
        <v>53</v>
      </c>
      <c r="D11" s="412">
        <v>5408</v>
      </c>
      <c r="E11" s="413">
        <v>404.41969674556219</v>
      </c>
      <c r="F11" s="412">
        <v>505</v>
      </c>
      <c r="G11" s="413">
        <v>653.04384158415849</v>
      </c>
      <c r="H11" s="412">
        <v>112807</v>
      </c>
      <c r="I11" s="413">
        <v>974.41253619012991</v>
      </c>
      <c r="J11" s="435"/>
      <c r="K11" s="435"/>
    </row>
    <row r="12" spans="1:217" s="410" customFormat="1" ht="18" customHeight="1">
      <c r="B12" s="405">
        <v>11</v>
      </c>
      <c r="C12" s="411" t="s">
        <v>54</v>
      </c>
      <c r="D12" s="412">
        <v>10575</v>
      </c>
      <c r="E12" s="413">
        <v>485.11758581560292</v>
      </c>
      <c r="F12" s="412">
        <v>2751</v>
      </c>
      <c r="G12" s="413">
        <v>689.4725627044711</v>
      </c>
      <c r="H12" s="412">
        <v>229159</v>
      </c>
      <c r="I12" s="413">
        <v>1183.3482232860149</v>
      </c>
      <c r="J12" s="435"/>
    </row>
    <row r="13" spans="1:217" s="410" customFormat="1" ht="18" customHeight="1">
      <c r="B13" s="405">
        <v>14</v>
      </c>
      <c r="C13" s="411" t="s">
        <v>55</v>
      </c>
      <c r="D13" s="412">
        <v>6929</v>
      </c>
      <c r="E13" s="413">
        <v>453.62773271756384</v>
      </c>
      <c r="F13" s="412">
        <v>1361</v>
      </c>
      <c r="G13" s="413">
        <v>649.00422483468026</v>
      </c>
      <c r="H13" s="412">
        <v>176874</v>
      </c>
      <c r="I13" s="413">
        <v>995.80633275665082</v>
      </c>
      <c r="J13" s="435"/>
    </row>
    <row r="14" spans="1:217" s="410" customFormat="1" ht="18" customHeight="1">
      <c r="B14" s="405">
        <v>18</v>
      </c>
      <c r="C14" s="411" t="s">
        <v>56</v>
      </c>
      <c r="D14" s="412">
        <v>7933</v>
      </c>
      <c r="E14" s="413">
        <v>434.2955552754317</v>
      </c>
      <c r="F14" s="412">
        <v>1486</v>
      </c>
      <c r="G14" s="413">
        <v>654.93524899057854</v>
      </c>
      <c r="H14" s="412">
        <v>195422</v>
      </c>
      <c r="I14" s="413">
        <v>1016.0076204316806</v>
      </c>
      <c r="J14" s="435"/>
    </row>
    <row r="15" spans="1:217" s="410" customFormat="1" ht="18" customHeight="1">
      <c r="B15" s="405">
        <v>21</v>
      </c>
      <c r="C15" s="411" t="s">
        <v>57</v>
      </c>
      <c r="D15" s="412">
        <v>4377</v>
      </c>
      <c r="E15" s="413">
        <v>455.41851724925738</v>
      </c>
      <c r="F15" s="412">
        <v>786</v>
      </c>
      <c r="G15" s="413">
        <v>690.42270992366412</v>
      </c>
      <c r="H15" s="412">
        <v>102268</v>
      </c>
      <c r="I15" s="413">
        <v>1083.0834680447458</v>
      </c>
      <c r="J15" s="435"/>
    </row>
    <row r="16" spans="1:217" s="410" customFormat="1" ht="18" customHeight="1">
      <c r="B16" s="405">
        <v>23</v>
      </c>
      <c r="C16" s="411" t="s">
        <v>58</v>
      </c>
      <c r="D16" s="412">
        <v>5569</v>
      </c>
      <c r="E16" s="413">
        <v>439.10758304902146</v>
      </c>
      <c r="F16" s="412">
        <v>812</v>
      </c>
      <c r="G16" s="413">
        <v>604.69173645320188</v>
      </c>
      <c r="H16" s="412">
        <v>146462</v>
      </c>
      <c r="I16" s="413">
        <v>984.46046865398637</v>
      </c>
      <c r="J16" s="435"/>
    </row>
    <row r="17" spans="1:217" s="410" customFormat="1" ht="18" customHeight="1">
      <c r="B17" s="405">
        <v>29</v>
      </c>
      <c r="C17" s="411" t="s">
        <v>59</v>
      </c>
      <c r="D17" s="412">
        <v>12901</v>
      </c>
      <c r="E17" s="413">
        <v>440.06973025346872</v>
      </c>
      <c r="F17" s="412">
        <v>1636</v>
      </c>
      <c r="G17" s="413">
        <v>663.13908312958438</v>
      </c>
      <c r="H17" s="412">
        <v>282911</v>
      </c>
      <c r="I17" s="413">
        <v>1085.2180410093627</v>
      </c>
      <c r="J17" s="435"/>
    </row>
    <row r="18" spans="1:217" s="410" customFormat="1" ht="18" customHeight="1">
      <c r="B18" s="405">
        <v>41</v>
      </c>
      <c r="C18" s="411" t="s">
        <v>60</v>
      </c>
      <c r="D18" s="412">
        <v>16225</v>
      </c>
      <c r="E18" s="413">
        <v>467.30082588597838</v>
      </c>
      <c r="F18" s="412">
        <v>2569</v>
      </c>
      <c r="G18" s="413">
        <v>685.03305955624762</v>
      </c>
      <c r="H18" s="412">
        <v>394726</v>
      </c>
      <c r="I18" s="413">
        <v>1102.5592437285609</v>
      </c>
      <c r="J18" s="435"/>
    </row>
    <row r="19" spans="1:217" s="410" customFormat="1" ht="18" hidden="1" customHeight="1">
      <c r="B19" s="405"/>
      <c r="C19" s="411"/>
      <c r="D19" s="412"/>
      <c r="E19" s="413"/>
      <c r="F19" s="412"/>
      <c r="G19" s="413"/>
      <c r="H19" s="412"/>
      <c r="I19" s="413"/>
      <c r="J19" s="435"/>
    </row>
    <row r="20" spans="1:217" s="409" customFormat="1" ht="18" customHeight="1">
      <c r="A20" s="404"/>
      <c r="B20" s="405"/>
      <c r="C20" s="406" t="s">
        <v>61</v>
      </c>
      <c r="D20" s="450">
        <v>9487</v>
      </c>
      <c r="E20" s="451">
        <v>493.80744387055978</v>
      </c>
      <c r="F20" s="452">
        <v>841</v>
      </c>
      <c r="G20" s="453">
        <v>746.14084423305565</v>
      </c>
      <c r="H20" s="454">
        <v>309931</v>
      </c>
      <c r="I20" s="455">
        <v>1266.5362550696775</v>
      </c>
      <c r="J20" s="435"/>
      <c r="K20" s="410"/>
      <c r="L20" s="404"/>
      <c r="M20" s="404"/>
      <c r="N20" s="404"/>
      <c r="O20" s="404"/>
      <c r="P20" s="404"/>
      <c r="Q20" s="404"/>
      <c r="R20" s="404"/>
      <c r="S20" s="404"/>
      <c r="T20" s="404"/>
      <c r="U20" s="404"/>
      <c r="V20" s="404"/>
      <c r="W20" s="404"/>
      <c r="X20" s="404"/>
      <c r="Y20" s="404"/>
      <c r="Z20" s="404"/>
      <c r="AA20" s="404"/>
      <c r="AB20" s="404"/>
      <c r="AC20" s="404"/>
      <c r="AD20" s="404"/>
      <c r="AE20" s="404"/>
      <c r="AF20" s="404"/>
      <c r="AG20" s="404"/>
      <c r="AH20" s="404"/>
      <c r="AI20" s="404"/>
      <c r="AJ20" s="404"/>
      <c r="AK20" s="404"/>
      <c r="AL20" s="404"/>
      <c r="AM20" s="404"/>
      <c r="AN20" s="404"/>
      <c r="AO20" s="404"/>
      <c r="AP20" s="404"/>
      <c r="AQ20" s="404"/>
      <c r="AR20" s="404"/>
      <c r="AS20" s="404"/>
      <c r="AT20" s="404"/>
      <c r="AU20" s="404"/>
      <c r="AV20" s="404"/>
      <c r="AW20" s="404"/>
      <c r="AX20" s="404"/>
      <c r="AY20" s="404"/>
      <c r="AZ20" s="404"/>
      <c r="BA20" s="404"/>
      <c r="BB20" s="404"/>
      <c r="BC20" s="404"/>
      <c r="BD20" s="404"/>
      <c r="BE20" s="404"/>
      <c r="BF20" s="404"/>
      <c r="BG20" s="404"/>
      <c r="BH20" s="404"/>
      <c r="BI20" s="404"/>
      <c r="BJ20" s="404"/>
      <c r="BK20" s="404"/>
      <c r="BL20" s="404"/>
      <c r="BM20" s="404"/>
      <c r="BN20" s="404"/>
      <c r="BO20" s="404"/>
      <c r="BP20" s="404"/>
      <c r="BQ20" s="404"/>
      <c r="BR20" s="404"/>
      <c r="BS20" s="404"/>
      <c r="BT20" s="404"/>
      <c r="BU20" s="404"/>
      <c r="BV20" s="404"/>
      <c r="BW20" s="404"/>
      <c r="BX20" s="404"/>
      <c r="BY20" s="404"/>
      <c r="BZ20" s="404"/>
      <c r="CA20" s="404"/>
      <c r="CB20" s="404"/>
      <c r="CC20" s="404"/>
      <c r="CD20" s="404"/>
      <c r="CE20" s="404"/>
      <c r="CF20" s="404"/>
      <c r="CG20" s="404"/>
      <c r="CH20" s="404"/>
      <c r="CI20" s="404"/>
      <c r="CJ20" s="404"/>
      <c r="CK20" s="404"/>
      <c r="CL20" s="404"/>
      <c r="CM20" s="404"/>
      <c r="CN20" s="404"/>
      <c r="CO20" s="404"/>
      <c r="CP20" s="404"/>
      <c r="CQ20" s="404"/>
      <c r="CR20" s="404"/>
      <c r="CS20" s="404"/>
      <c r="CT20" s="404"/>
      <c r="CU20" s="404"/>
      <c r="CV20" s="404"/>
      <c r="CW20" s="404"/>
      <c r="CX20" s="404"/>
      <c r="CY20" s="404"/>
      <c r="CZ20" s="404"/>
      <c r="DA20" s="404"/>
      <c r="DB20" s="404"/>
      <c r="DC20" s="404"/>
      <c r="DD20" s="404"/>
      <c r="DE20" s="404"/>
      <c r="DF20" s="404"/>
      <c r="DG20" s="404"/>
      <c r="DH20" s="404"/>
      <c r="DI20" s="404"/>
      <c r="DJ20" s="404"/>
      <c r="DK20" s="404"/>
      <c r="DL20" s="404"/>
      <c r="DM20" s="404"/>
      <c r="DN20" s="404"/>
      <c r="DO20" s="404"/>
      <c r="DP20" s="404"/>
      <c r="DQ20" s="404"/>
      <c r="DR20" s="404"/>
      <c r="DS20" s="404"/>
      <c r="DT20" s="404"/>
      <c r="DU20" s="404"/>
      <c r="DV20" s="404"/>
      <c r="DW20" s="404"/>
      <c r="DX20" s="404"/>
      <c r="DY20" s="404"/>
      <c r="DZ20" s="404"/>
      <c r="EA20" s="404"/>
      <c r="EB20" s="404"/>
      <c r="EC20" s="404"/>
      <c r="ED20" s="404"/>
      <c r="EE20" s="404"/>
      <c r="EF20" s="404"/>
      <c r="EG20" s="404"/>
      <c r="EH20" s="404"/>
      <c r="EI20" s="404"/>
      <c r="EJ20" s="404"/>
      <c r="EK20" s="404"/>
      <c r="EL20" s="404"/>
      <c r="EM20" s="404"/>
      <c r="EN20" s="404"/>
      <c r="EO20" s="404"/>
      <c r="EP20" s="404"/>
      <c r="EQ20" s="404"/>
      <c r="ER20" s="404"/>
      <c r="ES20" s="404"/>
      <c r="ET20" s="404"/>
      <c r="EU20" s="404"/>
      <c r="EV20" s="404"/>
      <c r="EW20" s="404"/>
      <c r="EX20" s="404"/>
      <c r="EY20" s="404"/>
      <c r="EZ20" s="404"/>
      <c r="FA20" s="404"/>
      <c r="FB20" s="404"/>
      <c r="FC20" s="404"/>
      <c r="FD20" s="404"/>
      <c r="FE20" s="404"/>
      <c r="FF20" s="404"/>
      <c r="FG20" s="404"/>
      <c r="FH20" s="404"/>
      <c r="FI20" s="404"/>
      <c r="FJ20" s="404"/>
      <c r="FK20" s="404"/>
      <c r="FL20" s="404"/>
      <c r="FM20" s="404"/>
      <c r="FN20" s="404"/>
      <c r="FO20" s="404"/>
      <c r="FP20" s="404"/>
      <c r="FQ20" s="404"/>
      <c r="FR20" s="404"/>
      <c r="FS20" s="404"/>
      <c r="FT20" s="404"/>
      <c r="FU20" s="404"/>
      <c r="FV20" s="404"/>
      <c r="FW20" s="404"/>
      <c r="FX20" s="404"/>
      <c r="FY20" s="404"/>
      <c r="FZ20" s="404"/>
      <c r="GA20" s="404"/>
      <c r="GB20" s="404"/>
      <c r="GC20" s="404"/>
      <c r="GD20" s="404"/>
      <c r="GE20" s="404"/>
      <c r="GF20" s="404"/>
      <c r="GG20" s="404"/>
      <c r="GH20" s="404"/>
      <c r="GI20" s="404"/>
      <c r="GJ20" s="404"/>
      <c r="GK20" s="404"/>
      <c r="GL20" s="404"/>
      <c r="GM20" s="404"/>
      <c r="GN20" s="404"/>
      <c r="GO20" s="404"/>
      <c r="GP20" s="404"/>
      <c r="GQ20" s="404"/>
      <c r="GR20" s="404"/>
      <c r="GS20" s="404"/>
      <c r="GT20" s="404"/>
      <c r="GU20" s="404"/>
      <c r="GV20" s="404"/>
      <c r="GW20" s="404"/>
      <c r="GX20" s="404"/>
      <c r="GY20" s="404"/>
      <c r="GZ20" s="404"/>
      <c r="HA20" s="404"/>
      <c r="HB20" s="404"/>
      <c r="HC20" s="404"/>
      <c r="HD20" s="404"/>
      <c r="HE20" s="404"/>
      <c r="HF20" s="404"/>
      <c r="HG20" s="404"/>
      <c r="HH20" s="404"/>
      <c r="HI20" s="404"/>
    </row>
    <row r="21" spans="1:217" s="410" customFormat="1" ht="18" customHeight="1">
      <c r="B21" s="405">
        <v>22</v>
      </c>
      <c r="C21" s="411" t="s">
        <v>62</v>
      </c>
      <c r="D21" s="412">
        <v>1657</v>
      </c>
      <c r="E21" s="413">
        <v>470.11133977066982</v>
      </c>
      <c r="F21" s="412">
        <v>87</v>
      </c>
      <c r="G21" s="413">
        <v>689.23091954023005</v>
      </c>
      <c r="H21" s="412">
        <v>54175</v>
      </c>
      <c r="I21" s="413">
        <v>1146.2899030918318</v>
      </c>
      <c r="J21" s="435"/>
    </row>
    <row r="22" spans="1:217" s="410" customFormat="1" ht="18" customHeight="1">
      <c r="B22" s="405">
        <v>40</v>
      </c>
      <c r="C22" s="411" t="s">
        <v>63</v>
      </c>
      <c r="D22" s="412">
        <v>1048</v>
      </c>
      <c r="E22" s="413">
        <v>480.06902671755722</v>
      </c>
      <c r="F22" s="412">
        <v>102</v>
      </c>
      <c r="G22" s="413">
        <v>707.17068627450988</v>
      </c>
      <c r="H22" s="412">
        <v>35879</v>
      </c>
      <c r="I22" s="413">
        <v>1156.112480280945</v>
      </c>
      <c r="J22" s="435"/>
    </row>
    <row r="23" spans="1:217" s="410" customFormat="1" ht="18" customHeight="1">
      <c r="B23" s="405">
        <v>50</v>
      </c>
      <c r="C23" s="411" t="s">
        <v>64</v>
      </c>
      <c r="D23" s="412">
        <v>6782</v>
      </c>
      <c r="E23" s="413">
        <v>501.7199041580655</v>
      </c>
      <c r="F23" s="412">
        <v>652</v>
      </c>
      <c r="G23" s="413">
        <v>759.83121165644161</v>
      </c>
      <c r="H23" s="412">
        <v>219877</v>
      </c>
      <c r="I23" s="413">
        <v>1314.182169531148</v>
      </c>
      <c r="J23" s="435"/>
    </row>
    <row r="24" spans="1:217" s="410" customFormat="1" ht="18" hidden="1" customHeight="1">
      <c r="B24" s="405"/>
      <c r="C24" s="411"/>
      <c r="D24" s="412"/>
      <c r="E24" s="413"/>
      <c r="F24" s="412"/>
      <c r="G24" s="413"/>
      <c r="H24" s="412"/>
      <c r="I24" s="413"/>
      <c r="J24" s="435"/>
    </row>
    <row r="25" spans="1:217" s="409" customFormat="1" ht="18" customHeight="1">
      <c r="A25" s="404"/>
      <c r="B25" s="405">
        <v>33</v>
      </c>
      <c r="C25" s="406" t="s">
        <v>65</v>
      </c>
      <c r="D25" s="450">
        <v>8784</v>
      </c>
      <c r="E25" s="451">
        <v>580.25551912568301</v>
      </c>
      <c r="F25" s="452">
        <v>1954</v>
      </c>
      <c r="G25" s="453">
        <v>951.72028147389983</v>
      </c>
      <c r="H25" s="454">
        <v>299979</v>
      </c>
      <c r="I25" s="455">
        <v>1400.4638556365605</v>
      </c>
      <c r="J25" s="435"/>
      <c r="K25" s="410"/>
      <c r="L25" s="404"/>
      <c r="M25" s="404"/>
      <c r="N25" s="404"/>
      <c r="O25" s="404"/>
      <c r="P25" s="404"/>
      <c r="Q25" s="404"/>
      <c r="R25" s="404"/>
      <c r="S25" s="404"/>
      <c r="T25" s="404"/>
      <c r="U25" s="404"/>
      <c r="V25" s="404"/>
      <c r="W25" s="404"/>
      <c r="X25" s="404"/>
      <c r="Y25" s="404"/>
      <c r="Z25" s="404"/>
      <c r="AA25" s="404"/>
      <c r="AB25" s="404"/>
      <c r="AC25" s="404"/>
      <c r="AD25" s="404"/>
      <c r="AE25" s="404"/>
      <c r="AF25" s="404"/>
      <c r="AG25" s="404"/>
      <c r="AH25" s="404"/>
      <c r="AI25" s="404"/>
      <c r="AJ25" s="404"/>
      <c r="AK25" s="404"/>
      <c r="AL25" s="404"/>
      <c r="AM25" s="404"/>
      <c r="AN25" s="404"/>
      <c r="AO25" s="404"/>
      <c r="AP25" s="404"/>
      <c r="AQ25" s="404"/>
      <c r="AR25" s="404"/>
      <c r="AS25" s="404"/>
      <c r="AT25" s="404"/>
      <c r="AU25" s="404"/>
      <c r="AV25" s="404"/>
      <c r="AW25" s="404"/>
      <c r="AX25" s="404"/>
      <c r="AY25" s="404"/>
      <c r="AZ25" s="404"/>
      <c r="BA25" s="404"/>
      <c r="BB25" s="404"/>
      <c r="BC25" s="404"/>
      <c r="BD25" s="404"/>
      <c r="BE25" s="404"/>
      <c r="BF25" s="404"/>
      <c r="BG25" s="404"/>
      <c r="BH25" s="404"/>
      <c r="BI25" s="404"/>
      <c r="BJ25" s="404"/>
      <c r="BK25" s="404"/>
      <c r="BL25" s="404"/>
      <c r="BM25" s="404"/>
      <c r="BN25" s="404"/>
      <c r="BO25" s="404"/>
      <c r="BP25" s="404"/>
      <c r="BQ25" s="404"/>
      <c r="BR25" s="404"/>
      <c r="BS25" s="404"/>
      <c r="BT25" s="404"/>
      <c r="BU25" s="404"/>
      <c r="BV25" s="404"/>
      <c r="BW25" s="404"/>
      <c r="BX25" s="404"/>
      <c r="BY25" s="404"/>
      <c r="BZ25" s="404"/>
      <c r="CA25" s="404"/>
      <c r="CB25" s="404"/>
      <c r="CC25" s="404"/>
      <c r="CD25" s="404"/>
      <c r="CE25" s="404"/>
      <c r="CF25" s="404"/>
      <c r="CG25" s="404"/>
      <c r="CH25" s="404"/>
      <c r="CI25" s="404"/>
      <c r="CJ25" s="404"/>
      <c r="CK25" s="404"/>
      <c r="CL25" s="404"/>
      <c r="CM25" s="404"/>
      <c r="CN25" s="404"/>
      <c r="CO25" s="404"/>
      <c r="CP25" s="404"/>
      <c r="CQ25" s="404"/>
      <c r="CR25" s="404"/>
      <c r="CS25" s="404"/>
      <c r="CT25" s="404"/>
      <c r="CU25" s="404"/>
      <c r="CV25" s="404"/>
      <c r="CW25" s="404"/>
      <c r="CX25" s="404"/>
      <c r="CY25" s="404"/>
      <c r="CZ25" s="404"/>
      <c r="DA25" s="404"/>
      <c r="DB25" s="404"/>
      <c r="DC25" s="404"/>
      <c r="DD25" s="404"/>
      <c r="DE25" s="404"/>
      <c r="DF25" s="404"/>
      <c r="DG25" s="404"/>
      <c r="DH25" s="404"/>
      <c r="DI25" s="404"/>
      <c r="DJ25" s="404"/>
      <c r="DK25" s="404"/>
      <c r="DL25" s="404"/>
      <c r="DM25" s="404"/>
      <c r="DN25" s="404"/>
      <c r="DO25" s="404"/>
      <c r="DP25" s="404"/>
      <c r="DQ25" s="404"/>
      <c r="DR25" s="404"/>
      <c r="DS25" s="404"/>
      <c r="DT25" s="404"/>
      <c r="DU25" s="404"/>
      <c r="DV25" s="404"/>
      <c r="DW25" s="404"/>
      <c r="DX25" s="404"/>
      <c r="DY25" s="404"/>
      <c r="DZ25" s="404"/>
      <c r="EA25" s="404"/>
      <c r="EB25" s="404"/>
      <c r="EC25" s="404"/>
      <c r="ED25" s="404"/>
      <c r="EE25" s="404"/>
      <c r="EF25" s="404"/>
      <c r="EG25" s="404"/>
      <c r="EH25" s="404"/>
      <c r="EI25" s="404"/>
      <c r="EJ25" s="404"/>
      <c r="EK25" s="404"/>
      <c r="EL25" s="404"/>
      <c r="EM25" s="404"/>
      <c r="EN25" s="404"/>
      <c r="EO25" s="404"/>
      <c r="EP25" s="404"/>
      <c r="EQ25" s="404"/>
      <c r="ER25" s="404"/>
      <c r="ES25" s="404"/>
      <c r="ET25" s="404"/>
      <c r="EU25" s="404"/>
      <c r="EV25" s="404"/>
      <c r="EW25" s="404"/>
      <c r="EX25" s="404"/>
      <c r="EY25" s="404"/>
      <c r="EZ25" s="404"/>
      <c r="FA25" s="404"/>
      <c r="FB25" s="404"/>
      <c r="FC25" s="404"/>
      <c r="FD25" s="404"/>
      <c r="FE25" s="404"/>
      <c r="FF25" s="404"/>
      <c r="FG25" s="404"/>
      <c r="FH25" s="404"/>
      <c r="FI25" s="404"/>
      <c r="FJ25" s="404"/>
      <c r="FK25" s="404"/>
      <c r="FL25" s="404"/>
      <c r="FM25" s="404"/>
      <c r="FN25" s="404"/>
      <c r="FO25" s="404"/>
      <c r="FP25" s="404"/>
      <c r="FQ25" s="404"/>
      <c r="FR25" s="404"/>
      <c r="FS25" s="404"/>
      <c r="FT25" s="404"/>
      <c r="FU25" s="404"/>
      <c r="FV25" s="404"/>
      <c r="FW25" s="404"/>
      <c r="FX25" s="404"/>
      <c r="FY25" s="404"/>
      <c r="FZ25" s="404"/>
      <c r="GA25" s="404"/>
      <c r="GB25" s="404"/>
      <c r="GC25" s="404"/>
      <c r="GD25" s="404"/>
      <c r="GE25" s="404"/>
      <c r="GF25" s="404"/>
      <c r="GG25" s="404"/>
      <c r="GH25" s="404"/>
      <c r="GI25" s="404"/>
      <c r="GJ25" s="404"/>
      <c r="GK25" s="404"/>
      <c r="GL25" s="404"/>
      <c r="GM25" s="404"/>
      <c r="GN25" s="404"/>
      <c r="GO25" s="404"/>
      <c r="GP25" s="404"/>
      <c r="GQ25" s="404"/>
      <c r="GR25" s="404"/>
      <c r="GS25" s="404"/>
      <c r="GT25" s="404"/>
      <c r="GU25" s="404"/>
      <c r="GV25" s="404"/>
      <c r="GW25" s="404"/>
      <c r="GX25" s="404"/>
      <c r="GY25" s="404"/>
      <c r="GZ25" s="404"/>
      <c r="HA25" s="404"/>
      <c r="HB25" s="404"/>
      <c r="HC25" s="404"/>
      <c r="HD25" s="404"/>
      <c r="HE25" s="404"/>
      <c r="HF25" s="404"/>
      <c r="HG25" s="404"/>
      <c r="HH25" s="404"/>
      <c r="HI25" s="404"/>
    </row>
    <row r="26" spans="1:217" s="409" customFormat="1" ht="18" hidden="1" customHeight="1">
      <c r="A26" s="404"/>
      <c r="B26" s="405"/>
      <c r="C26" s="406"/>
      <c r="D26" s="450"/>
      <c r="E26" s="451"/>
      <c r="F26" s="452"/>
      <c r="G26" s="453"/>
      <c r="H26" s="454"/>
      <c r="I26" s="455"/>
      <c r="J26" s="435"/>
      <c r="K26" s="410"/>
      <c r="L26" s="404"/>
      <c r="M26" s="404"/>
      <c r="N26" s="404"/>
      <c r="O26" s="404"/>
      <c r="P26" s="404"/>
      <c r="Q26" s="404"/>
      <c r="R26" s="404"/>
      <c r="S26" s="404"/>
      <c r="T26" s="404"/>
      <c r="U26" s="404"/>
      <c r="V26" s="404"/>
      <c r="W26" s="404"/>
      <c r="X26" s="404"/>
      <c r="Y26" s="404"/>
      <c r="Z26" s="404"/>
      <c r="AA26" s="404"/>
      <c r="AB26" s="404"/>
      <c r="AC26" s="404"/>
      <c r="AD26" s="404"/>
      <c r="AE26" s="404"/>
      <c r="AF26" s="404"/>
      <c r="AG26" s="404"/>
      <c r="AH26" s="404"/>
      <c r="AI26" s="404"/>
      <c r="AJ26" s="404"/>
      <c r="AK26" s="404"/>
      <c r="AL26" s="404"/>
      <c r="AM26" s="404"/>
      <c r="AN26" s="404"/>
      <c r="AO26" s="404"/>
      <c r="AP26" s="404"/>
      <c r="AQ26" s="404"/>
      <c r="AR26" s="404"/>
      <c r="AS26" s="404"/>
      <c r="AT26" s="404"/>
      <c r="AU26" s="404"/>
      <c r="AV26" s="404"/>
      <c r="AW26" s="404"/>
      <c r="AX26" s="404"/>
      <c r="AY26" s="404"/>
      <c r="AZ26" s="404"/>
      <c r="BA26" s="404"/>
      <c r="BB26" s="404"/>
      <c r="BC26" s="404"/>
      <c r="BD26" s="404"/>
      <c r="BE26" s="404"/>
      <c r="BF26" s="404"/>
      <c r="BG26" s="404"/>
      <c r="BH26" s="404"/>
      <c r="BI26" s="404"/>
      <c r="BJ26" s="404"/>
      <c r="BK26" s="404"/>
      <c r="BL26" s="404"/>
      <c r="BM26" s="404"/>
      <c r="BN26" s="404"/>
      <c r="BO26" s="404"/>
      <c r="BP26" s="404"/>
      <c r="BQ26" s="404"/>
      <c r="BR26" s="404"/>
      <c r="BS26" s="404"/>
      <c r="BT26" s="404"/>
      <c r="BU26" s="404"/>
      <c r="BV26" s="404"/>
      <c r="BW26" s="404"/>
      <c r="BX26" s="404"/>
      <c r="BY26" s="404"/>
      <c r="BZ26" s="404"/>
      <c r="CA26" s="404"/>
      <c r="CB26" s="404"/>
      <c r="CC26" s="404"/>
      <c r="CD26" s="404"/>
      <c r="CE26" s="404"/>
      <c r="CF26" s="404"/>
      <c r="CG26" s="404"/>
      <c r="CH26" s="404"/>
      <c r="CI26" s="404"/>
      <c r="CJ26" s="404"/>
      <c r="CK26" s="404"/>
      <c r="CL26" s="404"/>
      <c r="CM26" s="404"/>
      <c r="CN26" s="404"/>
      <c r="CO26" s="404"/>
      <c r="CP26" s="404"/>
      <c r="CQ26" s="404"/>
      <c r="CR26" s="404"/>
      <c r="CS26" s="404"/>
      <c r="CT26" s="404"/>
      <c r="CU26" s="404"/>
      <c r="CV26" s="404"/>
      <c r="CW26" s="404"/>
      <c r="CX26" s="404"/>
      <c r="CY26" s="404"/>
      <c r="CZ26" s="404"/>
      <c r="DA26" s="404"/>
      <c r="DB26" s="404"/>
      <c r="DC26" s="404"/>
      <c r="DD26" s="404"/>
      <c r="DE26" s="404"/>
      <c r="DF26" s="404"/>
      <c r="DG26" s="404"/>
      <c r="DH26" s="404"/>
      <c r="DI26" s="404"/>
      <c r="DJ26" s="404"/>
      <c r="DK26" s="404"/>
      <c r="DL26" s="404"/>
      <c r="DM26" s="404"/>
      <c r="DN26" s="404"/>
      <c r="DO26" s="404"/>
      <c r="DP26" s="404"/>
      <c r="DQ26" s="404"/>
      <c r="DR26" s="404"/>
      <c r="DS26" s="404"/>
      <c r="DT26" s="404"/>
      <c r="DU26" s="404"/>
      <c r="DV26" s="404"/>
      <c r="DW26" s="404"/>
      <c r="DX26" s="404"/>
      <c r="DY26" s="404"/>
      <c r="DZ26" s="404"/>
      <c r="EA26" s="404"/>
      <c r="EB26" s="404"/>
      <c r="EC26" s="404"/>
      <c r="ED26" s="404"/>
      <c r="EE26" s="404"/>
      <c r="EF26" s="404"/>
      <c r="EG26" s="404"/>
      <c r="EH26" s="404"/>
      <c r="EI26" s="404"/>
      <c r="EJ26" s="404"/>
      <c r="EK26" s="404"/>
      <c r="EL26" s="404"/>
      <c r="EM26" s="404"/>
      <c r="EN26" s="404"/>
      <c r="EO26" s="404"/>
      <c r="EP26" s="404"/>
      <c r="EQ26" s="404"/>
      <c r="ER26" s="404"/>
      <c r="ES26" s="404"/>
      <c r="ET26" s="404"/>
      <c r="EU26" s="404"/>
      <c r="EV26" s="404"/>
      <c r="EW26" s="404"/>
      <c r="EX26" s="404"/>
      <c r="EY26" s="404"/>
      <c r="EZ26" s="404"/>
      <c r="FA26" s="404"/>
      <c r="FB26" s="404"/>
      <c r="FC26" s="404"/>
      <c r="FD26" s="404"/>
      <c r="FE26" s="404"/>
      <c r="FF26" s="404"/>
      <c r="FG26" s="404"/>
      <c r="FH26" s="404"/>
      <c r="FI26" s="404"/>
      <c r="FJ26" s="404"/>
      <c r="FK26" s="404"/>
      <c r="FL26" s="404"/>
      <c r="FM26" s="404"/>
      <c r="FN26" s="404"/>
      <c r="FO26" s="404"/>
      <c r="FP26" s="404"/>
      <c r="FQ26" s="404"/>
      <c r="FR26" s="404"/>
      <c r="FS26" s="404"/>
      <c r="FT26" s="404"/>
      <c r="FU26" s="404"/>
      <c r="FV26" s="404"/>
      <c r="FW26" s="404"/>
      <c r="FX26" s="404"/>
      <c r="FY26" s="404"/>
      <c r="FZ26" s="404"/>
      <c r="GA26" s="404"/>
      <c r="GB26" s="404"/>
      <c r="GC26" s="404"/>
      <c r="GD26" s="404"/>
      <c r="GE26" s="404"/>
      <c r="GF26" s="404"/>
      <c r="GG26" s="404"/>
      <c r="GH26" s="404"/>
      <c r="GI26" s="404"/>
      <c r="GJ26" s="404"/>
      <c r="GK26" s="404"/>
      <c r="GL26" s="404"/>
      <c r="GM26" s="404"/>
      <c r="GN26" s="404"/>
      <c r="GO26" s="404"/>
      <c r="GP26" s="404"/>
      <c r="GQ26" s="404"/>
      <c r="GR26" s="404"/>
      <c r="GS26" s="404"/>
      <c r="GT26" s="404"/>
      <c r="GU26" s="404"/>
      <c r="GV26" s="404"/>
      <c r="GW26" s="404"/>
      <c r="GX26" s="404"/>
      <c r="GY26" s="404"/>
      <c r="GZ26" s="404"/>
      <c r="HA26" s="404"/>
      <c r="HB26" s="404"/>
      <c r="HC26" s="404"/>
      <c r="HD26" s="404"/>
      <c r="HE26" s="404"/>
      <c r="HF26" s="404"/>
      <c r="HG26" s="404"/>
      <c r="HH26" s="404"/>
      <c r="HI26" s="404"/>
    </row>
    <row r="27" spans="1:217" s="409" customFormat="1" ht="18" customHeight="1">
      <c r="A27" s="404"/>
      <c r="B27" s="405">
        <v>7</v>
      </c>
      <c r="C27" s="406" t="s">
        <v>208</v>
      </c>
      <c r="D27" s="450">
        <v>6006</v>
      </c>
      <c r="E27" s="451">
        <v>415.12812687312686</v>
      </c>
      <c r="F27" s="452">
        <v>119</v>
      </c>
      <c r="G27" s="453">
        <v>693.16840336134453</v>
      </c>
      <c r="H27" s="454">
        <v>204282</v>
      </c>
      <c r="I27" s="455">
        <v>1116.6209064430541</v>
      </c>
      <c r="J27" s="435"/>
      <c r="K27" s="410"/>
      <c r="L27" s="404"/>
      <c r="M27" s="404"/>
      <c r="N27" s="404"/>
      <c r="O27" s="404"/>
      <c r="P27" s="404"/>
      <c r="Q27" s="404"/>
      <c r="R27" s="404"/>
      <c r="S27" s="404"/>
      <c r="T27" s="404"/>
      <c r="U27" s="404"/>
      <c r="V27" s="404"/>
      <c r="W27" s="404"/>
      <c r="X27" s="404"/>
      <c r="Y27" s="404"/>
      <c r="Z27" s="404"/>
      <c r="AA27" s="404"/>
      <c r="AB27" s="404"/>
      <c r="AC27" s="404"/>
      <c r="AD27" s="404"/>
      <c r="AE27" s="404"/>
      <c r="AF27" s="404"/>
      <c r="AG27" s="404"/>
      <c r="AH27" s="404"/>
      <c r="AI27" s="404"/>
      <c r="AJ27" s="404"/>
      <c r="AK27" s="404"/>
      <c r="AL27" s="404"/>
      <c r="AM27" s="404"/>
      <c r="AN27" s="404"/>
      <c r="AO27" s="404"/>
      <c r="AP27" s="404"/>
      <c r="AQ27" s="404"/>
      <c r="AR27" s="404"/>
      <c r="AS27" s="404"/>
      <c r="AT27" s="404"/>
      <c r="AU27" s="404"/>
      <c r="AV27" s="404"/>
      <c r="AW27" s="404"/>
      <c r="AX27" s="404"/>
      <c r="AY27" s="404"/>
      <c r="AZ27" s="404"/>
      <c r="BA27" s="404"/>
      <c r="BB27" s="404"/>
      <c r="BC27" s="404"/>
      <c r="BD27" s="404"/>
      <c r="BE27" s="404"/>
      <c r="BF27" s="404"/>
      <c r="BG27" s="404"/>
      <c r="BH27" s="404"/>
      <c r="BI27" s="404"/>
      <c r="BJ27" s="404"/>
      <c r="BK27" s="404"/>
      <c r="BL27" s="404"/>
      <c r="BM27" s="404"/>
      <c r="BN27" s="404"/>
      <c r="BO27" s="404"/>
      <c r="BP27" s="404"/>
      <c r="BQ27" s="404"/>
      <c r="BR27" s="404"/>
      <c r="BS27" s="404"/>
      <c r="BT27" s="404"/>
      <c r="BU27" s="404"/>
      <c r="BV27" s="404"/>
      <c r="BW27" s="404"/>
      <c r="BX27" s="404"/>
      <c r="BY27" s="404"/>
      <c r="BZ27" s="404"/>
      <c r="CA27" s="404"/>
      <c r="CB27" s="404"/>
      <c r="CC27" s="404"/>
      <c r="CD27" s="404"/>
      <c r="CE27" s="404"/>
      <c r="CF27" s="404"/>
      <c r="CG27" s="404"/>
      <c r="CH27" s="404"/>
      <c r="CI27" s="404"/>
      <c r="CJ27" s="404"/>
      <c r="CK27" s="404"/>
      <c r="CL27" s="404"/>
      <c r="CM27" s="404"/>
      <c r="CN27" s="404"/>
      <c r="CO27" s="404"/>
      <c r="CP27" s="404"/>
      <c r="CQ27" s="404"/>
      <c r="CR27" s="404"/>
      <c r="CS27" s="404"/>
      <c r="CT27" s="404"/>
      <c r="CU27" s="404"/>
      <c r="CV27" s="404"/>
      <c r="CW27" s="404"/>
      <c r="CX27" s="404"/>
      <c r="CY27" s="404"/>
      <c r="CZ27" s="404"/>
      <c r="DA27" s="404"/>
      <c r="DB27" s="404"/>
      <c r="DC27" s="404"/>
      <c r="DD27" s="404"/>
      <c r="DE27" s="404"/>
      <c r="DF27" s="404"/>
      <c r="DG27" s="404"/>
      <c r="DH27" s="404"/>
      <c r="DI27" s="404"/>
      <c r="DJ27" s="404"/>
      <c r="DK27" s="404"/>
      <c r="DL27" s="404"/>
      <c r="DM27" s="404"/>
      <c r="DN27" s="404"/>
      <c r="DO27" s="404"/>
      <c r="DP27" s="404"/>
      <c r="DQ27" s="404"/>
      <c r="DR27" s="404"/>
      <c r="DS27" s="404"/>
      <c r="DT27" s="404"/>
      <c r="DU27" s="404"/>
      <c r="DV27" s="404"/>
      <c r="DW27" s="404"/>
      <c r="DX27" s="404"/>
      <c r="DY27" s="404"/>
      <c r="DZ27" s="404"/>
      <c r="EA27" s="404"/>
      <c r="EB27" s="404"/>
      <c r="EC27" s="404"/>
      <c r="ED27" s="404"/>
      <c r="EE27" s="404"/>
      <c r="EF27" s="404"/>
      <c r="EG27" s="404"/>
      <c r="EH27" s="404"/>
      <c r="EI27" s="404"/>
      <c r="EJ27" s="404"/>
      <c r="EK27" s="404"/>
      <c r="EL27" s="404"/>
      <c r="EM27" s="404"/>
      <c r="EN27" s="404"/>
      <c r="EO27" s="404"/>
      <c r="EP27" s="404"/>
      <c r="EQ27" s="404"/>
      <c r="ER27" s="404"/>
      <c r="ES27" s="404"/>
      <c r="ET27" s="404"/>
      <c r="EU27" s="404"/>
      <c r="EV27" s="404"/>
      <c r="EW27" s="404"/>
      <c r="EX27" s="404"/>
      <c r="EY27" s="404"/>
      <c r="EZ27" s="404"/>
      <c r="FA27" s="404"/>
      <c r="FB27" s="404"/>
      <c r="FC27" s="404"/>
      <c r="FD27" s="404"/>
      <c r="FE27" s="404"/>
      <c r="FF27" s="404"/>
      <c r="FG27" s="404"/>
      <c r="FH27" s="404"/>
      <c r="FI27" s="404"/>
      <c r="FJ27" s="404"/>
      <c r="FK27" s="404"/>
      <c r="FL27" s="404"/>
      <c r="FM27" s="404"/>
      <c r="FN27" s="404"/>
      <c r="FO27" s="404"/>
      <c r="FP27" s="404"/>
      <c r="FQ27" s="404"/>
      <c r="FR27" s="404"/>
      <c r="FS27" s="404"/>
      <c r="FT27" s="404"/>
      <c r="FU27" s="404"/>
      <c r="FV27" s="404"/>
      <c r="FW27" s="404"/>
      <c r="FX27" s="404"/>
      <c r="FY27" s="404"/>
      <c r="FZ27" s="404"/>
      <c r="GA27" s="404"/>
      <c r="GB27" s="404"/>
      <c r="GC27" s="404"/>
      <c r="GD27" s="404"/>
      <c r="GE27" s="404"/>
      <c r="GF27" s="404"/>
      <c r="GG27" s="404"/>
      <c r="GH27" s="404"/>
      <c r="GI27" s="404"/>
      <c r="GJ27" s="404"/>
      <c r="GK27" s="404"/>
      <c r="GL27" s="404"/>
      <c r="GM27" s="404"/>
      <c r="GN27" s="404"/>
      <c r="GO27" s="404"/>
      <c r="GP27" s="404"/>
      <c r="GQ27" s="404"/>
      <c r="GR27" s="404"/>
      <c r="GS27" s="404"/>
      <c r="GT27" s="404"/>
      <c r="GU27" s="404"/>
      <c r="GV27" s="404"/>
      <c r="GW27" s="404"/>
      <c r="GX27" s="404"/>
      <c r="GY27" s="404"/>
      <c r="GZ27" s="404"/>
      <c r="HA27" s="404"/>
      <c r="HB27" s="404"/>
      <c r="HC27" s="404"/>
      <c r="HD27" s="404"/>
      <c r="HE27" s="404"/>
      <c r="HF27" s="404"/>
      <c r="HG27" s="404"/>
      <c r="HH27" s="404"/>
      <c r="HI27" s="404"/>
    </row>
    <row r="28" spans="1:217" s="409" customFormat="1" ht="18" hidden="1" customHeight="1">
      <c r="A28" s="404"/>
      <c r="B28" s="405"/>
      <c r="C28" s="406"/>
      <c r="D28" s="450"/>
      <c r="E28" s="451"/>
      <c r="F28" s="452"/>
      <c r="G28" s="453"/>
      <c r="H28" s="454"/>
      <c r="I28" s="455"/>
      <c r="J28" s="435"/>
      <c r="K28" s="410"/>
      <c r="L28" s="404"/>
      <c r="M28" s="404"/>
      <c r="N28" s="404"/>
      <c r="O28" s="404"/>
      <c r="P28" s="404"/>
      <c r="Q28" s="404"/>
      <c r="R28" s="404"/>
      <c r="S28" s="404"/>
      <c r="T28" s="404"/>
      <c r="U28" s="404"/>
      <c r="V28" s="404"/>
      <c r="W28" s="404"/>
      <c r="X28" s="404"/>
      <c r="Y28" s="404"/>
      <c r="Z28" s="404"/>
      <c r="AA28" s="404"/>
      <c r="AB28" s="404"/>
      <c r="AC28" s="404"/>
      <c r="AD28" s="404"/>
      <c r="AE28" s="404"/>
      <c r="AF28" s="404"/>
      <c r="AG28" s="404"/>
      <c r="AH28" s="404"/>
      <c r="AI28" s="404"/>
      <c r="AJ28" s="404"/>
      <c r="AK28" s="404"/>
      <c r="AL28" s="404"/>
      <c r="AM28" s="404"/>
      <c r="AN28" s="404"/>
      <c r="AO28" s="404"/>
      <c r="AP28" s="404"/>
      <c r="AQ28" s="404"/>
      <c r="AR28" s="404"/>
      <c r="AS28" s="404"/>
      <c r="AT28" s="404"/>
      <c r="AU28" s="404"/>
      <c r="AV28" s="404"/>
      <c r="AW28" s="404"/>
      <c r="AX28" s="404"/>
      <c r="AY28" s="404"/>
      <c r="AZ28" s="404"/>
      <c r="BA28" s="404"/>
      <c r="BB28" s="404"/>
      <c r="BC28" s="404"/>
      <c r="BD28" s="404"/>
      <c r="BE28" s="404"/>
      <c r="BF28" s="404"/>
      <c r="BG28" s="404"/>
      <c r="BH28" s="404"/>
      <c r="BI28" s="404"/>
      <c r="BJ28" s="404"/>
      <c r="BK28" s="404"/>
      <c r="BL28" s="404"/>
      <c r="BM28" s="404"/>
      <c r="BN28" s="404"/>
      <c r="BO28" s="404"/>
      <c r="BP28" s="404"/>
      <c r="BQ28" s="404"/>
      <c r="BR28" s="404"/>
      <c r="BS28" s="404"/>
      <c r="BT28" s="404"/>
      <c r="BU28" s="404"/>
      <c r="BV28" s="404"/>
      <c r="BW28" s="404"/>
      <c r="BX28" s="404"/>
      <c r="BY28" s="404"/>
      <c r="BZ28" s="404"/>
      <c r="CA28" s="404"/>
      <c r="CB28" s="404"/>
      <c r="CC28" s="404"/>
      <c r="CD28" s="404"/>
      <c r="CE28" s="404"/>
      <c r="CF28" s="404"/>
      <c r="CG28" s="404"/>
      <c r="CH28" s="404"/>
      <c r="CI28" s="404"/>
      <c r="CJ28" s="404"/>
      <c r="CK28" s="404"/>
      <c r="CL28" s="404"/>
      <c r="CM28" s="404"/>
      <c r="CN28" s="404"/>
      <c r="CO28" s="404"/>
      <c r="CP28" s="404"/>
      <c r="CQ28" s="404"/>
      <c r="CR28" s="404"/>
      <c r="CS28" s="404"/>
      <c r="CT28" s="404"/>
      <c r="CU28" s="404"/>
      <c r="CV28" s="404"/>
      <c r="CW28" s="404"/>
      <c r="CX28" s="404"/>
      <c r="CY28" s="404"/>
      <c r="CZ28" s="404"/>
      <c r="DA28" s="404"/>
      <c r="DB28" s="404"/>
      <c r="DC28" s="404"/>
      <c r="DD28" s="404"/>
      <c r="DE28" s="404"/>
      <c r="DF28" s="404"/>
      <c r="DG28" s="404"/>
      <c r="DH28" s="404"/>
      <c r="DI28" s="404"/>
      <c r="DJ28" s="404"/>
      <c r="DK28" s="404"/>
      <c r="DL28" s="404"/>
      <c r="DM28" s="404"/>
      <c r="DN28" s="404"/>
      <c r="DO28" s="404"/>
      <c r="DP28" s="404"/>
      <c r="DQ28" s="404"/>
      <c r="DR28" s="404"/>
      <c r="DS28" s="404"/>
      <c r="DT28" s="404"/>
      <c r="DU28" s="404"/>
      <c r="DV28" s="404"/>
      <c r="DW28" s="404"/>
      <c r="DX28" s="404"/>
      <c r="DY28" s="404"/>
      <c r="DZ28" s="404"/>
      <c r="EA28" s="404"/>
      <c r="EB28" s="404"/>
      <c r="EC28" s="404"/>
      <c r="ED28" s="404"/>
      <c r="EE28" s="404"/>
      <c r="EF28" s="404"/>
      <c r="EG28" s="404"/>
      <c r="EH28" s="404"/>
      <c r="EI28" s="404"/>
      <c r="EJ28" s="404"/>
      <c r="EK28" s="404"/>
      <c r="EL28" s="404"/>
      <c r="EM28" s="404"/>
      <c r="EN28" s="404"/>
      <c r="EO28" s="404"/>
      <c r="EP28" s="404"/>
      <c r="EQ28" s="404"/>
      <c r="ER28" s="404"/>
      <c r="ES28" s="404"/>
      <c r="ET28" s="404"/>
      <c r="EU28" s="404"/>
      <c r="EV28" s="404"/>
      <c r="EW28" s="404"/>
      <c r="EX28" s="404"/>
      <c r="EY28" s="404"/>
      <c r="EZ28" s="404"/>
      <c r="FA28" s="404"/>
      <c r="FB28" s="404"/>
      <c r="FC28" s="404"/>
      <c r="FD28" s="404"/>
      <c r="FE28" s="404"/>
      <c r="FF28" s="404"/>
      <c r="FG28" s="404"/>
      <c r="FH28" s="404"/>
      <c r="FI28" s="404"/>
      <c r="FJ28" s="404"/>
      <c r="FK28" s="404"/>
      <c r="FL28" s="404"/>
      <c r="FM28" s="404"/>
      <c r="FN28" s="404"/>
      <c r="FO28" s="404"/>
      <c r="FP28" s="404"/>
      <c r="FQ28" s="404"/>
      <c r="FR28" s="404"/>
      <c r="FS28" s="404"/>
      <c r="FT28" s="404"/>
      <c r="FU28" s="404"/>
      <c r="FV28" s="404"/>
      <c r="FW28" s="404"/>
      <c r="FX28" s="404"/>
      <c r="FY28" s="404"/>
      <c r="FZ28" s="404"/>
      <c r="GA28" s="404"/>
      <c r="GB28" s="404"/>
      <c r="GC28" s="404"/>
      <c r="GD28" s="404"/>
      <c r="GE28" s="404"/>
      <c r="GF28" s="404"/>
      <c r="GG28" s="404"/>
      <c r="GH28" s="404"/>
      <c r="GI28" s="404"/>
      <c r="GJ28" s="404"/>
      <c r="GK28" s="404"/>
      <c r="GL28" s="404"/>
      <c r="GM28" s="404"/>
      <c r="GN28" s="404"/>
      <c r="GO28" s="404"/>
      <c r="GP28" s="404"/>
      <c r="GQ28" s="404"/>
      <c r="GR28" s="404"/>
      <c r="GS28" s="404"/>
      <c r="GT28" s="404"/>
      <c r="GU28" s="404"/>
      <c r="GV28" s="404"/>
      <c r="GW28" s="404"/>
      <c r="GX28" s="404"/>
      <c r="GY28" s="404"/>
      <c r="GZ28" s="404"/>
      <c r="HA28" s="404"/>
      <c r="HB28" s="404"/>
      <c r="HC28" s="404"/>
      <c r="HD28" s="404"/>
      <c r="HE28" s="404"/>
      <c r="HF28" s="404"/>
      <c r="HG28" s="404"/>
      <c r="HH28" s="404"/>
      <c r="HI28" s="404"/>
    </row>
    <row r="29" spans="1:217" s="409" customFormat="1" ht="18" customHeight="1">
      <c r="A29" s="404"/>
      <c r="B29" s="405"/>
      <c r="C29" s="406" t="s">
        <v>66</v>
      </c>
      <c r="D29" s="450">
        <v>16610</v>
      </c>
      <c r="E29" s="451">
        <v>450.87118181818181</v>
      </c>
      <c r="F29" s="452">
        <v>2496</v>
      </c>
      <c r="G29" s="453">
        <v>682.25861778846138</v>
      </c>
      <c r="H29" s="454">
        <v>354549</v>
      </c>
      <c r="I29" s="455">
        <v>1087.0519914313675</v>
      </c>
      <c r="J29" s="435"/>
      <c r="K29" s="436"/>
      <c r="L29" s="404"/>
      <c r="M29" s="404"/>
      <c r="N29" s="404"/>
      <c r="O29" s="404"/>
      <c r="P29" s="404"/>
      <c r="Q29" s="404"/>
      <c r="R29" s="404"/>
      <c r="S29" s="404"/>
      <c r="T29" s="404"/>
      <c r="U29" s="404"/>
      <c r="V29" s="404"/>
      <c r="W29" s="404"/>
      <c r="X29" s="404"/>
      <c r="Y29" s="404"/>
      <c r="Z29" s="404"/>
      <c r="AA29" s="404"/>
      <c r="AB29" s="404"/>
      <c r="AC29" s="404"/>
      <c r="AD29" s="404"/>
      <c r="AE29" s="404"/>
      <c r="AF29" s="404"/>
      <c r="AG29" s="404"/>
      <c r="AH29" s="404"/>
      <c r="AI29" s="404"/>
      <c r="AJ29" s="404"/>
      <c r="AK29" s="404"/>
      <c r="AL29" s="404"/>
      <c r="AM29" s="404"/>
      <c r="AN29" s="404"/>
      <c r="AO29" s="404"/>
      <c r="AP29" s="404"/>
      <c r="AQ29" s="404"/>
      <c r="AR29" s="404"/>
      <c r="AS29" s="404"/>
      <c r="AT29" s="404"/>
      <c r="AU29" s="404"/>
      <c r="AV29" s="404"/>
      <c r="AW29" s="404"/>
      <c r="AX29" s="404"/>
      <c r="AY29" s="404"/>
      <c r="AZ29" s="404"/>
      <c r="BA29" s="404"/>
      <c r="BB29" s="404"/>
      <c r="BC29" s="404"/>
      <c r="BD29" s="404"/>
      <c r="BE29" s="404"/>
      <c r="BF29" s="404"/>
      <c r="BG29" s="404"/>
      <c r="BH29" s="404"/>
      <c r="BI29" s="404"/>
      <c r="BJ29" s="404"/>
      <c r="BK29" s="404"/>
      <c r="BL29" s="404"/>
      <c r="BM29" s="404"/>
      <c r="BN29" s="404"/>
      <c r="BO29" s="404"/>
      <c r="BP29" s="404"/>
      <c r="BQ29" s="404"/>
      <c r="BR29" s="404"/>
      <c r="BS29" s="404"/>
      <c r="BT29" s="404"/>
      <c r="BU29" s="404"/>
      <c r="BV29" s="404"/>
      <c r="BW29" s="404"/>
      <c r="BX29" s="404"/>
      <c r="BY29" s="404"/>
      <c r="BZ29" s="404"/>
      <c r="CA29" s="404"/>
      <c r="CB29" s="404"/>
      <c r="CC29" s="404"/>
      <c r="CD29" s="404"/>
      <c r="CE29" s="404"/>
      <c r="CF29" s="404"/>
      <c r="CG29" s="404"/>
      <c r="CH29" s="404"/>
      <c r="CI29" s="404"/>
      <c r="CJ29" s="404"/>
      <c r="CK29" s="404"/>
      <c r="CL29" s="404"/>
      <c r="CM29" s="404"/>
      <c r="CN29" s="404"/>
      <c r="CO29" s="404"/>
      <c r="CP29" s="404"/>
      <c r="CQ29" s="404"/>
      <c r="CR29" s="404"/>
      <c r="CS29" s="404"/>
      <c r="CT29" s="404"/>
      <c r="CU29" s="404"/>
      <c r="CV29" s="404"/>
      <c r="CW29" s="404"/>
      <c r="CX29" s="404"/>
      <c r="CY29" s="404"/>
      <c r="CZ29" s="404"/>
      <c r="DA29" s="404"/>
      <c r="DB29" s="404"/>
      <c r="DC29" s="404"/>
      <c r="DD29" s="404"/>
      <c r="DE29" s="404"/>
      <c r="DF29" s="404"/>
      <c r="DG29" s="404"/>
      <c r="DH29" s="404"/>
      <c r="DI29" s="404"/>
      <c r="DJ29" s="404"/>
      <c r="DK29" s="404"/>
      <c r="DL29" s="404"/>
      <c r="DM29" s="404"/>
      <c r="DN29" s="404"/>
      <c r="DO29" s="404"/>
      <c r="DP29" s="404"/>
      <c r="DQ29" s="404"/>
      <c r="DR29" s="404"/>
      <c r="DS29" s="404"/>
      <c r="DT29" s="404"/>
      <c r="DU29" s="404"/>
      <c r="DV29" s="404"/>
      <c r="DW29" s="404"/>
      <c r="DX29" s="404"/>
      <c r="DY29" s="404"/>
      <c r="DZ29" s="404"/>
      <c r="EA29" s="404"/>
      <c r="EB29" s="404"/>
      <c r="EC29" s="404"/>
      <c r="ED29" s="404"/>
      <c r="EE29" s="404"/>
      <c r="EF29" s="404"/>
      <c r="EG29" s="404"/>
      <c r="EH29" s="404"/>
      <c r="EI29" s="404"/>
      <c r="EJ29" s="404"/>
      <c r="EK29" s="404"/>
      <c r="EL29" s="404"/>
      <c r="EM29" s="404"/>
      <c r="EN29" s="404"/>
      <c r="EO29" s="404"/>
      <c r="EP29" s="404"/>
      <c r="EQ29" s="404"/>
      <c r="ER29" s="404"/>
      <c r="ES29" s="404"/>
      <c r="ET29" s="404"/>
      <c r="EU29" s="404"/>
      <c r="EV29" s="404"/>
      <c r="EW29" s="404"/>
      <c r="EX29" s="404"/>
      <c r="EY29" s="404"/>
      <c r="EZ29" s="404"/>
      <c r="FA29" s="404"/>
      <c r="FB29" s="404"/>
      <c r="FC29" s="404"/>
      <c r="FD29" s="404"/>
      <c r="FE29" s="404"/>
      <c r="FF29" s="404"/>
      <c r="FG29" s="404"/>
      <c r="FH29" s="404"/>
      <c r="FI29" s="404"/>
      <c r="FJ29" s="404"/>
      <c r="FK29" s="404"/>
      <c r="FL29" s="404"/>
      <c r="FM29" s="404"/>
      <c r="FN29" s="404"/>
      <c r="FO29" s="404"/>
      <c r="FP29" s="404"/>
      <c r="FQ29" s="404"/>
      <c r="FR29" s="404"/>
      <c r="FS29" s="404"/>
      <c r="FT29" s="404"/>
      <c r="FU29" s="404"/>
      <c r="FV29" s="404"/>
      <c r="FW29" s="404"/>
      <c r="FX29" s="404"/>
      <c r="FY29" s="404"/>
      <c r="FZ29" s="404"/>
      <c r="GA29" s="404"/>
      <c r="GB29" s="404"/>
      <c r="GC29" s="404"/>
      <c r="GD29" s="404"/>
      <c r="GE29" s="404"/>
      <c r="GF29" s="404"/>
      <c r="GG29" s="404"/>
      <c r="GH29" s="404"/>
      <c r="GI29" s="404"/>
      <c r="GJ29" s="404"/>
      <c r="GK29" s="404"/>
      <c r="GL29" s="404"/>
      <c r="GM29" s="404"/>
      <c r="GN29" s="404"/>
      <c r="GO29" s="404"/>
      <c r="GP29" s="404"/>
      <c r="GQ29" s="404"/>
      <c r="GR29" s="404"/>
      <c r="GS29" s="404"/>
      <c r="GT29" s="404"/>
      <c r="GU29" s="404"/>
      <c r="GV29" s="404"/>
      <c r="GW29" s="404"/>
      <c r="GX29" s="404"/>
      <c r="GY29" s="404"/>
      <c r="GZ29" s="404"/>
      <c r="HA29" s="404"/>
      <c r="HB29" s="404"/>
      <c r="HC29" s="404"/>
      <c r="HD29" s="404"/>
      <c r="HE29" s="404"/>
      <c r="HF29" s="404"/>
      <c r="HG29" s="404"/>
      <c r="HH29" s="404"/>
      <c r="HI29" s="404"/>
    </row>
    <row r="30" spans="1:217" s="410" customFormat="1" ht="18" customHeight="1">
      <c r="B30" s="405">
        <v>35</v>
      </c>
      <c r="C30" s="411" t="s">
        <v>67</v>
      </c>
      <c r="D30" s="412">
        <v>9256</v>
      </c>
      <c r="E30" s="413">
        <v>456.75019878997404</v>
      </c>
      <c r="F30" s="412">
        <v>1665</v>
      </c>
      <c r="G30" s="413">
        <v>671.00468468468466</v>
      </c>
      <c r="H30" s="412">
        <v>186153</v>
      </c>
      <c r="I30" s="413">
        <v>1104.7806368417371</v>
      </c>
      <c r="J30" s="435"/>
    </row>
    <row r="31" spans="1:217" s="410" customFormat="1" ht="18" customHeight="1">
      <c r="B31" s="405">
        <v>38</v>
      </c>
      <c r="C31" s="411" t="s">
        <v>68</v>
      </c>
      <c r="D31" s="412">
        <v>7354</v>
      </c>
      <c r="E31" s="413">
        <v>443.47164672287192</v>
      </c>
      <c r="F31" s="412">
        <v>831</v>
      </c>
      <c r="G31" s="413">
        <v>704.80711191335752</v>
      </c>
      <c r="H31" s="412">
        <v>168396</v>
      </c>
      <c r="I31" s="413">
        <v>1067.4538980735886</v>
      </c>
      <c r="J31" s="435"/>
    </row>
    <row r="32" spans="1:217" s="410" customFormat="1" ht="18" hidden="1" customHeight="1">
      <c r="B32" s="405"/>
      <c r="C32" s="411"/>
      <c r="D32" s="412"/>
      <c r="E32" s="413"/>
      <c r="F32" s="412"/>
      <c r="G32" s="413"/>
      <c r="H32" s="412"/>
      <c r="I32" s="413"/>
      <c r="J32" s="435"/>
    </row>
    <row r="33" spans="1:217" s="409" customFormat="1" ht="18" customHeight="1">
      <c r="A33" s="404"/>
      <c r="B33" s="405">
        <v>39</v>
      </c>
      <c r="C33" s="406" t="s">
        <v>69</v>
      </c>
      <c r="D33" s="450">
        <v>4604</v>
      </c>
      <c r="E33" s="451">
        <v>524.05810382276275</v>
      </c>
      <c r="F33" s="452">
        <v>1339</v>
      </c>
      <c r="G33" s="453">
        <v>776.58104555638533</v>
      </c>
      <c r="H33" s="454">
        <v>145077</v>
      </c>
      <c r="I33" s="455">
        <v>1263.8926555553257</v>
      </c>
      <c r="J33" s="435"/>
      <c r="K33" s="410"/>
      <c r="L33" s="404"/>
      <c r="M33" s="404"/>
      <c r="N33" s="404"/>
      <c r="O33" s="404"/>
      <c r="P33" s="404"/>
      <c r="Q33" s="404"/>
      <c r="R33" s="404"/>
      <c r="S33" s="404"/>
      <c r="T33" s="404"/>
      <c r="U33" s="404"/>
      <c r="V33" s="404"/>
      <c r="W33" s="404"/>
      <c r="X33" s="404"/>
      <c r="Y33" s="404"/>
      <c r="Z33" s="404"/>
      <c r="AA33" s="404"/>
      <c r="AB33" s="404"/>
      <c r="AC33" s="404"/>
      <c r="AD33" s="404"/>
      <c r="AE33" s="404"/>
      <c r="AF33" s="404"/>
      <c r="AG33" s="404"/>
      <c r="AH33" s="404"/>
      <c r="AI33" s="404"/>
      <c r="AJ33" s="404"/>
      <c r="AK33" s="404"/>
      <c r="AL33" s="404"/>
      <c r="AM33" s="404"/>
      <c r="AN33" s="404"/>
      <c r="AO33" s="404"/>
      <c r="AP33" s="404"/>
      <c r="AQ33" s="404"/>
      <c r="AR33" s="404"/>
      <c r="AS33" s="404"/>
      <c r="AT33" s="404"/>
      <c r="AU33" s="404"/>
      <c r="AV33" s="404"/>
      <c r="AW33" s="404"/>
      <c r="AX33" s="404"/>
      <c r="AY33" s="404"/>
      <c r="AZ33" s="404"/>
      <c r="BA33" s="404"/>
      <c r="BB33" s="404"/>
      <c r="BC33" s="404"/>
      <c r="BD33" s="404"/>
      <c r="BE33" s="404"/>
      <c r="BF33" s="404"/>
      <c r="BG33" s="404"/>
      <c r="BH33" s="404"/>
      <c r="BI33" s="404"/>
      <c r="BJ33" s="404"/>
      <c r="BK33" s="404"/>
      <c r="BL33" s="404"/>
      <c r="BM33" s="404"/>
      <c r="BN33" s="404"/>
      <c r="BO33" s="404"/>
      <c r="BP33" s="404"/>
      <c r="BQ33" s="404"/>
      <c r="BR33" s="404"/>
      <c r="BS33" s="404"/>
      <c r="BT33" s="404"/>
      <c r="BU33" s="404"/>
      <c r="BV33" s="404"/>
      <c r="BW33" s="404"/>
      <c r="BX33" s="404"/>
      <c r="BY33" s="404"/>
      <c r="BZ33" s="404"/>
      <c r="CA33" s="404"/>
      <c r="CB33" s="404"/>
      <c r="CC33" s="404"/>
      <c r="CD33" s="404"/>
      <c r="CE33" s="404"/>
      <c r="CF33" s="404"/>
      <c r="CG33" s="404"/>
      <c r="CH33" s="404"/>
      <c r="CI33" s="404"/>
      <c r="CJ33" s="404"/>
      <c r="CK33" s="404"/>
      <c r="CL33" s="404"/>
      <c r="CM33" s="404"/>
      <c r="CN33" s="404"/>
      <c r="CO33" s="404"/>
      <c r="CP33" s="404"/>
      <c r="CQ33" s="404"/>
      <c r="CR33" s="404"/>
      <c r="CS33" s="404"/>
      <c r="CT33" s="404"/>
      <c r="CU33" s="404"/>
      <c r="CV33" s="404"/>
      <c r="CW33" s="404"/>
      <c r="CX33" s="404"/>
      <c r="CY33" s="404"/>
      <c r="CZ33" s="404"/>
      <c r="DA33" s="404"/>
      <c r="DB33" s="404"/>
      <c r="DC33" s="404"/>
      <c r="DD33" s="404"/>
      <c r="DE33" s="404"/>
      <c r="DF33" s="404"/>
      <c r="DG33" s="404"/>
      <c r="DH33" s="404"/>
      <c r="DI33" s="404"/>
      <c r="DJ33" s="404"/>
      <c r="DK33" s="404"/>
      <c r="DL33" s="404"/>
      <c r="DM33" s="404"/>
      <c r="DN33" s="404"/>
      <c r="DO33" s="404"/>
      <c r="DP33" s="404"/>
      <c r="DQ33" s="404"/>
      <c r="DR33" s="404"/>
      <c r="DS33" s="404"/>
      <c r="DT33" s="404"/>
      <c r="DU33" s="404"/>
      <c r="DV33" s="404"/>
      <c r="DW33" s="404"/>
      <c r="DX33" s="404"/>
      <c r="DY33" s="404"/>
      <c r="DZ33" s="404"/>
      <c r="EA33" s="404"/>
      <c r="EB33" s="404"/>
      <c r="EC33" s="404"/>
      <c r="ED33" s="404"/>
      <c r="EE33" s="404"/>
      <c r="EF33" s="404"/>
      <c r="EG33" s="404"/>
      <c r="EH33" s="404"/>
      <c r="EI33" s="404"/>
      <c r="EJ33" s="404"/>
      <c r="EK33" s="404"/>
      <c r="EL33" s="404"/>
      <c r="EM33" s="404"/>
      <c r="EN33" s="404"/>
      <c r="EO33" s="404"/>
      <c r="EP33" s="404"/>
      <c r="EQ33" s="404"/>
      <c r="ER33" s="404"/>
      <c r="ES33" s="404"/>
      <c r="ET33" s="404"/>
      <c r="EU33" s="404"/>
      <c r="EV33" s="404"/>
      <c r="EW33" s="404"/>
      <c r="EX33" s="404"/>
      <c r="EY33" s="404"/>
      <c r="EZ33" s="404"/>
      <c r="FA33" s="404"/>
      <c r="FB33" s="404"/>
      <c r="FC33" s="404"/>
      <c r="FD33" s="404"/>
      <c r="FE33" s="404"/>
      <c r="FF33" s="404"/>
      <c r="FG33" s="404"/>
      <c r="FH33" s="404"/>
      <c r="FI33" s="404"/>
      <c r="FJ33" s="404"/>
      <c r="FK33" s="404"/>
      <c r="FL33" s="404"/>
      <c r="FM33" s="404"/>
      <c r="FN33" s="404"/>
      <c r="FO33" s="404"/>
      <c r="FP33" s="404"/>
      <c r="FQ33" s="404"/>
      <c r="FR33" s="404"/>
      <c r="FS33" s="404"/>
      <c r="FT33" s="404"/>
      <c r="FU33" s="404"/>
      <c r="FV33" s="404"/>
      <c r="FW33" s="404"/>
      <c r="FX33" s="404"/>
      <c r="FY33" s="404"/>
      <c r="FZ33" s="404"/>
      <c r="GA33" s="404"/>
      <c r="GB33" s="404"/>
      <c r="GC33" s="404"/>
      <c r="GD33" s="404"/>
      <c r="GE33" s="404"/>
      <c r="GF33" s="404"/>
      <c r="GG33" s="404"/>
      <c r="GH33" s="404"/>
      <c r="GI33" s="404"/>
      <c r="GJ33" s="404"/>
      <c r="GK33" s="404"/>
      <c r="GL33" s="404"/>
      <c r="GM33" s="404"/>
      <c r="GN33" s="404"/>
      <c r="GO33" s="404"/>
      <c r="GP33" s="404"/>
      <c r="GQ33" s="404"/>
      <c r="GR33" s="404"/>
      <c r="GS33" s="404"/>
      <c r="GT33" s="404"/>
      <c r="GU33" s="404"/>
      <c r="GV33" s="404"/>
      <c r="GW33" s="404"/>
      <c r="GX33" s="404"/>
      <c r="GY33" s="404"/>
      <c r="GZ33" s="404"/>
      <c r="HA33" s="404"/>
      <c r="HB33" s="404"/>
      <c r="HC33" s="404"/>
      <c r="HD33" s="404"/>
      <c r="HE33" s="404"/>
      <c r="HF33" s="404"/>
      <c r="HG33" s="404"/>
      <c r="HH33" s="404"/>
      <c r="HI33" s="404"/>
    </row>
    <row r="34" spans="1:217" s="409" customFormat="1" ht="18" hidden="1" customHeight="1">
      <c r="A34" s="404"/>
      <c r="B34" s="405"/>
      <c r="C34" s="406"/>
      <c r="D34" s="450"/>
      <c r="E34" s="451"/>
      <c r="F34" s="452"/>
      <c r="G34" s="453"/>
      <c r="H34" s="454"/>
      <c r="I34" s="455"/>
      <c r="J34" s="435"/>
      <c r="K34" s="410"/>
      <c r="L34" s="404"/>
      <c r="M34" s="404"/>
      <c r="N34" s="404"/>
      <c r="O34" s="404"/>
      <c r="P34" s="404"/>
      <c r="Q34" s="404"/>
      <c r="R34" s="404"/>
      <c r="S34" s="404"/>
      <c r="T34" s="404"/>
      <c r="U34" s="404"/>
      <c r="V34" s="404"/>
      <c r="W34" s="404"/>
      <c r="X34" s="404"/>
      <c r="Y34" s="404"/>
      <c r="Z34" s="404"/>
      <c r="AA34" s="404"/>
      <c r="AB34" s="404"/>
      <c r="AC34" s="404"/>
      <c r="AD34" s="404"/>
      <c r="AE34" s="404"/>
      <c r="AF34" s="404"/>
      <c r="AG34" s="404"/>
      <c r="AH34" s="404"/>
      <c r="AI34" s="404"/>
      <c r="AJ34" s="404"/>
      <c r="AK34" s="404"/>
      <c r="AL34" s="404"/>
      <c r="AM34" s="404"/>
      <c r="AN34" s="404"/>
      <c r="AO34" s="404"/>
      <c r="AP34" s="404"/>
      <c r="AQ34" s="404"/>
      <c r="AR34" s="404"/>
      <c r="AS34" s="404"/>
      <c r="AT34" s="404"/>
      <c r="AU34" s="404"/>
      <c r="AV34" s="404"/>
      <c r="AW34" s="404"/>
      <c r="AX34" s="404"/>
      <c r="AY34" s="404"/>
      <c r="AZ34" s="404"/>
      <c r="BA34" s="404"/>
      <c r="BB34" s="404"/>
      <c r="BC34" s="404"/>
      <c r="BD34" s="404"/>
      <c r="BE34" s="404"/>
      <c r="BF34" s="404"/>
      <c r="BG34" s="404"/>
      <c r="BH34" s="404"/>
      <c r="BI34" s="404"/>
      <c r="BJ34" s="404"/>
      <c r="BK34" s="404"/>
      <c r="BL34" s="404"/>
      <c r="BM34" s="404"/>
      <c r="BN34" s="404"/>
      <c r="BO34" s="404"/>
      <c r="BP34" s="404"/>
      <c r="BQ34" s="404"/>
      <c r="BR34" s="404"/>
      <c r="BS34" s="404"/>
      <c r="BT34" s="404"/>
      <c r="BU34" s="404"/>
      <c r="BV34" s="404"/>
      <c r="BW34" s="404"/>
      <c r="BX34" s="404"/>
      <c r="BY34" s="404"/>
      <c r="BZ34" s="404"/>
      <c r="CA34" s="404"/>
      <c r="CB34" s="404"/>
      <c r="CC34" s="404"/>
      <c r="CD34" s="404"/>
      <c r="CE34" s="404"/>
      <c r="CF34" s="404"/>
      <c r="CG34" s="404"/>
      <c r="CH34" s="404"/>
      <c r="CI34" s="404"/>
      <c r="CJ34" s="404"/>
      <c r="CK34" s="404"/>
      <c r="CL34" s="404"/>
      <c r="CM34" s="404"/>
      <c r="CN34" s="404"/>
      <c r="CO34" s="404"/>
      <c r="CP34" s="404"/>
      <c r="CQ34" s="404"/>
      <c r="CR34" s="404"/>
      <c r="CS34" s="404"/>
      <c r="CT34" s="404"/>
      <c r="CU34" s="404"/>
      <c r="CV34" s="404"/>
      <c r="CW34" s="404"/>
      <c r="CX34" s="404"/>
      <c r="CY34" s="404"/>
      <c r="CZ34" s="404"/>
      <c r="DA34" s="404"/>
      <c r="DB34" s="404"/>
      <c r="DC34" s="404"/>
      <c r="DD34" s="404"/>
      <c r="DE34" s="404"/>
      <c r="DF34" s="404"/>
      <c r="DG34" s="404"/>
      <c r="DH34" s="404"/>
      <c r="DI34" s="404"/>
      <c r="DJ34" s="404"/>
      <c r="DK34" s="404"/>
      <c r="DL34" s="404"/>
      <c r="DM34" s="404"/>
      <c r="DN34" s="404"/>
      <c r="DO34" s="404"/>
      <c r="DP34" s="404"/>
      <c r="DQ34" s="404"/>
      <c r="DR34" s="404"/>
      <c r="DS34" s="404"/>
      <c r="DT34" s="404"/>
      <c r="DU34" s="404"/>
      <c r="DV34" s="404"/>
      <c r="DW34" s="404"/>
      <c r="DX34" s="404"/>
      <c r="DY34" s="404"/>
      <c r="DZ34" s="404"/>
      <c r="EA34" s="404"/>
      <c r="EB34" s="404"/>
      <c r="EC34" s="404"/>
      <c r="ED34" s="404"/>
      <c r="EE34" s="404"/>
      <c r="EF34" s="404"/>
      <c r="EG34" s="404"/>
      <c r="EH34" s="404"/>
      <c r="EI34" s="404"/>
      <c r="EJ34" s="404"/>
      <c r="EK34" s="404"/>
      <c r="EL34" s="404"/>
      <c r="EM34" s="404"/>
      <c r="EN34" s="404"/>
      <c r="EO34" s="404"/>
      <c r="EP34" s="404"/>
      <c r="EQ34" s="404"/>
      <c r="ER34" s="404"/>
      <c r="ES34" s="404"/>
      <c r="ET34" s="404"/>
      <c r="EU34" s="404"/>
      <c r="EV34" s="404"/>
      <c r="EW34" s="404"/>
      <c r="EX34" s="404"/>
      <c r="EY34" s="404"/>
      <c r="EZ34" s="404"/>
      <c r="FA34" s="404"/>
      <c r="FB34" s="404"/>
      <c r="FC34" s="404"/>
      <c r="FD34" s="404"/>
      <c r="FE34" s="404"/>
      <c r="FF34" s="404"/>
      <c r="FG34" s="404"/>
      <c r="FH34" s="404"/>
      <c r="FI34" s="404"/>
      <c r="FJ34" s="404"/>
      <c r="FK34" s="404"/>
      <c r="FL34" s="404"/>
      <c r="FM34" s="404"/>
      <c r="FN34" s="404"/>
      <c r="FO34" s="404"/>
      <c r="FP34" s="404"/>
      <c r="FQ34" s="404"/>
      <c r="FR34" s="404"/>
      <c r="FS34" s="404"/>
      <c r="FT34" s="404"/>
      <c r="FU34" s="404"/>
      <c r="FV34" s="404"/>
      <c r="FW34" s="404"/>
      <c r="FX34" s="404"/>
      <c r="FY34" s="404"/>
      <c r="FZ34" s="404"/>
      <c r="GA34" s="404"/>
      <c r="GB34" s="404"/>
      <c r="GC34" s="404"/>
      <c r="GD34" s="404"/>
      <c r="GE34" s="404"/>
      <c r="GF34" s="404"/>
      <c r="GG34" s="404"/>
      <c r="GH34" s="404"/>
      <c r="GI34" s="404"/>
      <c r="GJ34" s="404"/>
      <c r="GK34" s="404"/>
      <c r="GL34" s="404"/>
      <c r="GM34" s="404"/>
      <c r="GN34" s="404"/>
      <c r="GO34" s="404"/>
      <c r="GP34" s="404"/>
      <c r="GQ34" s="404"/>
      <c r="GR34" s="404"/>
      <c r="GS34" s="404"/>
      <c r="GT34" s="404"/>
      <c r="GU34" s="404"/>
      <c r="GV34" s="404"/>
      <c r="GW34" s="404"/>
      <c r="GX34" s="404"/>
      <c r="GY34" s="404"/>
      <c r="GZ34" s="404"/>
      <c r="HA34" s="404"/>
      <c r="HB34" s="404"/>
      <c r="HC34" s="404"/>
      <c r="HD34" s="404"/>
      <c r="HE34" s="404"/>
      <c r="HF34" s="404"/>
      <c r="HG34" s="404"/>
      <c r="HH34" s="404"/>
      <c r="HI34" s="404"/>
    </row>
    <row r="35" spans="1:217" s="409" customFormat="1" ht="18" customHeight="1">
      <c r="A35" s="404"/>
      <c r="B35" s="405"/>
      <c r="C35" s="406" t="s">
        <v>70</v>
      </c>
      <c r="D35" s="450">
        <v>19232</v>
      </c>
      <c r="E35" s="451">
        <v>516.21357737104802</v>
      </c>
      <c r="F35" s="452">
        <v>3904</v>
      </c>
      <c r="G35" s="453">
        <v>714.42496413934407</v>
      </c>
      <c r="H35" s="454">
        <v>621293</v>
      </c>
      <c r="I35" s="455">
        <v>1193.5263349820457</v>
      </c>
      <c r="J35" s="435"/>
      <c r="K35" s="410"/>
      <c r="L35" s="404"/>
      <c r="M35" s="404"/>
      <c r="N35" s="404"/>
      <c r="O35" s="404"/>
      <c r="P35" s="404"/>
      <c r="Q35" s="404"/>
      <c r="R35" s="404"/>
      <c r="S35" s="404"/>
      <c r="T35" s="404"/>
      <c r="U35" s="404"/>
      <c r="V35" s="404"/>
      <c r="W35" s="404"/>
      <c r="X35" s="404"/>
      <c r="Y35" s="404"/>
      <c r="Z35" s="404"/>
      <c r="AA35" s="404"/>
      <c r="AB35" s="404"/>
      <c r="AC35" s="404"/>
      <c r="AD35" s="404"/>
      <c r="AE35" s="404"/>
      <c r="AF35" s="404"/>
      <c r="AG35" s="404"/>
      <c r="AH35" s="404"/>
      <c r="AI35" s="404"/>
      <c r="AJ35" s="404"/>
      <c r="AK35" s="404"/>
      <c r="AL35" s="404"/>
      <c r="AM35" s="404"/>
      <c r="AN35" s="404"/>
      <c r="AO35" s="404"/>
      <c r="AP35" s="404"/>
      <c r="AQ35" s="404"/>
      <c r="AR35" s="404"/>
      <c r="AS35" s="404"/>
      <c r="AT35" s="404"/>
      <c r="AU35" s="404"/>
      <c r="AV35" s="404"/>
      <c r="AW35" s="404"/>
      <c r="AX35" s="404"/>
      <c r="AY35" s="404"/>
      <c r="AZ35" s="404"/>
      <c r="BA35" s="404"/>
      <c r="BB35" s="404"/>
      <c r="BC35" s="404"/>
      <c r="BD35" s="404"/>
      <c r="BE35" s="404"/>
      <c r="BF35" s="404"/>
      <c r="BG35" s="404"/>
      <c r="BH35" s="404"/>
      <c r="BI35" s="404"/>
      <c r="BJ35" s="404"/>
      <c r="BK35" s="404"/>
      <c r="BL35" s="404"/>
      <c r="BM35" s="404"/>
      <c r="BN35" s="404"/>
      <c r="BO35" s="404"/>
      <c r="BP35" s="404"/>
      <c r="BQ35" s="404"/>
      <c r="BR35" s="404"/>
      <c r="BS35" s="404"/>
      <c r="BT35" s="404"/>
      <c r="BU35" s="404"/>
      <c r="BV35" s="404"/>
      <c r="BW35" s="404"/>
      <c r="BX35" s="404"/>
      <c r="BY35" s="404"/>
      <c r="BZ35" s="404"/>
      <c r="CA35" s="404"/>
      <c r="CB35" s="404"/>
      <c r="CC35" s="404"/>
      <c r="CD35" s="404"/>
      <c r="CE35" s="404"/>
      <c r="CF35" s="404"/>
      <c r="CG35" s="404"/>
      <c r="CH35" s="404"/>
      <c r="CI35" s="404"/>
      <c r="CJ35" s="404"/>
      <c r="CK35" s="404"/>
      <c r="CL35" s="404"/>
      <c r="CM35" s="404"/>
      <c r="CN35" s="404"/>
      <c r="CO35" s="404"/>
      <c r="CP35" s="404"/>
      <c r="CQ35" s="404"/>
      <c r="CR35" s="404"/>
      <c r="CS35" s="404"/>
      <c r="CT35" s="404"/>
      <c r="CU35" s="404"/>
      <c r="CV35" s="404"/>
      <c r="CW35" s="404"/>
      <c r="CX35" s="404"/>
      <c r="CY35" s="404"/>
      <c r="CZ35" s="404"/>
      <c r="DA35" s="404"/>
      <c r="DB35" s="404"/>
      <c r="DC35" s="404"/>
      <c r="DD35" s="404"/>
      <c r="DE35" s="404"/>
      <c r="DF35" s="404"/>
      <c r="DG35" s="404"/>
      <c r="DH35" s="404"/>
      <c r="DI35" s="404"/>
      <c r="DJ35" s="404"/>
      <c r="DK35" s="404"/>
      <c r="DL35" s="404"/>
      <c r="DM35" s="404"/>
      <c r="DN35" s="404"/>
      <c r="DO35" s="404"/>
      <c r="DP35" s="404"/>
      <c r="DQ35" s="404"/>
      <c r="DR35" s="404"/>
      <c r="DS35" s="404"/>
      <c r="DT35" s="404"/>
      <c r="DU35" s="404"/>
      <c r="DV35" s="404"/>
      <c r="DW35" s="404"/>
      <c r="DX35" s="404"/>
      <c r="DY35" s="404"/>
      <c r="DZ35" s="404"/>
      <c r="EA35" s="404"/>
      <c r="EB35" s="404"/>
      <c r="EC35" s="404"/>
      <c r="ED35" s="404"/>
      <c r="EE35" s="404"/>
      <c r="EF35" s="404"/>
      <c r="EG35" s="404"/>
      <c r="EH35" s="404"/>
      <c r="EI35" s="404"/>
      <c r="EJ35" s="404"/>
      <c r="EK35" s="404"/>
      <c r="EL35" s="404"/>
      <c r="EM35" s="404"/>
      <c r="EN35" s="404"/>
      <c r="EO35" s="404"/>
      <c r="EP35" s="404"/>
      <c r="EQ35" s="404"/>
      <c r="ER35" s="404"/>
      <c r="ES35" s="404"/>
      <c r="ET35" s="404"/>
      <c r="EU35" s="404"/>
      <c r="EV35" s="404"/>
      <c r="EW35" s="404"/>
      <c r="EX35" s="404"/>
      <c r="EY35" s="404"/>
      <c r="EZ35" s="404"/>
      <c r="FA35" s="404"/>
      <c r="FB35" s="404"/>
      <c r="FC35" s="404"/>
      <c r="FD35" s="404"/>
      <c r="FE35" s="404"/>
      <c r="FF35" s="404"/>
      <c r="FG35" s="404"/>
      <c r="FH35" s="404"/>
      <c r="FI35" s="404"/>
      <c r="FJ35" s="404"/>
      <c r="FK35" s="404"/>
      <c r="FL35" s="404"/>
      <c r="FM35" s="404"/>
      <c r="FN35" s="404"/>
      <c r="FO35" s="404"/>
      <c r="FP35" s="404"/>
      <c r="FQ35" s="404"/>
      <c r="FR35" s="404"/>
      <c r="FS35" s="404"/>
      <c r="FT35" s="404"/>
      <c r="FU35" s="404"/>
      <c r="FV35" s="404"/>
      <c r="FW35" s="404"/>
      <c r="FX35" s="404"/>
      <c r="FY35" s="404"/>
      <c r="FZ35" s="404"/>
      <c r="GA35" s="404"/>
      <c r="GB35" s="404"/>
      <c r="GC35" s="404"/>
      <c r="GD35" s="404"/>
      <c r="GE35" s="404"/>
      <c r="GF35" s="404"/>
      <c r="GG35" s="404"/>
      <c r="GH35" s="404"/>
      <c r="GI35" s="404"/>
      <c r="GJ35" s="404"/>
      <c r="GK35" s="404"/>
      <c r="GL35" s="404"/>
      <c r="GM35" s="404"/>
      <c r="GN35" s="404"/>
      <c r="GO35" s="404"/>
      <c r="GP35" s="404"/>
      <c r="GQ35" s="404"/>
      <c r="GR35" s="404"/>
      <c r="GS35" s="404"/>
      <c r="GT35" s="404"/>
      <c r="GU35" s="404"/>
      <c r="GV35" s="404"/>
      <c r="GW35" s="404"/>
      <c r="GX35" s="404"/>
      <c r="GY35" s="404"/>
      <c r="GZ35" s="404"/>
      <c r="HA35" s="404"/>
      <c r="HB35" s="404"/>
      <c r="HC35" s="404"/>
      <c r="HD35" s="404"/>
      <c r="HE35" s="404"/>
      <c r="HF35" s="404"/>
      <c r="HG35" s="404"/>
      <c r="HH35" s="404"/>
      <c r="HI35" s="404"/>
    </row>
    <row r="36" spans="1:217" s="410" customFormat="1" ht="18" customHeight="1">
      <c r="B36" s="405">
        <v>5</v>
      </c>
      <c r="C36" s="411" t="s">
        <v>71</v>
      </c>
      <c r="D36" s="412">
        <v>1289</v>
      </c>
      <c r="E36" s="413">
        <v>512.9880139643135</v>
      </c>
      <c r="F36" s="412">
        <v>236</v>
      </c>
      <c r="G36" s="413">
        <v>652.96266949152528</v>
      </c>
      <c r="H36" s="412">
        <v>39073</v>
      </c>
      <c r="I36" s="413">
        <v>1044.6297584009426</v>
      </c>
      <c r="J36" s="435"/>
    </row>
    <row r="37" spans="1:217" s="410" customFormat="1" ht="18" customHeight="1">
      <c r="B37" s="405">
        <v>9</v>
      </c>
      <c r="C37" s="411" t="s">
        <v>72</v>
      </c>
      <c r="D37" s="412">
        <v>2865</v>
      </c>
      <c r="E37" s="413">
        <v>513.00343455497386</v>
      </c>
      <c r="F37" s="412">
        <v>327</v>
      </c>
      <c r="G37" s="413">
        <v>747.00678899082573</v>
      </c>
      <c r="H37" s="412">
        <v>92442</v>
      </c>
      <c r="I37" s="413">
        <v>1284.4601083922892</v>
      </c>
      <c r="J37" s="435"/>
    </row>
    <row r="38" spans="1:217" s="410" customFormat="1" ht="18" customHeight="1">
      <c r="B38" s="405">
        <v>24</v>
      </c>
      <c r="C38" s="411" t="s">
        <v>73</v>
      </c>
      <c r="D38" s="412">
        <v>4109</v>
      </c>
      <c r="E38" s="413">
        <v>522.81095400340701</v>
      </c>
      <c r="F38" s="412">
        <v>1067</v>
      </c>
      <c r="G38" s="413">
        <v>783.76301780693518</v>
      </c>
      <c r="H38" s="412">
        <v>139967</v>
      </c>
      <c r="I38" s="413">
        <v>1190.6356159666209</v>
      </c>
      <c r="J38" s="430"/>
    </row>
    <row r="39" spans="1:217" s="410" customFormat="1" ht="18" customHeight="1">
      <c r="B39" s="405">
        <v>34</v>
      </c>
      <c r="C39" s="411" t="s">
        <v>74</v>
      </c>
      <c r="D39" s="412">
        <v>1358</v>
      </c>
      <c r="E39" s="413">
        <v>538.29406480117837</v>
      </c>
      <c r="F39" s="412">
        <v>305</v>
      </c>
      <c r="G39" s="413">
        <v>739.54950819672126</v>
      </c>
      <c r="H39" s="412">
        <v>43264</v>
      </c>
      <c r="I39" s="413">
        <v>1223.2623199426769</v>
      </c>
      <c r="J39" s="430"/>
    </row>
    <row r="40" spans="1:217" s="410" customFormat="1" ht="18" customHeight="1">
      <c r="B40" s="405">
        <v>37</v>
      </c>
      <c r="C40" s="411" t="s">
        <v>75</v>
      </c>
      <c r="D40" s="412">
        <v>2557</v>
      </c>
      <c r="E40" s="413">
        <v>522.3342862729761</v>
      </c>
      <c r="F40" s="412">
        <v>649</v>
      </c>
      <c r="G40" s="413">
        <v>659.19419106317412</v>
      </c>
      <c r="H40" s="412">
        <v>81437</v>
      </c>
      <c r="I40" s="413">
        <v>1109.3590240308461</v>
      </c>
      <c r="J40" s="430"/>
    </row>
    <row r="41" spans="1:217" s="410" customFormat="1" ht="18" customHeight="1">
      <c r="B41" s="405">
        <v>40</v>
      </c>
      <c r="C41" s="411" t="s">
        <v>76</v>
      </c>
      <c r="D41" s="412">
        <v>1133</v>
      </c>
      <c r="E41" s="413">
        <v>485.12924095322148</v>
      </c>
      <c r="F41" s="412">
        <v>134</v>
      </c>
      <c r="G41" s="413">
        <v>662.46858208955223</v>
      </c>
      <c r="H41" s="412">
        <v>34817</v>
      </c>
      <c r="I41" s="413">
        <v>1139.9346546227423</v>
      </c>
      <c r="J41" s="430"/>
    </row>
    <row r="42" spans="1:217" s="410" customFormat="1" ht="18" customHeight="1">
      <c r="B42" s="405">
        <v>42</v>
      </c>
      <c r="C42" s="411" t="s">
        <v>77</v>
      </c>
      <c r="D42" s="412">
        <v>705</v>
      </c>
      <c r="E42" s="413">
        <v>508.88197163120554</v>
      </c>
      <c r="F42" s="412">
        <v>82</v>
      </c>
      <c r="G42" s="413">
        <v>695.12085365853659</v>
      </c>
      <c r="H42" s="412">
        <v>22607</v>
      </c>
      <c r="I42" s="413">
        <v>1144.616919538196</v>
      </c>
      <c r="J42" s="430"/>
    </row>
    <row r="43" spans="1:217" s="410" customFormat="1" ht="18" customHeight="1">
      <c r="B43" s="405">
        <v>47</v>
      </c>
      <c r="C43" s="411" t="s">
        <v>78</v>
      </c>
      <c r="D43" s="412">
        <v>3607</v>
      </c>
      <c r="E43" s="413">
        <v>519.23040476850565</v>
      </c>
      <c r="F43" s="412">
        <v>684</v>
      </c>
      <c r="G43" s="413">
        <v>733.22105263157891</v>
      </c>
      <c r="H43" s="412">
        <v>119920</v>
      </c>
      <c r="I43" s="413">
        <v>1318.0885380253499</v>
      </c>
      <c r="J43" s="430"/>
    </row>
    <row r="44" spans="1:217" s="410" customFormat="1" ht="18" customHeight="1">
      <c r="B44" s="405">
        <v>49</v>
      </c>
      <c r="C44" s="411" t="s">
        <v>79</v>
      </c>
      <c r="D44" s="412">
        <v>1609</v>
      </c>
      <c r="E44" s="413">
        <v>497.64047234307009</v>
      </c>
      <c r="F44" s="412">
        <v>420</v>
      </c>
      <c r="G44" s="413">
        <v>604.27614285714276</v>
      </c>
      <c r="H44" s="412">
        <v>47766</v>
      </c>
      <c r="I44" s="413">
        <v>1013.8645310471885</v>
      </c>
      <c r="J44" s="430"/>
    </row>
    <row r="45" spans="1:217" s="410" customFormat="1" ht="18" hidden="1" customHeight="1">
      <c r="B45" s="405"/>
      <c r="C45" s="411"/>
      <c r="D45" s="412"/>
      <c r="E45" s="413"/>
      <c r="F45" s="412"/>
      <c r="G45" s="413"/>
      <c r="H45" s="412"/>
      <c r="I45" s="413"/>
      <c r="J45" s="430"/>
    </row>
    <row r="46" spans="1:217" s="409" customFormat="1" ht="18" customHeight="1">
      <c r="A46" s="404"/>
      <c r="B46" s="405"/>
      <c r="C46" s="406" t="s">
        <v>80</v>
      </c>
      <c r="D46" s="450">
        <v>14823</v>
      </c>
      <c r="E46" s="451">
        <v>474.16439249814459</v>
      </c>
      <c r="F46" s="452">
        <v>2626</v>
      </c>
      <c r="G46" s="453">
        <v>636.71354531606983</v>
      </c>
      <c r="H46" s="454">
        <v>387139</v>
      </c>
      <c r="I46" s="455">
        <v>1108.0220483857222</v>
      </c>
      <c r="J46" s="430"/>
      <c r="K46" s="410"/>
      <c r="L46" s="404"/>
      <c r="M46" s="404"/>
      <c r="N46" s="404"/>
      <c r="O46" s="404"/>
      <c r="P46" s="404"/>
      <c r="Q46" s="404"/>
      <c r="R46" s="404"/>
      <c r="S46" s="404"/>
      <c r="T46" s="404"/>
      <c r="U46" s="404"/>
      <c r="V46" s="404"/>
      <c r="W46" s="404"/>
      <c r="X46" s="404"/>
      <c r="Y46" s="404"/>
      <c r="Z46" s="404"/>
      <c r="AA46" s="404"/>
      <c r="AB46" s="404"/>
      <c r="AC46" s="404"/>
      <c r="AD46" s="404"/>
      <c r="AE46" s="404"/>
      <c r="AF46" s="404"/>
      <c r="AG46" s="404"/>
      <c r="AH46" s="404"/>
      <c r="AI46" s="404"/>
      <c r="AJ46" s="404"/>
      <c r="AK46" s="404"/>
      <c r="AL46" s="404"/>
      <c r="AM46" s="404"/>
      <c r="AN46" s="404"/>
      <c r="AO46" s="404"/>
      <c r="AP46" s="404"/>
      <c r="AQ46" s="404"/>
      <c r="AR46" s="404"/>
      <c r="AS46" s="404"/>
      <c r="AT46" s="404"/>
      <c r="AU46" s="404"/>
      <c r="AV46" s="404"/>
      <c r="AW46" s="404"/>
      <c r="AX46" s="404"/>
      <c r="AY46" s="404"/>
      <c r="AZ46" s="404"/>
      <c r="BA46" s="404"/>
      <c r="BB46" s="404"/>
      <c r="BC46" s="404"/>
      <c r="BD46" s="404"/>
      <c r="BE46" s="404"/>
      <c r="BF46" s="404"/>
      <c r="BG46" s="404"/>
      <c r="BH46" s="404"/>
      <c r="BI46" s="404"/>
      <c r="BJ46" s="404"/>
      <c r="BK46" s="404"/>
      <c r="BL46" s="404"/>
      <c r="BM46" s="404"/>
      <c r="BN46" s="404"/>
      <c r="BO46" s="404"/>
      <c r="BP46" s="404"/>
      <c r="BQ46" s="404"/>
      <c r="BR46" s="404"/>
      <c r="BS46" s="404"/>
      <c r="BT46" s="404"/>
      <c r="BU46" s="404"/>
      <c r="BV46" s="404"/>
      <c r="BW46" s="404"/>
      <c r="BX46" s="404"/>
      <c r="BY46" s="404"/>
      <c r="BZ46" s="404"/>
      <c r="CA46" s="404"/>
      <c r="CB46" s="404"/>
      <c r="CC46" s="404"/>
      <c r="CD46" s="404"/>
      <c r="CE46" s="404"/>
      <c r="CF46" s="404"/>
      <c r="CG46" s="404"/>
      <c r="CH46" s="404"/>
      <c r="CI46" s="404"/>
      <c r="CJ46" s="404"/>
      <c r="CK46" s="404"/>
      <c r="CL46" s="404"/>
      <c r="CM46" s="404"/>
      <c r="CN46" s="404"/>
      <c r="CO46" s="404"/>
      <c r="CP46" s="404"/>
      <c r="CQ46" s="404"/>
      <c r="CR46" s="404"/>
      <c r="CS46" s="404"/>
      <c r="CT46" s="404"/>
      <c r="CU46" s="404"/>
      <c r="CV46" s="404"/>
      <c r="CW46" s="404"/>
      <c r="CX46" s="404"/>
      <c r="CY46" s="404"/>
      <c r="CZ46" s="404"/>
      <c r="DA46" s="404"/>
      <c r="DB46" s="404"/>
      <c r="DC46" s="404"/>
      <c r="DD46" s="404"/>
      <c r="DE46" s="404"/>
      <c r="DF46" s="404"/>
      <c r="DG46" s="404"/>
      <c r="DH46" s="404"/>
      <c r="DI46" s="404"/>
      <c r="DJ46" s="404"/>
      <c r="DK46" s="404"/>
      <c r="DL46" s="404"/>
      <c r="DM46" s="404"/>
      <c r="DN46" s="404"/>
      <c r="DO46" s="404"/>
      <c r="DP46" s="404"/>
      <c r="DQ46" s="404"/>
      <c r="DR46" s="404"/>
      <c r="DS46" s="404"/>
      <c r="DT46" s="404"/>
      <c r="DU46" s="404"/>
      <c r="DV46" s="404"/>
      <c r="DW46" s="404"/>
      <c r="DX46" s="404"/>
      <c r="DY46" s="404"/>
      <c r="DZ46" s="404"/>
      <c r="EA46" s="404"/>
      <c r="EB46" s="404"/>
      <c r="EC46" s="404"/>
      <c r="ED46" s="404"/>
      <c r="EE46" s="404"/>
      <c r="EF46" s="404"/>
      <c r="EG46" s="404"/>
      <c r="EH46" s="404"/>
      <c r="EI46" s="404"/>
      <c r="EJ46" s="404"/>
      <c r="EK46" s="404"/>
      <c r="EL46" s="404"/>
      <c r="EM46" s="404"/>
      <c r="EN46" s="404"/>
      <c r="EO46" s="404"/>
      <c r="EP46" s="404"/>
      <c r="EQ46" s="404"/>
      <c r="ER46" s="404"/>
      <c r="ES46" s="404"/>
      <c r="ET46" s="404"/>
      <c r="EU46" s="404"/>
      <c r="EV46" s="404"/>
      <c r="EW46" s="404"/>
      <c r="EX46" s="404"/>
      <c r="EY46" s="404"/>
      <c r="EZ46" s="404"/>
      <c r="FA46" s="404"/>
      <c r="FB46" s="404"/>
      <c r="FC46" s="404"/>
      <c r="FD46" s="404"/>
      <c r="FE46" s="404"/>
      <c r="FF46" s="404"/>
      <c r="FG46" s="404"/>
      <c r="FH46" s="404"/>
      <c r="FI46" s="404"/>
      <c r="FJ46" s="404"/>
      <c r="FK46" s="404"/>
      <c r="FL46" s="404"/>
      <c r="FM46" s="404"/>
      <c r="FN46" s="404"/>
      <c r="FO46" s="404"/>
      <c r="FP46" s="404"/>
      <c r="FQ46" s="404"/>
      <c r="FR46" s="404"/>
      <c r="FS46" s="404"/>
      <c r="FT46" s="404"/>
      <c r="FU46" s="404"/>
      <c r="FV46" s="404"/>
      <c r="FW46" s="404"/>
      <c r="FX46" s="404"/>
      <c r="FY46" s="404"/>
      <c r="FZ46" s="404"/>
      <c r="GA46" s="404"/>
      <c r="GB46" s="404"/>
      <c r="GC46" s="404"/>
      <c r="GD46" s="404"/>
      <c r="GE46" s="404"/>
      <c r="GF46" s="404"/>
      <c r="GG46" s="404"/>
      <c r="GH46" s="404"/>
      <c r="GI46" s="404"/>
      <c r="GJ46" s="404"/>
      <c r="GK46" s="404"/>
      <c r="GL46" s="404"/>
      <c r="GM46" s="404"/>
      <c r="GN46" s="404"/>
      <c r="GO46" s="404"/>
      <c r="GP46" s="404"/>
      <c r="GQ46" s="404"/>
      <c r="GR46" s="404"/>
      <c r="GS46" s="404"/>
      <c r="GT46" s="404"/>
      <c r="GU46" s="404"/>
      <c r="GV46" s="404"/>
      <c r="GW46" s="404"/>
      <c r="GX46" s="404"/>
      <c r="GY46" s="404"/>
      <c r="GZ46" s="404"/>
      <c r="HA46" s="404"/>
      <c r="HB46" s="404"/>
      <c r="HC46" s="404"/>
      <c r="HD46" s="404"/>
      <c r="HE46" s="404"/>
      <c r="HF46" s="404"/>
      <c r="HG46" s="404"/>
      <c r="HH46" s="404"/>
      <c r="HI46" s="404"/>
    </row>
    <row r="47" spans="1:217" s="410" customFormat="1" ht="18" customHeight="1">
      <c r="B47" s="405">
        <v>2</v>
      </c>
      <c r="C47" s="411" t="s">
        <v>81</v>
      </c>
      <c r="D47" s="412">
        <v>2958</v>
      </c>
      <c r="E47" s="413">
        <v>473.52587559161594</v>
      </c>
      <c r="F47" s="412">
        <v>743</v>
      </c>
      <c r="G47" s="413">
        <v>602.54951547779274</v>
      </c>
      <c r="H47" s="412">
        <v>74094</v>
      </c>
      <c r="I47" s="413">
        <v>1073.0623962804009</v>
      </c>
      <c r="J47" s="430"/>
    </row>
    <row r="48" spans="1:217" s="410" customFormat="1" ht="18" customHeight="1">
      <c r="B48" s="405">
        <v>13</v>
      </c>
      <c r="C48" s="411" t="s">
        <v>82</v>
      </c>
      <c r="D48" s="412">
        <v>4102</v>
      </c>
      <c r="E48" s="413">
        <v>497.97927108727458</v>
      </c>
      <c r="F48" s="412">
        <v>872</v>
      </c>
      <c r="G48" s="413">
        <v>673.14862385321101</v>
      </c>
      <c r="H48" s="412">
        <v>101621</v>
      </c>
      <c r="I48" s="413">
        <v>1111.3836458999617</v>
      </c>
      <c r="J48" s="430"/>
    </row>
    <row r="49" spans="1:217" s="410" customFormat="1" ht="18" customHeight="1">
      <c r="B49" s="405">
        <v>16</v>
      </c>
      <c r="C49" s="411" t="s">
        <v>83</v>
      </c>
      <c r="D49" s="412">
        <v>1615</v>
      </c>
      <c r="E49" s="413">
        <v>489.43005572755413</v>
      </c>
      <c r="F49" s="412">
        <v>320</v>
      </c>
      <c r="G49" s="413">
        <v>619.01606249999998</v>
      </c>
      <c r="H49" s="412">
        <v>44922</v>
      </c>
      <c r="I49" s="413">
        <v>1016.2312966920439</v>
      </c>
      <c r="J49" s="430"/>
    </row>
    <row r="50" spans="1:217" s="410" customFormat="1" ht="18" customHeight="1">
      <c r="B50" s="405">
        <v>19</v>
      </c>
      <c r="C50" s="411" t="s">
        <v>84</v>
      </c>
      <c r="D50" s="412">
        <v>1581</v>
      </c>
      <c r="E50" s="413">
        <v>474.97626185958251</v>
      </c>
      <c r="F50" s="412">
        <v>113</v>
      </c>
      <c r="G50" s="413">
        <v>718.15619469026547</v>
      </c>
      <c r="H50" s="412">
        <v>44470</v>
      </c>
      <c r="I50" s="413">
        <v>1265.7665421632564</v>
      </c>
      <c r="J50" s="430"/>
    </row>
    <row r="51" spans="1:217" s="410" customFormat="1" ht="18" customHeight="1">
      <c r="B51" s="405">
        <v>45</v>
      </c>
      <c r="C51" s="411" t="s">
        <v>85</v>
      </c>
      <c r="D51" s="412">
        <v>4567</v>
      </c>
      <c r="E51" s="413">
        <v>447.50848916137511</v>
      </c>
      <c r="F51" s="412">
        <v>578</v>
      </c>
      <c r="G51" s="413">
        <v>619.53821799307957</v>
      </c>
      <c r="H51" s="412">
        <v>122032</v>
      </c>
      <c r="I51" s="413">
        <v>1102.7547256457328</v>
      </c>
      <c r="J51" s="430"/>
    </row>
    <row r="52" spans="1:217" s="410" customFormat="1" ht="18" hidden="1" customHeight="1">
      <c r="B52" s="405"/>
      <c r="C52" s="411"/>
      <c r="D52" s="412"/>
      <c r="E52" s="413"/>
      <c r="F52" s="412"/>
      <c r="G52" s="413"/>
      <c r="H52" s="412"/>
      <c r="I52" s="413"/>
      <c r="J52" s="430"/>
    </row>
    <row r="53" spans="1:217" s="409" customFormat="1" ht="18" customHeight="1">
      <c r="A53" s="404"/>
      <c r="B53" s="405"/>
      <c r="C53" s="406" t="s">
        <v>86</v>
      </c>
      <c r="D53" s="450">
        <v>50755</v>
      </c>
      <c r="E53" s="451">
        <v>473.8991319081868</v>
      </c>
      <c r="F53" s="452">
        <v>1341</v>
      </c>
      <c r="G53" s="453">
        <v>779.06251304996272</v>
      </c>
      <c r="H53" s="454">
        <v>1771957</v>
      </c>
      <c r="I53" s="455">
        <v>1243.8529867936982</v>
      </c>
      <c r="J53" s="430"/>
      <c r="K53" s="410"/>
      <c r="L53" s="404"/>
      <c r="M53" s="404"/>
      <c r="N53" s="404"/>
      <c r="O53" s="404"/>
      <c r="P53" s="404"/>
      <c r="Q53" s="404"/>
      <c r="R53" s="404"/>
      <c r="S53" s="404"/>
      <c r="T53" s="404"/>
      <c r="U53" s="404"/>
      <c r="V53" s="404"/>
      <c r="W53" s="404"/>
      <c r="X53" s="404"/>
      <c r="Y53" s="404"/>
      <c r="Z53" s="404"/>
      <c r="AA53" s="404"/>
      <c r="AB53" s="404"/>
      <c r="AC53" s="404"/>
      <c r="AD53" s="404"/>
      <c r="AE53" s="404"/>
      <c r="AF53" s="404"/>
      <c r="AG53" s="404"/>
      <c r="AH53" s="404"/>
      <c r="AI53" s="404"/>
      <c r="AJ53" s="404"/>
      <c r="AK53" s="404"/>
      <c r="AL53" s="404"/>
      <c r="AM53" s="404"/>
      <c r="AN53" s="404"/>
      <c r="AO53" s="404"/>
      <c r="AP53" s="404"/>
      <c r="AQ53" s="404"/>
      <c r="AR53" s="404"/>
      <c r="AS53" s="404"/>
      <c r="AT53" s="404"/>
      <c r="AU53" s="404"/>
      <c r="AV53" s="404"/>
      <c r="AW53" s="404"/>
      <c r="AX53" s="404"/>
      <c r="AY53" s="404"/>
      <c r="AZ53" s="404"/>
      <c r="BA53" s="404"/>
      <c r="BB53" s="404"/>
      <c r="BC53" s="404"/>
      <c r="BD53" s="404"/>
      <c r="BE53" s="404"/>
      <c r="BF53" s="404"/>
      <c r="BG53" s="404"/>
      <c r="BH53" s="404"/>
      <c r="BI53" s="404"/>
      <c r="BJ53" s="404"/>
      <c r="BK53" s="404"/>
      <c r="BL53" s="404"/>
      <c r="BM53" s="404"/>
      <c r="BN53" s="404"/>
      <c r="BO53" s="404"/>
      <c r="BP53" s="404"/>
      <c r="BQ53" s="404"/>
      <c r="BR53" s="404"/>
      <c r="BS53" s="404"/>
      <c r="BT53" s="404"/>
      <c r="BU53" s="404"/>
      <c r="BV53" s="404"/>
      <c r="BW53" s="404"/>
      <c r="BX53" s="404"/>
      <c r="BY53" s="404"/>
      <c r="BZ53" s="404"/>
      <c r="CA53" s="404"/>
      <c r="CB53" s="404"/>
      <c r="CC53" s="404"/>
      <c r="CD53" s="404"/>
      <c r="CE53" s="404"/>
      <c r="CF53" s="404"/>
      <c r="CG53" s="404"/>
      <c r="CH53" s="404"/>
      <c r="CI53" s="404"/>
      <c r="CJ53" s="404"/>
      <c r="CK53" s="404"/>
      <c r="CL53" s="404"/>
      <c r="CM53" s="404"/>
      <c r="CN53" s="404"/>
      <c r="CO53" s="404"/>
      <c r="CP53" s="404"/>
      <c r="CQ53" s="404"/>
      <c r="CR53" s="404"/>
      <c r="CS53" s="404"/>
      <c r="CT53" s="404"/>
      <c r="CU53" s="404"/>
      <c r="CV53" s="404"/>
      <c r="CW53" s="404"/>
      <c r="CX53" s="404"/>
      <c r="CY53" s="404"/>
      <c r="CZ53" s="404"/>
      <c r="DA53" s="404"/>
      <c r="DB53" s="404"/>
      <c r="DC53" s="404"/>
      <c r="DD53" s="404"/>
      <c r="DE53" s="404"/>
      <c r="DF53" s="404"/>
      <c r="DG53" s="404"/>
      <c r="DH53" s="404"/>
      <c r="DI53" s="404"/>
      <c r="DJ53" s="404"/>
      <c r="DK53" s="404"/>
      <c r="DL53" s="404"/>
      <c r="DM53" s="404"/>
      <c r="DN53" s="404"/>
      <c r="DO53" s="404"/>
      <c r="DP53" s="404"/>
      <c r="DQ53" s="404"/>
      <c r="DR53" s="404"/>
      <c r="DS53" s="404"/>
      <c r="DT53" s="404"/>
      <c r="DU53" s="404"/>
      <c r="DV53" s="404"/>
      <c r="DW53" s="404"/>
      <c r="DX53" s="404"/>
      <c r="DY53" s="404"/>
      <c r="DZ53" s="404"/>
      <c r="EA53" s="404"/>
      <c r="EB53" s="404"/>
      <c r="EC53" s="404"/>
      <c r="ED53" s="404"/>
      <c r="EE53" s="404"/>
      <c r="EF53" s="404"/>
      <c r="EG53" s="404"/>
      <c r="EH53" s="404"/>
      <c r="EI53" s="404"/>
      <c r="EJ53" s="404"/>
      <c r="EK53" s="404"/>
      <c r="EL53" s="404"/>
      <c r="EM53" s="404"/>
      <c r="EN53" s="404"/>
      <c r="EO53" s="404"/>
      <c r="EP53" s="404"/>
      <c r="EQ53" s="404"/>
      <c r="ER53" s="404"/>
      <c r="ES53" s="404"/>
      <c r="ET53" s="404"/>
      <c r="EU53" s="404"/>
      <c r="EV53" s="404"/>
      <c r="EW53" s="404"/>
      <c r="EX53" s="404"/>
      <c r="EY53" s="404"/>
      <c r="EZ53" s="404"/>
      <c r="FA53" s="404"/>
      <c r="FB53" s="404"/>
      <c r="FC53" s="404"/>
      <c r="FD53" s="404"/>
      <c r="FE53" s="404"/>
      <c r="FF53" s="404"/>
      <c r="FG53" s="404"/>
      <c r="FH53" s="404"/>
      <c r="FI53" s="404"/>
      <c r="FJ53" s="404"/>
      <c r="FK53" s="404"/>
      <c r="FL53" s="404"/>
      <c r="FM53" s="404"/>
      <c r="FN53" s="404"/>
      <c r="FO53" s="404"/>
      <c r="FP53" s="404"/>
      <c r="FQ53" s="404"/>
      <c r="FR53" s="404"/>
      <c r="FS53" s="404"/>
      <c r="FT53" s="404"/>
      <c r="FU53" s="404"/>
      <c r="FV53" s="404"/>
      <c r="FW53" s="404"/>
      <c r="FX53" s="404"/>
      <c r="FY53" s="404"/>
      <c r="FZ53" s="404"/>
      <c r="GA53" s="404"/>
      <c r="GB53" s="404"/>
      <c r="GC53" s="404"/>
      <c r="GD53" s="404"/>
      <c r="GE53" s="404"/>
      <c r="GF53" s="404"/>
      <c r="GG53" s="404"/>
      <c r="GH53" s="404"/>
      <c r="GI53" s="404"/>
      <c r="GJ53" s="404"/>
      <c r="GK53" s="404"/>
      <c r="GL53" s="404"/>
      <c r="GM53" s="404"/>
      <c r="GN53" s="404"/>
      <c r="GO53" s="404"/>
      <c r="GP53" s="404"/>
      <c r="GQ53" s="404"/>
      <c r="GR53" s="404"/>
      <c r="GS53" s="404"/>
      <c r="GT53" s="404"/>
      <c r="GU53" s="404"/>
      <c r="GV53" s="404"/>
      <c r="GW53" s="404"/>
      <c r="GX53" s="404"/>
      <c r="GY53" s="404"/>
      <c r="GZ53" s="404"/>
      <c r="HA53" s="404"/>
      <c r="HB53" s="404"/>
      <c r="HC53" s="404"/>
      <c r="HD53" s="404"/>
      <c r="HE53" s="404"/>
      <c r="HF53" s="404"/>
      <c r="HG53" s="404"/>
      <c r="HH53" s="404"/>
      <c r="HI53" s="404"/>
    </row>
    <row r="54" spans="1:217" s="410" customFormat="1" ht="18" customHeight="1">
      <c r="B54" s="405">
        <v>8</v>
      </c>
      <c r="C54" s="411" t="s">
        <v>87</v>
      </c>
      <c r="D54" s="412">
        <v>37444</v>
      </c>
      <c r="E54" s="413">
        <v>490.5786985898942</v>
      </c>
      <c r="F54" s="412">
        <v>1045</v>
      </c>
      <c r="G54" s="413">
        <v>794.84512918660289</v>
      </c>
      <c r="H54" s="412">
        <v>1327495</v>
      </c>
      <c r="I54" s="413">
        <v>1282.8715021073533</v>
      </c>
      <c r="J54" s="430"/>
    </row>
    <row r="55" spans="1:217" s="410" customFormat="1" ht="18" customHeight="1">
      <c r="B55" s="405">
        <v>17</v>
      </c>
      <c r="C55" s="411" t="s">
        <v>212</v>
      </c>
      <c r="D55" s="412">
        <v>4588</v>
      </c>
      <c r="E55" s="413">
        <v>407.52680470793376</v>
      </c>
      <c r="F55" s="412">
        <v>58</v>
      </c>
      <c r="G55" s="413">
        <v>835.74465517241367</v>
      </c>
      <c r="H55" s="412">
        <v>165030</v>
      </c>
      <c r="I55" s="413">
        <v>1117.6893510270861</v>
      </c>
      <c r="J55" s="430"/>
    </row>
    <row r="56" spans="1:217" s="410" customFormat="1" ht="18" customHeight="1">
      <c r="B56" s="405">
        <v>25</v>
      </c>
      <c r="C56" s="411" t="s">
        <v>209</v>
      </c>
      <c r="D56" s="412">
        <v>3208</v>
      </c>
      <c r="E56" s="413">
        <v>433.80374376558592</v>
      </c>
      <c r="F56" s="412">
        <v>60</v>
      </c>
      <c r="G56" s="413">
        <v>707.68816666666669</v>
      </c>
      <c r="H56" s="412">
        <v>101508</v>
      </c>
      <c r="I56" s="413">
        <v>1071.5428121921423</v>
      </c>
      <c r="J56" s="430"/>
    </row>
    <row r="57" spans="1:217" s="410" customFormat="1" ht="18" customHeight="1">
      <c r="B57" s="405">
        <v>43</v>
      </c>
      <c r="C57" s="411" t="s">
        <v>88</v>
      </c>
      <c r="D57" s="412">
        <v>5515</v>
      </c>
      <c r="E57" s="413">
        <v>439.19243155031734</v>
      </c>
      <c r="F57" s="412">
        <v>178</v>
      </c>
      <c r="G57" s="413">
        <v>691.99544943820229</v>
      </c>
      <c r="H57" s="412">
        <v>177924</v>
      </c>
      <c r="I57" s="413">
        <v>1168.060862222073</v>
      </c>
      <c r="J57" s="430"/>
    </row>
    <row r="58" spans="1:217" s="410" customFormat="1" ht="18" hidden="1" customHeight="1">
      <c r="B58" s="405"/>
      <c r="C58" s="411"/>
      <c r="D58" s="412"/>
      <c r="E58" s="413"/>
      <c r="F58" s="412"/>
      <c r="G58" s="413"/>
      <c r="H58" s="412"/>
      <c r="I58" s="413"/>
      <c r="J58" s="430"/>
    </row>
    <row r="59" spans="1:217" s="409" customFormat="1" ht="18" customHeight="1">
      <c r="A59" s="404"/>
      <c r="B59" s="405"/>
      <c r="C59" s="406" t="s">
        <v>89</v>
      </c>
      <c r="D59" s="450">
        <v>37803</v>
      </c>
      <c r="E59" s="451">
        <v>450.00872364627151</v>
      </c>
      <c r="F59" s="452">
        <v>2668</v>
      </c>
      <c r="G59" s="453">
        <v>686.69510869565227</v>
      </c>
      <c r="H59" s="454">
        <v>1031993</v>
      </c>
      <c r="I59" s="455">
        <v>1102.4931323952785</v>
      </c>
      <c r="J59" s="430"/>
      <c r="K59" s="410"/>
      <c r="L59" s="404"/>
      <c r="M59" s="404"/>
      <c r="N59" s="404"/>
      <c r="O59" s="404"/>
      <c r="P59" s="404"/>
      <c r="Q59" s="404"/>
      <c r="R59" s="404"/>
      <c r="S59" s="404"/>
      <c r="T59" s="404"/>
      <c r="U59" s="404"/>
      <c r="V59" s="404"/>
      <c r="W59" s="404"/>
      <c r="X59" s="404"/>
      <c r="Y59" s="404"/>
      <c r="Z59" s="404"/>
      <c r="AA59" s="404"/>
      <c r="AB59" s="404"/>
      <c r="AC59" s="404"/>
      <c r="AD59" s="404"/>
      <c r="AE59" s="404"/>
      <c r="AF59" s="404"/>
      <c r="AG59" s="404"/>
      <c r="AH59" s="404"/>
      <c r="AI59" s="404"/>
      <c r="AJ59" s="404"/>
      <c r="AK59" s="404"/>
      <c r="AL59" s="404"/>
      <c r="AM59" s="404"/>
      <c r="AN59" s="404"/>
      <c r="AO59" s="404"/>
      <c r="AP59" s="404"/>
      <c r="AQ59" s="404"/>
      <c r="AR59" s="404"/>
      <c r="AS59" s="404"/>
      <c r="AT59" s="404"/>
      <c r="AU59" s="404"/>
      <c r="AV59" s="404"/>
      <c r="AW59" s="404"/>
      <c r="AX59" s="404"/>
      <c r="AY59" s="404"/>
      <c r="AZ59" s="404"/>
      <c r="BA59" s="404"/>
      <c r="BB59" s="404"/>
      <c r="BC59" s="404"/>
      <c r="BD59" s="404"/>
      <c r="BE59" s="404"/>
      <c r="BF59" s="404"/>
      <c r="BG59" s="404"/>
      <c r="BH59" s="404"/>
      <c r="BI59" s="404"/>
      <c r="BJ59" s="404"/>
      <c r="BK59" s="404"/>
      <c r="BL59" s="404"/>
      <c r="BM59" s="404"/>
      <c r="BN59" s="404"/>
      <c r="BO59" s="404"/>
      <c r="BP59" s="404"/>
      <c r="BQ59" s="404"/>
      <c r="BR59" s="404"/>
      <c r="BS59" s="404"/>
      <c r="BT59" s="404"/>
      <c r="BU59" s="404"/>
      <c r="BV59" s="404"/>
      <c r="BW59" s="404"/>
      <c r="BX59" s="404"/>
      <c r="BY59" s="404"/>
      <c r="BZ59" s="404"/>
      <c r="CA59" s="404"/>
      <c r="CB59" s="404"/>
      <c r="CC59" s="404"/>
      <c r="CD59" s="404"/>
      <c r="CE59" s="404"/>
      <c r="CF59" s="404"/>
      <c r="CG59" s="404"/>
      <c r="CH59" s="404"/>
      <c r="CI59" s="404"/>
      <c r="CJ59" s="404"/>
      <c r="CK59" s="404"/>
      <c r="CL59" s="404"/>
      <c r="CM59" s="404"/>
      <c r="CN59" s="404"/>
      <c r="CO59" s="404"/>
      <c r="CP59" s="404"/>
      <c r="CQ59" s="404"/>
      <c r="CR59" s="404"/>
      <c r="CS59" s="404"/>
      <c r="CT59" s="404"/>
      <c r="CU59" s="404"/>
      <c r="CV59" s="404"/>
      <c r="CW59" s="404"/>
      <c r="CX59" s="404"/>
      <c r="CY59" s="404"/>
      <c r="CZ59" s="404"/>
      <c r="DA59" s="404"/>
      <c r="DB59" s="404"/>
      <c r="DC59" s="404"/>
      <c r="DD59" s="404"/>
      <c r="DE59" s="404"/>
      <c r="DF59" s="404"/>
      <c r="DG59" s="404"/>
      <c r="DH59" s="404"/>
      <c r="DI59" s="404"/>
      <c r="DJ59" s="404"/>
      <c r="DK59" s="404"/>
      <c r="DL59" s="404"/>
      <c r="DM59" s="404"/>
      <c r="DN59" s="404"/>
      <c r="DO59" s="404"/>
      <c r="DP59" s="404"/>
      <c r="DQ59" s="404"/>
      <c r="DR59" s="404"/>
      <c r="DS59" s="404"/>
      <c r="DT59" s="404"/>
      <c r="DU59" s="404"/>
      <c r="DV59" s="404"/>
      <c r="DW59" s="404"/>
      <c r="DX59" s="404"/>
      <c r="DY59" s="404"/>
      <c r="DZ59" s="404"/>
      <c r="EA59" s="404"/>
      <c r="EB59" s="404"/>
      <c r="EC59" s="404"/>
      <c r="ED59" s="404"/>
      <c r="EE59" s="404"/>
      <c r="EF59" s="404"/>
      <c r="EG59" s="404"/>
      <c r="EH59" s="404"/>
      <c r="EI59" s="404"/>
      <c r="EJ59" s="404"/>
      <c r="EK59" s="404"/>
      <c r="EL59" s="404"/>
      <c r="EM59" s="404"/>
      <c r="EN59" s="404"/>
      <c r="EO59" s="404"/>
      <c r="EP59" s="404"/>
      <c r="EQ59" s="404"/>
      <c r="ER59" s="404"/>
      <c r="ES59" s="404"/>
      <c r="ET59" s="404"/>
      <c r="EU59" s="404"/>
      <c r="EV59" s="404"/>
      <c r="EW59" s="404"/>
      <c r="EX59" s="404"/>
      <c r="EY59" s="404"/>
      <c r="EZ59" s="404"/>
      <c r="FA59" s="404"/>
      <c r="FB59" s="404"/>
      <c r="FC59" s="404"/>
      <c r="FD59" s="404"/>
      <c r="FE59" s="404"/>
      <c r="FF59" s="404"/>
      <c r="FG59" s="404"/>
      <c r="FH59" s="404"/>
      <c r="FI59" s="404"/>
      <c r="FJ59" s="404"/>
      <c r="FK59" s="404"/>
      <c r="FL59" s="404"/>
      <c r="FM59" s="404"/>
      <c r="FN59" s="404"/>
      <c r="FO59" s="404"/>
      <c r="FP59" s="404"/>
      <c r="FQ59" s="404"/>
      <c r="FR59" s="404"/>
      <c r="FS59" s="404"/>
      <c r="FT59" s="404"/>
      <c r="FU59" s="404"/>
      <c r="FV59" s="404"/>
      <c r="FW59" s="404"/>
      <c r="FX59" s="404"/>
      <c r="FY59" s="404"/>
      <c r="FZ59" s="404"/>
      <c r="GA59" s="404"/>
      <c r="GB59" s="404"/>
      <c r="GC59" s="404"/>
      <c r="GD59" s="404"/>
      <c r="GE59" s="404"/>
      <c r="GF59" s="404"/>
      <c r="GG59" s="404"/>
      <c r="GH59" s="404"/>
      <c r="GI59" s="404"/>
      <c r="GJ59" s="404"/>
      <c r="GK59" s="404"/>
      <c r="GL59" s="404"/>
      <c r="GM59" s="404"/>
      <c r="GN59" s="404"/>
      <c r="GO59" s="404"/>
      <c r="GP59" s="404"/>
      <c r="GQ59" s="404"/>
      <c r="GR59" s="404"/>
      <c r="GS59" s="404"/>
      <c r="GT59" s="404"/>
      <c r="GU59" s="404"/>
      <c r="GV59" s="404"/>
      <c r="GW59" s="404"/>
      <c r="GX59" s="404"/>
      <c r="GY59" s="404"/>
      <c r="GZ59" s="404"/>
      <c r="HA59" s="404"/>
      <c r="HB59" s="404"/>
      <c r="HC59" s="404"/>
      <c r="HD59" s="404"/>
      <c r="HE59" s="404"/>
      <c r="HF59" s="404"/>
      <c r="HG59" s="404"/>
      <c r="HH59" s="404"/>
      <c r="HI59" s="404"/>
    </row>
    <row r="60" spans="1:217" s="410" customFormat="1" ht="18" customHeight="1">
      <c r="B60" s="405">
        <v>3</v>
      </c>
      <c r="C60" s="411" t="s">
        <v>213</v>
      </c>
      <c r="D60" s="412">
        <v>12487</v>
      </c>
      <c r="E60" s="413">
        <v>422.45393048770723</v>
      </c>
      <c r="F60" s="412">
        <v>1265</v>
      </c>
      <c r="G60" s="413">
        <v>668.60384189723334</v>
      </c>
      <c r="H60" s="412">
        <v>335562</v>
      </c>
      <c r="I60" s="413">
        <v>1034.8967491551482</v>
      </c>
      <c r="J60" s="430"/>
    </row>
    <row r="61" spans="1:217" s="410" customFormat="1" ht="18" customHeight="1">
      <c r="B61" s="405">
        <v>12</v>
      </c>
      <c r="C61" s="411" t="s">
        <v>211</v>
      </c>
      <c r="D61" s="412">
        <v>4562</v>
      </c>
      <c r="E61" s="413">
        <v>444.42030688294608</v>
      </c>
      <c r="F61" s="412">
        <v>243</v>
      </c>
      <c r="G61" s="413">
        <v>663.04847736625516</v>
      </c>
      <c r="H61" s="412">
        <v>136589</v>
      </c>
      <c r="I61" s="413">
        <v>1072.7689010828105</v>
      </c>
      <c r="J61" s="430"/>
    </row>
    <row r="62" spans="1:217" s="410" customFormat="1" ht="18" customHeight="1">
      <c r="B62" s="405">
        <v>46</v>
      </c>
      <c r="C62" s="411" t="s">
        <v>90</v>
      </c>
      <c r="D62" s="412">
        <v>20754</v>
      </c>
      <c r="E62" s="413">
        <v>467.81594439626105</v>
      </c>
      <c r="F62" s="412">
        <v>1160</v>
      </c>
      <c r="G62" s="413">
        <v>711.37750862068958</v>
      </c>
      <c r="H62" s="412">
        <v>559842</v>
      </c>
      <c r="I62" s="413">
        <v>1150.2615752480176</v>
      </c>
      <c r="J62" s="430"/>
    </row>
    <row r="63" spans="1:217" s="410" customFormat="1" ht="18" hidden="1" customHeight="1">
      <c r="B63" s="405"/>
      <c r="C63" s="411"/>
      <c r="D63" s="412"/>
      <c r="E63" s="413"/>
      <c r="F63" s="412"/>
      <c r="G63" s="413"/>
      <c r="H63" s="412"/>
      <c r="I63" s="413"/>
      <c r="J63" s="430"/>
    </row>
    <row r="64" spans="1:217" s="409" customFormat="1" ht="18" customHeight="1">
      <c r="A64" s="404"/>
      <c r="B64" s="405"/>
      <c r="C64" s="406" t="s">
        <v>91</v>
      </c>
      <c r="D64" s="450">
        <v>9456</v>
      </c>
      <c r="E64" s="451">
        <v>469.28547377326561</v>
      </c>
      <c r="F64" s="452">
        <v>2123</v>
      </c>
      <c r="G64" s="453">
        <v>618.48465850211949</v>
      </c>
      <c r="H64" s="454">
        <v>235752</v>
      </c>
      <c r="I64" s="455">
        <v>999.41161517187584</v>
      </c>
      <c r="J64" s="430"/>
      <c r="K64" s="410"/>
      <c r="L64" s="404"/>
      <c r="M64" s="404"/>
      <c r="N64" s="404"/>
      <c r="O64" s="404"/>
      <c r="P64" s="404"/>
      <c r="Q64" s="404"/>
      <c r="R64" s="404"/>
      <c r="S64" s="404"/>
      <c r="T64" s="404"/>
      <c r="U64" s="404"/>
      <c r="V64" s="404"/>
      <c r="W64" s="404"/>
      <c r="X64" s="404"/>
      <c r="Y64" s="404"/>
      <c r="Z64" s="404"/>
      <c r="AA64" s="404"/>
      <c r="AB64" s="404"/>
      <c r="AC64" s="404"/>
      <c r="AD64" s="404"/>
      <c r="AE64" s="404"/>
      <c r="AF64" s="404"/>
      <c r="AG64" s="404"/>
      <c r="AH64" s="404"/>
      <c r="AI64" s="404"/>
      <c r="AJ64" s="404"/>
      <c r="AK64" s="404"/>
      <c r="AL64" s="404"/>
      <c r="AM64" s="404"/>
      <c r="AN64" s="404"/>
      <c r="AO64" s="404"/>
      <c r="AP64" s="404"/>
      <c r="AQ64" s="404"/>
      <c r="AR64" s="404"/>
      <c r="AS64" s="404"/>
      <c r="AT64" s="404"/>
      <c r="AU64" s="404"/>
      <c r="AV64" s="404"/>
      <c r="AW64" s="404"/>
      <c r="AX64" s="404"/>
      <c r="AY64" s="404"/>
      <c r="AZ64" s="404"/>
      <c r="BA64" s="404"/>
      <c r="BB64" s="404"/>
      <c r="BC64" s="404"/>
      <c r="BD64" s="404"/>
      <c r="BE64" s="404"/>
      <c r="BF64" s="404"/>
      <c r="BG64" s="404"/>
      <c r="BH64" s="404"/>
      <c r="BI64" s="404"/>
      <c r="BJ64" s="404"/>
      <c r="BK64" s="404"/>
      <c r="BL64" s="404"/>
      <c r="BM64" s="404"/>
      <c r="BN64" s="404"/>
      <c r="BO64" s="404"/>
      <c r="BP64" s="404"/>
      <c r="BQ64" s="404"/>
      <c r="BR64" s="404"/>
      <c r="BS64" s="404"/>
      <c r="BT64" s="404"/>
      <c r="BU64" s="404"/>
      <c r="BV64" s="404"/>
      <c r="BW64" s="404"/>
      <c r="BX64" s="404"/>
      <c r="BY64" s="404"/>
      <c r="BZ64" s="404"/>
      <c r="CA64" s="404"/>
      <c r="CB64" s="404"/>
      <c r="CC64" s="404"/>
      <c r="CD64" s="404"/>
      <c r="CE64" s="404"/>
      <c r="CF64" s="404"/>
      <c r="CG64" s="404"/>
      <c r="CH64" s="404"/>
      <c r="CI64" s="404"/>
      <c r="CJ64" s="404"/>
      <c r="CK64" s="404"/>
      <c r="CL64" s="404"/>
      <c r="CM64" s="404"/>
      <c r="CN64" s="404"/>
      <c r="CO64" s="404"/>
      <c r="CP64" s="404"/>
      <c r="CQ64" s="404"/>
      <c r="CR64" s="404"/>
      <c r="CS64" s="404"/>
      <c r="CT64" s="404"/>
      <c r="CU64" s="404"/>
      <c r="CV64" s="404"/>
      <c r="CW64" s="404"/>
      <c r="CX64" s="404"/>
      <c r="CY64" s="404"/>
      <c r="CZ64" s="404"/>
      <c r="DA64" s="404"/>
      <c r="DB64" s="404"/>
      <c r="DC64" s="404"/>
      <c r="DD64" s="404"/>
      <c r="DE64" s="404"/>
      <c r="DF64" s="404"/>
      <c r="DG64" s="404"/>
      <c r="DH64" s="404"/>
      <c r="DI64" s="404"/>
      <c r="DJ64" s="404"/>
      <c r="DK64" s="404"/>
      <c r="DL64" s="404"/>
      <c r="DM64" s="404"/>
      <c r="DN64" s="404"/>
      <c r="DO64" s="404"/>
      <c r="DP64" s="404"/>
      <c r="DQ64" s="404"/>
      <c r="DR64" s="404"/>
      <c r="DS64" s="404"/>
      <c r="DT64" s="404"/>
      <c r="DU64" s="404"/>
      <c r="DV64" s="404"/>
      <c r="DW64" s="404"/>
      <c r="DX64" s="404"/>
      <c r="DY64" s="404"/>
      <c r="DZ64" s="404"/>
      <c r="EA64" s="404"/>
      <c r="EB64" s="404"/>
      <c r="EC64" s="404"/>
      <c r="ED64" s="404"/>
      <c r="EE64" s="404"/>
      <c r="EF64" s="404"/>
      <c r="EG64" s="404"/>
      <c r="EH64" s="404"/>
      <c r="EI64" s="404"/>
      <c r="EJ64" s="404"/>
      <c r="EK64" s="404"/>
      <c r="EL64" s="404"/>
      <c r="EM64" s="404"/>
      <c r="EN64" s="404"/>
      <c r="EO64" s="404"/>
      <c r="EP64" s="404"/>
      <c r="EQ64" s="404"/>
      <c r="ER64" s="404"/>
      <c r="ES64" s="404"/>
      <c r="ET64" s="404"/>
      <c r="EU64" s="404"/>
      <c r="EV64" s="404"/>
      <c r="EW64" s="404"/>
      <c r="EX64" s="404"/>
      <c r="EY64" s="404"/>
      <c r="EZ64" s="404"/>
      <c r="FA64" s="404"/>
      <c r="FB64" s="404"/>
      <c r="FC64" s="404"/>
      <c r="FD64" s="404"/>
      <c r="FE64" s="404"/>
      <c r="FF64" s="404"/>
      <c r="FG64" s="404"/>
      <c r="FH64" s="404"/>
      <c r="FI64" s="404"/>
      <c r="FJ64" s="404"/>
      <c r="FK64" s="404"/>
      <c r="FL64" s="404"/>
      <c r="FM64" s="404"/>
      <c r="FN64" s="404"/>
      <c r="FO64" s="404"/>
      <c r="FP64" s="404"/>
      <c r="FQ64" s="404"/>
      <c r="FR64" s="404"/>
      <c r="FS64" s="404"/>
      <c r="FT64" s="404"/>
      <c r="FU64" s="404"/>
      <c r="FV64" s="404"/>
      <c r="FW64" s="404"/>
      <c r="FX64" s="404"/>
      <c r="FY64" s="404"/>
      <c r="FZ64" s="404"/>
      <c r="GA64" s="404"/>
      <c r="GB64" s="404"/>
      <c r="GC64" s="404"/>
      <c r="GD64" s="404"/>
      <c r="GE64" s="404"/>
      <c r="GF64" s="404"/>
      <c r="GG64" s="404"/>
      <c r="GH64" s="404"/>
      <c r="GI64" s="404"/>
      <c r="GJ64" s="404"/>
      <c r="GK64" s="404"/>
      <c r="GL64" s="404"/>
      <c r="GM64" s="404"/>
      <c r="GN64" s="404"/>
      <c r="GO64" s="404"/>
      <c r="GP64" s="404"/>
      <c r="GQ64" s="404"/>
      <c r="GR64" s="404"/>
      <c r="GS64" s="404"/>
      <c r="GT64" s="404"/>
      <c r="GU64" s="404"/>
      <c r="GV64" s="404"/>
      <c r="GW64" s="404"/>
      <c r="GX64" s="404"/>
      <c r="GY64" s="404"/>
      <c r="GZ64" s="404"/>
      <c r="HA64" s="404"/>
      <c r="HB64" s="404"/>
      <c r="HC64" s="404"/>
      <c r="HD64" s="404"/>
      <c r="HE64" s="404"/>
      <c r="HF64" s="404"/>
      <c r="HG64" s="404"/>
      <c r="HH64" s="404"/>
      <c r="HI64" s="404"/>
    </row>
    <row r="65" spans="1:217" s="410" customFormat="1" ht="18" customHeight="1">
      <c r="B65" s="405">
        <v>6</v>
      </c>
      <c r="C65" s="411" t="s">
        <v>92</v>
      </c>
      <c r="D65" s="412">
        <v>6077</v>
      </c>
      <c r="E65" s="413">
        <v>467.46682573638316</v>
      </c>
      <c r="F65" s="412">
        <v>1477</v>
      </c>
      <c r="G65" s="413">
        <v>615.40856465809065</v>
      </c>
      <c r="H65" s="412">
        <v>138248</v>
      </c>
      <c r="I65" s="413">
        <v>1005.5080083617847</v>
      </c>
      <c r="J65" s="430"/>
    </row>
    <row r="66" spans="1:217" s="410" customFormat="1" ht="18" customHeight="1">
      <c r="B66" s="405">
        <v>10</v>
      </c>
      <c r="C66" s="411" t="s">
        <v>93</v>
      </c>
      <c r="D66" s="412">
        <v>3379</v>
      </c>
      <c r="E66" s="413">
        <v>472.55624149156557</v>
      </c>
      <c r="F66" s="412">
        <v>646</v>
      </c>
      <c r="G66" s="413">
        <v>625.51777089783275</v>
      </c>
      <c r="H66" s="412">
        <v>97504</v>
      </c>
      <c r="I66" s="413">
        <v>990.76772193961347</v>
      </c>
      <c r="J66" s="430"/>
    </row>
    <row r="67" spans="1:217" s="410" customFormat="1" ht="18" hidden="1" customHeight="1">
      <c r="B67" s="405"/>
      <c r="C67" s="411"/>
      <c r="D67" s="412"/>
      <c r="E67" s="413"/>
      <c r="F67" s="412"/>
      <c r="G67" s="413"/>
      <c r="H67" s="412"/>
      <c r="I67" s="413"/>
      <c r="J67" s="430"/>
    </row>
    <row r="68" spans="1:217" s="409" customFormat="1" ht="18" customHeight="1">
      <c r="A68" s="404"/>
      <c r="B68" s="405"/>
      <c r="C68" s="406" t="s">
        <v>94</v>
      </c>
      <c r="D68" s="450">
        <v>23399</v>
      </c>
      <c r="E68" s="451">
        <v>472.21747211419296</v>
      </c>
      <c r="F68" s="452">
        <v>6841</v>
      </c>
      <c r="G68" s="453">
        <v>620.36386347025268</v>
      </c>
      <c r="H68" s="454">
        <v>772975</v>
      </c>
      <c r="I68" s="455">
        <v>1022.3634265920628</v>
      </c>
      <c r="J68" s="430"/>
      <c r="K68" s="410"/>
      <c r="L68" s="404"/>
      <c r="M68" s="404"/>
      <c r="N68" s="404"/>
      <c r="O68" s="404"/>
      <c r="P68" s="404"/>
      <c r="Q68" s="404"/>
      <c r="R68" s="404"/>
      <c r="S68" s="404"/>
      <c r="T68" s="404"/>
      <c r="U68" s="404"/>
      <c r="V68" s="404"/>
      <c r="W68" s="404"/>
      <c r="X68" s="404"/>
      <c r="Y68" s="404"/>
      <c r="Z68" s="404"/>
      <c r="AA68" s="404"/>
      <c r="AB68" s="404"/>
      <c r="AC68" s="404"/>
      <c r="AD68" s="404"/>
      <c r="AE68" s="404"/>
      <c r="AF68" s="404"/>
      <c r="AG68" s="404"/>
      <c r="AH68" s="404"/>
      <c r="AI68" s="404"/>
      <c r="AJ68" s="404"/>
      <c r="AK68" s="404"/>
      <c r="AL68" s="404"/>
      <c r="AM68" s="404"/>
      <c r="AN68" s="404"/>
      <c r="AO68" s="404"/>
      <c r="AP68" s="404"/>
      <c r="AQ68" s="404"/>
      <c r="AR68" s="404"/>
      <c r="AS68" s="404"/>
      <c r="AT68" s="404"/>
      <c r="AU68" s="404"/>
      <c r="AV68" s="404"/>
      <c r="AW68" s="404"/>
      <c r="AX68" s="404"/>
      <c r="AY68" s="404"/>
      <c r="AZ68" s="404"/>
      <c r="BA68" s="404"/>
      <c r="BB68" s="404"/>
      <c r="BC68" s="404"/>
      <c r="BD68" s="404"/>
      <c r="BE68" s="404"/>
      <c r="BF68" s="404"/>
      <c r="BG68" s="404"/>
      <c r="BH68" s="404"/>
      <c r="BI68" s="404"/>
      <c r="BJ68" s="404"/>
      <c r="BK68" s="404"/>
      <c r="BL68" s="404"/>
      <c r="BM68" s="404"/>
      <c r="BN68" s="404"/>
      <c r="BO68" s="404"/>
      <c r="BP68" s="404"/>
      <c r="BQ68" s="404"/>
      <c r="BR68" s="404"/>
      <c r="BS68" s="404"/>
      <c r="BT68" s="404"/>
      <c r="BU68" s="404"/>
      <c r="BV68" s="404"/>
      <c r="BW68" s="404"/>
      <c r="BX68" s="404"/>
      <c r="BY68" s="404"/>
      <c r="BZ68" s="404"/>
      <c r="CA68" s="404"/>
      <c r="CB68" s="404"/>
      <c r="CC68" s="404"/>
      <c r="CD68" s="404"/>
      <c r="CE68" s="404"/>
      <c r="CF68" s="404"/>
      <c r="CG68" s="404"/>
      <c r="CH68" s="404"/>
      <c r="CI68" s="404"/>
      <c r="CJ68" s="404"/>
      <c r="CK68" s="404"/>
      <c r="CL68" s="404"/>
      <c r="CM68" s="404"/>
      <c r="CN68" s="404"/>
      <c r="CO68" s="404"/>
      <c r="CP68" s="404"/>
      <c r="CQ68" s="404"/>
      <c r="CR68" s="404"/>
      <c r="CS68" s="404"/>
      <c r="CT68" s="404"/>
      <c r="CU68" s="404"/>
      <c r="CV68" s="404"/>
      <c r="CW68" s="404"/>
      <c r="CX68" s="404"/>
      <c r="CY68" s="404"/>
      <c r="CZ68" s="404"/>
      <c r="DA68" s="404"/>
      <c r="DB68" s="404"/>
      <c r="DC68" s="404"/>
      <c r="DD68" s="404"/>
      <c r="DE68" s="404"/>
      <c r="DF68" s="404"/>
      <c r="DG68" s="404"/>
      <c r="DH68" s="404"/>
      <c r="DI68" s="404"/>
      <c r="DJ68" s="404"/>
      <c r="DK68" s="404"/>
      <c r="DL68" s="404"/>
      <c r="DM68" s="404"/>
      <c r="DN68" s="404"/>
      <c r="DO68" s="404"/>
      <c r="DP68" s="404"/>
      <c r="DQ68" s="404"/>
      <c r="DR68" s="404"/>
      <c r="DS68" s="404"/>
      <c r="DT68" s="404"/>
      <c r="DU68" s="404"/>
      <c r="DV68" s="404"/>
      <c r="DW68" s="404"/>
      <c r="DX68" s="404"/>
      <c r="DY68" s="404"/>
      <c r="DZ68" s="404"/>
      <c r="EA68" s="404"/>
      <c r="EB68" s="404"/>
      <c r="EC68" s="404"/>
      <c r="ED68" s="404"/>
      <c r="EE68" s="404"/>
      <c r="EF68" s="404"/>
      <c r="EG68" s="404"/>
      <c r="EH68" s="404"/>
      <c r="EI68" s="404"/>
      <c r="EJ68" s="404"/>
      <c r="EK68" s="404"/>
      <c r="EL68" s="404"/>
      <c r="EM68" s="404"/>
      <c r="EN68" s="404"/>
      <c r="EO68" s="404"/>
      <c r="EP68" s="404"/>
      <c r="EQ68" s="404"/>
      <c r="ER68" s="404"/>
      <c r="ES68" s="404"/>
      <c r="ET68" s="404"/>
      <c r="EU68" s="404"/>
      <c r="EV68" s="404"/>
      <c r="EW68" s="404"/>
      <c r="EX68" s="404"/>
      <c r="EY68" s="404"/>
      <c r="EZ68" s="404"/>
      <c r="FA68" s="404"/>
      <c r="FB68" s="404"/>
      <c r="FC68" s="404"/>
      <c r="FD68" s="404"/>
      <c r="FE68" s="404"/>
      <c r="FF68" s="404"/>
      <c r="FG68" s="404"/>
      <c r="FH68" s="404"/>
      <c r="FI68" s="404"/>
      <c r="FJ68" s="404"/>
      <c r="FK68" s="404"/>
      <c r="FL68" s="404"/>
      <c r="FM68" s="404"/>
      <c r="FN68" s="404"/>
      <c r="FO68" s="404"/>
      <c r="FP68" s="404"/>
      <c r="FQ68" s="404"/>
      <c r="FR68" s="404"/>
      <c r="FS68" s="404"/>
      <c r="FT68" s="404"/>
      <c r="FU68" s="404"/>
      <c r="FV68" s="404"/>
      <c r="FW68" s="404"/>
      <c r="FX68" s="404"/>
      <c r="FY68" s="404"/>
      <c r="FZ68" s="404"/>
      <c r="GA68" s="404"/>
      <c r="GB68" s="404"/>
      <c r="GC68" s="404"/>
      <c r="GD68" s="404"/>
      <c r="GE68" s="404"/>
      <c r="GF68" s="404"/>
      <c r="GG68" s="404"/>
      <c r="GH68" s="404"/>
      <c r="GI68" s="404"/>
      <c r="GJ68" s="404"/>
      <c r="GK68" s="404"/>
      <c r="GL68" s="404"/>
      <c r="GM68" s="404"/>
      <c r="GN68" s="404"/>
      <c r="GO68" s="404"/>
      <c r="GP68" s="404"/>
      <c r="GQ68" s="404"/>
      <c r="GR68" s="404"/>
      <c r="GS68" s="404"/>
      <c r="GT68" s="404"/>
      <c r="GU68" s="404"/>
      <c r="GV68" s="404"/>
      <c r="GW68" s="404"/>
      <c r="GX68" s="404"/>
      <c r="GY68" s="404"/>
      <c r="GZ68" s="404"/>
      <c r="HA68" s="404"/>
      <c r="HB68" s="404"/>
      <c r="HC68" s="404"/>
      <c r="HD68" s="404"/>
      <c r="HE68" s="404"/>
      <c r="HF68" s="404"/>
      <c r="HG68" s="404"/>
      <c r="HH68" s="404"/>
      <c r="HI68" s="404"/>
    </row>
    <row r="69" spans="1:217" s="410" customFormat="1" ht="18" customHeight="1">
      <c r="B69" s="405">
        <v>15</v>
      </c>
      <c r="C69" s="411" t="s">
        <v>203</v>
      </c>
      <c r="D69" s="412">
        <v>9222</v>
      </c>
      <c r="E69" s="413">
        <v>488.11092604641073</v>
      </c>
      <c r="F69" s="412">
        <v>2437</v>
      </c>
      <c r="G69" s="413">
        <v>642.67215839146479</v>
      </c>
      <c r="H69" s="412">
        <v>304940</v>
      </c>
      <c r="I69" s="413">
        <v>1071.9099565160354</v>
      </c>
      <c r="J69" s="430"/>
    </row>
    <row r="70" spans="1:217" s="410" customFormat="1" ht="18" customHeight="1">
      <c r="B70" s="405">
        <v>27</v>
      </c>
      <c r="C70" s="411" t="s">
        <v>95</v>
      </c>
      <c r="D70" s="412">
        <v>3014</v>
      </c>
      <c r="E70" s="413">
        <v>468.15517252820172</v>
      </c>
      <c r="F70" s="412">
        <v>1055</v>
      </c>
      <c r="G70" s="413">
        <v>574.64618009478681</v>
      </c>
      <c r="H70" s="412">
        <v>113290</v>
      </c>
      <c r="I70" s="413">
        <v>922.78461232235827</v>
      </c>
      <c r="J70" s="430"/>
    </row>
    <row r="71" spans="1:217" s="410" customFormat="1" ht="18" customHeight="1">
      <c r="B71" s="405">
        <v>32</v>
      </c>
      <c r="C71" s="411" t="s">
        <v>210</v>
      </c>
      <c r="D71" s="412">
        <v>2820</v>
      </c>
      <c r="E71" s="413">
        <v>450.12679078014185</v>
      </c>
      <c r="F71" s="412">
        <v>1203</v>
      </c>
      <c r="G71" s="413">
        <v>582.19133832086459</v>
      </c>
      <c r="H71" s="412">
        <v>107064</v>
      </c>
      <c r="I71" s="413">
        <v>886.61873187999743</v>
      </c>
      <c r="J71" s="430"/>
    </row>
    <row r="72" spans="1:217" s="410" customFormat="1" ht="18" customHeight="1">
      <c r="B72" s="405">
        <v>36</v>
      </c>
      <c r="C72" s="411" t="s">
        <v>96</v>
      </c>
      <c r="D72" s="412">
        <v>8343</v>
      </c>
      <c r="E72" s="413">
        <v>463.58389428263223</v>
      </c>
      <c r="F72" s="412">
        <v>2146</v>
      </c>
      <c r="G72" s="413">
        <v>638.90458527493024</v>
      </c>
      <c r="H72" s="412">
        <v>247681</v>
      </c>
      <c r="I72" s="413">
        <v>1065.5881189513925</v>
      </c>
      <c r="J72" s="430"/>
    </row>
    <row r="73" spans="1:217" s="410" customFormat="1" ht="18" hidden="1" customHeight="1">
      <c r="B73" s="405"/>
      <c r="C73" s="411"/>
      <c r="D73" s="412"/>
      <c r="E73" s="413"/>
      <c r="F73" s="412"/>
      <c r="G73" s="413"/>
      <c r="H73" s="412"/>
      <c r="I73" s="413"/>
      <c r="J73" s="430"/>
    </row>
    <row r="74" spans="1:217" s="409" customFormat="1" ht="18" customHeight="1">
      <c r="A74" s="404"/>
      <c r="B74" s="405">
        <v>28</v>
      </c>
      <c r="C74" s="406" t="s">
        <v>97</v>
      </c>
      <c r="D74" s="450">
        <v>35952</v>
      </c>
      <c r="E74" s="451">
        <v>515.42201268357803</v>
      </c>
      <c r="F74" s="452">
        <v>2734</v>
      </c>
      <c r="G74" s="453">
        <v>805.22025237746891</v>
      </c>
      <c r="H74" s="454">
        <v>1228941</v>
      </c>
      <c r="I74" s="455">
        <v>1393.9874792117773</v>
      </c>
      <c r="J74" s="430"/>
      <c r="K74" s="410"/>
      <c r="L74" s="404"/>
      <c r="M74" s="404"/>
      <c r="N74" s="404"/>
      <c r="O74" s="404"/>
      <c r="P74" s="404"/>
      <c r="Q74" s="404"/>
      <c r="R74" s="404"/>
      <c r="S74" s="404"/>
      <c r="T74" s="404"/>
      <c r="U74" s="404"/>
      <c r="V74" s="404"/>
      <c r="W74" s="404"/>
      <c r="X74" s="404"/>
      <c r="Y74" s="404"/>
      <c r="Z74" s="404"/>
      <c r="AA74" s="404"/>
      <c r="AB74" s="404"/>
      <c r="AC74" s="404"/>
      <c r="AD74" s="404"/>
      <c r="AE74" s="404"/>
      <c r="AF74" s="404"/>
      <c r="AG74" s="404"/>
      <c r="AH74" s="404"/>
      <c r="AI74" s="404"/>
      <c r="AJ74" s="404"/>
      <c r="AK74" s="404"/>
      <c r="AL74" s="404"/>
      <c r="AM74" s="404"/>
      <c r="AN74" s="404"/>
      <c r="AO74" s="404"/>
      <c r="AP74" s="404"/>
      <c r="AQ74" s="404"/>
      <c r="AR74" s="404"/>
      <c r="AS74" s="404"/>
      <c r="AT74" s="404"/>
      <c r="AU74" s="404"/>
      <c r="AV74" s="404"/>
      <c r="AW74" s="404"/>
      <c r="AX74" s="404"/>
      <c r="AY74" s="404"/>
      <c r="AZ74" s="404"/>
      <c r="BA74" s="404"/>
      <c r="BB74" s="404"/>
      <c r="BC74" s="404"/>
      <c r="BD74" s="404"/>
      <c r="BE74" s="404"/>
      <c r="BF74" s="404"/>
      <c r="BG74" s="404"/>
      <c r="BH74" s="404"/>
      <c r="BI74" s="404"/>
      <c r="BJ74" s="404"/>
      <c r="BK74" s="404"/>
      <c r="BL74" s="404"/>
      <c r="BM74" s="404"/>
      <c r="BN74" s="404"/>
      <c r="BO74" s="404"/>
      <c r="BP74" s="404"/>
      <c r="BQ74" s="404"/>
      <c r="BR74" s="404"/>
      <c r="BS74" s="404"/>
      <c r="BT74" s="404"/>
      <c r="BU74" s="404"/>
      <c r="BV74" s="404"/>
      <c r="BW74" s="404"/>
      <c r="BX74" s="404"/>
      <c r="BY74" s="404"/>
      <c r="BZ74" s="404"/>
      <c r="CA74" s="404"/>
      <c r="CB74" s="404"/>
      <c r="CC74" s="404"/>
      <c r="CD74" s="404"/>
      <c r="CE74" s="404"/>
      <c r="CF74" s="404"/>
      <c r="CG74" s="404"/>
      <c r="CH74" s="404"/>
      <c r="CI74" s="404"/>
      <c r="CJ74" s="404"/>
      <c r="CK74" s="404"/>
      <c r="CL74" s="404"/>
      <c r="CM74" s="404"/>
      <c r="CN74" s="404"/>
      <c r="CO74" s="404"/>
      <c r="CP74" s="404"/>
      <c r="CQ74" s="404"/>
      <c r="CR74" s="404"/>
      <c r="CS74" s="404"/>
      <c r="CT74" s="404"/>
      <c r="CU74" s="404"/>
      <c r="CV74" s="404"/>
      <c r="CW74" s="404"/>
      <c r="CX74" s="404"/>
      <c r="CY74" s="404"/>
      <c r="CZ74" s="404"/>
      <c r="DA74" s="404"/>
      <c r="DB74" s="404"/>
      <c r="DC74" s="404"/>
      <c r="DD74" s="404"/>
      <c r="DE74" s="404"/>
      <c r="DF74" s="404"/>
      <c r="DG74" s="404"/>
      <c r="DH74" s="404"/>
      <c r="DI74" s="404"/>
      <c r="DJ74" s="404"/>
      <c r="DK74" s="404"/>
      <c r="DL74" s="404"/>
      <c r="DM74" s="404"/>
      <c r="DN74" s="404"/>
      <c r="DO74" s="404"/>
      <c r="DP74" s="404"/>
      <c r="DQ74" s="404"/>
      <c r="DR74" s="404"/>
      <c r="DS74" s="404"/>
      <c r="DT74" s="404"/>
      <c r="DU74" s="404"/>
      <c r="DV74" s="404"/>
      <c r="DW74" s="404"/>
      <c r="DX74" s="404"/>
      <c r="DY74" s="404"/>
      <c r="DZ74" s="404"/>
      <c r="EA74" s="404"/>
      <c r="EB74" s="404"/>
      <c r="EC74" s="404"/>
      <c r="ED74" s="404"/>
      <c r="EE74" s="404"/>
      <c r="EF74" s="404"/>
      <c r="EG74" s="404"/>
      <c r="EH74" s="404"/>
      <c r="EI74" s="404"/>
      <c r="EJ74" s="404"/>
      <c r="EK74" s="404"/>
      <c r="EL74" s="404"/>
      <c r="EM74" s="404"/>
      <c r="EN74" s="404"/>
      <c r="EO74" s="404"/>
      <c r="EP74" s="404"/>
      <c r="EQ74" s="404"/>
      <c r="ER74" s="404"/>
      <c r="ES74" s="404"/>
      <c r="ET74" s="404"/>
      <c r="EU74" s="404"/>
      <c r="EV74" s="404"/>
      <c r="EW74" s="404"/>
      <c r="EX74" s="404"/>
      <c r="EY74" s="404"/>
      <c r="EZ74" s="404"/>
      <c r="FA74" s="404"/>
      <c r="FB74" s="404"/>
      <c r="FC74" s="404"/>
      <c r="FD74" s="404"/>
      <c r="FE74" s="404"/>
      <c r="FF74" s="404"/>
      <c r="FG74" s="404"/>
      <c r="FH74" s="404"/>
      <c r="FI74" s="404"/>
      <c r="FJ74" s="404"/>
      <c r="FK74" s="404"/>
      <c r="FL74" s="404"/>
      <c r="FM74" s="404"/>
      <c r="FN74" s="404"/>
      <c r="FO74" s="404"/>
      <c r="FP74" s="404"/>
      <c r="FQ74" s="404"/>
      <c r="FR74" s="404"/>
      <c r="FS74" s="404"/>
      <c r="FT74" s="404"/>
      <c r="FU74" s="404"/>
      <c r="FV74" s="404"/>
      <c r="FW74" s="404"/>
      <c r="FX74" s="404"/>
      <c r="FY74" s="404"/>
      <c r="FZ74" s="404"/>
      <c r="GA74" s="404"/>
      <c r="GB74" s="404"/>
      <c r="GC74" s="404"/>
      <c r="GD74" s="404"/>
      <c r="GE74" s="404"/>
      <c r="GF74" s="404"/>
      <c r="GG74" s="404"/>
      <c r="GH74" s="404"/>
      <c r="GI74" s="404"/>
      <c r="GJ74" s="404"/>
      <c r="GK74" s="404"/>
      <c r="GL74" s="404"/>
      <c r="GM74" s="404"/>
      <c r="GN74" s="404"/>
      <c r="GO74" s="404"/>
      <c r="GP74" s="404"/>
      <c r="GQ74" s="404"/>
      <c r="GR74" s="404"/>
      <c r="GS74" s="404"/>
      <c r="GT74" s="404"/>
      <c r="GU74" s="404"/>
      <c r="GV74" s="404"/>
      <c r="GW74" s="404"/>
      <c r="GX74" s="404"/>
      <c r="GY74" s="404"/>
      <c r="GZ74" s="404"/>
      <c r="HA74" s="404"/>
      <c r="HB74" s="404"/>
      <c r="HC74" s="404"/>
      <c r="HD74" s="404"/>
      <c r="HE74" s="404"/>
      <c r="HF74" s="404"/>
      <c r="HG74" s="404"/>
      <c r="HH74" s="404"/>
      <c r="HI74" s="404"/>
    </row>
    <row r="75" spans="1:217" s="409" customFormat="1" ht="18" hidden="1" customHeight="1">
      <c r="A75" s="404"/>
      <c r="B75" s="405"/>
      <c r="C75" s="406"/>
      <c r="D75" s="450"/>
      <c r="E75" s="451"/>
      <c r="F75" s="452"/>
      <c r="G75" s="453"/>
      <c r="H75" s="454"/>
      <c r="I75" s="455"/>
      <c r="J75" s="430"/>
      <c r="K75" s="410"/>
      <c r="L75" s="404"/>
      <c r="M75" s="404"/>
      <c r="N75" s="404"/>
      <c r="O75" s="404"/>
      <c r="P75" s="404"/>
      <c r="Q75" s="404"/>
      <c r="R75" s="404"/>
      <c r="S75" s="404"/>
      <c r="T75" s="404"/>
      <c r="U75" s="404"/>
      <c r="V75" s="404"/>
      <c r="W75" s="404"/>
      <c r="X75" s="404"/>
      <c r="Y75" s="404"/>
      <c r="Z75" s="404"/>
      <c r="AA75" s="404"/>
      <c r="AB75" s="404"/>
      <c r="AC75" s="404"/>
      <c r="AD75" s="404"/>
      <c r="AE75" s="404"/>
      <c r="AF75" s="404"/>
      <c r="AG75" s="404"/>
      <c r="AH75" s="404"/>
      <c r="AI75" s="404"/>
      <c r="AJ75" s="404"/>
      <c r="AK75" s="404"/>
      <c r="AL75" s="404"/>
      <c r="AM75" s="404"/>
      <c r="AN75" s="404"/>
      <c r="AO75" s="404"/>
      <c r="AP75" s="404"/>
      <c r="AQ75" s="404"/>
      <c r="AR75" s="404"/>
      <c r="AS75" s="404"/>
      <c r="AT75" s="404"/>
      <c r="AU75" s="404"/>
      <c r="AV75" s="404"/>
      <c r="AW75" s="404"/>
      <c r="AX75" s="404"/>
      <c r="AY75" s="404"/>
      <c r="AZ75" s="404"/>
      <c r="BA75" s="404"/>
      <c r="BB75" s="404"/>
      <c r="BC75" s="404"/>
      <c r="BD75" s="404"/>
      <c r="BE75" s="404"/>
      <c r="BF75" s="404"/>
      <c r="BG75" s="404"/>
      <c r="BH75" s="404"/>
      <c r="BI75" s="404"/>
      <c r="BJ75" s="404"/>
      <c r="BK75" s="404"/>
      <c r="BL75" s="404"/>
      <c r="BM75" s="404"/>
      <c r="BN75" s="404"/>
      <c r="BO75" s="404"/>
      <c r="BP75" s="404"/>
      <c r="BQ75" s="404"/>
      <c r="BR75" s="404"/>
      <c r="BS75" s="404"/>
      <c r="BT75" s="404"/>
      <c r="BU75" s="404"/>
      <c r="BV75" s="404"/>
      <c r="BW75" s="404"/>
      <c r="BX75" s="404"/>
      <c r="BY75" s="404"/>
      <c r="BZ75" s="404"/>
      <c r="CA75" s="404"/>
      <c r="CB75" s="404"/>
      <c r="CC75" s="404"/>
      <c r="CD75" s="404"/>
      <c r="CE75" s="404"/>
      <c r="CF75" s="404"/>
      <c r="CG75" s="404"/>
      <c r="CH75" s="404"/>
      <c r="CI75" s="404"/>
      <c r="CJ75" s="404"/>
      <c r="CK75" s="404"/>
      <c r="CL75" s="404"/>
      <c r="CM75" s="404"/>
      <c r="CN75" s="404"/>
      <c r="CO75" s="404"/>
      <c r="CP75" s="404"/>
      <c r="CQ75" s="404"/>
      <c r="CR75" s="404"/>
      <c r="CS75" s="404"/>
      <c r="CT75" s="404"/>
      <c r="CU75" s="404"/>
      <c r="CV75" s="404"/>
      <c r="CW75" s="404"/>
      <c r="CX75" s="404"/>
      <c r="CY75" s="404"/>
      <c r="CZ75" s="404"/>
      <c r="DA75" s="404"/>
      <c r="DB75" s="404"/>
      <c r="DC75" s="404"/>
      <c r="DD75" s="404"/>
      <c r="DE75" s="404"/>
      <c r="DF75" s="404"/>
      <c r="DG75" s="404"/>
      <c r="DH75" s="404"/>
      <c r="DI75" s="404"/>
      <c r="DJ75" s="404"/>
      <c r="DK75" s="404"/>
      <c r="DL75" s="404"/>
      <c r="DM75" s="404"/>
      <c r="DN75" s="404"/>
      <c r="DO75" s="404"/>
      <c r="DP75" s="404"/>
      <c r="DQ75" s="404"/>
      <c r="DR75" s="404"/>
      <c r="DS75" s="404"/>
      <c r="DT75" s="404"/>
      <c r="DU75" s="404"/>
      <c r="DV75" s="404"/>
      <c r="DW75" s="404"/>
      <c r="DX75" s="404"/>
      <c r="DY75" s="404"/>
      <c r="DZ75" s="404"/>
      <c r="EA75" s="404"/>
      <c r="EB75" s="404"/>
      <c r="EC75" s="404"/>
      <c r="ED75" s="404"/>
      <c r="EE75" s="404"/>
      <c r="EF75" s="404"/>
      <c r="EG75" s="404"/>
      <c r="EH75" s="404"/>
      <c r="EI75" s="404"/>
      <c r="EJ75" s="404"/>
      <c r="EK75" s="404"/>
      <c r="EL75" s="404"/>
      <c r="EM75" s="404"/>
      <c r="EN75" s="404"/>
      <c r="EO75" s="404"/>
      <c r="EP75" s="404"/>
      <c r="EQ75" s="404"/>
      <c r="ER75" s="404"/>
      <c r="ES75" s="404"/>
      <c r="ET75" s="404"/>
      <c r="EU75" s="404"/>
      <c r="EV75" s="404"/>
      <c r="EW75" s="404"/>
      <c r="EX75" s="404"/>
      <c r="EY75" s="404"/>
      <c r="EZ75" s="404"/>
      <c r="FA75" s="404"/>
      <c r="FB75" s="404"/>
      <c r="FC75" s="404"/>
      <c r="FD75" s="404"/>
      <c r="FE75" s="404"/>
      <c r="FF75" s="404"/>
      <c r="FG75" s="404"/>
      <c r="FH75" s="404"/>
      <c r="FI75" s="404"/>
      <c r="FJ75" s="404"/>
      <c r="FK75" s="404"/>
      <c r="FL75" s="404"/>
      <c r="FM75" s="404"/>
      <c r="FN75" s="404"/>
      <c r="FO75" s="404"/>
      <c r="FP75" s="404"/>
      <c r="FQ75" s="404"/>
      <c r="FR75" s="404"/>
      <c r="FS75" s="404"/>
      <c r="FT75" s="404"/>
      <c r="FU75" s="404"/>
      <c r="FV75" s="404"/>
      <c r="FW75" s="404"/>
      <c r="FX75" s="404"/>
      <c r="FY75" s="404"/>
      <c r="FZ75" s="404"/>
      <c r="GA75" s="404"/>
      <c r="GB75" s="404"/>
      <c r="GC75" s="404"/>
      <c r="GD75" s="404"/>
      <c r="GE75" s="404"/>
      <c r="GF75" s="404"/>
      <c r="GG75" s="404"/>
      <c r="GH75" s="404"/>
      <c r="GI75" s="404"/>
      <c r="GJ75" s="404"/>
      <c r="GK75" s="404"/>
      <c r="GL75" s="404"/>
      <c r="GM75" s="404"/>
      <c r="GN75" s="404"/>
      <c r="GO75" s="404"/>
      <c r="GP75" s="404"/>
      <c r="GQ75" s="404"/>
      <c r="GR75" s="404"/>
      <c r="GS75" s="404"/>
      <c r="GT75" s="404"/>
      <c r="GU75" s="404"/>
      <c r="GV75" s="404"/>
      <c r="GW75" s="404"/>
      <c r="GX75" s="404"/>
      <c r="GY75" s="404"/>
      <c r="GZ75" s="404"/>
      <c r="HA75" s="404"/>
      <c r="HB75" s="404"/>
      <c r="HC75" s="404"/>
      <c r="HD75" s="404"/>
      <c r="HE75" s="404"/>
      <c r="HF75" s="404"/>
      <c r="HG75" s="404"/>
      <c r="HH75" s="404"/>
      <c r="HI75" s="404"/>
    </row>
    <row r="76" spans="1:217" s="409" customFormat="1" ht="18" customHeight="1">
      <c r="A76" s="404"/>
      <c r="B76" s="405">
        <v>30</v>
      </c>
      <c r="C76" s="406" t="s">
        <v>98</v>
      </c>
      <c r="D76" s="450">
        <v>11891</v>
      </c>
      <c r="E76" s="451">
        <v>437.76941384240189</v>
      </c>
      <c r="F76" s="452">
        <v>1496</v>
      </c>
      <c r="G76" s="453">
        <v>657.54959893048124</v>
      </c>
      <c r="H76" s="454">
        <v>258018</v>
      </c>
      <c r="I76" s="455">
        <v>1058.3312245657273</v>
      </c>
      <c r="J76" s="430"/>
      <c r="K76" s="410"/>
      <c r="L76" s="404"/>
      <c r="M76" s="404"/>
      <c r="N76" s="404"/>
      <c r="O76" s="404"/>
      <c r="P76" s="404"/>
      <c r="Q76" s="404"/>
      <c r="R76" s="404"/>
      <c r="S76" s="404"/>
      <c r="T76" s="404"/>
      <c r="U76" s="404"/>
      <c r="V76" s="404"/>
      <c r="W76" s="404"/>
      <c r="X76" s="404"/>
      <c r="Y76" s="404"/>
      <c r="Z76" s="404"/>
      <c r="AA76" s="404"/>
      <c r="AB76" s="404"/>
      <c r="AC76" s="404"/>
      <c r="AD76" s="404"/>
      <c r="AE76" s="404"/>
      <c r="AF76" s="404"/>
      <c r="AG76" s="404"/>
      <c r="AH76" s="404"/>
      <c r="AI76" s="404"/>
      <c r="AJ76" s="404"/>
      <c r="AK76" s="404"/>
      <c r="AL76" s="404"/>
      <c r="AM76" s="404"/>
      <c r="AN76" s="404"/>
      <c r="AO76" s="404"/>
      <c r="AP76" s="404"/>
      <c r="AQ76" s="404"/>
      <c r="AR76" s="404"/>
      <c r="AS76" s="404"/>
      <c r="AT76" s="404"/>
      <c r="AU76" s="404"/>
      <c r="AV76" s="404"/>
      <c r="AW76" s="404"/>
      <c r="AX76" s="404"/>
      <c r="AY76" s="404"/>
      <c r="AZ76" s="404"/>
      <c r="BA76" s="404"/>
      <c r="BB76" s="404"/>
      <c r="BC76" s="404"/>
      <c r="BD76" s="404"/>
      <c r="BE76" s="404"/>
      <c r="BF76" s="404"/>
      <c r="BG76" s="404"/>
      <c r="BH76" s="404"/>
      <c r="BI76" s="404"/>
      <c r="BJ76" s="404"/>
      <c r="BK76" s="404"/>
      <c r="BL76" s="404"/>
      <c r="BM76" s="404"/>
      <c r="BN76" s="404"/>
      <c r="BO76" s="404"/>
      <c r="BP76" s="404"/>
      <c r="BQ76" s="404"/>
      <c r="BR76" s="404"/>
      <c r="BS76" s="404"/>
      <c r="BT76" s="404"/>
      <c r="BU76" s="404"/>
      <c r="BV76" s="404"/>
      <c r="BW76" s="404"/>
      <c r="BX76" s="404"/>
      <c r="BY76" s="404"/>
      <c r="BZ76" s="404"/>
      <c r="CA76" s="404"/>
      <c r="CB76" s="404"/>
      <c r="CC76" s="404"/>
      <c r="CD76" s="404"/>
      <c r="CE76" s="404"/>
      <c r="CF76" s="404"/>
      <c r="CG76" s="404"/>
      <c r="CH76" s="404"/>
      <c r="CI76" s="404"/>
      <c r="CJ76" s="404"/>
      <c r="CK76" s="404"/>
      <c r="CL76" s="404"/>
      <c r="CM76" s="404"/>
      <c r="CN76" s="404"/>
      <c r="CO76" s="404"/>
      <c r="CP76" s="404"/>
      <c r="CQ76" s="404"/>
      <c r="CR76" s="404"/>
      <c r="CS76" s="404"/>
      <c r="CT76" s="404"/>
      <c r="CU76" s="404"/>
      <c r="CV76" s="404"/>
      <c r="CW76" s="404"/>
      <c r="CX76" s="404"/>
      <c r="CY76" s="404"/>
      <c r="CZ76" s="404"/>
      <c r="DA76" s="404"/>
      <c r="DB76" s="404"/>
      <c r="DC76" s="404"/>
      <c r="DD76" s="404"/>
      <c r="DE76" s="404"/>
      <c r="DF76" s="404"/>
      <c r="DG76" s="404"/>
      <c r="DH76" s="404"/>
      <c r="DI76" s="404"/>
      <c r="DJ76" s="404"/>
      <c r="DK76" s="404"/>
      <c r="DL76" s="404"/>
      <c r="DM76" s="404"/>
      <c r="DN76" s="404"/>
      <c r="DO76" s="404"/>
      <c r="DP76" s="404"/>
      <c r="DQ76" s="404"/>
      <c r="DR76" s="404"/>
      <c r="DS76" s="404"/>
      <c r="DT76" s="404"/>
      <c r="DU76" s="404"/>
      <c r="DV76" s="404"/>
      <c r="DW76" s="404"/>
      <c r="DX76" s="404"/>
      <c r="DY76" s="404"/>
      <c r="DZ76" s="404"/>
      <c r="EA76" s="404"/>
      <c r="EB76" s="404"/>
      <c r="EC76" s="404"/>
      <c r="ED76" s="404"/>
      <c r="EE76" s="404"/>
      <c r="EF76" s="404"/>
      <c r="EG76" s="404"/>
      <c r="EH76" s="404"/>
      <c r="EI76" s="404"/>
      <c r="EJ76" s="404"/>
      <c r="EK76" s="404"/>
      <c r="EL76" s="404"/>
      <c r="EM76" s="404"/>
      <c r="EN76" s="404"/>
      <c r="EO76" s="404"/>
      <c r="EP76" s="404"/>
      <c r="EQ76" s="404"/>
      <c r="ER76" s="404"/>
      <c r="ES76" s="404"/>
      <c r="ET76" s="404"/>
      <c r="EU76" s="404"/>
      <c r="EV76" s="404"/>
      <c r="EW76" s="404"/>
      <c r="EX76" s="404"/>
      <c r="EY76" s="404"/>
      <c r="EZ76" s="404"/>
      <c r="FA76" s="404"/>
      <c r="FB76" s="404"/>
      <c r="FC76" s="404"/>
      <c r="FD76" s="404"/>
      <c r="FE76" s="404"/>
      <c r="FF76" s="404"/>
      <c r="FG76" s="404"/>
      <c r="FH76" s="404"/>
      <c r="FI76" s="404"/>
      <c r="FJ76" s="404"/>
      <c r="FK76" s="404"/>
      <c r="FL76" s="404"/>
      <c r="FM76" s="404"/>
      <c r="FN76" s="404"/>
      <c r="FO76" s="404"/>
      <c r="FP76" s="404"/>
      <c r="FQ76" s="404"/>
      <c r="FR76" s="404"/>
      <c r="FS76" s="404"/>
      <c r="FT76" s="404"/>
      <c r="FU76" s="404"/>
      <c r="FV76" s="404"/>
      <c r="FW76" s="404"/>
      <c r="FX76" s="404"/>
      <c r="FY76" s="404"/>
      <c r="FZ76" s="404"/>
      <c r="GA76" s="404"/>
      <c r="GB76" s="404"/>
      <c r="GC76" s="404"/>
      <c r="GD76" s="404"/>
      <c r="GE76" s="404"/>
      <c r="GF76" s="404"/>
      <c r="GG76" s="404"/>
      <c r="GH76" s="404"/>
      <c r="GI76" s="404"/>
      <c r="GJ76" s="404"/>
      <c r="GK76" s="404"/>
      <c r="GL76" s="404"/>
      <c r="GM76" s="404"/>
      <c r="GN76" s="404"/>
      <c r="GO76" s="404"/>
      <c r="GP76" s="404"/>
      <c r="GQ76" s="404"/>
      <c r="GR76" s="404"/>
      <c r="GS76" s="404"/>
      <c r="GT76" s="404"/>
      <c r="GU76" s="404"/>
      <c r="GV76" s="404"/>
      <c r="GW76" s="404"/>
      <c r="GX76" s="404"/>
      <c r="GY76" s="404"/>
      <c r="GZ76" s="404"/>
      <c r="HA76" s="404"/>
      <c r="HB76" s="404"/>
      <c r="HC76" s="404"/>
      <c r="HD76" s="404"/>
      <c r="HE76" s="404"/>
      <c r="HF76" s="404"/>
      <c r="HG76" s="404"/>
      <c r="HH76" s="404"/>
      <c r="HI76" s="404"/>
    </row>
    <row r="77" spans="1:217" s="409" customFormat="1" ht="18" hidden="1" customHeight="1">
      <c r="A77" s="404"/>
      <c r="B77" s="405"/>
      <c r="C77" s="406"/>
      <c r="D77" s="450"/>
      <c r="E77" s="451"/>
      <c r="F77" s="452"/>
      <c r="G77" s="453"/>
      <c r="H77" s="454"/>
      <c r="I77" s="455"/>
      <c r="J77" s="430"/>
      <c r="K77" s="410"/>
      <c r="L77" s="404"/>
      <c r="M77" s="404"/>
      <c r="N77" s="404"/>
      <c r="O77" s="404"/>
      <c r="P77" s="404"/>
      <c r="Q77" s="404"/>
      <c r="R77" s="404"/>
      <c r="S77" s="404"/>
      <c r="T77" s="404"/>
      <c r="U77" s="404"/>
      <c r="V77" s="404"/>
      <c r="W77" s="404"/>
      <c r="X77" s="404"/>
      <c r="Y77" s="404"/>
      <c r="Z77" s="404"/>
      <c r="AA77" s="404"/>
      <c r="AB77" s="404"/>
      <c r="AC77" s="404"/>
      <c r="AD77" s="404"/>
      <c r="AE77" s="404"/>
      <c r="AF77" s="404"/>
      <c r="AG77" s="404"/>
      <c r="AH77" s="404"/>
      <c r="AI77" s="404"/>
      <c r="AJ77" s="404"/>
      <c r="AK77" s="404"/>
      <c r="AL77" s="404"/>
      <c r="AM77" s="404"/>
      <c r="AN77" s="404"/>
      <c r="AO77" s="404"/>
      <c r="AP77" s="404"/>
      <c r="AQ77" s="404"/>
      <c r="AR77" s="404"/>
      <c r="AS77" s="404"/>
      <c r="AT77" s="404"/>
      <c r="AU77" s="404"/>
      <c r="AV77" s="404"/>
      <c r="AW77" s="404"/>
      <c r="AX77" s="404"/>
      <c r="AY77" s="404"/>
      <c r="AZ77" s="404"/>
      <c r="BA77" s="404"/>
      <c r="BB77" s="404"/>
      <c r="BC77" s="404"/>
      <c r="BD77" s="404"/>
      <c r="BE77" s="404"/>
      <c r="BF77" s="404"/>
      <c r="BG77" s="404"/>
      <c r="BH77" s="404"/>
      <c r="BI77" s="404"/>
      <c r="BJ77" s="404"/>
      <c r="BK77" s="404"/>
      <c r="BL77" s="404"/>
      <c r="BM77" s="404"/>
      <c r="BN77" s="404"/>
      <c r="BO77" s="404"/>
      <c r="BP77" s="404"/>
      <c r="BQ77" s="404"/>
      <c r="BR77" s="404"/>
      <c r="BS77" s="404"/>
      <c r="BT77" s="404"/>
      <c r="BU77" s="404"/>
      <c r="BV77" s="404"/>
      <c r="BW77" s="404"/>
      <c r="BX77" s="404"/>
      <c r="BY77" s="404"/>
      <c r="BZ77" s="404"/>
      <c r="CA77" s="404"/>
      <c r="CB77" s="404"/>
      <c r="CC77" s="404"/>
      <c r="CD77" s="404"/>
      <c r="CE77" s="404"/>
      <c r="CF77" s="404"/>
      <c r="CG77" s="404"/>
      <c r="CH77" s="404"/>
      <c r="CI77" s="404"/>
      <c r="CJ77" s="404"/>
      <c r="CK77" s="404"/>
      <c r="CL77" s="404"/>
      <c r="CM77" s="404"/>
      <c r="CN77" s="404"/>
      <c r="CO77" s="404"/>
      <c r="CP77" s="404"/>
      <c r="CQ77" s="404"/>
      <c r="CR77" s="404"/>
      <c r="CS77" s="404"/>
      <c r="CT77" s="404"/>
      <c r="CU77" s="404"/>
      <c r="CV77" s="404"/>
      <c r="CW77" s="404"/>
      <c r="CX77" s="404"/>
      <c r="CY77" s="404"/>
      <c r="CZ77" s="404"/>
      <c r="DA77" s="404"/>
      <c r="DB77" s="404"/>
      <c r="DC77" s="404"/>
      <c r="DD77" s="404"/>
      <c r="DE77" s="404"/>
      <c r="DF77" s="404"/>
      <c r="DG77" s="404"/>
      <c r="DH77" s="404"/>
      <c r="DI77" s="404"/>
      <c r="DJ77" s="404"/>
      <c r="DK77" s="404"/>
      <c r="DL77" s="404"/>
      <c r="DM77" s="404"/>
      <c r="DN77" s="404"/>
      <c r="DO77" s="404"/>
      <c r="DP77" s="404"/>
      <c r="DQ77" s="404"/>
      <c r="DR77" s="404"/>
      <c r="DS77" s="404"/>
      <c r="DT77" s="404"/>
      <c r="DU77" s="404"/>
      <c r="DV77" s="404"/>
      <c r="DW77" s="404"/>
      <c r="DX77" s="404"/>
      <c r="DY77" s="404"/>
      <c r="DZ77" s="404"/>
      <c r="EA77" s="404"/>
      <c r="EB77" s="404"/>
      <c r="EC77" s="404"/>
      <c r="ED77" s="404"/>
      <c r="EE77" s="404"/>
      <c r="EF77" s="404"/>
      <c r="EG77" s="404"/>
      <c r="EH77" s="404"/>
      <c r="EI77" s="404"/>
      <c r="EJ77" s="404"/>
      <c r="EK77" s="404"/>
      <c r="EL77" s="404"/>
      <c r="EM77" s="404"/>
      <c r="EN77" s="404"/>
      <c r="EO77" s="404"/>
      <c r="EP77" s="404"/>
      <c r="EQ77" s="404"/>
      <c r="ER77" s="404"/>
      <c r="ES77" s="404"/>
      <c r="ET77" s="404"/>
      <c r="EU77" s="404"/>
      <c r="EV77" s="404"/>
      <c r="EW77" s="404"/>
      <c r="EX77" s="404"/>
      <c r="EY77" s="404"/>
      <c r="EZ77" s="404"/>
      <c r="FA77" s="404"/>
      <c r="FB77" s="404"/>
      <c r="FC77" s="404"/>
      <c r="FD77" s="404"/>
      <c r="FE77" s="404"/>
      <c r="FF77" s="404"/>
      <c r="FG77" s="404"/>
      <c r="FH77" s="404"/>
      <c r="FI77" s="404"/>
      <c r="FJ77" s="404"/>
      <c r="FK77" s="404"/>
      <c r="FL77" s="404"/>
      <c r="FM77" s="404"/>
      <c r="FN77" s="404"/>
      <c r="FO77" s="404"/>
      <c r="FP77" s="404"/>
      <c r="FQ77" s="404"/>
      <c r="FR77" s="404"/>
      <c r="FS77" s="404"/>
      <c r="FT77" s="404"/>
      <c r="FU77" s="404"/>
      <c r="FV77" s="404"/>
      <c r="FW77" s="404"/>
      <c r="FX77" s="404"/>
      <c r="FY77" s="404"/>
      <c r="FZ77" s="404"/>
      <c r="GA77" s="404"/>
      <c r="GB77" s="404"/>
      <c r="GC77" s="404"/>
      <c r="GD77" s="404"/>
      <c r="GE77" s="404"/>
      <c r="GF77" s="404"/>
      <c r="GG77" s="404"/>
      <c r="GH77" s="404"/>
      <c r="GI77" s="404"/>
      <c r="GJ77" s="404"/>
      <c r="GK77" s="404"/>
      <c r="GL77" s="404"/>
      <c r="GM77" s="404"/>
      <c r="GN77" s="404"/>
      <c r="GO77" s="404"/>
      <c r="GP77" s="404"/>
      <c r="GQ77" s="404"/>
      <c r="GR77" s="404"/>
      <c r="GS77" s="404"/>
      <c r="GT77" s="404"/>
      <c r="GU77" s="404"/>
      <c r="GV77" s="404"/>
      <c r="GW77" s="404"/>
      <c r="GX77" s="404"/>
      <c r="GY77" s="404"/>
      <c r="GZ77" s="404"/>
      <c r="HA77" s="404"/>
      <c r="HB77" s="404"/>
      <c r="HC77" s="404"/>
      <c r="HD77" s="404"/>
      <c r="HE77" s="404"/>
      <c r="HF77" s="404"/>
      <c r="HG77" s="404"/>
      <c r="HH77" s="404"/>
      <c r="HI77" s="404"/>
    </row>
    <row r="78" spans="1:217" s="409" customFormat="1" ht="18" customHeight="1">
      <c r="A78" s="404"/>
      <c r="B78" s="405">
        <v>31</v>
      </c>
      <c r="C78" s="406" t="s">
        <v>99</v>
      </c>
      <c r="D78" s="450">
        <v>4270</v>
      </c>
      <c r="E78" s="451">
        <v>507.26722014051518</v>
      </c>
      <c r="F78" s="452">
        <v>382</v>
      </c>
      <c r="G78" s="453">
        <v>772.11031413612568</v>
      </c>
      <c r="H78" s="454">
        <v>142962</v>
      </c>
      <c r="I78" s="455">
        <v>1372.5399303311369</v>
      </c>
      <c r="J78" s="430"/>
      <c r="K78" s="410"/>
      <c r="L78" s="404"/>
      <c r="M78" s="404"/>
      <c r="N78" s="404"/>
      <c r="O78" s="404"/>
      <c r="P78" s="404"/>
      <c r="Q78" s="404"/>
      <c r="R78" s="404"/>
      <c r="S78" s="404"/>
      <c r="T78" s="404"/>
      <c r="U78" s="404"/>
      <c r="V78" s="404"/>
      <c r="W78" s="404"/>
      <c r="X78" s="404"/>
      <c r="Y78" s="404"/>
      <c r="Z78" s="404"/>
      <c r="AA78" s="404"/>
      <c r="AB78" s="404"/>
      <c r="AC78" s="404"/>
      <c r="AD78" s="404"/>
      <c r="AE78" s="404"/>
      <c r="AF78" s="404"/>
      <c r="AG78" s="404"/>
      <c r="AH78" s="404"/>
      <c r="AI78" s="404"/>
      <c r="AJ78" s="404"/>
      <c r="AK78" s="404"/>
      <c r="AL78" s="404"/>
      <c r="AM78" s="404"/>
      <c r="AN78" s="404"/>
      <c r="AO78" s="404"/>
      <c r="AP78" s="404"/>
      <c r="AQ78" s="404"/>
      <c r="AR78" s="404"/>
      <c r="AS78" s="404"/>
      <c r="AT78" s="404"/>
      <c r="AU78" s="404"/>
      <c r="AV78" s="404"/>
      <c r="AW78" s="404"/>
      <c r="AX78" s="404"/>
      <c r="AY78" s="404"/>
      <c r="AZ78" s="404"/>
      <c r="BA78" s="404"/>
      <c r="BB78" s="404"/>
      <c r="BC78" s="404"/>
      <c r="BD78" s="404"/>
      <c r="BE78" s="404"/>
      <c r="BF78" s="404"/>
      <c r="BG78" s="404"/>
      <c r="BH78" s="404"/>
      <c r="BI78" s="404"/>
      <c r="BJ78" s="404"/>
      <c r="BK78" s="404"/>
      <c r="BL78" s="404"/>
      <c r="BM78" s="404"/>
      <c r="BN78" s="404"/>
      <c r="BO78" s="404"/>
      <c r="BP78" s="404"/>
      <c r="BQ78" s="404"/>
      <c r="BR78" s="404"/>
      <c r="BS78" s="404"/>
      <c r="BT78" s="404"/>
      <c r="BU78" s="404"/>
      <c r="BV78" s="404"/>
      <c r="BW78" s="404"/>
      <c r="BX78" s="404"/>
      <c r="BY78" s="404"/>
      <c r="BZ78" s="404"/>
      <c r="CA78" s="404"/>
      <c r="CB78" s="404"/>
      <c r="CC78" s="404"/>
      <c r="CD78" s="404"/>
      <c r="CE78" s="404"/>
      <c r="CF78" s="404"/>
      <c r="CG78" s="404"/>
      <c r="CH78" s="404"/>
      <c r="CI78" s="404"/>
      <c r="CJ78" s="404"/>
      <c r="CK78" s="404"/>
      <c r="CL78" s="404"/>
      <c r="CM78" s="404"/>
      <c r="CN78" s="404"/>
      <c r="CO78" s="404"/>
      <c r="CP78" s="404"/>
      <c r="CQ78" s="404"/>
      <c r="CR78" s="404"/>
      <c r="CS78" s="404"/>
      <c r="CT78" s="404"/>
      <c r="CU78" s="404"/>
      <c r="CV78" s="404"/>
      <c r="CW78" s="404"/>
      <c r="CX78" s="404"/>
      <c r="CY78" s="404"/>
      <c r="CZ78" s="404"/>
      <c r="DA78" s="404"/>
      <c r="DB78" s="404"/>
      <c r="DC78" s="404"/>
      <c r="DD78" s="404"/>
      <c r="DE78" s="404"/>
      <c r="DF78" s="404"/>
      <c r="DG78" s="404"/>
      <c r="DH78" s="404"/>
      <c r="DI78" s="404"/>
      <c r="DJ78" s="404"/>
      <c r="DK78" s="404"/>
      <c r="DL78" s="404"/>
      <c r="DM78" s="404"/>
      <c r="DN78" s="404"/>
      <c r="DO78" s="404"/>
      <c r="DP78" s="404"/>
      <c r="DQ78" s="404"/>
      <c r="DR78" s="404"/>
      <c r="DS78" s="404"/>
      <c r="DT78" s="404"/>
      <c r="DU78" s="404"/>
      <c r="DV78" s="404"/>
      <c r="DW78" s="404"/>
      <c r="DX78" s="404"/>
      <c r="DY78" s="404"/>
      <c r="DZ78" s="404"/>
      <c r="EA78" s="404"/>
      <c r="EB78" s="404"/>
      <c r="EC78" s="404"/>
      <c r="ED78" s="404"/>
      <c r="EE78" s="404"/>
      <c r="EF78" s="404"/>
      <c r="EG78" s="404"/>
      <c r="EH78" s="404"/>
      <c r="EI78" s="404"/>
      <c r="EJ78" s="404"/>
      <c r="EK78" s="404"/>
      <c r="EL78" s="404"/>
      <c r="EM78" s="404"/>
      <c r="EN78" s="404"/>
      <c r="EO78" s="404"/>
      <c r="EP78" s="404"/>
      <c r="EQ78" s="404"/>
      <c r="ER78" s="404"/>
      <c r="ES78" s="404"/>
      <c r="ET78" s="404"/>
      <c r="EU78" s="404"/>
      <c r="EV78" s="404"/>
      <c r="EW78" s="404"/>
      <c r="EX78" s="404"/>
      <c r="EY78" s="404"/>
      <c r="EZ78" s="404"/>
      <c r="FA78" s="404"/>
      <c r="FB78" s="404"/>
      <c r="FC78" s="404"/>
      <c r="FD78" s="404"/>
      <c r="FE78" s="404"/>
      <c r="FF78" s="404"/>
      <c r="FG78" s="404"/>
      <c r="FH78" s="404"/>
      <c r="FI78" s="404"/>
      <c r="FJ78" s="404"/>
      <c r="FK78" s="404"/>
      <c r="FL78" s="404"/>
      <c r="FM78" s="404"/>
      <c r="FN78" s="404"/>
      <c r="FO78" s="404"/>
      <c r="FP78" s="404"/>
      <c r="FQ78" s="404"/>
      <c r="FR78" s="404"/>
      <c r="FS78" s="404"/>
      <c r="FT78" s="404"/>
      <c r="FU78" s="404"/>
      <c r="FV78" s="404"/>
      <c r="FW78" s="404"/>
      <c r="FX78" s="404"/>
      <c r="FY78" s="404"/>
      <c r="FZ78" s="404"/>
      <c r="GA78" s="404"/>
      <c r="GB78" s="404"/>
      <c r="GC78" s="404"/>
      <c r="GD78" s="404"/>
      <c r="GE78" s="404"/>
      <c r="GF78" s="404"/>
      <c r="GG78" s="404"/>
      <c r="GH78" s="404"/>
      <c r="GI78" s="404"/>
      <c r="GJ78" s="404"/>
      <c r="GK78" s="404"/>
      <c r="GL78" s="404"/>
      <c r="GM78" s="404"/>
      <c r="GN78" s="404"/>
      <c r="GO78" s="404"/>
      <c r="GP78" s="404"/>
      <c r="GQ78" s="404"/>
      <c r="GR78" s="404"/>
      <c r="GS78" s="404"/>
      <c r="GT78" s="404"/>
      <c r="GU78" s="404"/>
      <c r="GV78" s="404"/>
      <c r="GW78" s="404"/>
      <c r="GX78" s="404"/>
      <c r="GY78" s="404"/>
      <c r="GZ78" s="404"/>
      <c r="HA78" s="404"/>
      <c r="HB78" s="404"/>
      <c r="HC78" s="404"/>
      <c r="HD78" s="404"/>
      <c r="HE78" s="404"/>
      <c r="HF78" s="404"/>
      <c r="HG78" s="404"/>
      <c r="HH78" s="404"/>
      <c r="HI78" s="404"/>
    </row>
    <row r="79" spans="1:217" s="409" customFormat="1" ht="18" hidden="1" customHeight="1">
      <c r="A79" s="404"/>
      <c r="B79" s="405"/>
      <c r="C79" s="406"/>
      <c r="D79" s="450"/>
      <c r="E79" s="451"/>
      <c r="F79" s="452"/>
      <c r="G79" s="453"/>
      <c r="H79" s="454"/>
      <c r="I79" s="455"/>
      <c r="J79" s="430"/>
      <c r="K79" s="410"/>
      <c r="L79" s="404"/>
      <c r="M79" s="404"/>
      <c r="N79" s="404"/>
      <c r="O79" s="404"/>
      <c r="P79" s="404"/>
      <c r="Q79" s="404"/>
      <c r="R79" s="404"/>
      <c r="S79" s="404"/>
      <c r="T79" s="404"/>
      <c r="U79" s="404"/>
      <c r="V79" s="404"/>
      <c r="W79" s="404"/>
      <c r="X79" s="404"/>
      <c r="Y79" s="404"/>
      <c r="Z79" s="404"/>
      <c r="AA79" s="404"/>
      <c r="AB79" s="404"/>
      <c r="AC79" s="404"/>
      <c r="AD79" s="404"/>
      <c r="AE79" s="404"/>
      <c r="AF79" s="404"/>
      <c r="AG79" s="404"/>
      <c r="AH79" s="404"/>
      <c r="AI79" s="404"/>
      <c r="AJ79" s="404"/>
      <c r="AK79" s="404"/>
      <c r="AL79" s="404"/>
      <c r="AM79" s="404"/>
      <c r="AN79" s="404"/>
      <c r="AO79" s="404"/>
      <c r="AP79" s="404"/>
      <c r="AQ79" s="404"/>
      <c r="AR79" s="404"/>
      <c r="AS79" s="404"/>
      <c r="AT79" s="404"/>
      <c r="AU79" s="404"/>
      <c r="AV79" s="404"/>
      <c r="AW79" s="404"/>
      <c r="AX79" s="404"/>
      <c r="AY79" s="404"/>
      <c r="AZ79" s="404"/>
      <c r="BA79" s="404"/>
      <c r="BB79" s="404"/>
      <c r="BC79" s="404"/>
      <c r="BD79" s="404"/>
      <c r="BE79" s="404"/>
      <c r="BF79" s="404"/>
      <c r="BG79" s="404"/>
      <c r="BH79" s="404"/>
      <c r="BI79" s="404"/>
      <c r="BJ79" s="404"/>
      <c r="BK79" s="404"/>
      <c r="BL79" s="404"/>
      <c r="BM79" s="404"/>
      <c r="BN79" s="404"/>
      <c r="BO79" s="404"/>
      <c r="BP79" s="404"/>
      <c r="BQ79" s="404"/>
      <c r="BR79" s="404"/>
      <c r="BS79" s="404"/>
      <c r="BT79" s="404"/>
      <c r="BU79" s="404"/>
      <c r="BV79" s="404"/>
      <c r="BW79" s="404"/>
      <c r="BX79" s="404"/>
      <c r="BY79" s="404"/>
      <c r="BZ79" s="404"/>
      <c r="CA79" s="404"/>
      <c r="CB79" s="404"/>
      <c r="CC79" s="404"/>
      <c r="CD79" s="404"/>
      <c r="CE79" s="404"/>
      <c r="CF79" s="404"/>
      <c r="CG79" s="404"/>
      <c r="CH79" s="404"/>
      <c r="CI79" s="404"/>
      <c r="CJ79" s="404"/>
      <c r="CK79" s="404"/>
      <c r="CL79" s="404"/>
      <c r="CM79" s="404"/>
      <c r="CN79" s="404"/>
      <c r="CO79" s="404"/>
      <c r="CP79" s="404"/>
      <c r="CQ79" s="404"/>
      <c r="CR79" s="404"/>
      <c r="CS79" s="404"/>
      <c r="CT79" s="404"/>
      <c r="CU79" s="404"/>
      <c r="CV79" s="404"/>
      <c r="CW79" s="404"/>
      <c r="CX79" s="404"/>
      <c r="CY79" s="404"/>
      <c r="CZ79" s="404"/>
      <c r="DA79" s="404"/>
      <c r="DB79" s="404"/>
      <c r="DC79" s="404"/>
      <c r="DD79" s="404"/>
      <c r="DE79" s="404"/>
      <c r="DF79" s="404"/>
      <c r="DG79" s="404"/>
      <c r="DH79" s="404"/>
      <c r="DI79" s="404"/>
      <c r="DJ79" s="404"/>
      <c r="DK79" s="404"/>
      <c r="DL79" s="404"/>
      <c r="DM79" s="404"/>
      <c r="DN79" s="404"/>
      <c r="DO79" s="404"/>
      <c r="DP79" s="404"/>
      <c r="DQ79" s="404"/>
      <c r="DR79" s="404"/>
      <c r="DS79" s="404"/>
      <c r="DT79" s="404"/>
      <c r="DU79" s="404"/>
      <c r="DV79" s="404"/>
      <c r="DW79" s="404"/>
      <c r="DX79" s="404"/>
      <c r="DY79" s="404"/>
      <c r="DZ79" s="404"/>
      <c r="EA79" s="404"/>
      <c r="EB79" s="404"/>
      <c r="EC79" s="404"/>
      <c r="ED79" s="404"/>
      <c r="EE79" s="404"/>
      <c r="EF79" s="404"/>
      <c r="EG79" s="404"/>
      <c r="EH79" s="404"/>
      <c r="EI79" s="404"/>
      <c r="EJ79" s="404"/>
      <c r="EK79" s="404"/>
      <c r="EL79" s="404"/>
      <c r="EM79" s="404"/>
      <c r="EN79" s="404"/>
      <c r="EO79" s="404"/>
      <c r="EP79" s="404"/>
      <c r="EQ79" s="404"/>
      <c r="ER79" s="404"/>
      <c r="ES79" s="404"/>
      <c r="ET79" s="404"/>
      <c r="EU79" s="404"/>
      <c r="EV79" s="404"/>
      <c r="EW79" s="404"/>
      <c r="EX79" s="404"/>
      <c r="EY79" s="404"/>
      <c r="EZ79" s="404"/>
      <c r="FA79" s="404"/>
      <c r="FB79" s="404"/>
      <c r="FC79" s="404"/>
      <c r="FD79" s="404"/>
      <c r="FE79" s="404"/>
      <c r="FF79" s="404"/>
      <c r="FG79" s="404"/>
      <c r="FH79" s="404"/>
      <c r="FI79" s="404"/>
      <c r="FJ79" s="404"/>
      <c r="FK79" s="404"/>
      <c r="FL79" s="404"/>
      <c r="FM79" s="404"/>
      <c r="FN79" s="404"/>
      <c r="FO79" s="404"/>
      <c r="FP79" s="404"/>
      <c r="FQ79" s="404"/>
      <c r="FR79" s="404"/>
      <c r="FS79" s="404"/>
      <c r="FT79" s="404"/>
      <c r="FU79" s="404"/>
      <c r="FV79" s="404"/>
      <c r="FW79" s="404"/>
      <c r="FX79" s="404"/>
      <c r="FY79" s="404"/>
      <c r="FZ79" s="404"/>
      <c r="GA79" s="404"/>
      <c r="GB79" s="404"/>
      <c r="GC79" s="404"/>
      <c r="GD79" s="404"/>
      <c r="GE79" s="404"/>
      <c r="GF79" s="404"/>
      <c r="GG79" s="404"/>
      <c r="GH79" s="404"/>
      <c r="GI79" s="404"/>
      <c r="GJ79" s="404"/>
      <c r="GK79" s="404"/>
      <c r="GL79" s="404"/>
      <c r="GM79" s="404"/>
      <c r="GN79" s="404"/>
      <c r="GO79" s="404"/>
      <c r="GP79" s="404"/>
      <c r="GQ79" s="404"/>
      <c r="GR79" s="404"/>
      <c r="GS79" s="404"/>
      <c r="GT79" s="404"/>
      <c r="GU79" s="404"/>
      <c r="GV79" s="404"/>
      <c r="GW79" s="404"/>
      <c r="GX79" s="404"/>
      <c r="GY79" s="404"/>
      <c r="GZ79" s="404"/>
      <c r="HA79" s="404"/>
      <c r="HB79" s="404"/>
      <c r="HC79" s="404"/>
      <c r="HD79" s="404"/>
      <c r="HE79" s="404"/>
      <c r="HF79" s="404"/>
      <c r="HG79" s="404"/>
      <c r="HH79" s="404"/>
      <c r="HI79" s="404"/>
    </row>
    <row r="80" spans="1:217" s="409" customFormat="1" ht="18" customHeight="1">
      <c r="A80" s="404"/>
      <c r="B80" s="405"/>
      <c r="C80" s="406" t="s">
        <v>100</v>
      </c>
      <c r="D80" s="450">
        <v>15937</v>
      </c>
      <c r="E80" s="451">
        <v>578.33125054903689</v>
      </c>
      <c r="F80" s="452">
        <v>2246</v>
      </c>
      <c r="G80" s="453">
        <v>881.35509795191467</v>
      </c>
      <c r="H80" s="454">
        <v>573513</v>
      </c>
      <c r="I80" s="455">
        <v>1481.1589421163953</v>
      </c>
      <c r="J80" s="430"/>
      <c r="K80" s="410"/>
      <c r="L80" s="404"/>
      <c r="M80" s="404"/>
      <c r="N80" s="404"/>
      <c r="O80" s="404"/>
      <c r="P80" s="404"/>
      <c r="Q80" s="404"/>
      <c r="R80" s="404"/>
      <c r="S80" s="404"/>
      <c r="T80" s="404"/>
      <c r="U80" s="404"/>
      <c r="V80" s="404"/>
      <c r="W80" s="404"/>
      <c r="X80" s="404"/>
      <c r="Y80" s="404"/>
      <c r="Z80" s="404"/>
      <c r="AA80" s="404"/>
      <c r="AB80" s="404"/>
      <c r="AC80" s="404"/>
      <c r="AD80" s="404"/>
      <c r="AE80" s="404"/>
      <c r="AF80" s="404"/>
      <c r="AG80" s="404"/>
      <c r="AH80" s="404"/>
      <c r="AI80" s="404"/>
      <c r="AJ80" s="404"/>
      <c r="AK80" s="404"/>
      <c r="AL80" s="404"/>
      <c r="AM80" s="404"/>
      <c r="AN80" s="404"/>
      <c r="AO80" s="404"/>
      <c r="AP80" s="404"/>
      <c r="AQ80" s="404"/>
      <c r="AR80" s="404"/>
      <c r="AS80" s="404"/>
      <c r="AT80" s="404"/>
      <c r="AU80" s="404"/>
      <c r="AV80" s="404"/>
      <c r="AW80" s="404"/>
      <c r="AX80" s="404"/>
      <c r="AY80" s="404"/>
      <c r="AZ80" s="404"/>
      <c r="BA80" s="404"/>
      <c r="BB80" s="404"/>
      <c r="BC80" s="404"/>
      <c r="BD80" s="404"/>
      <c r="BE80" s="404"/>
      <c r="BF80" s="404"/>
      <c r="BG80" s="404"/>
      <c r="BH80" s="404"/>
      <c r="BI80" s="404"/>
      <c r="BJ80" s="404"/>
      <c r="BK80" s="404"/>
      <c r="BL80" s="404"/>
      <c r="BM80" s="404"/>
      <c r="BN80" s="404"/>
      <c r="BO80" s="404"/>
      <c r="BP80" s="404"/>
      <c r="BQ80" s="404"/>
      <c r="BR80" s="404"/>
      <c r="BS80" s="404"/>
      <c r="BT80" s="404"/>
      <c r="BU80" s="404"/>
      <c r="BV80" s="404"/>
      <c r="BW80" s="404"/>
      <c r="BX80" s="404"/>
      <c r="BY80" s="404"/>
      <c r="BZ80" s="404"/>
      <c r="CA80" s="404"/>
      <c r="CB80" s="404"/>
      <c r="CC80" s="404"/>
      <c r="CD80" s="404"/>
      <c r="CE80" s="404"/>
      <c r="CF80" s="404"/>
      <c r="CG80" s="404"/>
      <c r="CH80" s="404"/>
      <c r="CI80" s="404"/>
      <c r="CJ80" s="404"/>
      <c r="CK80" s="404"/>
      <c r="CL80" s="404"/>
      <c r="CM80" s="404"/>
      <c r="CN80" s="404"/>
      <c r="CO80" s="404"/>
      <c r="CP80" s="404"/>
      <c r="CQ80" s="404"/>
      <c r="CR80" s="404"/>
      <c r="CS80" s="404"/>
      <c r="CT80" s="404"/>
      <c r="CU80" s="404"/>
      <c r="CV80" s="404"/>
      <c r="CW80" s="404"/>
      <c r="CX80" s="404"/>
      <c r="CY80" s="404"/>
      <c r="CZ80" s="404"/>
      <c r="DA80" s="404"/>
      <c r="DB80" s="404"/>
      <c r="DC80" s="404"/>
      <c r="DD80" s="404"/>
      <c r="DE80" s="404"/>
      <c r="DF80" s="404"/>
      <c r="DG80" s="404"/>
      <c r="DH80" s="404"/>
      <c r="DI80" s="404"/>
      <c r="DJ80" s="404"/>
      <c r="DK80" s="404"/>
      <c r="DL80" s="404"/>
      <c r="DM80" s="404"/>
      <c r="DN80" s="404"/>
      <c r="DO80" s="404"/>
      <c r="DP80" s="404"/>
      <c r="DQ80" s="404"/>
      <c r="DR80" s="404"/>
      <c r="DS80" s="404"/>
      <c r="DT80" s="404"/>
      <c r="DU80" s="404"/>
      <c r="DV80" s="404"/>
      <c r="DW80" s="404"/>
      <c r="DX80" s="404"/>
      <c r="DY80" s="404"/>
      <c r="DZ80" s="404"/>
      <c r="EA80" s="404"/>
      <c r="EB80" s="404"/>
      <c r="EC80" s="404"/>
      <c r="ED80" s="404"/>
      <c r="EE80" s="404"/>
      <c r="EF80" s="404"/>
      <c r="EG80" s="404"/>
      <c r="EH80" s="404"/>
      <c r="EI80" s="404"/>
      <c r="EJ80" s="404"/>
      <c r="EK80" s="404"/>
      <c r="EL80" s="404"/>
      <c r="EM80" s="404"/>
      <c r="EN80" s="404"/>
      <c r="EO80" s="404"/>
      <c r="EP80" s="404"/>
      <c r="EQ80" s="404"/>
      <c r="ER80" s="404"/>
      <c r="ES80" s="404"/>
      <c r="ET80" s="404"/>
      <c r="EU80" s="404"/>
      <c r="EV80" s="404"/>
      <c r="EW80" s="404"/>
      <c r="EX80" s="404"/>
      <c r="EY80" s="404"/>
      <c r="EZ80" s="404"/>
      <c r="FA80" s="404"/>
      <c r="FB80" s="404"/>
      <c r="FC80" s="404"/>
      <c r="FD80" s="404"/>
      <c r="FE80" s="404"/>
      <c r="FF80" s="404"/>
      <c r="FG80" s="404"/>
      <c r="FH80" s="404"/>
      <c r="FI80" s="404"/>
      <c r="FJ80" s="404"/>
      <c r="FK80" s="404"/>
      <c r="FL80" s="404"/>
      <c r="FM80" s="404"/>
      <c r="FN80" s="404"/>
      <c r="FO80" s="404"/>
      <c r="FP80" s="404"/>
      <c r="FQ80" s="404"/>
      <c r="FR80" s="404"/>
      <c r="FS80" s="404"/>
      <c r="FT80" s="404"/>
      <c r="FU80" s="404"/>
      <c r="FV80" s="404"/>
      <c r="FW80" s="404"/>
      <c r="FX80" s="404"/>
      <c r="FY80" s="404"/>
      <c r="FZ80" s="404"/>
      <c r="GA80" s="404"/>
      <c r="GB80" s="404"/>
      <c r="GC80" s="404"/>
      <c r="GD80" s="404"/>
      <c r="GE80" s="404"/>
      <c r="GF80" s="404"/>
      <c r="GG80" s="404"/>
      <c r="GH80" s="404"/>
      <c r="GI80" s="404"/>
      <c r="GJ80" s="404"/>
      <c r="GK80" s="404"/>
      <c r="GL80" s="404"/>
      <c r="GM80" s="404"/>
      <c r="GN80" s="404"/>
      <c r="GO80" s="404"/>
      <c r="GP80" s="404"/>
      <c r="GQ80" s="404"/>
      <c r="GR80" s="404"/>
      <c r="GS80" s="404"/>
      <c r="GT80" s="404"/>
      <c r="GU80" s="404"/>
      <c r="GV80" s="404"/>
      <c r="GW80" s="404"/>
      <c r="GX80" s="404"/>
      <c r="GY80" s="404"/>
      <c r="GZ80" s="404"/>
      <c r="HA80" s="404"/>
      <c r="HB80" s="404"/>
      <c r="HC80" s="404"/>
      <c r="HD80" s="404"/>
      <c r="HE80" s="404"/>
      <c r="HF80" s="404"/>
      <c r="HG80" s="404"/>
      <c r="HH80" s="404"/>
      <c r="HI80" s="404"/>
    </row>
    <row r="81" spans="1:217" s="410" customFormat="1" ht="18" customHeight="1">
      <c r="B81" s="405">
        <v>1</v>
      </c>
      <c r="C81" s="411" t="s">
        <v>205</v>
      </c>
      <c r="D81" s="412">
        <v>2063</v>
      </c>
      <c r="E81" s="413">
        <v>536.11659234125057</v>
      </c>
      <c r="F81" s="412">
        <v>157</v>
      </c>
      <c r="G81" s="413">
        <v>829.17165605095545</v>
      </c>
      <c r="H81" s="412">
        <v>81524</v>
      </c>
      <c r="I81" s="413">
        <v>1504.4490156273005</v>
      </c>
      <c r="J81" s="430"/>
    </row>
    <row r="82" spans="1:217" s="410" customFormat="1" ht="18" customHeight="1">
      <c r="B82" s="405">
        <v>20</v>
      </c>
      <c r="C82" s="411" t="s">
        <v>207</v>
      </c>
      <c r="D82" s="412">
        <v>4864</v>
      </c>
      <c r="E82" s="413">
        <v>563.74644736842095</v>
      </c>
      <c r="F82" s="412">
        <v>533</v>
      </c>
      <c r="G82" s="413">
        <v>876.61857410881794</v>
      </c>
      <c r="H82" s="412">
        <v>193697</v>
      </c>
      <c r="I82" s="413">
        <v>1452.1073357873386</v>
      </c>
      <c r="J82" s="430"/>
    </row>
    <row r="83" spans="1:217" s="410" customFormat="1" ht="18" customHeight="1">
      <c r="B83" s="405">
        <v>48</v>
      </c>
      <c r="C83" s="411" t="s">
        <v>214</v>
      </c>
      <c r="D83" s="412">
        <v>9010</v>
      </c>
      <c r="E83" s="413">
        <v>595.87057602663708</v>
      </c>
      <c r="F83" s="412">
        <v>1556</v>
      </c>
      <c r="G83" s="413">
        <v>888.24286632390738</v>
      </c>
      <c r="H83" s="412">
        <v>298292</v>
      </c>
      <c r="I83" s="413">
        <v>1493.6584695533238</v>
      </c>
      <c r="J83" s="430"/>
    </row>
    <row r="84" spans="1:217" s="410" customFormat="1" ht="18" hidden="1" customHeight="1">
      <c r="B84" s="405"/>
      <c r="C84" s="411"/>
      <c r="D84" s="412"/>
      <c r="E84" s="413"/>
      <c r="F84" s="412"/>
      <c r="G84" s="413"/>
      <c r="H84" s="412"/>
      <c r="I84" s="413"/>
      <c r="J84" s="430"/>
    </row>
    <row r="85" spans="1:217" s="409" customFormat="1" ht="18" customHeight="1">
      <c r="A85" s="404"/>
      <c r="B85" s="405">
        <v>26</v>
      </c>
      <c r="C85" s="406" t="s">
        <v>101</v>
      </c>
      <c r="D85" s="450">
        <v>2001</v>
      </c>
      <c r="E85" s="451">
        <v>463.52089955022484</v>
      </c>
      <c r="F85" s="452">
        <v>175</v>
      </c>
      <c r="G85" s="453">
        <v>674.60822857142864</v>
      </c>
      <c r="H85" s="454">
        <v>72627</v>
      </c>
      <c r="I85" s="455">
        <v>1181.4571386674372</v>
      </c>
      <c r="J85" s="430"/>
      <c r="K85" s="410"/>
      <c r="L85" s="404"/>
      <c r="M85" s="404"/>
      <c r="N85" s="404"/>
      <c r="O85" s="404"/>
      <c r="P85" s="404"/>
      <c r="Q85" s="404"/>
      <c r="R85" s="404"/>
      <c r="S85" s="404"/>
      <c r="T85" s="404"/>
      <c r="U85" s="404"/>
      <c r="V85" s="404"/>
      <c r="W85" s="404"/>
      <c r="X85" s="404"/>
      <c r="Y85" s="404"/>
      <c r="Z85" s="404"/>
      <c r="AA85" s="404"/>
      <c r="AB85" s="404"/>
      <c r="AC85" s="404"/>
      <c r="AD85" s="404"/>
      <c r="AE85" s="404"/>
      <c r="AF85" s="404"/>
      <c r="AG85" s="404"/>
      <c r="AH85" s="404"/>
      <c r="AI85" s="404"/>
      <c r="AJ85" s="404"/>
      <c r="AK85" s="404"/>
      <c r="AL85" s="404"/>
      <c r="AM85" s="404"/>
      <c r="AN85" s="404"/>
      <c r="AO85" s="404"/>
      <c r="AP85" s="404"/>
      <c r="AQ85" s="404"/>
      <c r="AR85" s="404"/>
      <c r="AS85" s="404"/>
      <c r="AT85" s="404"/>
      <c r="AU85" s="404"/>
      <c r="AV85" s="404"/>
      <c r="AW85" s="404"/>
      <c r="AX85" s="404"/>
      <c r="AY85" s="404"/>
      <c r="AZ85" s="404"/>
      <c r="BA85" s="404"/>
      <c r="BB85" s="404"/>
      <c r="BC85" s="404"/>
      <c r="BD85" s="404"/>
      <c r="BE85" s="404"/>
      <c r="BF85" s="404"/>
      <c r="BG85" s="404"/>
      <c r="BH85" s="404"/>
      <c r="BI85" s="404"/>
      <c r="BJ85" s="404"/>
      <c r="BK85" s="404"/>
      <c r="BL85" s="404"/>
      <c r="BM85" s="404"/>
      <c r="BN85" s="404"/>
      <c r="BO85" s="404"/>
      <c r="BP85" s="404"/>
      <c r="BQ85" s="404"/>
      <c r="BR85" s="404"/>
      <c r="BS85" s="404"/>
      <c r="BT85" s="404"/>
      <c r="BU85" s="404"/>
      <c r="BV85" s="404"/>
      <c r="BW85" s="404"/>
      <c r="BX85" s="404"/>
      <c r="BY85" s="404"/>
      <c r="BZ85" s="404"/>
      <c r="CA85" s="404"/>
      <c r="CB85" s="404"/>
      <c r="CC85" s="404"/>
      <c r="CD85" s="404"/>
      <c r="CE85" s="404"/>
      <c r="CF85" s="404"/>
      <c r="CG85" s="404"/>
      <c r="CH85" s="404"/>
      <c r="CI85" s="404"/>
      <c r="CJ85" s="404"/>
      <c r="CK85" s="404"/>
      <c r="CL85" s="404"/>
      <c r="CM85" s="404"/>
      <c r="CN85" s="404"/>
      <c r="CO85" s="404"/>
      <c r="CP85" s="404"/>
      <c r="CQ85" s="404"/>
      <c r="CR85" s="404"/>
      <c r="CS85" s="404"/>
      <c r="CT85" s="404"/>
      <c r="CU85" s="404"/>
      <c r="CV85" s="404"/>
      <c r="CW85" s="404"/>
      <c r="CX85" s="404"/>
      <c r="CY85" s="404"/>
      <c r="CZ85" s="404"/>
      <c r="DA85" s="404"/>
      <c r="DB85" s="404"/>
      <c r="DC85" s="404"/>
      <c r="DD85" s="404"/>
      <c r="DE85" s="404"/>
      <c r="DF85" s="404"/>
      <c r="DG85" s="404"/>
      <c r="DH85" s="404"/>
      <c r="DI85" s="404"/>
      <c r="DJ85" s="404"/>
      <c r="DK85" s="404"/>
      <c r="DL85" s="404"/>
      <c r="DM85" s="404"/>
      <c r="DN85" s="404"/>
      <c r="DO85" s="404"/>
      <c r="DP85" s="404"/>
      <c r="DQ85" s="404"/>
      <c r="DR85" s="404"/>
      <c r="DS85" s="404"/>
      <c r="DT85" s="404"/>
      <c r="DU85" s="404"/>
      <c r="DV85" s="404"/>
      <c r="DW85" s="404"/>
      <c r="DX85" s="404"/>
      <c r="DY85" s="404"/>
      <c r="DZ85" s="404"/>
      <c r="EA85" s="404"/>
      <c r="EB85" s="404"/>
      <c r="EC85" s="404"/>
      <c r="ED85" s="404"/>
      <c r="EE85" s="404"/>
      <c r="EF85" s="404"/>
      <c r="EG85" s="404"/>
      <c r="EH85" s="404"/>
      <c r="EI85" s="404"/>
      <c r="EJ85" s="404"/>
      <c r="EK85" s="404"/>
      <c r="EL85" s="404"/>
      <c r="EM85" s="404"/>
      <c r="EN85" s="404"/>
      <c r="EO85" s="404"/>
      <c r="EP85" s="404"/>
      <c r="EQ85" s="404"/>
      <c r="ER85" s="404"/>
      <c r="ES85" s="404"/>
      <c r="ET85" s="404"/>
      <c r="EU85" s="404"/>
      <c r="EV85" s="404"/>
      <c r="EW85" s="404"/>
      <c r="EX85" s="404"/>
      <c r="EY85" s="404"/>
      <c r="EZ85" s="404"/>
      <c r="FA85" s="404"/>
      <c r="FB85" s="404"/>
      <c r="FC85" s="404"/>
      <c r="FD85" s="404"/>
      <c r="FE85" s="404"/>
      <c r="FF85" s="404"/>
      <c r="FG85" s="404"/>
      <c r="FH85" s="404"/>
      <c r="FI85" s="404"/>
      <c r="FJ85" s="404"/>
      <c r="FK85" s="404"/>
      <c r="FL85" s="404"/>
      <c r="FM85" s="404"/>
      <c r="FN85" s="404"/>
      <c r="FO85" s="404"/>
      <c r="FP85" s="404"/>
      <c r="FQ85" s="404"/>
      <c r="FR85" s="404"/>
      <c r="FS85" s="404"/>
      <c r="FT85" s="404"/>
      <c r="FU85" s="404"/>
      <c r="FV85" s="404"/>
      <c r="FW85" s="404"/>
      <c r="FX85" s="404"/>
      <c r="FY85" s="404"/>
      <c r="FZ85" s="404"/>
      <c r="GA85" s="404"/>
      <c r="GB85" s="404"/>
      <c r="GC85" s="404"/>
      <c r="GD85" s="404"/>
      <c r="GE85" s="404"/>
      <c r="GF85" s="404"/>
      <c r="GG85" s="404"/>
      <c r="GH85" s="404"/>
      <c r="GI85" s="404"/>
      <c r="GJ85" s="404"/>
      <c r="GK85" s="404"/>
      <c r="GL85" s="404"/>
      <c r="GM85" s="404"/>
      <c r="GN85" s="404"/>
      <c r="GO85" s="404"/>
      <c r="GP85" s="404"/>
      <c r="GQ85" s="404"/>
      <c r="GR85" s="404"/>
      <c r="GS85" s="404"/>
      <c r="GT85" s="404"/>
      <c r="GU85" s="404"/>
      <c r="GV85" s="404"/>
      <c r="GW85" s="404"/>
      <c r="GX85" s="404"/>
      <c r="GY85" s="404"/>
      <c r="GZ85" s="404"/>
      <c r="HA85" s="404"/>
      <c r="HB85" s="404"/>
      <c r="HC85" s="404"/>
      <c r="HD85" s="404"/>
      <c r="HE85" s="404"/>
      <c r="HF85" s="404"/>
      <c r="HG85" s="404"/>
      <c r="HH85" s="404"/>
      <c r="HI85" s="404"/>
    </row>
    <row r="86" spans="1:217" s="409" customFormat="1" ht="18" hidden="1" customHeight="1">
      <c r="A86" s="404"/>
      <c r="B86" s="405"/>
      <c r="C86" s="406"/>
      <c r="D86" s="407"/>
      <c r="E86" s="408"/>
      <c r="F86" s="407"/>
      <c r="G86" s="408"/>
      <c r="H86" s="407"/>
      <c r="I86" s="408"/>
      <c r="J86" s="430"/>
      <c r="K86" s="410"/>
      <c r="L86" s="404"/>
      <c r="M86" s="404"/>
      <c r="N86" s="404"/>
      <c r="O86" s="404"/>
      <c r="P86" s="404"/>
      <c r="Q86" s="404"/>
      <c r="R86" s="404"/>
      <c r="S86" s="404"/>
      <c r="T86" s="404"/>
      <c r="U86" s="404"/>
      <c r="V86" s="404"/>
      <c r="W86" s="404"/>
      <c r="X86" s="404"/>
      <c r="Y86" s="404"/>
      <c r="Z86" s="404"/>
      <c r="AA86" s="404"/>
      <c r="AB86" s="404"/>
      <c r="AC86" s="404"/>
      <c r="AD86" s="404"/>
      <c r="AE86" s="404"/>
      <c r="AF86" s="404"/>
      <c r="AG86" s="404"/>
      <c r="AH86" s="404"/>
      <c r="AI86" s="404"/>
      <c r="AJ86" s="404"/>
      <c r="AK86" s="404"/>
      <c r="AL86" s="404"/>
      <c r="AM86" s="404"/>
      <c r="AN86" s="404"/>
      <c r="AO86" s="404"/>
      <c r="AP86" s="404"/>
      <c r="AQ86" s="404"/>
      <c r="AR86" s="404"/>
      <c r="AS86" s="404"/>
      <c r="AT86" s="404"/>
      <c r="AU86" s="404"/>
      <c r="AV86" s="404"/>
      <c r="AW86" s="404"/>
      <c r="AX86" s="404"/>
      <c r="AY86" s="404"/>
      <c r="AZ86" s="404"/>
      <c r="BA86" s="404"/>
      <c r="BB86" s="404"/>
      <c r="BC86" s="404"/>
      <c r="BD86" s="404"/>
      <c r="BE86" s="404"/>
      <c r="BF86" s="404"/>
      <c r="BG86" s="404"/>
      <c r="BH86" s="404"/>
      <c r="BI86" s="404"/>
      <c r="BJ86" s="404"/>
      <c r="BK86" s="404"/>
      <c r="BL86" s="404"/>
      <c r="BM86" s="404"/>
      <c r="BN86" s="404"/>
      <c r="BO86" s="404"/>
      <c r="BP86" s="404"/>
      <c r="BQ86" s="404"/>
      <c r="BR86" s="404"/>
      <c r="BS86" s="404"/>
      <c r="BT86" s="404"/>
      <c r="BU86" s="404"/>
      <c r="BV86" s="404"/>
      <c r="BW86" s="404"/>
      <c r="BX86" s="404"/>
      <c r="BY86" s="404"/>
      <c r="BZ86" s="404"/>
      <c r="CA86" s="404"/>
      <c r="CB86" s="404"/>
      <c r="CC86" s="404"/>
      <c r="CD86" s="404"/>
      <c r="CE86" s="404"/>
      <c r="CF86" s="404"/>
      <c r="CG86" s="404"/>
      <c r="CH86" s="404"/>
      <c r="CI86" s="404"/>
      <c r="CJ86" s="404"/>
      <c r="CK86" s="404"/>
      <c r="CL86" s="404"/>
      <c r="CM86" s="404"/>
      <c r="CN86" s="404"/>
      <c r="CO86" s="404"/>
      <c r="CP86" s="404"/>
      <c r="CQ86" s="404"/>
      <c r="CR86" s="404"/>
      <c r="CS86" s="404"/>
      <c r="CT86" s="404"/>
      <c r="CU86" s="404"/>
      <c r="CV86" s="404"/>
      <c r="CW86" s="404"/>
      <c r="CX86" s="404"/>
      <c r="CY86" s="404"/>
      <c r="CZ86" s="404"/>
      <c r="DA86" s="404"/>
      <c r="DB86" s="404"/>
      <c r="DC86" s="404"/>
      <c r="DD86" s="404"/>
      <c r="DE86" s="404"/>
      <c r="DF86" s="404"/>
      <c r="DG86" s="404"/>
      <c r="DH86" s="404"/>
      <c r="DI86" s="404"/>
      <c r="DJ86" s="404"/>
      <c r="DK86" s="404"/>
      <c r="DL86" s="404"/>
      <c r="DM86" s="404"/>
      <c r="DN86" s="404"/>
      <c r="DO86" s="404"/>
      <c r="DP86" s="404"/>
      <c r="DQ86" s="404"/>
      <c r="DR86" s="404"/>
      <c r="DS86" s="404"/>
      <c r="DT86" s="404"/>
      <c r="DU86" s="404"/>
      <c r="DV86" s="404"/>
      <c r="DW86" s="404"/>
      <c r="DX86" s="404"/>
      <c r="DY86" s="404"/>
      <c r="DZ86" s="404"/>
      <c r="EA86" s="404"/>
      <c r="EB86" s="404"/>
      <c r="EC86" s="404"/>
      <c r="ED86" s="404"/>
      <c r="EE86" s="404"/>
      <c r="EF86" s="404"/>
      <c r="EG86" s="404"/>
      <c r="EH86" s="404"/>
      <c r="EI86" s="404"/>
      <c r="EJ86" s="404"/>
      <c r="EK86" s="404"/>
      <c r="EL86" s="404"/>
      <c r="EM86" s="404"/>
      <c r="EN86" s="404"/>
      <c r="EO86" s="404"/>
      <c r="EP86" s="404"/>
      <c r="EQ86" s="404"/>
      <c r="ER86" s="404"/>
      <c r="ES86" s="404"/>
      <c r="ET86" s="404"/>
      <c r="EU86" s="404"/>
      <c r="EV86" s="404"/>
      <c r="EW86" s="404"/>
      <c r="EX86" s="404"/>
      <c r="EY86" s="404"/>
      <c r="EZ86" s="404"/>
      <c r="FA86" s="404"/>
      <c r="FB86" s="404"/>
      <c r="FC86" s="404"/>
      <c r="FD86" s="404"/>
      <c r="FE86" s="404"/>
      <c r="FF86" s="404"/>
      <c r="FG86" s="404"/>
      <c r="FH86" s="404"/>
      <c r="FI86" s="404"/>
      <c r="FJ86" s="404"/>
      <c r="FK86" s="404"/>
      <c r="FL86" s="404"/>
      <c r="FM86" s="404"/>
      <c r="FN86" s="404"/>
      <c r="FO86" s="404"/>
      <c r="FP86" s="404"/>
      <c r="FQ86" s="404"/>
      <c r="FR86" s="404"/>
      <c r="FS86" s="404"/>
      <c r="FT86" s="404"/>
      <c r="FU86" s="404"/>
      <c r="FV86" s="404"/>
      <c r="FW86" s="404"/>
      <c r="FX86" s="404"/>
      <c r="FY86" s="404"/>
      <c r="FZ86" s="404"/>
      <c r="GA86" s="404"/>
      <c r="GB86" s="404"/>
      <c r="GC86" s="404"/>
      <c r="GD86" s="404"/>
      <c r="GE86" s="404"/>
      <c r="GF86" s="404"/>
      <c r="GG86" s="404"/>
      <c r="GH86" s="404"/>
      <c r="GI86" s="404"/>
      <c r="GJ86" s="404"/>
      <c r="GK86" s="404"/>
      <c r="GL86" s="404"/>
      <c r="GM86" s="404"/>
      <c r="GN86" s="404"/>
      <c r="GO86" s="404"/>
      <c r="GP86" s="404"/>
      <c r="GQ86" s="404"/>
      <c r="GR86" s="404"/>
      <c r="GS86" s="404"/>
      <c r="GT86" s="404"/>
      <c r="GU86" s="404"/>
      <c r="GV86" s="404"/>
      <c r="GW86" s="404"/>
      <c r="GX86" s="404"/>
      <c r="GY86" s="404"/>
      <c r="GZ86" s="404"/>
      <c r="HA86" s="404"/>
      <c r="HB86" s="404"/>
      <c r="HC86" s="404"/>
      <c r="HD86" s="404"/>
      <c r="HE86" s="404"/>
      <c r="HF86" s="404"/>
      <c r="HG86" s="404"/>
      <c r="HH86" s="404"/>
      <c r="HI86" s="404"/>
    </row>
    <row r="87" spans="1:217" s="409" customFormat="1" ht="18" customHeight="1">
      <c r="A87" s="404"/>
      <c r="B87" s="405">
        <v>51</v>
      </c>
      <c r="C87" s="411" t="s">
        <v>102</v>
      </c>
      <c r="D87" s="412">
        <v>761</v>
      </c>
      <c r="E87" s="413">
        <v>398.65119579500652</v>
      </c>
      <c r="F87" s="412">
        <v>47</v>
      </c>
      <c r="G87" s="413">
        <v>810.8423404255318</v>
      </c>
      <c r="H87" s="412">
        <v>8995</v>
      </c>
      <c r="I87" s="413">
        <v>1211.1035919955532</v>
      </c>
      <c r="J87" s="430"/>
      <c r="K87" s="410"/>
      <c r="L87" s="404"/>
      <c r="M87" s="404"/>
      <c r="N87" s="404"/>
      <c r="O87" s="404"/>
      <c r="P87" s="404"/>
      <c r="Q87" s="404"/>
      <c r="R87" s="404"/>
      <c r="S87" s="404"/>
      <c r="T87" s="404"/>
      <c r="U87" s="404"/>
      <c r="V87" s="404"/>
      <c r="W87" s="404"/>
      <c r="X87" s="404"/>
      <c r="Y87" s="404"/>
      <c r="Z87" s="404"/>
      <c r="AA87" s="404"/>
      <c r="AB87" s="404"/>
      <c r="AC87" s="404"/>
      <c r="AD87" s="404"/>
      <c r="AE87" s="404"/>
      <c r="AF87" s="404"/>
      <c r="AG87" s="404"/>
      <c r="AH87" s="404"/>
      <c r="AI87" s="404"/>
      <c r="AJ87" s="404"/>
      <c r="AK87" s="404"/>
      <c r="AL87" s="404"/>
      <c r="AM87" s="404"/>
      <c r="AN87" s="404"/>
      <c r="AO87" s="404"/>
      <c r="AP87" s="404"/>
      <c r="AQ87" s="404"/>
      <c r="AR87" s="404"/>
      <c r="AS87" s="404"/>
      <c r="AT87" s="404"/>
      <c r="AU87" s="404"/>
      <c r="AV87" s="404"/>
      <c r="AW87" s="404"/>
      <c r="AX87" s="404"/>
      <c r="AY87" s="404"/>
      <c r="AZ87" s="404"/>
      <c r="BA87" s="404"/>
      <c r="BB87" s="404"/>
      <c r="BC87" s="404"/>
      <c r="BD87" s="404"/>
      <c r="BE87" s="404"/>
      <c r="BF87" s="404"/>
      <c r="BG87" s="404"/>
      <c r="BH87" s="404"/>
      <c r="BI87" s="404"/>
      <c r="BJ87" s="404"/>
      <c r="BK87" s="404"/>
      <c r="BL87" s="404"/>
      <c r="BM87" s="404"/>
      <c r="BN87" s="404"/>
      <c r="BO87" s="404"/>
      <c r="BP87" s="404"/>
      <c r="BQ87" s="404"/>
      <c r="BR87" s="404"/>
      <c r="BS87" s="404"/>
      <c r="BT87" s="404"/>
      <c r="BU87" s="404"/>
      <c r="BV87" s="404"/>
      <c r="BW87" s="404"/>
      <c r="BX87" s="404"/>
      <c r="BY87" s="404"/>
      <c r="BZ87" s="404"/>
      <c r="CA87" s="404"/>
      <c r="CB87" s="404"/>
      <c r="CC87" s="404"/>
      <c r="CD87" s="404"/>
      <c r="CE87" s="404"/>
      <c r="CF87" s="404"/>
      <c r="CG87" s="404"/>
      <c r="CH87" s="404"/>
      <c r="CI87" s="404"/>
      <c r="CJ87" s="404"/>
      <c r="CK87" s="404"/>
      <c r="CL87" s="404"/>
      <c r="CM87" s="404"/>
      <c r="CN87" s="404"/>
      <c r="CO87" s="404"/>
      <c r="CP87" s="404"/>
      <c r="CQ87" s="404"/>
      <c r="CR87" s="404"/>
      <c r="CS87" s="404"/>
      <c r="CT87" s="404"/>
      <c r="CU87" s="404"/>
      <c r="CV87" s="404"/>
      <c r="CW87" s="404"/>
      <c r="CX87" s="404"/>
      <c r="CY87" s="404"/>
      <c r="CZ87" s="404"/>
      <c r="DA87" s="404"/>
      <c r="DB87" s="404"/>
      <c r="DC87" s="404"/>
      <c r="DD87" s="404"/>
      <c r="DE87" s="404"/>
      <c r="DF87" s="404"/>
      <c r="DG87" s="404"/>
      <c r="DH87" s="404"/>
      <c r="DI87" s="404"/>
      <c r="DJ87" s="404"/>
      <c r="DK87" s="404"/>
      <c r="DL87" s="404"/>
      <c r="DM87" s="404"/>
      <c r="DN87" s="404"/>
      <c r="DO87" s="404"/>
      <c r="DP87" s="404"/>
      <c r="DQ87" s="404"/>
      <c r="DR87" s="404"/>
      <c r="DS87" s="404"/>
      <c r="DT87" s="404"/>
      <c r="DU87" s="404"/>
      <c r="DV87" s="404"/>
      <c r="DW87" s="404"/>
      <c r="DX87" s="404"/>
      <c r="DY87" s="404"/>
      <c r="DZ87" s="404"/>
      <c r="EA87" s="404"/>
      <c r="EB87" s="404"/>
      <c r="EC87" s="404"/>
      <c r="ED87" s="404"/>
      <c r="EE87" s="404"/>
      <c r="EF87" s="404"/>
      <c r="EG87" s="404"/>
      <c r="EH87" s="404"/>
      <c r="EI87" s="404"/>
      <c r="EJ87" s="404"/>
      <c r="EK87" s="404"/>
      <c r="EL87" s="404"/>
      <c r="EM87" s="404"/>
      <c r="EN87" s="404"/>
      <c r="EO87" s="404"/>
      <c r="EP87" s="404"/>
      <c r="EQ87" s="404"/>
      <c r="ER87" s="404"/>
      <c r="ES87" s="404"/>
      <c r="ET87" s="404"/>
      <c r="EU87" s="404"/>
      <c r="EV87" s="404"/>
      <c r="EW87" s="404"/>
      <c r="EX87" s="404"/>
      <c r="EY87" s="404"/>
      <c r="EZ87" s="404"/>
      <c r="FA87" s="404"/>
      <c r="FB87" s="404"/>
      <c r="FC87" s="404"/>
      <c r="FD87" s="404"/>
      <c r="FE87" s="404"/>
      <c r="FF87" s="404"/>
      <c r="FG87" s="404"/>
      <c r="FH87" s="404"/>
      <c r="FI87" s="404"/>
      <c r="FJ87" s="404"/>
      <c r="FK87" s="404"/>
      <c r="FL87" s="404"/>
      <c r="FM87" s="404"/>
      <c r="FN87" s="404"/>
      <c r="FO87" s="404"/>
      <c r="FP87" s="404"/>
      <c r="FQ87" s="404"/>
      <c r="FR87" s="404"/>
      <c r="FS87" s="404"/>
      <c r="FT87" s="404"/>
      <c r="FU87" s="404"/>
      <c r="FV87" s="404"/>
      <c r="FW87" s="404"/>
      <c r="FX87" s="404"/>
      <c r="FY87" s="404"/>
      <c r="FZ87" s="404"/>
      <c r="GA87" s="404"/>
      <c r="GB87" s="404"/>
      <c r="GC87" s="404"/>
      <c r="GD87" s="404"/>
      <c r="GE87" s="404"/>
      <c r="GF87" s="404"/>
      <c r="GG87" s="404"/>
      <c r="GH87" s="404"/>
      <c r="GI87" s="404"/>
      <c r="GJ87" s="404"/>
      <c r="GK87" s="404"/>
      <c r="GL87" s="404"/>
      <c r="GM87" s="404"/>
      <c r="GN87" s="404"/>
      <c r="GO87" s="404"/>
      <c r="GP87" s="404"/>
      <c r="GQ87" s="404"/>
      <c r="GR87" s="404"/>
      <c r="GS87" s="404"/>
      <c r="GT87" s="404"/>
      <c r="GU87" s="404"/>
      <c r="GV87" s="404"/>
      <c r="GW87" s="404"/>
      <c r="GX87" s="404"/>
      <c r="GY87" s="404"/>
      <c r="GZ87" s="404"/>
      <c r="HA87" s="404"/>
      <c r="HB87" s="404"/>
      <c r="HC87" s="404"/>
      <c r="HD87" s="404"/>
      <c r="HE87" s="404"/>
      <c r="HF87" s="404"/>
      <c r="HG87" s="404"/>
      <c r="HH87" s="404"/>
      <c r="HI87" s="404"/>
    </row>
    <row r="88" spans="1:217" s="409" customFormat="1" ht="18" customHeight="1">
      <c r="A88" s="404"/>
      <c r="B88" s="405">
        <v>52</v>
      </c>
      <c r="C88" s="411" t="s">
        <v>103</v>
      </c>
      <c r="D88" s="414">
        <v>792</v>
      </c>
      <c r="E88" s="415">
        <v>367.92345959595963</v>
      </c>
      <c r="F88" s="414">
        <v>26</v>
      </c>
      <c r="G88" s="415">
        <v>744.22423076923064</v>
      </c>
      <c r="H88" s="414">
        <v>8536</v>
      </c>
      <c r="I88" s="415">
        <v>1161.006128163074</v>
      </c>
      <c r="J88" s="430"/>
      <c r="K88" s="410"/>
      <c r="L88" s="404"/>
      <c r="M88" s="404"/>
      <c r="N88" s="404"/>
      <c r="O88" s="404"/>
      <c r="P88" s="404"/>
      <c r="Q88" s="404"/>
      <c r="R88" s="404"/>
      <c r="S88" s="404"/>
      <c r="T88" s="404"/>
      <c r="U88" s="404"/>
      <c r="V88" s="404"/>
      <c r="W88" s="404"/>
      <c r="X88" s="404"/>
      <c r="Y88" s="404"/>
      <c r="Z88" s="404"/>
      <c r="AA88" s="404"/>
      <c r="AB88" s="404"/>
      <c r="AC88" s="404"/>
      <c r="AD88" s="404"/>
      <c r="AE88" s="404"/>
      <c r="AF88" s="404"/>
      <c r="AG88" s="404"/>
      <c r="AH88" s="404"/>
      <c r="AI88" s="404"/>
      <c r="AJ88" s="404"/>
      <c r="AK88" s="404"/>
      <c r="AL88" s="404"/>
      <c r="AM88" s="404"/>
      <c r="AN88" s="404"/>
      <c r="AO88" s="404"/>
      <c r="AP88" s="404"/>
      <c r="AQ88" s="404"/>
      <c r="AR88" s="404"/>
      <c r="AS88" s="404"/>
      <c r="AT88" s="404"/>
      <c r="AU88" s="404"/>
      <c r="AV88" s="404"/>
      <c r="AW88" s="404"/>
      <c r="AX88" s="404"/>
      <c r="AY88" s="404"/>
      <c r="AZ88" s="404"/>
      <c r="BA88" s="404"/>
      <c r="BB88" s="404"/>
      <c r="BC88" s="404"/>
      <c r="BD88" s="404"/>
      <c r="BE88" s="404"/>
      <c r="BF88" s="404"/>
      <c r="BG88" s="404"/>
      <c r="BH88" s="404"/>
      <c r="BI88" s="404"/>
      <c r="BJ88" s="404"/>
      <c r="BK88" s="404"/>
      <c r="BL88" s="404"/>
      <c r="BM88" s="404"/>
      <c r="BN88" s="404"/>
      <c r="BO88" s="404"/>
      <c r="BP88" s="404"/>
      <c r="BQ88" s="404"/>
      <c r="BR88" s="404"/>
      <c r="BS88" s="404"/>
      <c r="BT88" s="404"/>
      <c r="BU88" s="404"/>
      <c r="BV88" s="404"/>
      <c r="BW88" s="404"/>
      <c r="BX88" s="404"/>
      <c r="BY88" s="404"/>
      <c r="BZ88" s="404"/>
      <c r="CA88" s="404"/>
      <c r="CB88" s="404"/>
      <c r="CC88" s="404"/>
      <c r="CD88" s="404"/>
      <c r="CE88" s="404"/>
      <c r="CF88" s="404"/>
      <c r="CG88" s="404"/>
      <c r="CH88" s="404"/>
      <c r="CI88" s="404"/>
      <c r="CJ88" s="404"/>
      <c r="CK88" s="404"/>
      <c r="CL88" s="404"/>
      <c r="CM88" s="404"/>
      <c r="CN88" s="404"/>
      <c r="CO88" s="404"/>
      <c r="CP88" s="404"/>
      <c r="CQ88" s="404"/>
      <c r="CR88" s="404"/>
      <c r="CS88" s="404"/>
      <c r="CT88" s="404"/>
      <c r="CU88" s="404"/>
      <c r="CV88" s="404"/>
      <c r="CW88" s="404"/>
      <c r="CX88" s="404"/>
      <c r="CY88" s="404"/>
      <c r="CZ88" s="404"/>
      <c r="DA88" s="404"/>
      <c r="DB88" s="404"/>
      <c r="DC88" s="404"/>
      <c r="DD88" s="404"/>
      <c r="DE88" s="404"/>
      <c r="DF88" s="404"/>
      <c r="DG88" s="404"/>
      <c r="DH88" s="404"/>
      <c r="DI88" s="404"/>
      <c r="DJ88" s="404"/>
      <c r="DK88" s="404"/>
      <c r="DL88" s="404"/>
      <c r="DM88" s="404"/>
      <c r="DN88" s="404"/>
      <c r="DO88" s="404"/>
      <c r="DP88" s="404"/>
      <c r="DQ88" s="404"/>
      <c r="DR88" s="404"/>
      <c r="DS88" s="404"/>
      <c r="DT88" s="404"/>
      <c r="DU88" s="404"/>
      <c r="DV88" s="404"/>
      <c r="DW88" s="404"/>
      <c r="DX88" s="404"/>
      <c r="DY88" s="404"/>
      <c r="DZ88" s="404"/>
      <c r="EA88" s="404"/>
      <c r="EB88" s="404"/>
      <c r="EC88" s="404"/>
      <c r="ED88" s="404"/>
      <c r="EE88" s="404"/>
      <c r="EF88" s="404"/>
      <c r="EG88" s="404"/>
      <c r="EH88" s="404"/>
      <c r="EI88" s="404"/>
      <c r="EJ88" s="404"/>
      <c r="EK88" s="404"/>
      <c r="EL88" s="404"/>
      <c r="EM88" s="404"/>
      <c r="EN88" s="404"/>
      <c r="EO88" s="404"/>
      <c r="EP88" s="404"/>
      <c r="EQ88" s="404"/>
      <c r="ER88" s="404"/>
      <c r="ES88" s="404"/>
      <c r="ET88" s="404"/>
      <c r="EU88" s="404"/>
      <c r="EV88" s="404"/>
      <c r="EW88" s="404"/>
      <c r="EX88" s="404"/>
      <c r="EY88" s="404"/>
      <c r="EZ88" s="404"/>
      <c r="FA88" s="404"/>
      <c r="FB88" s="404"/>
      <c r="FC88" s="404"/>
      <c r="FD88" s="404"/>
      <c r="FE88" s="404"/>
      <c r="FF88" s="404"/>
      <c r="FG88" s="404"/>
      <c r="FH88" s="404"/>
      <c r="FI88" s="404"/>
      <c r="FJ88" s="404"/>
      <c r="FK88" s="404"/>
      <c r="FL88" s="404"/>
      <c r="FM88" s="404"/>
      <c r="FN88" s="404"/>
      <c r="FO88" s="404"/>
      <c r="FP88" s="404"/>
      <c r="FQ88" s="404"/>
      <c r="FR88" s="404"/>
      <c r="FS88" s="404"/>
      <c r="FT88" s="404"/>
      <c r="FU88" s="404"/>
      <c r="FV88" s="404"/>
      <c r="FW88" s="404"/>
      <c r="FX88" s="404"/>
      <c r="FY88" s="404"/>
      <c r="FZ88" s="404"/>
      <c r="GA88" s="404"/>
      <c r="GB88" s="404"/>
      <c r="GC88" s="404"/>
      <c r="GD88" s="404"/>
      <c r="GE88" s="404"/>
      <c r="GF88" s="404"/>
      <c r="GG88" s="404"/>
      <c r="GH88" s="404"/>
      <c r="GI88" s="404"/>
      <c r="GJ88" s="404"/>
      <c r="GK88" s="404"/>
      <c r="GL88" s="404"/>
      <c r="GM88" s="404"/>
      <c r="GN88" s="404"/>
      <c r="GO88" s="404"/>
      <c r="GP88" s="404"/>
      <c r="GQ88" s="404"/>
      <c r="GR88" s="404"/>
      <c r="GS88" s="404"/>
      <c r="GT88" s="404"/>
      <c r="GU88" s="404"/>
      <c r="GV88" s="404"/>
      <c r="GW88" s="404"/>
      <c r="GX88" s="404"/>
      <c r="GY88" s="404"/>
      <c r="GZ88" s="404"/>
      <c r="HA88" s="404"/>
      <c r="HB88" s="404"/>
      <c r="HC88" s="404"/>
      <c r="HD88" s="404"/>
      <c r="HE88" s="404"/>
      <c r="HF88" s="404"/>
      <c r="HG88" s="404"/>
      <c r="HH88" s="404"/>
      <c r="HI88" s="404"/>
    </row>
    <row r="89" spans="1:217" s="409" customFormat="1" ht="18" hidden="1" customHeight="1">
      <c r="A89" s="404"/>
      <c r="B89" s="405"/>
      <c r="C89" s="411"/>
      <c r="D89" s="416"/>
      <c r="E89" s="417"/>
      <c r="F89" s="416"/>
      <c r="G89" s="417"/>
      <c r="H89" s="416"/>
      <c r="I89" s="417"/>
      <c r="J89" s="430"/>
      <c r="K89" s="410"/>
      <c r="L89" s="404"/>
      <c r="M89" s="404"/>
      <c r="N89" s="404"/>
      <c r="O89" s="404"/>
      <c r="P89" s="404"/>
      <c r="Q89" s="404"/>
      <c r="R89" s="404"/>
      <c r="S89" s="404"/>
      <c r="T89" s="404"/>
      <c r="U89" s="404"/>
      <c r="V89" s="404"/>
      <c r="W89" s="404"/>
      <c r="X89" s="404"/>
      <c r="Y89" s="404"/>
      <c r="Z89" s="404"/>
      <c r="AA89" s="404"/>
      <c r="AB89" s="404"/>
      <c r="AC89" s="404"/>
      <c r="AD89" s="404"/>
      <c r="AE89" s="404"/>
      <c r="AF89" s="404"/>
      <c r="AG89" s="404"/>
      <c r="AH89" s="404"/>
      <c r="AI89" s="404"/>
      <c r="AJ89" s="404"/>
      <c r="AK89" s="404"/>
      <c r="AL89" s="404"/>
      <c r="AM89" s="404"/>
      <c r="AN89" s="404"/>
      <c r="AO89" s="404"/>
      <c r="AP89" s="404"/>
      <c r="AQ89" s="404"/>
      <c r="AR89" s="404"/>
      <c r="AS89" s="404"/>
      <c r="AT89" s="404"/>
      <c r="AU89" s="404"/>
      <c r="AV89" s="404"/>
      <c r="AW89" s="404"/>
      <c r="AX89" s="404"/>
      <c r="AY89" s="404"/>
      <c r="AZ89" s="404"/>
      <c r="BA89" s="404"/>
      <c r="BB89" s="404"/>
      <c r="BC89" s="404"/>
      <c r="BD89" s="404"/>
      <c r="BE89" s="404"/>
      <c r="BF89" s="404"/>
      <c r="BG89" s="404"/>
      <c r="BH89" s="404"/>
      <c r="BI89" s="404"/>
      <c r="BJ89" s="404"/>
      <c r="BK89" s="404"/>
      <c r="BL89" s="404"/>
      <c r="BM89" s="404"/>
      <c r="BN89" s="404"/>
      <c r="BO89" s="404"/>
      <c r="BP89" s="404"/>
      <c r="BQ89" s="404"/>
      <c r="BR89" s="404"/>
      <c r="BS89" s="404"/>
      <c r="BT89" s="404"/>
      <c r="BU89" s="404"/>
      <c r="BV89" s="404"/>
      <c r="BW89" s="404"/>
      <c r="BX89" s="404"/>
      <c r="BY89" s="404"/>
      <c r="BZ89" s="404"/>
      <c r="CA89" s="404"/>
      <c r="CB89" s="404"/>
      <c r="CC89" s="404"/>
      <c r="CD89" s="404"/>
      <c r="CE89" s="404"/>
      <c r="CF89" s="404"/>
      <c r="CG89" s="404"/>
      <c r="CH89" s="404"/>
      <c r="CI89" s="404"/>
      <c r="CJ89" s="404"/>
      <c r="CK89" s="404"/>
      <c r="CL89" s="404"/>
      <c r="CM89" s="404"/>
      <c r="CN89" s="404"/>
      <c r="CO89" s="404"/>
      <c r="CP89" s="404"/>
      <c r="CQ89" s="404"/>
      <c r="CR89" s="404"/>
      <c r="CS89" s="404"/>
      <c r="CT89" s="404"/>
      <c r="CU89" s="404"/>
      <c r="CV89" s="404"/>
      <c r="CW89" s="404"/>
      <c r="CX89" s="404"/>
      <c r="CY89" s="404"/>
      <c r="CZ89" s="404"/>
      <c r="DA89" s="404"/>
      <c r="DB89" s="404"/>
      <c r="DC89" s="404"/>
      <c r="DD89" s="404"/>
      <c r="DE89" s="404"/>
      <c r="DF89" s="404"/>
      <c r="DG89" s="404"/>
      <c r="DH89" s="404"/>
      <c r="DI89" s="404"/>
      <c r="DJ89" s="404"/>
      <c r="DK89" s="404"/>
      <c r="DL89" s="404"/>
      <c r="DM89" s="404"/>
      <c r="DN89" s="404"/>
      <c r="DO89" s="404"/>
      <c r="DP89" s="404"/>
      <c r="DQ89" s="404"/>
      <c r="DR89" s="404"/>
      <c r="DS89" s="404"/>
      <c r="DT89" s="404"/>
      <c r="DU89" s="404"/>
      <c r="DV89" s="404"/>
      <c r="DW89" s="404"/>
      <c r="DX89" s="404"/>
      <c r="DY89" s="404"/>
      <c r="DZ89" s="404"/>
      <c r="EA89" s="404"/>
      <c r="EB89" s="404"/>
      <c r="EC89" s="404"/>
      <c r="ED89" s="404"/>
      <c r="EE89" s="404"/>
      <c r="EF89" s="404"/>
      <c r="EG89" s="404"/>
      <c r="EH89" s="404"/>
      <c r="EI89" s="404"/>
      <c r="EJ89" s="404"/>
      <c r="EK89" s="404"/>
      <c r="EL89" s="404"/>
      <c r="EM89" s="404"/>
      <c r="EN89" s="404"/>
      <c r="EO89" s="404"/>
      <c r="EP89" s="404"/>
      <c r="EQ89" s="404"/>
      <c r="ER89" s="404"/>
      <c r="ES89" s="404"/>
      <c r="ET89" s="404"/>
      <c r="EU89" s="404"/>
      <c r="EV89" s="404"/>
      <c r="EW89" s="404"/>
      <c r="EX89" s="404"/>
      <c r="EY89" s="404"/>
      <c r="EZ89" s="404"/>
      <c r="FA89" s="404"/>
      <c r="FB89" s="404"/>
      <c r="FC89" s="404"/>
      <c r="FD89" s="404"/>
      <c r="FE89" s="404"/>
      <c r="FF89" s="404"/>
      <c r="FG89" s="404"/>
      <c r="FH89" s="404"/>
      <c r="FI89" s="404"/>
      <c r="FJ89" s="404"/>
      <c r="FK89" s="404"/>
      <c r="FL89" s="404"/>
      <c r="FM89" s="404"/>
      <c r="FN89" s="404"/>
      <c r="FO89" s="404"/>
      <c r="FP89" s="404"/>
      <c r="FQ89" s="404"/>
      <c r="FR89" s="404"/>
      <c r="FS89" s="404"/>
      <c r="FT89" s="404"/>
      <c r="FU89" s="404"/>
      <c r="FV89" s="404"/>
      <c r="FW89" s="404"/>
      <c r="FX89" s="404"/>
      <c r="FY89" s="404"/>
      <c r="FZ89" s="404"/>
      <c r="GA89" s="404"/>
      <c r="GB89" s="404"/>
      <c r="GC89" s="404"/>
      <c r="GD89" s="404"/>
      <c r="GE89" s="404"/>
      <c r="GF89" s="404"/>
      <c r="GG89" s="404"/>
      <c r="GH89" s="404"/>
      <c r="GI89" s="404"/>
      <c r="GJ89" s="404"/>
      <c r="GK89" s="404"/>
      <c r="GL89" s="404"/>
      <c r="GM89" s="404"/>
      <c r="GN89" s="404"/>
      <c r="GO89" s="404"/>
      <c r="GP89" s="404"/>
      <c r="GQ89" s="404"/>
      <c r="GR89" s="404"/>
      <c r="GS89" s="404"/>
      <c r="GT89" s="404"/>
      <c r="GU89" s="404"/>
      <c r="GV89" s="404"/>
      <c r="GW89" s="404"/>
      <c r="GX89" s="404"/>
      <c r="GY89" s="404"/>
      <c r="GZ89" s="404"/>
      <c r="HA89" s="404"/>
      <c r="HB89" s="404"/>
      <c r="HC89" s="404"/>
      <c r="HD89" s="404"/>
      <c r="HE89" s="404"/>
      <c r="HF89" s="404"/>
      <c r="HG89" s="404"/>
      <c r="HH89" s="404"/>
      <c r="HI89" s="404"/>
    </row>
    <row r="90" spans="1:217" s="409" customFormat="1" ht="18" customHeight="1">
      <c r="A90" s="418"/>
      <c r="B90" s="419"/>
      <c r="C90" s="420" t="s">
        <v>45</v>
      </c>
      <c r="D90" s="421">
        <v>342480</v>
      </c>
      <c r="E90" s="422">
        <v>478.65376740247689</v>
      </c>
      <c r="F90" s="456">
        <v>45264</v>
      </c>
      <c r="G90" s="457">
        <v>702.63230823612423</v>
      </c>
      <c r="H90" s="458">
        <v>10069148</v>
      </c>
      <c r="I90" s="459">
        <v>1195.6483806693477</v>
      </c>
      <c r="J90" s="430"/>
      <c r="K90" s="410"/>
      <c r="L90" s="404"/>
      <c r="M90" s="404"/>
      <c r="N90" s="404"/>
      <c r="O90" s="404"/>
      <c r="P90" s="404"/>
      <c r="Q90" s="404"/>
      <c r="R90" s="404"/>
      <c r="S90" s="404"/>
      <c r="T90" s="404"/>
      <c r="U90" s="404"/>
      <c r="V90" s="404"/>
      <c r="W90" s="404"/>
      <c r="X90" s="404"/>
      <c r="Y90" s="404"/>
      <c r="Z90" s="404"/>
      <c r="AA90" s="404"/>
      <c r="AB90" s="404"/>
      <c r="AC90" s="404"/>
      <c r="AD90" s="404"/>
      <c r="AE90" s="404"/>
      <c r="AF90" s="404"/>
      <c r="AG90" s="404"/>
      <c r="AH90" s="404"/>
      <c r="AI90" s="404"/>
      <c r="AJ90" s="404"/>
      <c r="AK90" s="404"/>
      <c r="AL90" s="404"/>
      <c r="AM90" s="404"/>
      <c r="AN90" s="404"/>
      <c r="AO90" s="404"/>
      <c r="AP90" s="404"/>
      <c r="AQ90" s="404"/>
      <c r="AR90" s="404"/>
      <c r="AS90" s="404"/>
      <c r="AT90" s="404"/>
      <c r="AU90" s="404"/>
      <c r="AV90" s="404"/>
      <c r="AW90" s="404"/>
      <c r="AX90" s="404"/>
      <c r="AY90" s="404"/>
      <c r="AZ90" s="404"/>
      <c r="BA90" s="404"/>
      <c r="BB90" s="404"/>
      <c r="BC90" s="404"/>
      <c r="BD90" s="404"/>
      <c r="BE90" s="404"/>
      <c r="BF90" s="404"/>
      <c r="BG90" s="404"/>
      <c r="BH90" s="404"/>
      <c r="BI90" s="404"/>
      <c r="BJ90" s="404"/>
      <c r="BK90" s="404"/>
      <c r="BL90" s="404"/>
      <c r="BM90" s="404"/>
      <c r="BN90" s="404"/>
      <c r="BO90" s="404"/>
      <c r="BP90" s="404"/>
      <c r="BQ90" s="404"/>
      <c r="BR90" s="404"/>
      <c r="BS90" s="404"/>
      <c r="BT90" s="404"/>
      <c r="BU90" s="404"/>
      <c r="BV90" s="404"/>
      <c r="BW90" s="404"/>
      <c r="BX90" s="404"/>
      <c r="BY90" s="404"/>
      <c r="BZ90" s="404"/>
      <c r="CA90" s="404"/>
      <c r="CB90" s="404"/>
      <c r="CC90" s="404"/>
      <c r="CD90" s="404"/>
      <c r="CE90" s="404"/>
      <c r="CF90" s="404"/>
      <c r="CG90" s="404"/>
      <c r="CH90" s="404"/>
      <c r="CI90" s="404"/>
      <c r="CJ90" s="404"/>
      <c r="CK90" s="404"/>
      <c r="CL90" s="404"/>
      <c r="CM90" s="404"/>
      <c r="CN90" s="404"/>
      <c r="CO90" s="404"/>
      <c r="CP90" s="404"/>
      <c r="CQ90" s="404"/>
      <c r="CR90" s="404"/>
      <c r="CS90" s="404"/>
      <c r="CT90" s="404"/>
      <c r="CU90" s="404"/>
      <c r="CV90" s="404"/>
      <c r="CW90" s="404"/>
      <c r="CX90" s="404"/>
      <c r="CY90" s="404"/>
      <c r="CZ90" s="404"/>
      <c r="DA90" s="404"/>
      <c r="DB90" s="404"/>
      <c r="DC90" s="404"/>
      <c r="DD90" s="404"/>
      <c r="DE90" s="404"/>
      <c r="DF90" s="404"/>
      <c r="DG90" s="404"/>
      <c r="DH90" s="404"/>
      <c r="DI90" s="404"/>
      <c r="DJ90" s="404"/>
      <c r="DK90" s="404"/>
      <c r="DL90" s="404"/>
      <c r="DM90" s="404"/>
      <c r="DN90" s="404"/>
      <c r="DO90" s="404"/>
      <c r="DP90" s="404"/>
      <c r="DQ90" s="404"/>
      <c r="DR90" s="404"/>
      <c r="DS90" s="404"/>
      <c r="DT90" s="404"/>
      <c r="DU90" s="404"/>
      <c r="DV90" s="404"/>
      <c r="DW90" s="404"/>
      <c r="DX90" s="404"/>
      <c r="DY90" s="404"/>
      <c r="DZ90" s="404"/>
      <c r="EA90" s="404"/>
      <c r="EB90" s="404"/>
      <c r="EC90" s="404"/>
      <c r="ED90" s="404"/>
      <c r="EE90" s="404"/>
      <c r="EF90" s="404"/>
      <c r="EG90" s="404"/>
      <c r="EH90" s="404"/>
      <c r="EI90" s="404"/>
      <c r="EJ90" s="404"/>
      <c r="EK90" s="404"/>
      <c r="EL90" s="404"/>
      <c r="EM90" s="404"/>
      <c r="EN90" s="404"/>
      <c r="EO90" s="404"/>
      <c r="EP90" s="404"/>
      <c r="EQ90" s="404"/>
      <c r="ER90" s="404"/>
      <c r="ES90" s="404"/>
      <c r="ET90" s="404"/>
      <c r="EU90" s="404"/>
      <c r="EV90" s="404"/>
      <c r="EW90" s="404"/>
      <c r="EX90" s="404"/>
      <c r="EY90" s="404"/>
      <c r="EZ90" s="404"/>
      <c r="FA90" s="404"/>
      <c r="FB90" s="404"/>
      <c r="FC90" s="404"/>
      <c r="FD90" s="404"/>
      <c r="FE90" s="404"/>
      <c r="FF90" s="404"/>
      <c r="FG90" s="404"/>
      <c r="FH90" s="404"/>
      <c r="FI90" s="404"/>
      <c r="FJ90" s="404"/>
      <c r="FK90" s="404"/>
      <c r="FL90" s="404"/>
      <c r="FM90" s="404"/>
      <c r="FN90" s="404"/>
      <c r="FO90" s="404"/>
      <c r="FP90" s="404"/>
      <c r="FQ90" s="404"/>
      <c r="FR90" s="404"/>
      <c r="FS90" s="404"/>
      <c r="FT90" s="404"/>
      <c r="FU90" s="404"/>
      <c r="FV90" s="404"/>
      <c r="FW90" s="404"/>
      <c r="FX90" s="404"/>
      <c r="FY90" s="404"/>
      <c r="FZ90" s="404"/>
      <c r="GA90" s="404"/>
      <c r="GB90" s="404"/>
      <c r="GC90" s="404"/>
      <c r="GD90" s="404"/>
      <c r="GE90" s="404"/>
      <c r="GF90" s="404"/>
      <c r="GG90" s="404"/>
      <c r="GH90" s="404"/>
      <c r="GI90" s="404"/>
      <c r="GJ90" s="404"/>
      <c r="GK90" s="404"/>
      <c r="GL90" s="404"/>
      <c r="GM90" s="404"/>
      <c r="GN90" s="404"/>
      <c r="GO90" s="404"/>
      <c r="GP90" s="404"/>
      <c r="GQ90" s="404"/>
      <c r="GR90" s="404"/>
      <c r="GS90" s="404"/>
      <c r="GT90" s="404"/>
      <c r="GU90" s="404"/>
      <c r="GV90" s="404"/>
      <c r="GW90" s="404"/>
      <c r="GX90" s="404"/>
      <c r="GY90" s="404"/>
      <c r="GZ90" s="404"/>
      <c r="HA90" s="404"/>
      <c r="HB90" s="404"/>
      <c r="HC90" s="404"/>
      <c r="HD90" s="404"/>
      <c r="HE90" s="404"/>
      <c r="HF90" s="404"/>
      <c r="HG90" s="404"/>
      <c r="HH90" s="404"/>
      <c r="HI90" s="404"/>
    </row>
    <row r="91" spans="1:217" ht="18" customHeight="1">
      <c r="A91" s="394"/>
      <c r="B91" s="395"/>
      <c r="C91" s="394"/>
      <c r="D91" s="394"/>
      <c r="E91" s="394"/>
      <c r="F91" s="394"/>
      <c r="G91" s="394"/>
      <c r="H91" s="394"/>
      <c r="I91" s="394"/>
    </row>
    <row r="92" spans="1:217" ht="18" customHeight="1">
      <c r="A92" s="394"/>
      <c r="B92" s="423"/>
      <c r="C92" s="394"/>
      <c r="D92" s="424"/>
      <c r="E92" s="425"/>
      <c r="F92" s="424"/>
      <c r="G92" s="425"/>
      <c r="H92" s="424"/>
      <c r="I92" s="425"/>
    </row>
    <row r="93" spans="1:217" ht="18" customHeight="1">
      <c r="B93" s="426"/>
      <c r="D93" s="427"/>
      <c r="E93" s="428"/>
      <c r="F93" s="427"/>
      <c r="G93" s="428"/>
      <c r="H93" s="427"/>
      <c r="I93" s="428"/>
    </row>
    <row r="94" spans="1:217" ht="18" customHeight="1">
      <c r="B94" s="426"/>
      <c r="C94" s="429"/>
      <c r="D94" s="427"/>
      <c r="E94" s="428"/>
      <c r="F94" s="427"/>
      <c r="G94" s="428"/>
      <c r="H94" s="427"/>
      <c r="I94" s="428"/>
    </row>
    <row r="95" spans="1:217" ht="18" customHeight="1">
      <c r="B95" s="426"/>
      <c r="E95" s="428"/>
      <c r="G95" s="428"/>
      <c r="I95" s="428"/>
    </row>
    <row r="96" spans="1:217" ht="18" customHeight="1">
      <c r="B96" s="426"/>
      <c r="E96" s="428"/>
      <c r="G96" s="428"/>
      <c r="I96" s="428"/>
    </row>
    <row r="97" spans="2:9" ht="18" customHeight="1">
      <c r="B97" s="426"/>
      <c r="E97" s="428"/>
      <c r="G97" s="428"/>
      <c r="I97" s="428"/>
    </row>
    <row r="98" spans="2:9" ht="18" customHeight="1">
      <c r="B98" s="426"/>
      <c r="E98" s="428"/>
      <c r="G98" s="428"/>
      <c r="I98" s="428"/>
    </row>
    <row r="99" spans="2:9" ht="18" customHeight="1">
      <c r="B99" s="426"/>
      <c r="E99" s="428"/>
      <c r="G99" s="428"/>
      <c r="I99" s="428"/>
    </row>
    <row r="100" spans="2:9" ht="18" customHeight="1">
      <c r="B100" s="426"/>
      <c r="E100" s="428"/>
      <c r="G100" s="428"/>
      <c r="I100" s="428"/>
    </row>
    <row r="101" spans="2:9" ht="18" customHeight="1">
      <c r="B101" s="426"/>
    </row>
    <row r="102" spans="2:9" ht="18" customHeight="1">
      <c r="B102" s="426"/>
    </row>
    <row r="103" spans="2:9" ht="18" customHeight="1">
      <c r="B103" s="426"/>
    </row>
    <row r="104" spans="2:9" ht="18" customHeight="1">
      <c r="B104" s="426"/>
    </row>
    <row r="105" spans="2:9" ht="18" customHeight="1">
      <c r="B105" s="426"/>
    </row>
    <row r="106" spans="2:9" ht="18" customHeight="1">
      <c r="B106" s="426"/>
    </row>
    <row r="107" spans="2:9" ht="18" customHeight="1">
      <c r="B107" s="426"/>
    </row>
    <row r="108" spans="2:9" ht="18" customHeight="1"/>
    <row r="109" spans="2:9" ht="18" customHeight="1"/>
    <row r="110" spans="2:9" ht="18" customHeight="1"/>
    <row r="111" spans="2:9" ht="18" customHeight="1"/>
    <row r="112" spans="2:9" ht="18" customHeight="1"/>
    <row r="113" ht="18" customHeight="1"/>
    <row r="114" ht="18" customHeight="1"/>
    <row r="116" ht="12.95" customHeight="1"/>
    <row r="129" ht="15.75" customHeight="1"/>
  </sheetData>
  <mergeCells count="2">
    <mergeCell ref="B7:B8"/>
    <mergeCell ref="C7:C8"/>
  </mergeCells>
  <hyperlinks>
    <hyperlink ref="K5" location="Indice!A1" display="Volver al índice" xr:uid="{4762472A-C1C6-45F5-9AE4-2AA7960DCCB9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QO120"/>
  <sheetViews>
    <sheetView showGridLines="0" showRowColHeaders="0" showOutlineSymbols="0" zoomScaleNormal="100" workbookViewId="0">
      <pane ySplit="9" topLeftCell="A17" activePane="bottomLeft" state="frozen"/>
      <selection activeCell="Q29" sqref="Q29"/>
      <selection pane="bottomLeft" activeCell="M25" sqref="M25"/>
    </sheetView>
  </sheetViews>
  <sheetFormatPr baseColWidth="10" defaultColWidth="11.42578125" defaultRowHeight="15.75"/>
  <cols>
    <col min="1" max="1" width="2.7109375" style="87" customWidth="1"/>
    <col min="2" max="2" width="8" style="86" customWidth="1"/>
    <col min="3" max="3" width="24.7109375" style="87" customWidth="1"/>
    <col min="4" max="4" width="18.7109375" style="87" customWidth="1"/>
    <col min="5" max="5" width="13.85546875" style="87" customWidth="1"/>
    <col min="6" max="6" width="10.7109375" style="87" customWidth="1"/>
    <col min="7" max="7" width="18.7109375" style="87" customWidth="1"/>
    <col min="8" max="8" width="13.85546875" style="87" customWidth="1"/>
    <col min="9" max="9" width="10.7109375" style="87" customWidth="1"/>
    <col min="10" max="16384" width="11.42578125" style="87"/>
  </cols>
  <sheetData>
    <row r="1" spans="1:255" s="1" customFormat="1" ht="12.2" customHeight="1">
      <c r="B1" s="6"/>
    </row>
    <row r="2" spans="1:255" s="1" customFormat="1" ht="12.95" customHeight="1">
      <c r="B2" s="6"/>
    </row>
    <row r="3" spans="1:255" s="95" customFormat="1" ht="18.75">
      <c r="B3" s="505" t="s">
        <v>106</v>
      </c>
      <c r="C3" s="505"/>
      <c r="D3" s="505"/>
      <c r="E3" s="505"/>
      <c r="F3" s="505"/>
      <c r="G3" s="505"/>
      <c r="H3" s="505"/>
      <c r="I3" s="505"/>
    </row>
    <row r="4" spans="1:255" s="2" customFormat="1" ht="15.75" customHeight="1">
      <c r="B4" s="6"/>
      <c r="C4" s="94"/>
      <c r="D4" s="92"/>
      <c r="E4" s="93"/>
      <c r="F4" s="92"/>
      <c r="G4" s="92"/>
      <c r="H4" s="93"/>
      <c r="I4" s="92"/>
    </row>
    <row r="5" spans="1:255" s="95" customFormat="1" ht="18.75">
      <c r="B5" s="506" t="str">
        <f>'Número pensiones (IP-J-V)'!$C$5</f>
        <v>1 de  Agosto de 2023</v>
      </c>
      <c r="C5" s="506"/>
      <c r="D5" s="506"/>
      <c r="E5" s="506"/>
      <c r="F5" s="506"/>
      <c r="G5" s="506"/>
      <c r="H5" s="506"/>
      <c r="I5" s="506"/>
      <c r="K5" s="7" t="s">
        <v>170</v>
      </c>
    </row>
    <row r="6" spans="1:255" s="95" customFormat="1" ht="6" customHeight="1">
      <c r="B6" s="6"/>
      <c r="C6" s="85"/>
      <c r="D6" s="92"/>
      <c r="E6" s="93"/>
      <c r="F6" s="92"/>
      <c r="G6" s="92"/>
      <c r="H6" s="93"/>
      <c r="I6" s="92"/>
      <c r="K6" s="7"/>
    </row>
    <row r="7" spans="1:255" ht="24.75" customHeight="1">
      <c r="B7" s="503" t="s">
        <v>159</v>
      </c>
      <c r="C7" s="501" t="s">
        <v>47</v>
      </c>
      <c r="D7" s="498" t="s">
        <v>107</v>
      </c>
      <c r="E7" s="499"/>
      <c r="F7" s="500"/>
      <c r="G7" s="498" t="s">
        <v>201</v>
      </c>
      <c r="H7" s="499"/>
      <c r="I7" s="500"/>
    </row>
    <row r="8" spans="1:255" ht="69" customHeight="1">
      <c r="B8" s="504"/>
      <c r="C8" s="502"/>
      <c r="D8" s="232" t="s">
        <v>107</v>
      </c>
      <c r="E8" s="234" t="s">
        <v>200</v>
      </c>
      <c r="F8" s="232" t="s">
        <v>198</v>
      </c>
      <c r="G8" s="232" t="s">
        <v>199</v>
      </c>
      <c r="H8" s="234" t="s">
        <v>200</v>
      </c>
      <c r="I8" s="232" t="s">
        <v>198</v>
      </c>
    </row>
    <row r="9" spans="1:255" ht="29.25" hidden="1" customHeight="1">
      <c r="B9" s="96"/>
      <c r="C9" s="88"/>
      <c r="D9" s="88"/>
      <c r="E9" s="89"/>
      <c r="F9" s="88"/>
      <c r="G9" s="88"/>
      <c r="H9" s="89"/>
      <c r="I9" s="88"/>
    </row>
    <row r="10" spans="1:255" s="100" customFormat="1" ht="18" customHeight="1">
      <c r="A10" s="8"/>
      <c r="B10" s="97"/>
      <c r="C10" s="98" t="s">
        <v>52</v>
      </c>
      <c r="D10" s="99">
        <v>1640629</v>
      </c>
      <c r="E10" s="210">
        <v>0.16293622856670695</v>
      </c>
      <c r="F10" s="210">
        <v>1.5502134212767693E-2</v>
      </c>
      <c r="G10" s="137">
        <v>1068.4668450210252</v>
      </c>
      <c r="H10" s="210">
        <v>0.89362965090361779</v>
      </c>
      <c r="I10" s="210">
        <v>9.526320970512181E-2</v>
      </c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</row>
    <row r="11" spans="1:255" s="103" customFormat="1" ht="18" customHeight="1">
      <c r="B11" s="97">
        <v>4</v>
      </c>
      <c r="C11" s="101" t="s">
        <v>53</v>
      </c>
      <c r="D11" s="102">
        <v>112807</v>
      </c>
      <c r="E11" s="211">
        <v>1.1203231892112421E-2</v>
      </c>
      <c r="F11" s="211">
        <v>1.902421839007773E-2</v>
      </c>
      <c r="G11" s="138">
        <v>974.41253619012991</v>
      </c>
      <c r="H11" s="211">
        <v>0.81496579759062138</v>
      </c>
      <c r="I11" s="211">
        <v>9.904862306569906E-2</v>
      </c>
    </row>
    <row r="12" spans="1:255" s="104" customFormat="1" ht="18" customHeight="1">
      <c r="B12" s="97">
        <v>11</v>
      </c>
      <c r="C12" s="101" t="s">
        <v>54</v>
      </c>
      <c r="D12" s="102">
        <v>229159</v>
      </c>
      <c r="E12" s="211">
        <v>2.2758529321448052E-2</v>
      </c>
      <c r="F12" s="211">
        <v>1.1927156470515454E-2</v>
      </c>
      <c r="G12" s="138">
        <v>1183.3482232860149</v>
      </c>
      <c r="H12" s="211">
        <v>0.989712563005817</v>
      </c>
      <c r="I12" s="211">
        <v>9.4145627812497246E-2</v>
      </c>
    </row>
    <row r="13" spans="1:255" s="104" customFormat="1" ht="18" customHeight="1">
      <c r="B13" s="97">
        <v>14</v>
      </c>
      <c r="C13" s="101" t="s">
        <v>55</v>
      </c>
      <c r="D13" s="102">
        <v>176874</v>
      </c>
      <c r="E13" s="211">
        <v>1.7565935072163006E-2</v>
      </c>
      <c r="F13" s="211">
        <v>1.2258773435890324E-2</v>
      </c>
      <c r="G13" s="138">
        <v>995.80633275665082</v>
      </c>
      <c r="H13" s="211">
        <v>0.83285884784887898</v>
      </c>
      <c r="I13" s="211">
        <v>9.9863040785034718E-2</v>
      </c>
    </row>
    <row r="14" spans="1:255" s="104" customFormat="1" ht="18" customHeight="1">
      <c r="B14" s="97">
        <v>18</v>
      </c>
      <c r="C14" s="101" t="s">
        <v>56</v>
      </c>
      <c r="D14" s="102">
        <v>195422</v>
      </c>
      <c r="E14" s="211">
        <v>1.9407997578345257E-2</v>
      </c>
      <c r="F14" s="211">
        <v>1.7706304485944235E-2</v>
      </c>
      <c r="G14" s="138">
        <v>1016.0076204316806</v>
      </c>
      <c r="H14" s="211">
        <v>0.84975452387005235</v>
      </c>
      <c r="I14" s="211">
        <v>9.5846081221606649E-2</v>
      </c>
    </row>
    <row r="15" spans="1:255" s="104" customFormat="1" ht="18" customHeight="1">
      <c r="B15" s="97">
        <v>21</v>
      </c>
      <c r="C15" s="101" t="s">
        <v>57</v>
      </c>
      <c r="D15" s="102">
        <v>102268</v>
      </c>
      <c r="E15" s="211">
        <v>1.0156569354229374E-2</v>
      </c>
      <c r="F15" s="211">
        <v>1.6883762553445258E-2</v>
      </c>
      <c r="G15" s="138">
        <v>1083.0834680447458</v>
      </c>
      <c r="H15" s="211">
        <v>0.90585450167081238</v>
      </c>
      <c r="I15" s="211">
        <v>9.375250639545607E-2</v>
      </c>
    </row>
    <row r="16" spans="1:255" s="104" customFormat="1" ht="18" customHeight="1">
      <c r="B16" s="97">
        <v>23</v>
      </c>
      <c r="C16" s="101" t="s">
        <v>58</v>
      </c>
      <c r="D16" s="102">
        <v>146462</v>
      </c>
      <c r="E16" s="211">
        <v>1.4545619947189177E-2</v>
      </c>
      <c r="F16" s="211">
        <v>1.1967111172528133E-2</v>
      </c>
      <c r="G16" s="138">
        <v>984.46046865398637</v>
      </c>
      <c r="H16" s="211">
        <v>0.82336954958519315</v>
      </c>
      <c r="I16" s="211">
        <v>9.8036308861624732E-2</v>
      </c>
    </row>
    <row r="17" spans="1:457" s="104" customFormat="1" ht="18" customHeight="1">
      <c r="B17" s="97">
        <v>29</v>
      </c>
      <c r="C17" s="101" t="s">
        <v>59</v>
      </c>
      <c r="D17" s="102">
        <v>282911</v>
      </c>
      <c r="E17" s="211">
        <v>2.809681613578428E-2</v>
      </c>
      <c r="F17" s="211">
        <v>1.8577790899042768E-2</v>
      </c>
      <c r="G17" s="138">
        <v>1085.2180410093627</v>
      </c>
      <c r="H17" s="211">
        <v>0.90763978654145461</v>
      </c>
      <c r="I17" s="211">
        <v>9.4207553550134548E-2</v>
      </c>
    </row>
    <row r="18" spans="1:457" s="104" customFormat="1" ht="18" customHeight="1">
      <c r="B18" s="97">
        <v>41</v>
      </c>
      <c r="C18" s="101" t="s">
        <v>60</v>
      </c>
      <c r="D18" s="102">
        <v>394726</v>
      </c>
      <c r="E18" s="211">
        <v>3.9201529265435367E-2</v>
      </c>
      <c r="F18" s="211">
        <v>1.5712006587411897E-2</v>
      </c>
      <c r="G18" s="138">
        <v>1102.5592437285609</v>
      </c>
      <c r="H18" s="211">
        <v>0.92214338391971584</v>
      </c>
      <c r="I18" s="211">
        <v>9.3222070008011304E-2</v>
      </c>
    </row>
    <row r="19" spans="1:457" s="104" customFormat="1" ht="18" hidden="1" customHeight="1">
      <c r="B19" s="97"/>
      <c r="C19" s="101"/>
      <c r="D19" s="102"/>
      <c r="E19" s="211"/>
      <c r="F19" s="211"/>
      <c r="G19" s="138"/>
      <c r="H19" s="211"/>
      <c r="I19" s="211"/>
    </row>
    <row r="20" spans="1:457" s="105" customFormat="1" ht="18" customHeight="1">
      <c r="A20" s="8"/>
      <c r="B20" s="97"/>
      <c r="C20" s="98" t="s">
        <v>61</v>
      </c>
      <c r="D20" s="99">
        <v>309931</v>
      </c>
      <c r="E20" s="210">
        <v>3.0780260653632263E-2</v>
      </c>
      <c r="F20" s="210">
        <v>8.7093782037721557E-3</v>
      </c>
      <c r="G20" s="137">
        <v>1266.5362550696775</v>
      </c>
      <c r="H20" s="210">
        <v>1.0592882285012968</v>
      </c>
      <c r="I20" s="210">
        <v>9.7631703922133495E-2</v>
      </c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  <c r="IX20" s="8"/>
      <c r="IY20" s="8"/>
      <c r="IZ20" s="8"/>
      <c r="JA20" s="8"/>
      <c r="JB20" s="8"/>
      <c r="JC20" s="8"/>
      <c r="JD20" s="8"/>
      <c r="JE20" s="8"/>
      <c r="JF20" s="8"/>
      <c r="JG20" s="8"/>
      <c r="JH20" s="8"/>
      <c r="JI20" s="8"/>
      <c r="JJ20" s="8"/>
      <c r="JK20" s="8"/>
      <c r="JL20" s="8"/>
      <c r="JM20" s="8"/>
      <c r="JN20" s="8"/>
      <c r="JO20" s="8"/>
      <c r="JP20" s="8"/>
      <c r="JQ20" s="8"/>
      <c r="JR20" s="8"/>
      <c r="JS20" s="8"/>
      <c r="JT20" s="8"/>
      <c r="JU20" s="8"/>
      <c r="JV20" s="8"/>
      <c r="JW20" s="8"/>
      <c r="JX20" s="8"/>
      <c r="JY20" s="8"/>
      <c r="JZ20" s="8"/>
      <c r="KA20" s="8"/>
      <c r="KB20" s="8"/>
      <c r="KC20" s="8"/>
      <c r="KD20" s="8"/>
      <c r="KE20" s="8"/>
      <c r="KF20" s="8"/>
      <c r="KG20" s="8"/>
      <c r="KH20" s="8"/>
      <c r="KI20" s="8"/>
      <c r="KJ20" s="8"/>
      <c r="KK20" s="8"/>
      <c r="KL20" s="8"/>
      <c r="KM20" s="8"/>
      <c r="KN20" s="8"/>
      <c r="KO20" s="8"/>
      <c r="KP20" s="8"/>
      <c r="KQ20" s="8"/>
      <c r="KR20" s="8"/>
      <c r="KS20" s="8"/>
      <c r="KT20" s="8"/>
      <c r="KU20" s="8"/>
      <c r="KV20" s="8"/>
      <c r="KW20" s="8"/>
      <c r="KX20" s="8"/>
      <c r="KY20" s="8"/>
      <c r="KZ20" s="8"/>
      <c r="LA20" s="8"/>
      <c r="LB20" s="8"/>
      <c r="LC20" s="8"/>
      <c r="LD20" s="8"/>
      <c r="LE20" s="8"/>
      <c r="LF20" s="8"/>
      <c r="LG20" s="8"/>
      <c r="LH20" s="8"/>
      <c r="LI20" s="8"/>
      <c r="LJ20" s="8"/>
      <c r="LK20" s="8"/>
      <c r="LL20" s="8"/>
      <c r="LM20" s="8"/>
      <c r="LN20" s="8"/>
      <c r="LO20" s="8"/>
      <c r="LP20" s="8"/>
      <c r="LQ20" s="8"/>
      <c r="LR20" s="8"/>
      <c r="LS20" s="8"/>
      <c r="LT20" s="8"/>
      <c r="LU20" s="8"/>
      <c r="LV20" s="8"/>
      <c r="LW20" s="8"/>
      <c r="LX20" s="8"/>
      <c r="LY20" s="8"/>
      <c r="LZ20" s="8"/>
      <c r="MA20" s="8"/>
      <c r="MB20" s="8"/>
      <c r="MC20" s="8"/>
      <c r="MD20" s="8"/>
      <c r="ME20" s="8"/>
      <c r="MF20" s="8"/>
      <c r="MG20" s="8"/>
      <c r="MH20" s="8"/>
      <c r="MI20" s="8"/>
      <c r="MJ20" s="8"/>
      <c r="MK20" s="8"/>
      <c r="ML20" s="8"/>
      <c r="MM20" s="8"/>
      <c r="MN20" s="8"/>
      <c r="MO20" s="8"/>
      <c r="MP20" s="8"/>
      <c r="MQ20" s="8"/>
      <c r="MR20" s="8"/>
      <c r="MS20" s="8"/>
      <c r="MT20" s="8"/>
      <c r="MU20" s="8"/>
      <c r="MV20" s="8"/>
      <c r="MW20" s="8"/>
      <c r="MX20" s="8"/>
      <c r="MY20" s="8"/>
      <c r="MZ20" s="8"/>
      <c r="NA20" s="8"/>
      <c r="NB20" s="8"/>
      <c r="NC20" s="8"/>
      <c r="ND20" s="8"/>
      <c r="NE20" s="8"/>
      <c r="NF20" s="8"/>
      <c r="NG20" s="8"/>
      <c r="NH20" s="8"/>
      <c r="NI20" s="8"/>
      <c r="NJ20" s="8"/>
      <c r="NK20" s="8"/>
      <c r="NL20" s="8"/>
      <c r="NM20" s="8"/>
      <c r="NN20" s="8"/>
      <c r="NO20" s="8"/>
      <c r="NP20" s="8"/>
      <c r="NQ20" s="8"/>
      <c r="NR20" s="8"/>
      <c r="NS20" s="8"/>
      <c r="NT20" s="8"/>
      <c r="NU20" s="8"/>
      <c r="NV20" s="8"/>
      <c r="NW20" s="8"/>
      <c r="NX20" s="8"/>
      <c r="NY20" s="8"/>
      <c r="NZ20" s="8"/>
      <c r="OA20" s="8"/>
      <c r="OB20" s="8"/>
      <c r="OC20" s="8"/>
      <c r="OD20" s="8"/>
      <c r="OE20" s="8"/>
      <c r="OF20" s="8"/>
      <c r="OG20" s="8"/>
      <c r="OH20" s="8"/>
      <c r="OI20" s="8"/>
      <c r="OJ20" s="8"/>
      <c r="OK20" s="8"/>
      <c r="OL20" s="8"/>
      <c r="OM20" s="8"/>
      <c r="ON20" s="8"/>
      <c r="OO20" s="8"/>
      <c r="OP20" s="8"/>
      <c r="OQ20" s="8"/>
      <c r="OR20" s="8"/>
      <c r="OS20" s="8"/>
      <c r="OT20" s="8"/>
      <c r="OU20" s="8"/>
      <c r="OV20" s="8"/>
      <c r="OW20" s="8"/>
      <c r="OX20" s="8"/>
      <c r="OY20" s="8"/>
      <c r="OZ20" s="8"/>
      <c r="PA20" s="8"/>
      <c r="PB20" s="8"/>
      <c r="PC20" s="8"/>
      <c r="PD20" s="8"/>
      <c r="PE20" s="8"/>
      <c r="PF20" s="8"/>
      <c r="PG20" s="8"/>
      <c r="PH20" s="8"/>
      <c r="PI20" s="8"/>
      <c r="PJ20" s="8"/>
      <c r="PK20" s="8"/>
      <c r="PL20" s="8"/>
      <c r="PM20" s="8"/>
      <c r="PN20" s="8"/>
      <c r="PO20" s="8"/>
      <c r="PP20" s="8"/>
      <c r="PQ20" s="8"/>
      <c r="PR20" s="8"/>
      <c r="PS20" s="8"/>
      <c r="PT20" s="8"/>
      <c r="PU20" s="8"/>
      <c r="PV20" s="8"/>
      <c r="PW20" s="8"/>
      <c r="PX20" s="8"/>
      <c r="PY20" s="8"/>
      <c r="PZ20" s="8"/>
      <c r="QA20" s="8"/>
      <c r="QB20" s="8"/>
      <c r="QC20" s="8"/>
      <c r="QD20" s="8"/>
      <c r="QE20" s="8"/>
      <c r="QF20" s="8"/>
      <c r="QG20" s="8"/>
      <c r="QH20" s="8"/>
      <c r="QI20" s="8"/>
      <c r="QJ20" s="8"/>
      <c r="QK20" s="8"/>
      <c r="QL20" s="8"/>
      <c r="QM20" s="8"/>
      <c r="QN20" s="8"/>
      <c r="QO20" s="8"/>
    </row>
    <row r="21" spans="1:457" s="103" customFormat="1" ht="18" customHeight="1">
      <c r="B21" s="97">
        <v>22</v>
      </c>
      <c r="C21" s="101" t="s">
        <v>62</v>
      </c>
      <c r="D21" s="102">
        <v>54175</v>
      </c>
      <c r="E21" s="211">
        <v>5.3802963269583481E-3</v>
      </c>
      <c r="F21" s="211">
        <v>9.2589142665524538E-3</v>
      </c>
      <c r="G21" s="138">
        <v>1146.2899030918318</v>
      </c>
      <c r="H21" s="211">
        <v>0.95871823324020722</v>
      </c>
      <c r="I21" s="211">
        <v>9.702032096259261E-2</v>
      </c>
    </row>
    <row r="22" spans="1:457" s="104" customFormat="1" ht="18" customHeight="1">
      <c r="B22" s="97">
        <v>40</v>
      </c>
      <c r="C22" s="101" t="s">
        <v>63</v>
      </c>
      <c r="D22" s="102">
        <v>35879</v>
      </c>
      <c r="E22" s="211">
        <v>3.5632607644658712E-3</v>
      </c>
      <c r="F22" s="211">
        <v>1.3396221149284404E-3</v>
      </c>
      <c r="G22" s="138">
        <v>1156.112480280945</v>
      </c>
      <c r="H22" s="211">
        <v>0.96693350567976366</v>
      </c>
      <c r="I22" s="211">
        <v>9.8548060626963752E-2</v>
      </c>
    </row>
    <row r="23" spans="1:457" s="104" customFormat="1" ht="18" customHeight="1">
      <c r="B23" s="97">
        <v>50</v>
      </c>
      <c r="C23" s="104" t="s">
        <v>64</v>
      </c>
      <c r="D23" s="106">
        <v>219877</v>
      </c>
      <c r="E23" s="212">
        <v>2.1836703562208043E-2</v>
      </c>
      <c r="F23" s="212">
        <v>9.7866321310149385E-3</v>
      </c>
      <c r="G23" s="139">
        <v>1314.182169531148</v>
      </c>
      <c r="H23" s="212">
        <v>1.0991376652017399</v>
      </c>
      <c r="I23" s="212">
        <v>9.7490821584490517E-2</v>
      </c>
    </row>
    <row r="24" spans="1:457" s="104" customFormat="1" ht="18" hidden="1" customHeight="1">
      <c r="B24" s="97"/>
      <c r="D24" s="106"/>
      <c r="E24" s="212"/>
      <c r="F24" s="212"/>
      <c r="G24" s="139"/>
      <c r="H24" s="212"/>
      <c r="I24" s="212"/>
    </row>
    <row r="25" spans="1:457" s="100" customFormat="1" ht="18" customHeight="1">
      <c r="A25" s="8"/>
      <c r="B25" s="97">
        <v>33</v>
      </c>
      <c r="C25" s="98" t="s">
        <v>65</v>
      </c>
      <c r="D25" s="99">
        <v>299979</v>
      </c>
      <c r="E25" s="210">
        <v>2.9791895004423412E-2</v>
      </c>
      <c r="F25" s="210">
        <v>2.2217470616141544E-3</v>
      </c>
      <c r="G25" s="137">
        <v>1400.4638556365605</v>
      </c>
      <c r="H25" s="210">
        <v>1.1713007588841069</v>
      </c>
      <c r="I25" s="210">
        <v>9.3671047970963706E-2</v>
      </c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</row>
    <row r="26" spans="1:457" s="100" customFormat="1" ht="18" hidden="1" customHeight="1">
      <c r="A26" s="8"/>
      <c r="B26" s="97"/>
      <c r="C26" s="98"/>
      <c r="D26" s="99"/>
      <c r="E26" s="210"/>
      <c r="F26" s="210"/>
      <c r="G26" s="137"/>
      <c r="H26" s="210"/>
      <c r="I26" s="210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</row>
    <row r="27" spans="1:457" s="100" customFormat="1" ht="18" customHeight="1">
      <c r="A27" s="8"/>
      <c r="B27" s="97">
        <v>7</v>
      </c>
      <c r="C27" s="98" t="s">
        <v>208</v>
      </c>
      <c r="D27" s="99">
        <v>204282</v>
      </c>
      <c r="E27" s="210">
        <v>2.0287913138231754E-2</v>
      </c>
      <c r="F27" s="210">
        <v>1.3645475656471451E-2</v>
      </c>
      <c r="G27" s="137">
        <v>1116.6209064430541</v>
      </c>
      <c r="H27" s="210">
        <v>0.93390408459211693</v>
      </c>
      <c r="I27" s="210">
        <v>9.7442881671649939E-2</v>
      </c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</row>
    <row r="28" spans="1:457" s="100" customFormat="1" ht="18" hidden="1" customHeight="1">
      <c r="A28" s="8"/>
      <c r="B28" s="97"/>
      <c r="C28" s="98"/>
      <c r="D28" s="99"/>
      <c r="E28" s="210"/>
      <c r="F28" s="210"/>
      <c r="G28" s="137"/>
      <c r="H28" s="210"/>
      <c r="I28" s="210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</row>
    <row r="29" spans="1:457" s="100" customFormat="1" ht="18" customHeight="1">
      <c r="A29" s="8"/>
      <c r="B29" s="97"/>
      <c r="C29" s="98" t="s">
        <v>66</v>
      </c>
      <c r="D29" s="99">
        <v>354549</v>
      </c>
      <c r="E29" s="210">
        <v>3.5211420072482798E-2</v>
      </c>
      <c r="F29" s="210">
        <v>2.1357685050484632E-2</v>
      </c>
      <c r="G29" s="137">
        <v>1087.0519914313675</v>
      </c>
      <c r="H29" s="210">
        <v>0.90917364085151364</v>
      </c>
      <c r="I29" s="210">
        <v>9.252772167762946E-2</v>
      </c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</row>
    <row r="30" spans="1:457" s="103" customFormat="1" ht="18" customHeight="1">
      <c r="B30" s="97">
        <v>35</v>
      </c>
      <c r="C30" s="101" t="s">
        <v>67</v>
      </c>
      <c r="D30" s="102">
        <v>186153</v>
      </c>
      <c r="E30" s="211">
        <v>1.8487462891597185E-2</v>
      </c>
      <c r="F30" s="211">
        <v>2.1079480006582108E-2</v>
      </c>
      <c r="G30" s="138">
        <v>1104.7806368417371</v>
      </c>
      <c r="H30" s="211">
        <v>0.92400128223588518</v>
      </c>
      <c r="I30" s="211">
        <v>9.3561287787937486E-2</v>
      </c>
    </row>
    <row r="31" spans="1:457" s="104" customFormat="1" ht="18" customHeight="1">
      <c r="B31" s="97">
        <v>38</v>
      </c>
      <c r="C31" s="101" t="s">
        <v>68</v>
      </c>
      <c r="D31" s="102">
        <v>168396</v>
      </c>
      <c r="E31" s="211">
        <v>1.6723957180885613E-2</v>
      </c>
      <c r="F31" s="211">
        <v>2.1665402699833081E-2</v>
      </c>
      <c r="G31" s="138">
        <v>1067.4538980735886</v>
      </c>
      <c r="H31" s="211">
        <v>0.89278245622346486</v>
      </c>
      <c r="I31" s="211">
        <v>9.1358418002481567E-2</v>
      </c>
    </row>
    <row r="32" spans="1:457" s="104" customFormat="1" ht="18" hidden="1" customHeight="1">
      <c r="B32" s="97"/>
      <c r="C32" s="101"/>
      <c r="D32" s="102"/>
      <c r="E32" s="211"/>
      <c r="F32" s="211"/>
      <c r="G32" s="138"/>
      <c r="H32" s="211"/>
      <c r="I32" s="211"/>
    </row>
    <row r="33" spans="1:255" s="104" customFormat="1" ht="18" customHeight="1">
      <c r="B33" s="97">
        <v>39</v>
      </c>
      <c r="C33" s="98" t="s">
        <v>69</v>
      </c>
      <c r="D33" s="99">
        <v>145077</v>
      </c>
      <c r="E33" s="210">
        <v>1.4408071070164031E-2</v>
      </c>
      <c r="F33" s="210">
        <v>1.0215166074785786E-2</v>
      </c>
      <c r="G33" s="137">
        <v>1263.8926555553257</v>
      </c>
      <c r="H33" s="210">
        <v>1.0570772109838626</v>
      </c>
      <c r="I33" s="210">
        <v>9.6031678970252665E-2</v>
      </c>
    </row>
    <row r="34" spans="1:255" s="104" customFormat="1" ht="18" hidden="1" customHeight="1">
      <c r="B34" s="97"/>
      <c r="C34" s="98"/>
      <c r="D34" s="99"/>
      <c r="E34" s="210"/>
      <c r="F34" s="210"/>
      <c r="G34" s="137"/>
      <c r="H34" s="210"/>
      <c r="I34" s="210"/>
    </row>
    <row r="35" spans="1:255" s="100" customFormat="1" ht="18" customHeight="1">
      <c r="A35" s="8"/>
      <c r="B35" s="97"/>
      <c r="C35" s="98" t="s">
        <v>70</v>
      </c>
      <c r="D35" s="99">
        <v>621293</v>
      </c>
      <c r="E35" s="210">
        <v>6.1702638594645746E-2</v>
      </c>
      <c r="F35" s="210">
        <v>8.443557851031791E-3</v>
      </c>
      <c r="G35" s="137">
        <v>1193.5263349820457</v>
      </c>
      <c r="H35" s="210">
        <v>0.99822519252180641</v>
      </c>
      <c r="I35" s="210">
        <v>9.7757294521594096E-2</v>
      </c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</row>
    <row r="36" spans="1:255" s="107" customFormat="1" ht="18" customHeight="1">
      <c r="B36" s="97">
        <v>5</v>
      </c>
      <c r="C36" s="101" t="s">
        <v>71</v>
      </c>
      <c r="D36" s="102">
        <v>39073</v>
      </c>
      <c r="E36" s="211">
        <v>3.8804673444068952E-3</v>
      </c>
      <c r="F36" s="211">
        <v>7.3476332886459605E-3</v>
      </c>
      <c r="G36" s="138">
        <v>1044.6297584009426</v>
      </c>
      <c r="H36" s="211">
        <v>0.87369311520845128</v>
      </c>
      <c r="I36" s="211">
        <v>9.812412014454952E-2</v>
      </c>
    </row>
    <row r="37" spans="1:255" s="104" customFormat="1" ht="18" customHeight="1">
      <c r="B37" s="97">
        <v>9</v>
      </c>
      <c r="C37" s="101" t="s">
        <v>72</v>
      </c>
      <c r="D37" s="102">
        <v>92442</v>
      </c>
      <c r="E37" s="211">
        <v>9.1807171768654109E-3</v>
      </c>
      <c r="F37" s="211">
        <v>1.2086973658280264E-2</v>
      </c>
      <c r="G37" s="138">
        <v>1284.4601083922892</v>
      </c>
      <c r="H37" s="211">
        <v>1.0742791352029624</v>
      </c>
      <c r="I37" s="211">
        <v>9.9133850054593964E-2</v>
      </c>
    </row>
    <row r="38" spans="1:255" s="104" customFormat="1" ht="18" customHeight="1">
      <c r="B38" s="97">
        <v>24</v>
      </c>
      <c r="C38" s="101" t="s">
        <v>73</v>
      </c>
      <c r="D38" s="102">
        <v>139967</v>
      </c>
      <c r="E38" s="211">
        <v>1.3900580267565835E-2</v>
      </c>
      <c r="F38" s="211">
        <v>1.3163260196160653E-3</v>
      </c>
      <c r="G38" s="138">
        <v>1190.6356159666209</v>
      </c>
      <c r="H38" s="211">
        <v>0.99580749258413204</v>
      </c>
      <c r="I38" s="211">
        <v>9.8701952709673302E-2</v>
      </c>
    </row>
    <row r="39" spans="1:255" s="104" customFormat="1" ht="18" customHeight="1">
      <c r="B39" s="97">
        <v>34</v>
      </c>
      <c r="C39" s="104" t="s">
        <v>74</v>
      </c>
      <c r="D39" s="106">
        <v>43264</v>
      </c>
      <c r="E39" s="212">
        <v>4.2966892531523023E-3</v>
      </c>
      <c r="F39" s="212">
        <v>1.2852627882476986E-2</v>
      </c>
      <c r="G39" s="139">
        <v>1223.2623199426769</v>
      </c>
      <c r="H39" s="212">
        <v>1.0230953679357391</v>
      </c>
      <c r="I39" s="212">
        <v>9.7361729467200897E-2</v>
      </c>
    </row>
    <row r="40" spans="1:255" s="104" customFormat="1" ht="18" customHeight="1">
      <c r="B40" s="97">
        <v>37</v>
      </c>
      <c r="C40" s="104" t="s">
        <v>75</v>
      </c>
      <c r="D40" s="106">
        <v>81437</v>
      </c>
      <c r="E40" s="212">
        <v>8.0877746558100042E-3</v>
      </c>
      <c r="F40" s="212">
        <v>6.0036318266605271E-3</v>
      </c>
      <c r="G40" s="139">
        <v>1109.3590240308461</v>
      </c>
      <c r="H40" s="212">
        <v>0.92783049094233272</v>
      </c>
      <c r="I40" s="212">
        <v>9.6714880697567285E-2</v>
      </c>
    </row>
    <row r="41" spans="1:255" s="104" customFormat="1" ht="18" customHeight="1">
      <c r="B41" s="97">
        <v>40</v>
      </c>
      <c r="C41" s="101" t="s">
        <v>76</v>
      </c>
      <c r="D41" s="102">
        <v>34817</v>
      </c>
      <c r="E41" s="211">
        <v>3.457790073201824E-3</v>
      </c>
      <c r="F41" s="211">
        <v>1.6169045325861608E-2</v>
      </c>
      <c r="G41" s="138">
        <v>1139.9346546227423</v>
      </c>
      <c r="H41" s="211">
        <v>0.95340291765760121</v>
      </c>
      <c r="I41" s="211">
        <v>9.8743428883416584E-2</v>
      </c>
    </row>
    <row r="42" spans="1:255" s="104" customFormat="1" ht="18" customHeight="1">
      <c r="B42" s="97">
        <v>42</v>
      </c>
      <c r="C42" s="101" t="s">
        <v>77</v>
      </c>
      <c r="D42" s="102">
        <v>22607</v>
      </c>
      <c r="E42" s="211">
        <v>2.2451750634711102E-3</v>
      </c>
      <c r="F42" s="211">
        <v>9.8271318175726652E-3</v>
      </c>
      <c r="G42" s="138">
        <v>1144.616919538196</v>
      </c>
      <c r="H42" s="211">
        <v>0.95731900619262056</v>
      </c>
      <c r="I42" s="211">
        <v>0.10318209012238833</v>
      </c>
    </row>
    <row r="43" spans="1:255" s="104" customFormat="1" ht="18" customHeight="1">
      <c r="B43" s="97">
        <v>47</v>
      </c>
      <c r="C43" s="101" t="s">
        <v>78</v>
      </c>
      <c r="D43" s="102">
        <v>119920</v>
      </c>
      <c r="E43" s="211">
        <v>1.1909647171736874E-2</v>
      </c>
      <c r="F43" s="211">
        <v>1.5462258878520485E-2</v>
      </c>
      <c r="G43" s="138">
        <v>1318.0885380253499</v>
      </c>
      <c r="H43" s="211">
        <v>1.1024048201256775</v>
      </c>
      <c r="I43" s="211">
        <v>9.2486092688595312E-2</v>
      </c>
    </row>
    <row r="44" spans="1:255" s="104" customFormat="1" ht="18" customHeight="1">
      <c r="B44" s="97">
        <v>49</v>
      </c>
      <c r="C44" s="101" t="s">
        <v>79</v>
      </c>
      <c r="D44" s="102">
        <v>47766</v>
      </c>
      <c r="E44" s="211">
        <v>4.7437975884354862E-3</v>
      </c>
      <c r="F44" s="211">
        <v>-1.2559658377286897E-4</v>
      </c>
      <c r="G44" s="138">
        <v>1013.8645310471885</v>
      </c>
      <c r="H44" s="211">
        <v>0.84796211615291694</v>
      </c>
      <c r="I44" s="211">
        <v>0.10161685793016151</v>
      </c>
    </row>
    <row r="45" spans="1:255" s="104" customFormat="1" ht="18" hidden="1" customHeight="1">
      <c r="B45" s="97"/>
      <c r="C45" s="101"/>
      <c r="D45" s="102"/>
      <c r="E45" s="211"/>
      <c r="F45" s="211"/>
      <c r="G45" s="138"/>
      <c r="H45" s="211"/>
      <c r="I45" s="211"/>
    </row>
    <row r="46" spans="1:255" s="100" customFormat="1" ht="18" customHeight="1">
      <c r="A46" s="8"/>
      <c r="B46" s="97"/>
      <c r="C46" s="98" t="s">
        <v>80</v>
      </c>
      <c r="D46" s="99">
        <v>387139</v>
      </c>
      <c r="E46" s="210">
        <v>3.8448039496489672E-2</v>
      </c>
      <c r="F46" s="210">
        <v>1.4922125485322901E-2</v>
      </c>
      <c r="G46" s="137">
        <v>1108.0220483857222</v>
      </c>
      <c r="H46" s="210">
        <v>0.92671228958251872</v>
      </c>
      <c r="I46" s="210">
        <v>9.8216595199251744E-2</v>
      </c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8"/>
      <c r="IU46" s="8"/>
    </row>
    <row r="47" spans="1:255" s="103" customFormat="1" ht="18" customHeight="1">
      <c r="B47" s="97">
        <v>2</v>
      </c>
      <c r="C47" s="101" t="s">
        <v>81</v>
      </c>
      <c r="D47" s="102">
        <v>74094</v>
      </c>
      <c r="E47" s="211">
        <v>7.3585173244052025E-3</v>
      </c>
      <c r="F47" s="211">
        <v>1.0666739415102544E-2</v>
      </c>
      <c r="G47" s="138">
        <v>1073.0623962804009</v>
      </c>
      <c r="H47" s="211">
        <v>0.89747321505983157</v>
      </c>
      <c r="I47" s="211">
        <v>0.10211533218482916</v>
      </c>
    </row>
    <row r="48" spans="1:255" s="104" customFormat="1" ht="18" customHeight="1">
      <c r="B48" s="97">
        <v>13</v>
      </c>
      <c r="C48" s="101" t="s">
        <v>82</v>
      </c>
      <c r="D48" s="102">
        <v>101621</v>
      </c>
      <c r="E48" s="211">
        <v>1.0092313669438566E-2</v>
      </c>
      <c r="F48" s="211">
        <v>1.2171435970477873E-2</v>
      </c>
      <c r="G48" s="138">
        <v>1111.3836458999617</v>
      </c>
      <c r="H48" s="211">
        <v>0.92952381642317539</v>
      </c>
      <c r="I48" s="211">
        <v>9.7112184642848209E-2</v>
      </c>
    </row>
    <row r="49" spans="1:255" s="107" customFormat="1" ht="18" customHeight="1">
      <c r="B49" s="97">
        <v>16</v>
      </c>
      <c r="C49" s="104" t="s">
        <v>83</v>
      </c>
      <c r="D49" s="102">
        <v>44922</v>
      </c>
      <c r="E49" s="211">
        <v>4.4613506525080374E-3</v>
      </c>
      <c r="F49" s="211">
        <v>8.1238779174146458E-3</v>
      </c>
      <c r="G49" s="138">
        <v>1016.2312966920439</v>
      </c>
      <c r="H49" s="211">
        <v>0.84994159915404011</v>
      </c>
      <c r="I49" s="211">
        <v>9.8245125107566E-2</v>
      </c>
    </row>
    <row r="50" spans="1:255" s="104" customFormat="1" ht="18" customHeight="1">
      <c r="B50" s="97">
        <v>19</v>
      </c>
      <c r="C50" s="104" t="s">
        <v>84</v>
      </c>
      <c r="D50" s="106">
        <v>44470</v>
      </c>
      <c r="E50" s="212">
        <v>4.416461055096221E-3</v>
      </c>
      <c r="F50" s="212">
        <v>2.4489137696684926E-2</v>
      </c>
      <c r="G50" s="139">
        <v>1265.7665421632564</v>
      </c>
      <c r="H50" s="212">
        <v>1.0586444665735717</v>
      </c>
      <c r="I50" s="212">
        <v>9.4466908159166696E-2</v>
      </c>
    </row>
    <row r="51" spans="1:255" s="104" customFormat="1" ht="18" customHeight="1">
      <c r="B51" s="97">
        <v>45</v>
      </c>
      <c r="C51" s="101" t="s">
        <v>85</v>
      </c>
      <c r="D51" s="102">
        <v>122032</v>
      </c>
      <c r="E51" s="211">
        <v>1.2119396795041646E-2</v>
      </c>
      <c r="F51" s="211">
        <v>1.8894705641693488E-2</v>
      </c>
      <c r="G51" s="138">
        <v>1102.7547256457328</v>
      </c>
      <c r="H51" s="211">
        <v>0.92230687840549641</v>
      </c>
      <c r="I51" s="211">
        <v>9.7566675903667299E-2</v>
      </c>
    </row>
    <row r="52" spans="1:255" s="104" customFormat="1" ht="18" hidden="1" customHeight="1">
      <c r="B52" s="97"/>
      <c r="C52" s="101"/>
      <c r="D52" s="102"/>
      <c r="E52" s="211"/>
      <c r="F52" s="211"/>
      <c r="G52" s="138"/>
      <c r="H52" s="211"/>
      <c r="I52" s="211"/>
    </row>
    <row r="53" spans="1:255" s="100" customFormat="1" ht="18" customHeight="1">
      <c r="A53" s="8"/>
      <c r="B53" s="97"/>
      <c r="C53" s="98" t="s">
        <v>86</v>
      </c>
      <c r="D53" s="99">
        <v>1771957</v>
      </c>
      <c r="E53" s="210">
        <v>0.17597884150674914</v>
      </c>
      <c r="F53" s="210">
        <v>8.5277300631654285E-3</v>
      </c>
      <c r="G53" s="137">
        <v>1243.8529867936982</v>
      </c>
      <c r="H53" s="210">
        <v>1.0403167075736468</v>
      </c>
      <c r="I53" s="210">
        <v>9.6418076768275629E-2</v>
      </c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8"/>
      <c r="IU53" s="8"/>
    </row>
    <row r="54" spans="1:255" s="103" customFormat="1" ht="18" customHeight="1">
      <c r="B54" s="97">
        <v>8</v>
      </c>
      <c r="C54" s="104" t="s">
        <v>87</v>
      </c>
      <c r="D54" s="106">
        <v>1327495</v>
      </c>
      <c r="E54" s="212">
        <v>0.13183786751371615</v>
      </c>
      <c r="F54" s="212">
        <v>6.6350962468104679E-3</v>
      </c>
      <c r="G54" s="139">
        <v>1282.8715021073533</v>
      </c>
      <c r="H54" s="212">
        <v>1.0729504784585384</v>
      </c>
      <c r="I54" s="212">
        <v>9.5631073748998485E-2</v>
      </c>
    </row>
    <row r="55" spans="1:255" s="104" customFormat="1" ht="18" customHeight="1">
      <c r="B55" s="97">
        <v>17</v>
      </c>
      <c r="C55" s="104" t="s">
        <v>212</v>
      </c>
      <c r="D55" s="106">
        <v>165030</v>
      </c>
      <c r="E55" s="212">
        <v>1.638966871874363E-2</v>
      </c>
      <c r="F55" s="212">
        <v>1.7968504228427662E-2</v>
      </c>
      <c r="G55" s="139">
        <v>1117.6893510270861</v>
      </c>
      <c r="H55" s="212">
        <v>0.93479769562467974</v>
      </c>
      <c r="I55" s="212">
        <v>0.1003826570540669</v>
      </c>
    </row>
    <row r="56" spans="1:255" s="107" customFormat="1" ht="18" customHeight="1">
      <c r="B56" s="97">
        <v>25</v>
      </c>
      <c r="C56" s="104" t="s">
        <v>209</v>
      </c>
      <c r="D56" s="102">
        <v>101508</v>
      </c>
      <c r="E56" s="211">
        <v>1.0081091270085612E-2</v>
      </c>
      <c r="F56" s="211">
        <v>7.7936518967862689E-3</v>
      </c>
      <c r="G56" s="138">
        <v>1071.5428121921423</v>
      </c>
      <c r="H56" s="211">
        <v>0.89620228615395381</v>
      </c>
      <c r="I56" s="211">
        <v>0.10105688135203184</v>
      </c>
    </row>
    <row r="57" spans="1:255" s="104" customFormat="1" ht="18" customHeight="1">
      <c r="B57" s="97">
        <v>43</v>
      </c>
      <c r="C57" s="104" t="s">
        <v>88</v>
      </c>
      <c r="D57" s="106">
        <v>177924</v>
      </c>
      <c r="E57" s="212">
        <v>1.7670214004203731E-2</v>
      </c>
      <c r="F57" s="212">
        <v>1.4453586028770227E-2</v>
      </c>
      <c r="G57" s="139">
        <v>1168.060862222073</v>
      </c>
      <c r="H57" s="212">
        <v>0.97692672955252047</v>
      </c>
      <c r="I57" s="212">
        <v>9.8891824954556284E-2</v>
      </c>
    </row>
    <row r="58" spans="1:255" s="104" customFormat="1" ht="18" hidden="1" customHeight="1">
      <c r="B58" s="97"/>
      <c r="D58" s="106"/>
      <c r="E58" s="212"/>
      <c r="F58" s="212"/>
      <c r="G58" s="139"/>
      <c r="H58" s="212"/>
      <c r="I58" s="212"/>
    </row>
    <row r="59" spans="1:255" s="100" customFormat="1" ht="18" customHeight="1">
      <c r="A59" s="8"/>
      <c r="B59" s="97"/>
      <c r="C59" s="98" t="s">
        <v>89</v>
      </c>
      <c r="D59" s="99">
        <v>1031993</v>
      </c>
      <c r="E59" s="210">
        <v>0.10249059801286067</v>
      </c>
      <c r="F59" s="210">
        <v>1.2876972890635052E-2</v>
      </c>
      <c r="G59" s="137">
        <v>1102.4931323952785</v>
      </c>
      <c r="H59" s="210">
        <v>0.92208809062918728</v>
      </c>
      <c r="I59" s="210">
        <v>9.6216799681721366E-2</v>
      </c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  <c r="FM59" s="8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  <c r="GM59" s="8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/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/>
      <c r="HM59" s="8"/>
      <c r="HN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8"/>
      <c r="IC59" s="8"/>
      <c r="ID59" s="8"/>
      <c r="IE59" s="8"/>
      <c r="IF59" s="8"/>
      <c r="IG59" s="8"/>
      <c r="IH59" s="8"/>
      <c r="II59" s="8"/>
      <c r="IJ59" s="8"/>
      <c r="IK59" s="8"/>
      <c r="IL59" s="8"/>
      <c r="IM59" s="8"/>
      <c r="IN59" s="8"/>
      <c r="IO59" s="8"/>
      <c r="IP59" s="8"/>
      <c r="IQ59" s="8"/>
      <c r="IR59" s="8"/>
      <c r="IS59" s="8"/>
      <c r="IT59" s="8"/>
      <c r="IU59" s="8"/>
    </row>
    <row r="60" spans="1:255" s="103" customFormat="1" ht="18" customHeight="1">
      <c r="B60" s="97">
        <v>3</v>
      </c>
      <c r="C60" s="104" t="s">
        <v>204</v>
      </c>
      <c r="D60" s="106">
        <v>335562</v>
      </c>
      <c r="E60" s="212">
        <v>3.3325759041380659E-2</v>
      </c>
      <c r="F60" s="212">
        <v>1.7017884690571528E-2</v>
      </c>
      <c r="G60" s="139">
        <v>1034.8967491551482</v>
      </c>
      <c r="H60" s="212">
        <v>0.86555275437732992</v>
      </c>
      <c r="I60" s="212">
        <v>9.5133258012439992E-2</v>
      </c>
    </row>
    <row r="61" spans="1:255" s="104" customFormat="1" ht="18" customHeight="1">
      <c r="B61" s="97">
        <v>12</v>
      </c>
      <c r="C61" s="104" t="s">
        <v>211</v>
      </c>
      <c r="D61" s="106">
        <v>136589</v>
      </c>
      <c r="E61" s="212">
        <v>1.3565100046200533E-2</v>
      </c>
      <c r="F61" s="212">
        <v>1.2205243734345173E-2</v>
      </c>
      <c r="G61" s="139">
        <v>1072.7689010828105</v>
      </c>
      <c r="H61" s="212">
        <v>0.89722774557036011</v>
      </c>
      <c r="I61" s="212">
        <v>9.8722105538814775E-2</v>
      </c>
    </row>
    <row r="62" spans="1:255" s="104" customFormat="1" ht="18" customHeight="1">
      <c r="B62" s="97">
        <v>46</v>
      </c>
      <c r="C62" s="104" t="s">
        <v>90</v>
      </c>
      <c r="D62" s="106">
        <v>559842</v>
      </c>
      <c r="E62" s="212">
        <v>5.5599738925279481E-2</v>
      </c>
      <c r="F62" s="212">
        <v>1.0574312615526882E-2</v>
      </c>
      <c r="G62" s="139">
        <v>1150.2615752480176</v>
      </c>
      <c r="H62" s="212">
        <v>0.96204000594562622</v>
      </c>
      <c r="I62" s="212">
        <v>9.6485994515547846E-2</v>
      </c>
    </row>
    <row r="63" spans="1:255" s="104" customFormat="1" ht="18" hidden="1" customHeight="1">
      <c r="B63" s="97"/>
      <c r="D63" s="106"/>
      <c r="E63" s="212"/>
      <c r="F63" s="212"/>
      <c r="G63" s="139"/>
      <c r="H63" s="212"/>
      <c r="I63" s="212"/>
    </row>
    <row r="64" spans="1:255" s="100" customFormat="1" ht="18" customHeight="1">
      <c r="A64" s="8"/>
      <c r="B64" s="97"/>
      <c r="C64" s="98" t="s">
        <v>91</v>
      </c>
      <c r="D64" s="99">
        <v>235752</v>
      </c>
      <c r="E64" s="210">
        <v>2.3413301701395193E-2</v>
      </c>
      <c r="F64" s="210">
        <v>1.2776121454776579E-2</v>
      </c>
      <c r="G64" s="137">
        <v>999.41161517187584</v>
      </c>
      <c r="H64" s="210">
        <v>0.83587418452604378</v>
      </c>
      <c r="I64" s="210">
        <v>9.8414036346109457E-2</v>
      </c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8"/>
      <c r="IB64" s="8"/>
      <c r="IC64" s="8"/>
      <c r="ID64" s="8"/>
      <c r="IE64" s="8"/>
      <c r="IF64" s="8"/>
      <c r="IG64" s="8"/>
      <c r="IH64" s="8"/>
      <c r="II64" s="8"/>
      <c r="IJ64" s="8"/>
      <c r="IK64" s="8"/>
      <c r="IL64" s="8"/>
      <c r="IM64" s="8"/>
      <c r="IN64" s="8"/>
      <c r="IO64" s="8"/>
      <c r="IP64" s="8"/>
      <c r="IQ64" s="8"/>
      <c r="IR64" s="8"/>
      <c r="IS64" s="8"/>
      <c r="IT64" s="8"/>
      <c r="IU64" s="8"/>
    </row>
    <row r="65" spans="1:255" s="103" customFormat="1" ht="18" customHeight="1">
      <c r="B65" s="97">
        <v>6</v>
      </c>
      <c r="C65" s="104" t="s">
        <v>92</v>
      </c>
      <c r="D65" s="106">
        <v>138248</v>
      </c>
      <c r="E65" s="212">
        <v>1.3729860758824878E-2</v>
      </c>
      <c r="F65" s="212">
        <v>1.3481515149293744E-2</v>
      </c>
      <c r="G65" s="139">
        <v>1005.5080083617847</v>
      </c>
      <c r="H65" s="212">
        <v>0.84097300227921634</v>
      </c>
      <c r="I65" s="212">
        <v>9.8098630577658552E-2</v>
      </c>
    </row>
    <row r="66" spans="1:255" s="104" customFormat="1" ht="18" customHeight="1">
      <c r="B66" s="97">
        <v>10</v>
      </c>
      <c r="C66" s="101" t="s">
        <v>93</v>
      </c>
      <c r="D66" s="102">
        <v>97504</v>
      </c>
      <c r="E66" s="211">
        <v>9.683440942570315E-3</v>
      </c>
      <c r="F66" s="211">
        <v>1.1777646338552827E-2</v>
      </c>
      <c r="G66" s="138">
        <v>990.76772193961347</v>
      </c>
      <c r="H66" s="211">
        <v>0.82864472361428032</v>
      </c>
      <c r="I66" s="211">
        <v>9.8851324160547094E-2</v>
      </c>
    </row>
    <row r="67" spans="1:255" s="104" customFormat="1" ht="18" hidden="1" customHeight="1">
      <c r="B67" s="97"/>
      <c r="C67" s="101"/>
      <c r="D67" s="102"/>
      <c r="E67" s="211"/>
      <c r="F67" s="211"/>
      <c r="G67" s="138"/>
      <c r="H67" s="211"/>
      <c r="I67" s="211"/>
    </row>
    <row r="68" spans="1:255" s="100" customFormat="1" ht="18" customHeight="1">
      <c r="A68" s="8"/>
      <c r="B68" s="97"/>
      <c r="C68" s="98" t="s">
        <v>94</v>
      </c>
      <c r="D68" s="99">
        <v>772975</v>
      </c>
      <c r="E68" s="210">
        <v>7.6766673803980237E-2</v>
      </c>
      <c r="F68" s="210">
        <v>7.0207116857263774E-3</v>
      </c>
      <c r="G68" s="137">
        <v>1022.3634265920628</v>
      </c>
      <c r="H68" s="210">
        <v>0.85507030588685562</v>
      </c>
      <c r="I68" s="210">
        <v>9.725803169873104E-2</v>
      </c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  <c r="HS68" s="8"/>
      <c r="HT68" s="8"/>
      <c r="HU68" s="8"/>
      <c r="HV68" s="8"/>
      <c r="HW68" s="8"/>
      <c r="HX68" s="8"/>
      <c r="HY68" s="8"/>
      <c r="HZ68" s="8"/>
      <c r="IA68" s="8"/>
      <c r="IB68" s="8"/>
      <c r="IC68" s="8"/>
      <c r="ID68" s="8"/>
      <c r="IE68" s="8"/>
      <c r="IF68" s="8"/>
      <c r="IG68" s="8"/>
      <c r="IH68" s="8"/>
      <c r="II68" s="8"/>
      <c r="IJ68" s="8"/>
      <c r="IK68" s="8"/>
      <c r="IL68" s="8"/>
      <c r="IM68" s="8"/>
      <c r="IN68" s="8"/>
      <c r="IO68" s="8"/>
      <c r="IP68" s="8"/>
      <c r="IQ68" s="8"/>
      <c r="IR68" s="8"/>
      <c r="IS68" s="8"/>
      <c r="IT68" s="8"/>
      <c r="IU68" s="8"/>
    </row>
    <row r="69" spans="1:255" s="103" customFormat="1" ht="18" customHeight="1">
      <c r="B69" s="97">
        <v>15</v>
      </c>
      <c r="C69" s="104" t="s">
        <v>203</v>
      </c>
      <c r="D69" s="106">
        <v>304940</v>
      </c>
      <c r="E69" s="212">
        <v>3.0284588129998687E-2</v>
      </c>
      <c r="F69" s="212">
        <v>1.0755895855085518E-2</v>
      </c>
      <c r="G69" s="139">
        <v>1071.9099565160354</v>
      </c>
      <c r="H69" s="212">
        <v>0.89650935328993542</v>
      </c>
      <c r="I69" s="212">
        <v>9.6121939030280545E-2</v>
      </c>
    </row>
    <row r="70" spans="1:255" s="104" customFormat="1" ht="18" customHeight="1">
      <c r="B70" s="97">
        <v>27</v>
      </c>
      <c r="C70" s="104" t="s">
        <v>95</v>
      </c>
      <c r="D70" s="106">
        <v>113290</v>
      </c>
      <c r="E70" s="212">
        <v>1.1251200200851155E-2</v>
      </c>
      <c r="F70" s="212">
        <v>-6.2803712085328645E-3</v>
      </c>
      <c r="G70" s="139">
        <v>922.78461232235827</v>
      </c>
      <c r="H70" s="212">
        <v>0.77178594245723409</v>
      </c>
      <c r="I70" s="212">
        <v>0.1024740479828774</v>
      </c>
    </row>
    <row r="71" spans="1:255" s="104" customFormat="1" ht="18" customHeight="1">
      <c r="B71" s="97">
        <v>32</v>
      </c>
      <c r="C71" s="104" t="s">
        <v>210</v>
      </c>
      <c r="D71" s="106">
        <v>107064</v>
      </c>
      <c r="E71" s="212">
        <v>1.0632875790483961E-2</v>
      </c>
      <c r="F71" s="212">
        <v>4.6731602950285112E-3</v>
      </c>
      <c r="G71" s="139">
        <v>886.61873187999743</v>
      </c>
      <c r="H71" s="212">
        <v>0.74153801921569173</v>
      </c>
      <c r="I71" s="212">
        <v>9.5191750531648411E-2</v>
      </c>
    </row>
    <row r="72" spans="1:255" s="104" customFormat="1" ht="18" customHeight="1">
      <c r="B72" s="108">
        <v>36</v>
      </c>
      <c r="C72" s="109" t="s">
        <v>96</v>
      </c>
      <c r="D72" s="106">
        <v>247681</v>
      </c>
      <c r="E72" s="212">
        <v>2.4598009682646436E-2</v>
      </c>
      <c r="F72" s="212">
        <v>9.6282799130926744E-3</v>
      </c>
      <c r="G72" s="139">
        <v>1065.5881189513925</v>
      </c>
      <c r="H72" s="212">
        <v>0.89122198146151888</v>
      </c>
      <c r="I72" s="212">
        <v>9.6206039651493658E-2</v>
      </c>
    </row>
    <row r="73" spans="1:255" s="104" customFormat="1" ht="18" hidden="1" customHeight="1">
      <c r="B73" s="108"/>
      <c r="C73" s="109"/>
      <c r="D73" s="106"/>
      <c r="E73" s="212"/>
      <c r="F73" s="212"/>
      <c r="G73" s="139"/>
      <c r="H73" s="212"/>
      <c r="I73" s="212"/>
    </row>
    <row r="74" spans="1:255" s="100" customFormat="1" ht="18" customHeight="1">
      <c r="A74" s="8"/>
      <c r="B74" s="97">
        <v>28</v>
      </c>
      <c r="C74" s="98" t="s">
        <v>97</v>
      </c>
      <c r="D74" s="99">
        <v>1228941</v>
      </c>
      <c r="E74" s="210">
        <v>0.12205014763910511</v>
      </c>
      <c r="F74" s="210">
        <v>1.7365583742561919E-2</v>
      </c>
      <c r="G74" s="137">
        <v>1393.9874792117773</v>
      </c>
      <c r="H74" s="210">
        <v>1.1658841359626109</v>
      </c>
      <c r="I74" s="210">
        <v>9.2752720225899754E-2</v>
      </c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  <c r="DK74" s="8"/>
      <c r="DL74" s="8"/>
      <c r="DM74" s="8"/>
      <c r="DN74" s="8"/>
      <c r="DO74" s="8"/>
      <c r="DP74" s="8"/>
      <c r="DQ74" s="8"/>
      <c r="DR74" s="8"/>
      <c r="DS74" s="8"/>
      <c r="DT74" s="8"/>
      <c r="DU74" s="8"/>
      <c r="DV74" s="8"/>
      <c r="DW74" s="8"/>
      <c r="DX74" s="8"/>
      <c r="DY74" s="8"/>
      <c r="DZ74" s="8"/>
      <c r="EA74" s="8"/>
      <c r="EB74" s="8"/>
      <c r="EC74" s="8"/>
      <c r="ED74" s="8"/>
      <c r="EE74" s="8"/>
      <c r="EF74" s="8"/>
      <c r="EG74" s="8"/>
      <c r="EH74" s="8"/>
      <c r="EI74" s="8"/>
      <c r="EJ74" s="8"/>
      <c r="EK74" s="8"/>
      <c r="EL74" s="8"/>
      <c r="EM74" s="8"/>
      <c r="EN74" s="8"/>
      <c r="EO74" s="8"/>
      <c r="EP74" s="8"/>
      <c r="EQ74" s="8"/>
      <c r="ER74" s="8"/>
      <c r="ES74" s="8"/>
      <c r="ET74" s="8"/>
      <c r="EU74" s="8"/>
      <c r="EV74" s="8"/>
      <c r="EW74" s="8"/>
      <c r="EX74" s="8"/>
      <c r="EY74" s="8"/>
      <c r="EZ74" s="8"/>
      <c r="FA74" s="8"/>
      <c r="FB74" s="8"/>
      <c r="FC74" s="8"/>
      <c r="FD74" s="8"/>
      <c r="FE74" s="8"/>
      <c r="FF74" s="8"/>
      <c r="FG74" s="8"/>
      <c r="FH74" s="8"/>
      <c r="FI74" s="8"/>
      <c r="FJ74" s="8"/>
      <c r="FK74" s="8"/>
      <c r="FL74" s="8"/>
      <c r="FM74" s="8"/>
      <c r="FN74" s="8"/>
      <c r="FO74" s="8"/>
      <c r="FP74" s="8"/>
      <c r="FQ74" s="8"/>
      <c r="FR74" s="8"/>
      <c r="FS74" s="8"/>
      <c r="FT74" s="8"/>
      <c r="FU74" s="8"/>
      <c r="FV74" s="8"/>
      <c r="FW74" s="8"/>
      <c r="FX74" s="8"/>
      <c r="FY74" s="8"/>
      <c r="FZ74" s="8"/>
      <c r="GA74" s="8"/>
      <c r="GB74" s="8"/>
      <c r="GC74" s="8"/>
      <c r="GD74" s="8"/>
      <c r="GE74" s="8"/>
      <c r="GF74" s="8"/>
      <c r="GG74" s="8"/>
      <c r="GH74" s="8"/>
      <c r="GI74" s="8"/>
      <c r="GJ74" s="8"/>
      <c r="GK74" s="8"/>
      <c r="GL74" s="8"/>
      <c r="GM74" s="8"/>
      <c r="GN74" s="8"/>
      <c r="GO74" s="8"/>
      <c r="GP74" s="8"/>
      <c r="GQ74" s="8"/>
      <c r="GR74" s="8"/>
      <c r="GS74" s="8"/>
      <c r="GT74" s="8"/>
      <c r="GU74" s="8"/>
      <c r="GV74" s="8"/>
      <c r="GW74" s="8"/>
      <c r="GX74" s="8"/>
      <c r="GY74" s="8"/>
      <c r="GZ74" s="8"/>
      <c r="HA74" s="8"/>
      <c r="HB74" s="8"/>
      <c r="HC74" s="8"/>
      <c r="HD74" s="8"/>
      <c r="HE74" s="8"/>
      <c r="HF74" s="8"/>
      <c r="HG74" s="8"/>
      <c r="HH74" s="8"/>
      <c r="HI74" s="8"/>
      <c r="HJ74" s="8"/>
      <c r="HK74" s="8"/>
      <c r="HL74" s="8"/>
      <c r="HM74" s="8"/>
      <c r="HN74" s="8"/>
      <c r="HO74" s="8"/>
      <c r="HP74" s="8"/>
      <c r="HQ74" s="8"/>
      <c r="HR74" s="8"/>
      <c r="HS74" s="8"/>
      <c r="HT74" s="8"/>
      <c r="HU74" s="8"/>
      <c r="HV74" s="8"/>
      <c r="HW74" s="8"/>
      <c r="HX74" s="8"/>
      <c r="HY74" s="8"/>
      <c r="HZ74" s="8"/>
      <c r="IA74" s="8"/>
      <c r="IB74" s="8"/>
      <c r="IC74" s="8"/>
      <c r="ID74" s="8"/>
      <c r="IE74" s="8"/>
      <c r="IF74" s="8"/>
      <c r="IG74" s="8"/>
      <c r="IH74" s="8"/>
      <c r="II74" s="8"/>
      <c r="IJ74" s="8"/>
      <c r="IK74" s="8"/>
      <c r="IL74" s="8"/>
      <c r="IM74" s="8"/>
      <c r="IN74" s="8"/>
      <c r="IO74" s="8"/>
      <c r="IP74" s="8"/>
      <c r="IQ74" s="8"/>
      <c r="IR74" s="8"/>
      <c r="IS74" s="8"/>
      <c r="IT74" s="8"/>
      <c r="IU74" s="8"/>
    </row>
    <row r="75" spans="1:255" s="100" customFormat="1" ht="18" hidden="1" customHeight="1">
      <c r="A75" s="8"/>
      <c r="B75" s="97"/>
      <c r="C75" s="98"/>
      <c r="D75" s="99"/>
      <c r="E75" s="210"/>
      <c r="F75" s="210"/>
      <c r="G75" s="137"/>
      <c r="H75" s="210"/>
      <c r="I75" s="210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  <c r="DI75" s="8"/>
      <c r="DJ75" s="8"/>
      <c r="DK75" s="8"/>
      <c r="DL75" s="8"/>
      <c r="DM75" s="8"/>
      <c r="DN75" s="8"/>
      <c r="DO75" s="8"/>
      <c r="DP75" s="8"/>
      <c r="DQ75" s="8"/>
      <c r="DR75" s="8"/>
      <c r="DS75" s="8"/>
      <c r="DT75" s="8"/>
      <c r="DU75" s="8"/>
      <c r="DV75" s="8"/>
      <c r="DW75" s="8"/>
      <c r="DX75" s="8"/>
      <c r="DY75" s="8"/>
      <c r="DZ75" s="8"/>
      <c r="EA75" s="8"/>
      <c r="EB75" s="8"/>
      <c r="EC75" s="8"/>
      <c r="ED75" s="8"/>
      <c r="EE75" s="8"/>
      <c r="EF75" s="8"/>
      <c r="EG75" s="8"/>
      <c r="EH75" s="8"/>
      <c r="EI75" s="8"/>
      <c r="EJ75" s="8"/>
      <c r="EK75" s="8"/>
      <c r="EL75" s="8"/>
      <c r="EM75" s="8"/>
      <c r="EN75" s="8"/>
      <c r="EO75" s="8"/>
      <c r="EP75" s="8"/>
      <c r="EQ75" s="8"/>
      <c r="ER75" s="8"/>
      <c r="ES75" s="8"/>
      <c r="ET75" s="8"/>
      <c r="EU75" s="8"/>
      <c r="EV75" s="8"/>
      <c r="EW75" s="8"/>
      <c r="EX75" s="8"/>
      <c r="EY75" s="8"/>
      <c r="EZ75" s="8"/>
      <c r="FA75" s="8"/>
      <c r="FB75" s="8"/>
      <c r="FC75" s="8"/>
      <c r="FD75" s="8"/>
      <c r="FE75" s="8"/>
      <c r="FF75" s="8"/>
      <c r="FG75" s="8"/>
      <c r="FH75" s="8"/>
      <c r="FI75" s="8"/>
      <c r="FJ75" s="8"/>
      <c r="FK75" s="8"/>
      <c r="FL75" s="8"/>
      <c r="FM75" s="8"/>
      <c r="FN75" s="8"/>
      <c r="FO75" s="8"/>
      <c r="FP75" s="8"/>
      <c r="FQ75" s="8"/>
      <c r="FR75" s="8"/>
      <c r="FS75" s="8"/>
      <c r="FT75" s="8"/>
      <c r="FU75" s="8"/>
      <c r="FV75" s="8"/>
      <c r="FW75" s="8"/>
      <c r="FX75" s="8"/>
      <c r="FY75" s="8"/>
      <c r="FZ75" s="8"/>
      <c r="GA75" s="8"/>
      <c r="GB75" s="8"/>
      <c r="GC75" s="8"/>
      <c r="GD75" s="8"/>
      <c r="GE75" s="8"/>
      <c r="GF75" s="8"/>
      <c r="GG75" s="8"/>
      <c r="GH75" s="8"/>
      <c r="GI75" s="8"/>
      <c r="GJ75" s="8"/>
      <c r="GK75" s="8"/>
      <c r="GL75" s="8"/>
      <c r="GM75" s="8"/>
      <c r="GN75" s="8"/>
      <c r="GO75" s="8"/>
      <c r="GP75" s="8"/>
      <c r="GQ75" s="8"/>
      <c r="GR75" s="8"/>
      <c r="GS75" s="8"/>
      <c r="GT75" s="8"/>
      <c r="GU75" s="8"/>
      <c r="GV75" s="8"/>
      <c r="GW75" s="8"/>
      <c r="GX75" s="8"/>
      <c r="GY75" s="8"/>
      <c r="GZ75" s="8"/>
      <c r="HA75" s="8"/>
      <c r="HB75" s="8"/>
      <c r="HC75" s="8"/>
      <c r="HD75" s="8"/>
      <c r="HE75" s="8"/>
      <c r="HF75" s="8"/>
      <c r="HG75" s="8"/>
      <c r="HH75" s="8"/>
      <c r="HI75" s="8"/>
      <c r="HJ75" s="8"/>
      <c r="HK75" s="8"/>
      <c r="HL75" s="8"/>
      <c r="HM75" s="8"/>
      <c r="HN75" s="8"/>
      <c r="HO75" s="8"/>
      <c r="HP75" s="8"/>
      <c r="HQ75" s="8"/>
      <c r="HR75" s="8"/>
      <c r="HS75" s="8"/>
      <c r="HT75" s="8"/>
      <c r="HU75" s="8"/>
      <c r="HV75" s="8"/>
      <c r="HW75" s="8"/>
      <c r="HX75" s="8"/>
      <c r="HY75" s="8"/>
      <c r="HZ75" s="8"/>
      <c r="IA75" s="8"/>
      <c r="IB75" s="8"/>
      <c r="IC75" s="8"/>
      <c r="ID75" s="8"/>
      <c r="IE75" s="8"/>
      <c r="IF75" s="8"/>
      <c r="IG75" s="8"/>
      <c r="IH75" s="8"/>
      <c r="II75" s="8"/>
      <c r="IJ75" s="8"/>
      <c r="IK75" s="8"/>
      <c r="IL75" s="8"/>
      <c r="IM75" s="8"/>
      <c r="IN75" s="8"/>
      <c r="IO75" s="8"/>
      <c r="IP75" s="8"/>
      <c r="IQ75" s="8"/>
      <c r="IR75" s="8"/>
      <c r="IS75" s="8"/>
      <c r="IT75" s="8"/>
      <c r="IU75" s="8"/>
    </row>
    <row r="76" spans="1:255" s="100" customFormat="1" ht="18" customHeight="1">
      <c r="A76" s="8"/>
      <c r="B76" s="97">
        <v>30</v>
      </c>
      <c r="C76" s="98" t="s">
        <v>98</v>
      </c>
      <c r="D76" s="99">
        <v>258018</v>
      </c>
      <c r="E76" s="210">
        <v>2.5624610940270218E-2</v>
      </c>
      <c r="F76" s="210">
        <v>1.4612547286297461E-2</v>
      </c>
      <c r="G76" s="137">
        <v>1058.3312245657273</v>
      </c>
      <c r="H76" s="210">
        <v>0.88515255962898765</v>
      </c>
      <c r="I76" s="210">
        <v>9.7555225745644236E-2</v>
      </c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8"/>
      <c r="DI76" s="8"/>
      <c r="DJ76" s="8"/>
      <c r="DK76" s="8"/>
      <c r="DL76" s="8"/>
      <c r="DM76" s="8"/>
      <c r="DN76" s="8"/>
      <c r="DO76" s="8"/>
      <c r="DP76" s="8"/>
      <c r="DQ76" s="8"/>
      <c r="DR76" s="8"/>
      <c r="DS76" s="8"/>
      <c r="DT76" s="8"/>
      <c r="DU76" s="8"/>
      <c r="DV76" s="8"/>
      <c r="DW76" s="8"/>
      <c r="DX76" s="8"/>
      <c r="DY76" s="8"/>
      <c r="DZ76" s="8"/>
      <c r="EA76" s="8"/>
      <c r="EB76" s="8"/>
      <c r="EC76" s="8"/>
      <c r="ED76" s="8"/>
      <c r="EE76" s="8"/>
      <c r="EF76" s="8"/>
      <c r="EG76" s="8"/>
      <c r="EH76" s="8"/>
      <c r="EI76" s="8"/>
      <c r="EJ76" s="8"/>
      <c r="EK76" s="8"/>
      <c r="EL76" s="8"/>
      <c r="EM76" s="8"/>
      <c r="EN76" s="8"/>
      <c r="EO76" s="8"/>
      <c r="EP76" s="8"/>
      <c r="EQ76" s="8"/>
      <c r="ER76" s="8"/>
      <c r="ES76" s="8"/>
      <c r="ET76" s="8"/>
      <c r="EU76" s="8"/>
      <c r="EV76" s="8"/>
      <c r="EW76" s="8"/>
      <c r="EX76" s="8"/>
      <c r="EY76" s="8"/>
      <c r="EZ76" s="8"/>
      <c r="FA76" s="8"/>
      <c r="FB76" s="8"/>
      <c r="FC76" s="8"/>
      <c r="FD76" s="8"/>
      <c r="FE76" s="8"/>
      <c r="FF76" s="8"/>
      <c r="FG76" s="8"/>
      <c r="FH76" s="8"/>
      <c r="FI76" s="8"/>
      <c r="FJ76" s="8"/>
      <c r="FK76" s="8"/>
      <c r="FL76" s="8"/>
      <c r="FM76" s="8"/>
      <c r="FN76" s="8"/>
      <c r="FO76" s="8"/>
      <c r="FP76" s="8"/>
      <c r="FQ76" s="8"/>
      <c r="FR76" s="8"/>
      <c r="FS76" s="8"/>
      <c r="FT76" s="8"/>
      <c r="FU76" s="8"/>
      <c r="FV76" s="8"/>
      <c r="FW76" s="8"/>
      <c r="FX76" s="8"/>
      <c r="FY76" s="8"/>
      <c r="FZ76" s="8"/>
      <c r="GA76" s="8"/>
      <c r="GB76" s="8"/>
      <c r="GC76" s="8"/>
      <c r="GD76" s="8"/>
      <c r="GE76" s="8"/>
      <c r="GF76" s="8"/>
      <c r="GG76" s="8"/>
      <c r="GH76" s="8"/>
      <c r="GI76" s="8"/>
      <c r="GJ76" s="8"/>
      <c r="GK76" s="8"/>
      <c r="GL76" s="8"/>
      <c r="GM76" s="8"/>
      <c r="GN76" s="8"/>
      <c r="GO76" s="8"/>
      <c r="GP76" s="8"/>
      <c r="GQ76" s="8"/>
      <c r="GR76" s="8"/>
      <c r="GS76" s="8"/>
      <c r="GT76" s="8"/>
      <c r="GU76" s="8"/>
      <c r="GV76" s="8"/>
      <c r="GW76" s="8"/>
      <c r="GX76" s="8"/>
      <c r="GY76" s="8"/>
      <c r="GZ76" s="8"/>
      <c r="HA76" s="8"/>
      <c r="HB76" s="8"/>
      <c r="HC76" s="8"/>
      <c r="HD76" s="8"/>
      <c r="HE76" s="8"/>
      <c r="HF76" s="8"/>
      <c r="HG76" s="8"/>
      <c r="HH76" s="8"/>
      <c r="HI76" s="8"/>
      <c r="HJ76" s="8"/>
      <c r="HK76" s="8"/>
      <c r="HL76" s="8"/>
      <c r="HM76" s="8"/>
      <c r="HN76" s="8"/>
      <c r="HO76" s="8"/>
      <c r="HP76" s="8"/>
      <c r="HQ76" s="8"/>
      <c r="HR76" s="8"/>
      <c r="HS76" s="8"/>
      <c r="HT76" s="8"/>
      <c r="HU76" s="8"/>
      <c r="HV76" s="8"/>
      <c r="HW76" s="8"/>
      <c r="HX76" s="8"/>
      <c r="HY76" s="8"/>
      <c r="HZ76" s="8"/>
      <c r="IA76" s="8"/>
      <c r="IB76" s="8"/>
      <c r="IC76" s="8"/>
      <c r="ID76" s="8"/>
      <c r="IE76" s="8"/>
      <c r="IF76" s="8"/>
      <c r="IG76" s="8"/>
      <c r="IH76" s="8"/>
      <c r="II76" s="8"/>
      <c r="IJ76" s="8"/>
      <c r="IK76" s="8"/>
      <c r="IL76" s="8"/>
      <c r="IM76" s="8"/>
      <c r="IN76" s="8"/>
      <c r="IO76" s="8"/>
      <c r="IP76" s="8"/>
      <c r="IQ76" s="8"/>
      <c r="IR76" s="8"/>
      <c r="IS76" s="8"/>
      <c r="IT76" s="8"/>
      <c r="IU76" s="8"/>
    </row>
    <row r="77" spans="1:255" s="100" customFormat="1" ht="18" hidden="1" customHeight="1">
      <c r="A77" s="8"/>
      <c r="B77" s="97"/>
      <c r="C77" s="98"/>
      <c r="D77" s="99"/>
      <c r="E77" s="210"/>
      <c r="F77" s="210"/>
      <c r="G77" s="137"/>
      <c r="H77" s="210"/>
      <c r="I77" s="210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  <c r="DB77" s="8"/>
      <c r="DC77" s="8"/>
      <c r="DD77" s="8"/>
      <c r="DE77" s="8"/>
      <c r="DF77" s="8"/>
      <c r="DG77" s="8"/>
      <c r="DH77" s="8"/>
      <c r="DI77" s="8"/>
      <c r="DJ77" s="8"/>
      <c r="DK77" s="8"/>
      <c r="DL77" s="8"/>
      <c r="DM77" s="8"/>
      <c r="DN77" s="8"/>
      <c r="DO77" s="8"/>
      <c r="DP77" s="8"/>
      <c r="DQ77" s="8"/>
      <c r="DR77" s="8"/>
      <c r="DS77" s="8"/>
      <c r="DT77" s="8"/>
      <c r="DU77" s="8"/>
      <c r="DV77" s="8"/>
      <c r="DW77" s="8"/>
      <c r="DX77" s="8"/>
      <c r="DY77" s="8"/>
      <c r="DZ77" s="8"/>
      <c r="EA77" s="8"/>
      <c r="EB77" s="8"/>
      <c r="EC77" s="8"/>
      <c r="ED77" s="8"/>
      <c r="EE77" s="8"/>
      <c r="EF77" s="8"/>
      <c r="EG77" s="8"/>
      <c r="EH77" s="8"/>
      <c r="EI77" s="8"/>
      <c r="EJ77" s="8"/>
      <c r="EK77" s="8"/>
      <c r="EL77" s="8"/>
      <c r="EM77" s="8"/>
      <c r="EN77" s="8"/>
      <c r="EO77" s="8"/>
      <c r="EP77" s="8"/>
      <c r="EQ77" s="8"/>
      <c r="ER77" s="8"/>
      <c r="ES77" s="8"/>
      <c r="ET77" s="8"/>
      <c r="EU77" s="8"/>
      <c r="EV77" s="8"/>
      <c r="EW77" s="8"/>
      <c r="EX77" s="8"/>
      <c r="EY77" s="8"/>
      <c r="EZ77" s="8"/>
      <c r="FA77" s="8"/>
      <c r="FB77" s="8"/>
      <c r="FC77" s="8"/>
      <c r="FD77" s="8"/>
      <c r="FE77" s="8"/>
      <c r="FF77" s="8"/>
      <c r="FG77" s="8"/>
      <c r="FH77" s="8"/>
      <c r="FI77" s="8"/>
      <c r="FJ77" s="8"/>
      <c r="FK77" s="8"/>
      <c r="FL77" s="8"/>
      <c r="FM77" s="8"/>
      <c r="FN77" s="8"/>
      <c r="FO77" s="8"/>
      <c r="FP77" s="8"/>
      <c r="FQ77" s="8"/>
      <c r="FR77" s="8"/>
      <c r="FS77" s="8"/>
      <c r="FT77" s="8"/>
      <c r="FU77" s="8"/>
      <c r="FV77" s="8"/>
      <c r="FW77" s="8"/>
      <c r="FX77" s="8"/>
      <c r="FY77" s="8"/>
      <c r="FZ77" s="8"/>
      <c r="GA77" s="8"/>
      <c r="GB77" s="8"/>
      <c r="GC77" s="8"/>
      <c r="GD77" s="8"/>
      <c r="GE77" s="8"/>
      <c r="GF77" s="8"/>
      <c r="GG77" s="8"/>
      <c r="GH77" s="8"/>
      <c r="GI77" s="8"/>
      <c r="GJ77" s="8"/>
      <c r="GK77" s="8"/>
      <c r="GL77" s="8"/>
      <c r="GM77" s="8"/>
      <c r="GN77" s="8"/>
      <c r="GO77" s="8"/>
      <c r="GP77" s="8"/>
      <c r="GQ77" s="8"/>
      <c r="GR77" s="8"/>
      <c r="GS77" s="8"/>
      <c r="GT77" s="8"/>
      <c r="GU77" s="8"/>
      <c r="GV77" s="8"/>
      <c r="GW77" s="8"/>
      <c r="GX77" s="8"/>
      <c r="GY77" s="8"/>
      <c r="GZ77" s="8"/>
      <c r="HA77" s="8"/>
      <c r="HB77" s="8"/>
      <c r="HC77" s="8"/>
      <c r="HD77" s="8"/>
      <c r="HE77" s="8"/>
      <c r="HF77" s="8"/>
      <c r="HG77" s="8"/>
      <c r="HH77" s="8"/>
      <c r="HI77" s="8"/>
      <c r="HJ77" s="8"/>
      <c r="HK77" s="8"/>
      <c r="HL77" s="8"/>
      <c r="HM77" s="8"/>
      <c r="HN77" s="8"/>
      <c r="HO77" s="8"/>
      <c r="HP77" s="8"/>
      <c r="HQ77" s="8"/>
      <c r="HR77" s="8"/>
      <c r="HS77" s="8"/>
      <c r="HT77" s="8"/>
      <c r="HU77" s="8"/>
      <c r="HV77" s="8"/>
      <c r="HW77" s="8"/>
      <c r="HX77" s="8"/>
      <c r="HY77" s="8"/>
      <c r="HZ77" s="8"/>
      <c r="IA77" s="8"/>
      <c r="IB77" s="8"/>
      <c r="IC77" s="8"/>
      <c r="ID77" s="8"/>
      <c r="IE77" s="8"/>
      <c r="IF77" s="8"/>
      <c r="IG77" s="8"/>
      <c r="IH77" s="8"/>
      <c r="II77" s="8"/>
      <c r="IJ77" s="8"/>
      <c r="IK77" s="8"/>
      <c r="IL77" s="8"/>
      <c r="IM77" s="8"/>
      <c r="IN77" s="8"/>
      <c r="IO77" s="8"/>
      <c r="IP77" s="8"/>
      <c r="IQ77" s="8"/>
      <c r="IR77" s="8"/>
      <c r="IS77" s="8"/>
      <c r="IT77" s="8"/>
      <c r="IU77" s="8"/>
    </row>
    <row r="78" spans="1:255" s="100" customFormat="1" ht="18" customHeight="1">
      <c r="A78" s="8"/>
      <c r="B78" s="97">
        <v>31</v>
      </c>
      <c r="C78" s="98" t="s">
        <v>99</v>
      </c>
      <c r="D78" s="99">
        <v>142962</v>
      </c>
      <c r="E78" s="210">
        <v>1.4198023507053428E-2</v>
      </c>
      <c r="F78" s="210">
        <v>1.4001191590773621E-2</v>
      </c>
      <c r="G78" s="137">
        <v>1372.5399303311369</v>
      </c>
      <c r="H78" s="210">
        <v>1.147946129080827</v>
      </c>
      <c r="I78" s="210">
        <v>9.5459774443067191E-2</v>
      </c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  <c r="DI78" s="8"/>
      <c r="DJ78" s="8"/>
      <c r="DK78" s="8"/>
      <c r="DL78" s="8"/>
      <c r="DM78" s="8"/>
      <c r="DN78" s="8"/>
      <c r="DO78" s="8"/>
      <c r="DP78" s="8"/>
      <c r="DQ78" s="8"/>
      <c r="DR78" s="8"/>
      <c r="DS78" s="8"/>
      <c r="DT78" s="8"/>
      <c r="DU78" s="8"/>
      <c r="DV78" s="8"/>
      <c r="DW78" s="8"/>
      <c r="DX78" s="8"/>
      <c r="DY78" s="8"/>
      <c r="DZ78" s="8"/>
      <c r="EA78" s="8"/>
      <c r="EB78" s="8"/>
      <c r="EC78" s="8"/>
      <c r="ED78" s="8"/>
      <c r="EE78" s="8"/>
      <c r="EF78" s="8"/>
      <c r="EG78" s="8"/>
      <c r="EH78" s="8"/>
      <c r="EI78" s="8"/>
      <c r="EJ78" s="8"/>
      <c r="EK78" s="8"/>
      <c r="EL78" s="8"/>
      <c r="EM78" s="8"/>
      <c r="EN78" s="8"/>
      <c r="EO78" s="8"/>
      <c r="EP78" s="8"/>
      <c r="EQ78" s="8"/>
      <c r="ER78" s="8"/>
      <c r="ES78" s="8"/>
      <c r="ET78" s="8"/>
      <c r="EU78" s="8"/>
      <c r="EV78" s="8"/>
      <c r="EW78" s="8"/>
      <c r="EX78" s="8"/>
      <c r="EY78" s="8"/>
      <c r="EZ78" s="8"/>
      <c r="FA78" s="8"/>
      <c r="FB78" s="8"/>
      <c r="FC78" s="8"/>
      <c r="FD78" s="8"/>
      <c r="FE78" s="8"/>
      <c r="FF78" s="8"/>
      <c r="FG78" s="8"/>
      <c r="FH78" s="8"/>
      <c r="FI78" s="8"/>
      <c r="FJ78" s="8"/>
      <c r="FK78" s="8"/>
      <c r="FL78" s="8"/>
      <c r="FM78" s="8"/>
      <c r="FN78" s="8"/>
      <c r="FO78" s="8"/>
      <c r="FP78" s="8"/>
      <c r="FQ78" s="8"/>
      <c r="FR78" s="8"/>
      <c r="FS78" s="8"/>
      <c r="FT78" s="8"/>
      <c r="FU78" s="8"/>
      <c r="FV78" s="8"/>
      <c r="FW78" s="8"/>
      <c r="FX78" s="8"/>
      <c r="FY78" s="8"/>
      <c r="FZ78" s="8"/>
      <c r="GA78" s="8"/>
      <c r="GB78" s="8"/>
      <c r="GC78" s="8"/>
      <c r="GD78" s="8"/>
      <c r="GE78" s="8"/>
      <c r="GF78" s="8"/>
      <c r="GG78" s="8"/>
      <c r="GH78" s="8"/>
      <c r="GI78" s="8"/>
      <c r="GJ78" s="8"/>
      <c r="GK78" s="8"/>
      <c r="GL78" s="8"/>
      <c r="GM78" s="8"/>
      <c r="GN78" s="8"/>
      <c r="GO78" s="8"/>
      <c r="GP78" s="8"/>
      <c r="GQ78" s="8"/>
      <c r="GR78" s="8"/>
      <c r="GS78" s="8"/>
      <c r="GT78" s="8"/>
      <c r="GU78" s="8"/>
      <c r="GV78" s="8"/>
      <c r="GW78" s="8"/>
      <c r="GX78" s="8"/>
      <c r="GY78" s="8"/>
      <c r="GZ78" s="8"/>
      <c r="HA78" s="8"/>
      <c r="HB78" s="8"/>
      <c r="HC78" s="8"/>
      <c r="HD78" s="8"/>
      <c r="HE78" s="8"/>
      <c r="HF78" s="8"/>
      <c r="HG78" s="8"/>
      <c r="HH78" s="8"/>
      <c r="HI78" s="8"/>
      <c r="HJ78" s="8"/>
      <c r="HK78" s="8"/>
      <c r="HL78" s="8"/>
      <c r="HM78" s="8"/>
      <c r="HN78" s="8"/>
      <c r="HO78" s="8"/>
      <c r="HP78" s="8"/>
      <c r="HQ78" s="8"/>
      <c r="HR78" s="8"/>
      <c r="HS78" s="8"/>
      <c r="HT78" s="8"/>
      <c r="HU78" s="8"/>
      <c r="HV78" s="8"/>
      <c r="HW78" s="8"/>
      <c r="HX78" s="8"/>
      <c r="HY78" s="8"/>
      <c r="HZ78" s="8"/>
      <c r="IA78" s="8"/>
      <c r="IB78" s="8"/>
      <c r="IC78" s="8"/>
      <c r="ID78" s="8"/>
      <c r="IE78" s="8"/>
      <c r="IF78" s="8"/>
      <c r="IG78" s="8"/>
      <c r="IH78" s="8"/>
      <c r="II78" s="8"/>
      <c r="IJ78" s="8"/>
      <c r="IK78" s="8"/>
      <c r="IL78" s="8"/>
      <c r="IM78" s="8"/>
      <c r="IN78" s="8"/>
      <c r="IO78" s="8"/>
      <c r="IP78" s="8"/>
      <c r="IQ78" s="8"/>
      <c r="IR78" s="8"/>
      <c r="IS78" s="8"/>
      <c r="IT78" s="8"/>
      <c r="IU78" s="8"/>
    </row>
    <row r="79" spans="1:255" s="100" customFormat="1" ht="18" hidden="1" customHeight="1">
      <c r="A79" s="8"/>
      <c r="B79" s="97"/>
      <c r="C79" s="98"/>
      <c r="D79" s="99"/>
      <c r="E79" s="210"/>
      <c r="F79" s="210"/>
      <c r="G79" s="137"/>
      <c r="H79" s="210"/>
      <c r="I79" s="210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  <c r="DP79" s="8"/>
      <c r="DQ79" s="8"/>
      <c r="DR79" s="8"/>
      <c r="DS79" s="8"/>
      <c r="DT79" s="8"/>
      <c r="DU79" s="8"/>
      <c r="DV79" s="8"/>
      <c r="DW79" s="8"/>
      <c r="DX79" s="8"/>
      <c r="DY79" s="8"/>
      <c r="DZ79" s="8"/>
      <c r="EA79" s="8"/>
      <c r="EB79" s="8"/>
      <c r="EC79" s="8"/>
      <c r="ED79" s="8"/>
      <c r="EE79" s="8"/>
      <c r="EF79" s="8"/>
      <c r="EG79" s="8"/>
      <c r="EH79" s="8"/>
      <c r="EI79" s="8"/>
      <c r="EJ79" s="8"/>
      <c r="EK79" s="8"/>
      <c r="EL79" s="8"/>
      <c r="EM79" s="8"/>
      <c r="EN79" s="8"/>
      <c r="EO79" s="8"/>
      <c r="EP79" s="8"/>
      <c r="EQ79" s="8"/>
      <c r="ER79" s="8"/>
      <c r="ES79" s="8"/>
      <c r="ET79" s="8"/>
      <c r="EU79" s="8"/>
      <c r="EV79" s="8"/>
      <c r="EW79" s="8"/>
      <c r="EX79" s="8"/>
      <c r="EY79" s="8"/>
      <c r="EZ79" s="8"/>
      <c r="FA79" s="8"/>
      <c r="FB79" s="8"/>
      <c r="FC79" s="8"/>
      <c r="FD79" s="8"/>
      <c r="FE79" s="8"/>
      <c r="FF79" s="8"/>
      <c r="FG79" s="8"/>
      <c r="FH79" s="8"/>
      <c r="FI79" s="8"/>
      <c r="FJ79" s="8"/>
      <c r="FK79" s="8"/>
      <c r="FL79" s="8"/>
      <c r="FM79" s="8"/>
      <c r="FN79" s="8"/>
      <c r="FO79" s="8"/>
      <c r="FP79" s="8"/>
      <c r="FQ79" s="8"/>
      <c r="FR79" s="8"/>
      <c r="FS79" s="8"/>
      <c r="FT79" s="8"/>
      <c r="FU79" s="8"/>
      <c r="FV79" s="8"/>
      <c r="FW79" s="8"/>
      <c r="FX79" s="8"/>
      <c r="FY79" s="8"/>
      <c r="FZ79" s="8"/>
      <c r="GA79" s="8"/>
      <c r="GB79" s="8"/>
      <c r="GC79" s="8"/>
      <c r="GD79" s="8"/>
      <c r="GE79" s="8"/>
      <c r="GF79" s="8"/>
      <c r="GG79" s="8"/>
      <c r="GH79" s="8"/>
      <c r="GI79" s="8"/>
      <c r="GJ79" s="8"/>
      <c r="GK79" s="8"/>
      <c r="GL79" s="8"/>
      <c r="GM79" s="8"/>
      <c r="GN79" s="8"/>
      <c r="GO79" s="8"/>
      <c r="GP79" s="8"/>
      <c r="GQ79" s="8"/>
      <c r="GR79" s="8"/>
      <c r="GS79" s="8"/>
      <c r="GT79" s="8"/>
      <c r="GU79" s="8"/>
      <c r="GV79" s="8"/>
      <c r="GW79" s="8"/>
      <c r="GX79" s="8"/>
      <c r="GY79" s="8"/>
      <c r="GZ79" s="8"/>
      <c r="HA79" s="8"/>
      <c r="HB79" s="8"/>
      <c r="HC79" s="8"/>
      <c r="HD79" s="8"/>
      <c r="HE79" s="8"/>
      <c r="HF79" s="8"/>
      <c r="HG79" s="8"/>
      <c r="HH79" s="8"/>
      <c r="HI79" s="8"/>
      <c r="HJ79" s="8"/>
      <c r="HK79" s="8"/>
      <c r="HL79" s="8"/>
      <c r="HM79" s="8"/>
      <c r="HN79" s="8"/>
      <c r="HO79" s="8"/>
      <c r="HP79" s="8"/>
      <c r="HQ79" s="8"/>
      <c r="HR79" s="8"/>
      <c r="HS79" s="8"/>
      <c r="HT79" s="8"/>
      <c r="HU79" s="8"/>
      <c r="HV79" s="8"/>
      <c r="HW79" s="8"/>
      <c r="HX79" s="8"/>
      <c r="HY79" s="8"/>
      <c r="HZ79" s="8"/>
      <c r="IA79" s="8"/>
      <c r="IB79" s="8"/>
      <c r="IC79" s="8"/>
      <c r="ID79" s="8"/>
      <c r="IE79" s="8"/>
      <c r="IF79" s="8"/>
      <c r="IG79" s="8"/>
      <c r="IH79" s="8"/>
      <c r="II79" s="8"/>
      <c r="IJ79" s="8"/>
      <c r="IK79" s="8"/>
      <c r="IL79" s="8"/>
      <c r="IM79" s="8"/>
      <c r="IN79" s="8"/>
      <c r="IO79" s="8"/>
      <c r="IP79" s="8"/>
      <c r="IQ79" s="8"/>
      <c r="IR79" s="8"/>
      <c r="IS79" s="8"/>
      <c r="IT79" s="8"/>
      <c r="IU79" s="8"/>
    </row>
    <row r="80" spans="1:255" s="100" customFormat="1" ht="18" customHeight="1">
      <c r="A80" s="8"/>
      <c r="B80" s="97"/>
      <c r="C80" s="98" t="s">
        <v>100</v>
      </c>
      <c r="D80" s="99">
        <v>573513</v>
      </c>
      <c r="E80" s="210">
        <v>5.6957450620449712E-2</v>
      </c>
      <c r="F80" s="210">
        <v>8.7718063905608545E-3</v>
      </c>
      <c r="G80" s="137">
        <v>1481.1589421163953</v>
      </c>
      <c r="H80" s="210">
        <v>1.2387914089652454</v>
      </c>
      <c r="I80" s="210">
        <v>9.4957887329661927E-2</v>
      </c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  <c r="DK80" s="8"/>
      <c r="DL80" s="8"/>
      <c r="DM80" s="8"/>
      <c r="DN80" s="8"/>
      <c r="DO80" s="8"/>
      <c r="DP80" s="8"/>
      <c r="DQ80" s="8"/>
      <c r="DR80" s="8"/>
      <c r="DS80" s="8"/>
      <c r="DT80" s="8"/>
      <c r="DU80" s="8"/>
      <c r="DV80" s="8"/>
      <c r="DW80" s="8"/>
      <c r="DX80" s="8"/>
      <c r="DY80" s="8"/>
      <c r="DZ80" s="8"/>
      <c r="EA80" s="8"/>
      <c r="EB80" s="8"/>
      <c r="EC80" s="8"/>
      <c r="ED80" s="8"/>
      <c r="EE80" s="8"/>
      <c r="EF80" s="8"/>
      <c r="EG80" s="8"/>
      <c r="EH80" s="8"/>
      <c r="EI80" s="8"/>
      <c r="EJ80" s="8"/>
      <c r="EK80" s="8"/>
      <c r="EL80" s="8"/>
      <c r="EM80" s="8"/>
      <c r="EN80" s="8"/>
      <c r="EO80" s="8"/>
      <c r="EP80" s="8"/>
      <c r="EQ80" s="8"/>
      <c r="ER80" s="8"/>
      <c r="ES80" s="8"/>
      <c r="ET80" s="8"/>
      <c r="EU80" s="8"/>
      <c r="EV80" s="8"/>
      <c r="EW80" s="8"/>
      <c r="EX80" s="8"/>
      <c r="EY80" s="8"/>
      <c r="EZ80" s="8"/>
      <c r="FA80" s="8"/>
      <c r="FB80" s="8"/>
      <c r="FC80" s="8"/>
      <c r="FD80" s="8"/>
      <c r="FE80" s="8"/>
      <c r="FF80" s="8"/>
      <c r="FG80" s="8"/>
      <c r="FH80" s="8"/>
      <c r="FI80" s="8"/>
      <c r="FJ80" s="8"/>
      <c r="FK80" s="8"/>
      <c r="FL80" s="8"/>
      <c r="FM80" s="8"/>
      <c r="FN80" s="8"/>
      <c r="FO80" s="8"/>
      <c r="FP80" s="8"/>
      <c r="FQ80" s="8"/>
      <c r="FR80" s="8"/>
      <c r="FS80" s="8"/>
      <c r="FT80" s="8"/>
      <c r="FU80" s="8"/>
      <c r="FV80" s="8"/>
      <c r="FW80" s="8"/>
      <c r="FX80" s="8"/>
      <c r="FY80" s="8"/>
      <c r="FZ80" s="8"/>
      <c r="GA80" s="8"/>
      <c r="GB80" s="8"/>
      <c r="GC80" s="8"/>
      <c r="GD80" s="8"/>
      <c r="GE80" s="8"/>
      <c r="GF80" s="8"/>
      <c r="GG80" s="8"/>
      <c r="GH80" s="8"/>
      <c r="GI80" s="8"/>
      <c r="GJ80" s="8"/>
      <c r="GK80" s="8"/>
      <c r="GL80" s="8"/>
      <c r="GM80" s="8"/>
      <c r="GN80" s="8"/>
      <c r="GO80" s="8"/>
      <c r="GP80" s="8"/>
      <c r="GQ80" s="8"/>
      <c r="GR80" s="8"/>
      <c r="GS80" s="8"/>
      <c r="GT80" s="8"/>
      <c r="GU80" s="8"/>
      <c r="GV80" s="8"/>
      <c r="GW80" s="8"/>
      <c r="GX80" s="8"/>
      <c r="GY80" s="8"/>
      <c r="GZ80" s="8"/>
      <c r="HA80" s="8"/>
      <c r="HB80" s="8"/>
      <c r="HC80" s="8"/>
      <c r="HD80" s="8"/>
      <c r="HE80" s="8"/>
      <c r="HF80" s="8"/>
      <c r="HG80" s="8"/>
      <c r="HH80" s="8"/>
      <c r="HI80" s="8"/>
      <c r="HJ80" s="8"/>
      <c r="HK80" s="8"/>
      <c r="HL80" s="8"/>
      <c r="HM80" s="8"/>
      <c r="HN80" s="8"/>
      <c r="HO80" s="8"/>
      <c r="HP80" s="8"/>
      <c r="HQ80" s="8"/>
      <c r="HR80" s="8"/>
      <c r="HS80" s="8"/>
      <c r="HT80" s="8"/>
      <c r="HU80" s="8"/>
      <c r="HV80" s="8"/>
      <c r="HW80" s="8"/>
      <c r="HX80" s="8"/>
      <c r="HY80" s="8"/>
      <c r="HZ80" s="8"/>
      <c r="IA80" s="8"/>
      <c r="IB80" s="8"/>
      <c r="IC80" s="8"/>
      <c r="ID80" s="8"/>
      <c r="IE80" s="8"/>
      <c r="IF80" s="8"/>
      <c r="IG80" s="8"/>
      <c r="IH80" s="8"/>
      <c r="II80" s="8"/>
      <c r="IJ80" s="8"/>
      <c r="IK80" s="8"/>
      <c r="IL80" s="8"/>
      <c r="IM80" s="8"/>
      <c r="IN80" s="8"/>
      <c r="IO80" s="8"/>
      <c r="IP80" s="8"/>
      <c r="IQ80" s="8"/>
      <c r="IR80" s="8"/>
      <c r="IS80" s="8"/>
      <c r="IT80" s="8"/>
      <c r="IU80" s="8"/>
    </row>
    <row r="81" spans="1:255" s="103" customFormat="1" ht="18" customHeight="1">
      <c r="B81" s="97">
        <v>1</v>
      </c>
      <c r="C81" s="104" t="s">
        <v>205</v>
      </c>
      <c r="D81" s="102">
        <v>81524</v>
      </c>
      <c r="E81" s="211">
        <v>8.0964149101790932E-3</v>
      </c>
      <c r="F81" s="212">
        <v>1.5154345200293795E-2</v>
      </c>
      <c r="G81" s="138">
        <v>1504.4490156273005</v>
      </c>
      <c r="H81" s="211">
        <v>1.2582704413358383</v>
      </c>
      <c r="I81" s="212">
        <v>9.5047390985977254E-2</v>
      </c>
    </row>
    <row r="82" spans="1:255" s="104" customFormat="1" ht="18" customHeight="1">
      <c r="B82" s="97">
        <v>20</v>
      </c>
      <c r="C82" s="104" t="s">
        <v>207</v>
      </c>
      <c r="D82" s="102">
        <v>193697</v>
      </c>
      <c r="E82" s="211">
        <v>1.9236682189992638E-2</v>
      </c>
      <c r="F82" s="212">
        <v>5.8942055026434126E-3</v>
      </c>
      <c r="G82" s="138">
        <v>1452.1073357873386</v>
      </c>
      <c r="H82" s="211">
        <v>1.2144936247681948</v>
      </c>
      <c r="I82" s="212">
        <v>9.5839904199553683E-2</v>
      </c>
    </row>
    <row r="83" spans="1:255" s="104" customFormat="1" ht="18" customHeight="1">
      <c r="B83" s="97">
        <v>48</v>
      </c>
      <c r="C83" s="104" t="s">
        <v>206</v>
      </c>
      <c r="D83" s="102">
        <v>298292</v>
      </c>
      <c r="E83" s="211">
        <v>2.9624353520277983E-2</v>
      </c>
      <c r="F83" s="212">
        <v>8.9123545189189191E-3</v>
      </c>
      <c r="G83" s="138">
        <v>1493.6584695533238</v>
      </c>
      <c r="H83" s="211">
        <v>1.2492455923514438</v>
      </c>
      <c r="I83" s="212">
        <v>9.4305576555046677E-2</v>
      </c>
    </row>
    <row r="84" spans="1:255" s="104" customFormat="1" ht="18" hidden="1" customHeight="1">
      <c r="B84" s="97"/>
      <c r="D84" s="102"/>
      <c r="E84" s="211"/>
      <c r="F84" s="212"/>
      <c r="G84" s="138"/>
      <c r="H84" s="211"/>
      <c r="I84" s="212"/>
    </row>
    <row r="85" spans="1:255" s="100" customFormat="1" ht="18" customHeight="1">
      <c r="A85" s="8"/>
      <c r="B85" s="97">
        <v>26</v>
      </c>
      <c r="C85" s="98" t="s">
        <v>101</v>
      </c>
      <c r="D85" s="99">
        <v>72627</v>
      </c>
      <c r="E85" s="210">
        <v>7.2128247593540185E-3</v>
      </c>
      <c r="F85" s="210">
        <v>1.4060318346830414E-2</v>
      </c>
      <c r="G85" s="137">
        <v>1181.4571386674372</v>
      </c>
      <c r="H85" s="210">
        <v>0.98813092357975185</v>
      </c>
      <c r="I85" s="210">
        <v>9.9464411756291726E-2</v>
      </c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  <c r="DK85" s="8"/>
      <c r="DL85" s="8"/>
      <c r="DM85" s="8"/>
      <c r="DN85" s="8"/>
      <c r="DO85" s="8"/>
      <c r="DP85" s="8"/>
      <c r="DQ85" s="8"/>
      <c r="DR85" s="8"/>
      <c r="DS85" s="8"/>
      <c r="DT85" s="8"/>
      <c r="DU85" s="8"/>
      <c r="DV85" s="8"/>
      <c r="DW85" s="8"/>
      <c r="DX85" s="8"/>
      <c r="DY85" s="8"/>
      <c r="DZ85" s="8"/>
      <c r="EA85" s="8"/>
      <c r="EB85" s="8"/>
      <c r="EC85" s="8"/>
      <c r="ED85" s="8"/>
      <c r="EE85" s="8"/>
      <c r="EF85" s="8"/>
      <c r="EG85" s="8"/>
      <c r="EH85" s="8"/>
      <c r="EI85" s="8"/>
      <c r="EJ85" s="8"/>
      <c r="EK85" s="8"/>
      <c r="EL85" s="8"/>
      <c r="EM85" s="8"/>
      <c r="EN85" s="8"/>
      <c r="EO85" s="8"/>
      <c r="EP85" s="8"/>
      <c r="EQ85" s="8"/>
      <c r="ER85" s="8"/>
      <c r="ES85" s="8"/>
      <c r="ET85" s="8"/>
      <c r="EU85" s="8"/>
      <c r="EV85" s="8"/>
      <c r="EW85" s="8"/>
      <c r="EX85" s="8"/>
      <c r="EY85" s="8"/>
      <c r="EZ85" s="8"/>
      <c r="FA85" s="8"/>
      <c r="FB85" s="8"/>
      <c r="FC85" s="8"/>
      <c r="FD85" s="8"/>
      <c r="FE85" s="8"/>
      <c r="FF85" s="8"/>
      <c r="FG85" s="8"/>
      <c r="FH85" s="8"/>
      <c r="FI85" s="8"/>
      <c r="FJ85" s="8"/>
      <c r="FK85" s="8"/>
      <c r="FL85" s="8"/>
      <c r="FM85" s="8"/>
      <c r="FN85" s="8"/>
      <c r="FO85" s="8"/>
      <c r="FP85" s="8"/>
      <c r="FQ85" s="8"/>
      <c r="FR85" s="8"/>
      <c r="FS85" s="8"/>
      <c r="FT85" s="8"/>
      <c r="FU85" s="8"/>
      <c r="FV85" s="8"/>
      <c r="FW85" s="8"/>
      <c r="FX85" s="8"/>
      <c r="FY85" s="8"/>
      <c r="FZ85" s="8"/>
      <c r="GA85" s="8"/>
      <c r="GB85" s="8"/>
      <c r="GC85" s="8"/>
      <c r="GD85" s="8"/>
      <c r="GE85" s="8"/>
      <c r="GF85" s="8"/>
      <c r="GG85" s="8"/>
      <c r="GH85" s="8"/>
      <c r="GI85" s="8"/>
      <c r="GJ85" s="8"/>
      <c r="GK85" s="8"/>
      <c r="GL85" s="8"/>
      <c r="GM85" s="8"/>
      <c r="GN85" s="8"/>
      <c r="GO85" s="8"/>
      <c r="GP85" s="8"/>
      <c r="GQ85" s="8"/>
      <c r="GR85" s="8"/>
      <c r="GS85" s="8"/>
      <c r="GT85" s="8"/>
      <c r="GU85" s="8"/>
      <c r="GV85" s="8"/>
      <c r="GW85" s="8"/>
      <c r="GX85" s="8"/>
      <c r="GY85" s="8"/>
      <c r="GZ85" s="8"/>
      <c r="HA85" s="8"/>
      <c r="HB85" s="8"/>
      <c r="HC85" s="8"/>
      <c r="HD85" s="8"/>
      <c r="HE85" s="8"/>
      <c r="HF85" s="8"/>
      <c r="HG85" s="8"/>
      <c r="HH85" s="8"/>
      <c r="HI85" s="8"/>
      <c r="HJ85" s="8"/>
      <c r="HK85" s="8"/>
      <c r="HL85" s="8"/>
      <c r="HM85" s="8"/>
      <c r="HN85" s="8"/>
      <c r="HO85" s="8"/>
      <c r="HP85" s="8"/>
      <c r="HQ85" s="8"/>
      <c r="HR85" s="8"/>
      <c r="HS85" s="8"/>
      <c r="HT85" s="8"/>
      <c r="HU85" s="8"/>
      <c r="HV85" s="8"/>
      <c r="HW85" s="8"/>
      <c r="HX85" s="8"/>
      <c r="HY85" s="8"/>
      <c r="HZ85" s="8"/>
      <c r="IA85" s="8"/>
      <c r="IB85" s="8"/>
      <c r="IC85" s="8"/>
      <c r="ID85" s="8"/>
      <c r="IE85" s="8"/>
      <c r="IF85" s="8"/>
      <c r="IG85" s="8"/>
      <c r="IH85" s="8"/>
      <c r="II85" s="8"/>
      <c r="IJ85" s="8"/>
      <c r="IK85" s="8"/>
      <c r="IL85" s="8"/>
      <c r="IM85" s="8"/>
      <c r="IN85" s="8"/>
      <c r="IO85" s="8"/>
      <c r="IP85" s="8"/>
      <c r="IQ85" s="8"/>
      <c r="IR85" s="8"/>
      <c r="IS85" s="8"/>
      <c r="IT85" s="8"/>
      <c r="IU85" s="8"/>
    </row>
    <row r="86" spans="1:255" s="100" customFormat="1" ht="18" hidden="1" customHeight="1">
      <c r="A86" s="8"/>
      <c r="B86" s="97"/>
      <c r="C86" s="98"/>
      <c r="D86" s="99"/>
      <c r="E86" s="210"/>
      <c r="F86" s="210"/>
      <c r="G86" s="137"/>
      <c r="H86" s="210"/>
      <c r="I86" s="210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  <c r="DP86" s="8"/>
      <c r="DQ86" s="8"/>
      <c r="DR86" s="8"/>
      <c r="DS86" s="8"/>
      <c r="DT86" s="8"/>
      <c r="DU86" s="8"/>
      <c r="DV86" s="8"/>
      <c r="DW86" s="8"/>
      <c r="DX86" s="8"/>
      <c r="DY86" s="8"/>
      <c r="DZ86" s="8"/>
      <c r="EA86" s="8"/>
      <c r="EB86" s="8"/>
      <c r="EC86" s="8"/>
      <c r="ED86" s="8"/>
      <c r="EE86" s="8"/>
      <c r="EF86" s="8"/>
      <c r="EG86" s="8"/>
      <c r="EH86" s="8"/>
      <c r="EI86" s="8"/>
      <c r="EJ86" s="8"/>
      <c r="EK86" s="8"/>
      <c r="EL86" s="8"/>
      <c r="EM86" s="8"/>
      <c r="EN86" s="8"/>
      <c r="EO86" s="8"/>
      <c r="EP86" s="8"/>
      <c r="EQ86" s="8"/>
      <c r="ER86" s="8"/>
      <c r="ES86" s="8"/>
      <c r="ET86" s="8"/>
      <c r="EU86" s="8"/>
      <c r="EV86" s="8"/>
      <c r="EW86" s="8"/>
      <c r="EX86" s="8"/>
      <c r="EY86" s="8"/>
      <c r="EZ86" s="8"/>
      <c r="FA86" s="8"/>
      <c r="FB86" s="8"/>
      <c r="FC86" s="8"/>
      <c r="FD86" s="8"/>
      <c r="FE86" s="8"/>
      <c r="FF86" s="8"/>
      <c r="FG86" s="8"/>
      <c r="FH86" s="8"/>
      <c r="FI86" s="8"/>
      <c r="FJ86" s="8"/>
      <c r="FK86" s="8"/>
      <c r="FL86" s="8"/>
      <c r="FM86" s="8"/>
      <c r="FN86" s="8"/>
      <c r="FO86" s="8"/>
      <c r="FP86" s="8"/>
      <c r="FQ86" s="8"/>
      <c r="FR86" s="8"/>
      <c r="FS86" s="8"/>
      <c r="FT86" s="8"/>
      <c r="FU86" s="8"/>
      <c r="FV86" s="8"/>
      <c r="FW86" s="8"/>
      <c r="FX86" s="8"/>
      <c r="FY86" s="8"/>
      <c r="FZ86" s="8"/>
      <c r="GA86" s="8"/>
      <c r="GB86" s="8"/>
      <c r="GC86" s="8"/>
      <c r="GD86" s="8"/>
      <c r="GE86" s="8"/>
      <c r="GF86" s="8"/>
      <c r="GG86" s="8"/>
      <c r="GH86" s="8"/>
      <c r="GI86" s="8"/>
      <c r="GJ86" s="8"/>
      <c r="GK86" s="8"/>
      <c r="GL86" s="8"/>
      <c r="GM86" s="8"/>
      <c r="GN86" s="8"/>
      <c r="GO86" s="8"/>
      <c r="GP86" s="8"/>
      <c r="GQ86" s="8"/>
      <c r="GR86" s="8"/>
      <c r="GS86" s="8"/>
      <c r="GT86" s="8"/>
      <c r="GU86" s="8"/>
      <c r="GV86" s="8"/>
      <c r="GW86" s="8"/>
      <c r="GX86" s="8"/>
      <c r="GY86" s="8"/>
      <c r="GZ86" s="8"/>
      <c r="HA86" s="8"/>
      <c r="HB86" s="8"/>
      <c r="HC86" s="8"/>
      <c r="HD86" s="8"/>
      <c r="HE86" s="8"/>
      <c r="HF86" s="8"/>
      <c r="HG86" s="8"/>
      <c r="HH86" s="8"/>
      <c r="HI86" s="8"/>
      <c r="HJ86" s="8"/>
      <c r="HK86" s="8"/>
      <c r="HL86" s="8"/>
      <c r="HM86" s="8"/>
      <c r="HN86" s="8"/>
      <c r="HO86" s="8"/>
      <c r="HP86" s="8"/>
      <c r="HQ86" s="8"/>
      <c r="HR86" s="8"/>
      <c r="HS86" s="8"/>
      <c r="HT86" s="8"/>
      <c r="HU86" s="8"/>
      <c r="HV86" s="8"/>
      <c r="HW86" s="8"/>
      <c r="HX86" s="8"/>
      <c r="HY86" s="8"/>
      <c r="HZ86" s="8"/>
      <c r="IA86" s="8"/>
      <c r="IB86" s="8"/>
      <c r="IC86" s="8"/>
      <c r="ID86" s="8"/>
      <c r="IE86" s="8"/>
      <c r="IF86" s="8"/>
      <c r="IG86" s="8"/>
      <c r="IH86" s="8"/>
      <c r="II86" s="8"/>
      <c r="IJ86" s="8"/>
      <c r="IK86" s="8"/>
      <c r="IL86" s="8"/>
      <c r="IM86" s="8"/>
      <c r="IN86" s="8"/>
      <c r="IO86" s="8"/>
      <c r="IP86" s="8"/>
      <c r="IQ86" s="8"/>
      <c r="IR86" s="8"/>
      <c r="IS86" s="8"/>
      <c r="IT86" s="8"/>
      <c r="IU86" s="8"/>
    </row>
    <row r="87" spans="1:255" s="100" customFormat="1" ht="18" customHeight="1">
      <c r="A87" s="8"/>
      <c r="B87" s="97">
        <v>51</v>
      </c>
      <c r="C87" s="104" t="s">
        <v>102</v>
      </c>
      <c r="D87" s="102">
        <v>8995</v>
      </c>
      <c r="E87" s="211">
        <v>8.9332285114887577E-4</v>
      </c>
      <c r="F87" s="212">
        <v>1.3292779092035634E-2</v>
      </c>
      <c r="G87" s="138">
        <v>1211.1035919955532</v>
      </c>
      <c r="H87" s="211">
        <v>1.0129262177543814</v>
      </c>
      <c r="I87" s="212">
        <v>0.10003346462860185</v>
      </c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  <c r="DK87" s="8"/>
      <c r="DL87" s="8"/>
      <c r="DM87" s="8"/>
      <c r="DN87" s="8"/>
      <c r="DO87" s="8"/>
      <c r="DP87" s="8"/>
      <c r="DQ87" s="8"/>
      <c r="DR87" s="8"/>
      <c r="DS87" s="8"/>
      <c r="DT87" s="8"/>
      <c r="DU87" s="8"/>
      <c r="DV87" s="8"/>
      <c r="DW87" s="8"/>
      <c r="DX87" s="8"/>
      <c r="DY87" s="8"/>
      <c r="DZ87" s="8"/>
      <c r="EA87" s="8"/>
      <c r="EB87" s="8"/>
      <c r="EC87" s="8"/>
      <c r="ED87" s="8"/>
      <c r="EE87" s="8"/>
      <c r="EF87" s="8"/>
      <c r="EG87" s="8"/>
      <c r="EH87" s="8"/>
      <c r="EI87" s="8"/>
      <c r="EJ87" s="8"/>
      <c r="EK87" s="8"/>
      <c r="EL87" s="8"/>
      <c r="EM87" s="8"/>
      <c r="EN87" s="8"/>
      <c r="EO87" s="8"/>
      <c r="EP87" s="8"/>
      <c r="EQ87" s="8"/>
      <c r="ER87" s="8"/>
      <c r="ES87" s="8"/>
      <c r="ET87" s="8"/>
      <c r="EU87" s="8"/>
      <c r="EV87" s="8"/>
      <c r="EW87" s="8"/>
      <c r="EX87" s="8"/>
      <c r="EY87" s="8"/>
      <c r="EZ87" s="8"/>
      <c r="FA87" s="8"/>
      <c r="FB87" s="8"/>
      <c r="FC87" s="8"/>
      <c r="FD87" s="8"/>
      <c r="FE87" s="8"/>
      <c r="FF87" s="8"/>
      <c r="FG87" s="8"/>
      <c r="FH87" s="8"/>
      <c r="FI87" s="8"/>
      <c r="FJ87" s="8"/>
      <c r="FK87" s="8"/>
      <c r="FL87" s="8"/>
      <c r="FM87" s="8"/>
      <c r="FN87" s="8"/>
      <c r="FO87" s="8"/>
      <c r="FP87" s="8"/>
      <c r="FQ87" s="8"/>
      <c r="FR87" s="8"/>
      <c r="FS87" s="8"/>
      <c r="FT87" s="8"/>
      <c r="FU87" s="8"/>
      <c r="FV87" s="8"/>
      <c r="FW87" s="8"/>
      <c r="FX87" s="8"/>
      <c r="FY87" s="8"/>
      <c r="FZ87" s="8"/>
      <c r="GA87" s="8"/>
      <c r="GB87" s="8"/>
      <c r="GC87" s="8"/>
      <c r="GD87" s="8"/>
      <c r="GE87" s="8"/>
      <c r="GF87" s="8"/>
      <c r="GG87" s="8"/>
      <c r="GH87" s="8"/>
      <c r="GI87" s="8"/>
      <c r="GJ87" s="8"/>
      <c r="GK87" s="8"/>
      <c r="GL87" s="8"/>
      <c r="GM87" s="8"/>
      <c r="GN87" s="8"/>
      <c r="GO87" s="8"/>
      <c r="GP87" s="8"/>
      <c r="GQ87" s="8"/>
      <c r="GR87" s="8"/>
      <c r="GS87" s="8"/>
      <c r="GT87" s="8"/>
      <c r="GU87" s="8"/>
      <c r="GV87" s="8"/>
      <c r="GW87" s="8"/>
      <c r="GX87" s="8"/>
      <c r="GY87" s="8"/>
      <c r="GZ87" s="8"/>
      <c r="HA87" s="8"/>
      <c r="HB87" s="8"/>
      <c r="HC87" s="8"/>
      <c r="HD87" s="8"/>
      <c r="HE87" s="8"/>
      <c r="HF87" s="8"/>
      <c r="HG87" s="8"/>
      <c r="HH87" s="8"/>
      <c r="HI87" s="8"/>
      <c r="HJ87" s="8"/>
      <c r="HK87" s="8"/>
      <c r="HL87" s="8"/>
      <c r="HM87" s="8"/>
      <c r="HN87" s="8"/>
      <c r="HO87" s="8"/>
      <c r="HP87" s="8"/>
      <c r="HQ87" s="8"/>
      <c r="HR87" s="8"/>
      <c r="HS87" s="8"/>
      <c r="HT87" s="8"/>
      <c r="HU87" s="8"/>
      <c r="HV87" s="8"/>
      <c r="HW87" s="8"/>
      <c r="HX87" s="8"/>
      <c r="HY87" s="8"/>
      <c r="HZ87" s="8"/>
      <c r="IA87" s="8"/>
      <c r="IB87" s="8"/>
      <c r="IC87" s="8"/>
      <c r="ID87" s="8"/>
      <c r="IE87" s="8"/>
      <c r="IF87" s="8"/>
      <c r="IG87" s="8"/>
      <c r="IH87" s="8"/>
      <c r="II87" s="8"/>
      <c r="IJ87" s="8"/>
      <c r="IK87" s="8"/>
      <c r="IL87" s="8"/>
      <c r="IM87" s="8"/>
      <c r="IN87" s="8"/>
      <c r="IO87" s="8"/>
      <c r="IP87" s="8"/>
      <c r="IQ87" s="8"/>
      <c r="IR87" s="8"/>
      <c r="IS87" s="8"/>
      <c r="IT87" s="8"/>
      <c r="IU87" s="8"/>
    </row>
    <row r="88" spans="1:255" s="100" customFormat="1" ht="18" customHeight="1">
      <c r="A88" s="8"/>
      <c r="B88" s="97">
        <v>52</v>
      </c>
      <c r="C88" s="104" t="s">
        <v>103</v>
      </c>
      <c r="D88" s="102">
        <v>8536</v>
      </c>
      <c r="E88" s="211">
        <v>8.477380608567875E-4</v>
      </c>
      <c r="F88" s="212">
        <v>2.1174781672448795E-2</v>
      </c>
      <c r="G88" s="138">
        <v>1161.006128163074</v>
      </c>
      <c r="H88" s="211">
        <v>0.97102638780234007</v>
      </c>
      <c r="I88" s="212">
        <v>9.8201302877602759E-2</v>
      </c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  <c r="DK88" s="8"/>
      <c r="DL88" s="8"/>
      <c r="DM88" s="8"/>
      <c r="DN88" s="8"/>
      <c r="DO88" s="8"/>
      <c r="DP88" s="8"/>
      <c r="DQ88" s="8"/>
      <c r="DR88" s="8"/>
      <c r="DS88" s="8"/>
      <c r="DT88" s="8"/>
      <c r="DU88" s="8"/>
      <c r="DV88" s="8"/>
      <c r="DW88" s="8"/>
      <c r="DX88" s="8"/>
      <c r="DY88" s="8"/>
      <c r="DZ88" s="8"/>
      <c r="EA88" s="8"/>
      <c r="EB88" s="8"/>
      <c r="EC88" s="8"/>
      <c r="ED88" s="8"/>
      <c r="EE88" s="8"/>
      <c r="EF88" s="8"/>
      <c r="EG88" s="8"/>
      <c r="EH88" s="8"/>
      <c r="EI88" s="8"/>
      <c r="EJ88" s="8"/>
      <c r="EK88" s="8"/>
      <c r="EL88" s="8"/>
      <c r="EM88" s="8"/>
      <c r="EN88" s="8"/>
      <c r="EO88" s="8"/>
      <c r="EP88" s="8"/>
      <c r="EQ88" s="8"/>
      <c r="ER88" s="8"/>
      <c r="ES88" s="8"/>
      <c r="ET88" s="8"/>
      <c r="EU88" s="8"/>
      <c r="EV88" s="8"/>
      <c r="EW88" s="8"/>
      <c r="EX88" s="8"/>
      <c r="EY88" s="8"/>
      <c r="EZ88" s="8"/>
      <c r="FA88" s="8"/>
      <c r="FB88" s="8"/>
      <c r="FC88" s="8"/>
      <c r="FD88" s="8"/>
      <c r="FE88" s="8"/>
      <c r="FF88" s="8"/>
      <c r="FG88" s="8"/>
      <c r="FH88" s="8"/>
      <c r="FI88" s="8"/>
      <c r="FJ88" s="8"/>
      <c r="FK88" s="8"/>
      <c r="FL88" s="8"/>
      <c r="FM88" s="8"/>
      <c r="FN88" s="8"/>
      <c r="FO88" s="8"/>
      <c r="FP88" s="8"/>
      <c r="FQ88" s="8"/>
      <c r="FR88" s="8"/>
      <c r="FS88" s="8"/>
      <c r="FT88" s="8"/>
      <c r="FU88" s="8"/>
      <c r="FV88" s="8"/>
      <c r="FW88" s="8"/>
      <c r="FX88" s="8"/>
      <c r="FY88" s="8"/>
      <c r="FZ88" s="8"/>
      <c r="GA88" s="8"/>
      <c r="GB88" s="8"/>
      <c r="GC88" s="8"/>
      <c r="GD88" s="8"/>
      <c r="GE88" s="8"/>
      <c r="GF88" s="8"/>
      <c r="GG88" s="8"/>
      <c r="GH88" s="8"/>
      <c r="GI88" s="8"/>
      <c r="GJ88" s="8"/>
      <c r="GK88" s="8"/>
      <c r="GL88" s="8"/>
      <c r="GM88" s="8"/>
      <c r="GN88" s="8"/>
      <c r="GO88" s="8"/>
      <c r="GP88" s="8"/>
      <c r="GQ88" s="8"/>
      <c r="GR88" s="8"/>
      <c r="GS88" s="8"/>
      <c r="GT88" s="8"/>
      <c r="GU88" s="8"/>
      <c r="GV88" s="8"/>
      <c r="GW88" s="8"/>
      <c r="GX88" s="8"/>
      <c r="GY88" s="8"/>
      <c r="GZ88" s="8"/>
      <c r="HA88" s="8"/>
      <c r="HB88" s="8"/>
      <c r="HC88" s="8"/>
      <c r="HD88" s="8"/>
      <c r="HE88" s="8"/>
      <c r="HF88" s="8"/>
      <c r="HG88" s="8"/>
      <c r="HH88" s="8"/>
      <c r="HI88" s="8"/>
      <c r="HJ88" s="8"/>
      <c r="HK88" s="8"/>
      <c r="HL88" s="8"/>
      <c r="HM88" s="8"/>
      <c r="HN88" s="8"/>
      <c r="HO88" s="8"/>
      <c r="HP88" s="8"/>
      <c r="HQ88" s="8"/>
      <c r="HR88" s="8"/>
      <c r="HS88" s="8"/>
      <c r="HT88" s="8"/>
      <c r="HU88" s="8"/>
      <c r="HV88" s="8"/>
      <c r="HW88" s="8"/>
      <c r="HX88" s="8"/>
      <c r="HY88" s="8"/>
      <c r="HZ88" s="8"/>
      <c r="IA88" s="8"/>
      <c r="IB88" s="8"/>
      <c r="IC88" s="8"/>
      <c r="ID88" s="8"/>
      <c r="IE88" s="8"/>
      <c r="IF88" s="8"/>
      <c r="IG88" s="8"/>
      <c r="IH88" s="8"/>
      <c r="II88" s="8"/>
      <c r="IJ88" s="8"/>
      <c r="IK88" s="8"/>
      <c r="IL88" s="8"/>
      <c r="IM88" s="8"/>
      <c r="IN88" s="8"/>
      <c r="IO88" s="8"/>
      <c r="IP88" s="8"/>
      <c r="IQ88" s="8"/>
      <c r="IR88" s="8"/>
      <c r="IS88" s="8"/>
      <c r="IT88" s="8"/>
      <c r="IU88" s="8"/>
    </row>
    <row r="89" spans="1:255" s="100" customFormat="1" ht="18" hidden="1" customHeight="1">
      <c r="A89" s="8"/>
      <c r="B89" s="97"/>
      <c r="C89" s="104"/>
      <c r="D89" s="102"/>
      <c r="E89" s="211"/>
      <c r="F89" s="212"/>
      <c r="G89" s="138"/>
      <c r="H89" s="211"/>
      <c r="I89" s="212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  <c r="DK89" s="8"/>
      <c r="DL89" s="8"/>
      <c r="DM89" s="8"/>
      <c r="DN89" s="8"/>
      <c r="DO89" s="8"/>
      <c r="DP89" s="8"/>
      <c r="DQ89" s="8"/>
      <c r="DR89" s="8"/>
      <c r="DS89" s="8"/>
      <c r="DT89" s="8"/>
      <c r="DU89" s="8"/>
      <c r="DV89" s="8"/>
      <c r="DW89" s="8"/>
      <c r="DX89" s="8"/>
      <c r="DY89" s="8"/>
      <c r="DZ89" s="8"/>
      <c r="EA89" s="8"/>
      <c r="EB89" s="8"/>
      <c r="EC89" s="8"/>
      <c r="ED89" s="8"/>
      <c r="EE89" s="8"/>
      <c r="EF89" s="8"/>
      <c r="EG89" s="8"/>
      <c r="EH89" s="8"/>
      <c r="EI89" s="8"/>
      <c r="EJ89" s="8"/>
      <c r="EK89" s="8"/>
      <c r="EL89" s="8"/>
      <c r="EM89" s="8"/>
      <c r="EN89" s="8"/>
      <c r="EO89" s="8"/>
      <c r="EP89" s="8"/>
      <c r="EQ89" s="8"/>
      <c r="ER89" s="8"/>
      <c r="ES89" s="8"/>
      <c r="ET89" s="8"/>
      <c r="EU89" s="8"/>
      <c r="EV89" s="8"/>
      <c r="EW89" s="8"/>
      <c r="EX89" s="8"/>
      <c r="EY89" s="8"/>
      <c r="EZ89" s="8"/>
      <c r="FA89" s="8"/>
      <c r="FB89" s="8"/>
      <c r="FC89" s="8"/>
      <c r="FD89" s="8"/>
      <c r="FE89" s="8"/>
      <c r="FF89" s="8"/>
      <c r="FG89" s="8"/>
      <c r="FH89" s="8"/>
      <c r="FI89" s="8"/>
      <c r="FJ89" s="8"/>
      <c r="FK89" s="8"/>
      <c r="FL89" s="8"/>
      <c r="FM89" s="8"/>
      <c r="FN89" s="8"/>
      <c r="FO89" s="8"/>
      <c r="FP89" s="8"/>
      <c r="FQ89" s="8"/>
      <c r="FR89" s="8"/>
      <c r="FS89" s="8"/>
      <c r="FT89" s="8"/>
      <c r="FU89" s="8"/>
      <c r="FV89" s="8"/>
      <c r="FW89" s="8"/>
      <c r="FX89" s="8"/>
      <c r="FY89" s="8"/>
      <c r="FZ89" s="8"/>
      <c r="GA89" s="8"/>
      <c r="GB89" s="8"/>
      <c r="GC89" s="8"/>
      <c r="GD89" s="8"/>
      <c r="GE89" s="8"/>
      <c r="GF89" s="8"/>
      <c r="GG89" s="8"/>
      <c r="GH89" s="8"/>
      <c r="GI89" s="8"/>
      <c r="GJ89" s="8"/>
      <c r="GK89" s="8"/>
      <c r="GL89" s="8"/>
      <c r="GM89" s="8"/>
      <c r="GN89" s="8"/>
      <c r="GO89" s="8"/>
      <c r="GP89" s="8"/>
      <c r="GQ89" s="8"/>
      <c r="GR89" s="8"/>
      <c r="GS89" s="8"/>
      <c r="GT89" s="8"/>
      <c r="GU89" s="8"/>
      <c r="GV89" s="8"/>
      <c r="GW89" s="8"/>
      <c r="GX89" s="8"/>
      <c r="GY89" s="8"/>
      <c r="GZ89" s="8"/>
      <c r="HA89" s="8"/>
      <c r="HB89" s="8"/>
      <c r="HC89" s="8"/>
      <c r="HD89" s="8"/>
      <c r="HE89" s="8"/>
      <c r="HF89" s="8"/>
      <c r="HG89" s="8"/>
      <c r="HH89" s="8"/>
      <c r="HI89" s="8"/>
      <c r="HJ89" s="8"/>
      <c r="HK89" s="8"/>
      <c r="HL89" s="8"/>
      <c r="HM89" s="8"/>
      <c r="HN89" s="8"/>
      <c r="HO89" s="8"/>
      <c r="HP89" s="8"/>
      <c r="HQ89" s="8"/>
      <c r="HR89" s="8"/>
      <c r="HS89" s="8"/>
      <c r="HT89" s="8"/>
      <c r="HU89" s="8"/>
      <c r="HV89" s="8"/>
      <c r="HW89" s="8"/>
      <c r="HX89" s="8"/>
      <c r="HY89" s="8"/>
      <c r="HZ89" s="8"/>
      <c r="IA89" s="8"/>
      <c r="IB89" s="8"/>
      <c r="IC89" s="8"/>
      <c r="ID89" s="8"/>
      <c r="IE89" s="8"/>
      <c r="IF89" s="8"/>
      <c r="IG89" s="8"/>
      <c r="IH89" s="8"/>
      <c r="II89" s="8"/>
      <c r="IJ89" s="8"/>
      <c r="IK89" s="8"/>
      <c r="IL89" s="8"/>
      <c r="IM89" s="8"/>
      <c r="IN89" s="8"/>
      <c r="IO89" s="8"/>
      <c r="IP89" s="8"/>
      <c r="IQ89" s="8"/>
      <c r="IR89" s="8"/>
      <c r="IS89" s="8"/>
      <c r="IT89" s="8"/>
      <c r="IU89" s="8"/>
    </row>
    <row r="90" spans="1:255" s="8" customFormat="1" ht="18" customHeight="1">
      <c r="B90" s="97"/>
      <c r="C90" s="239" t="s">
        <v>45</v>
      </c>
      <c r="D90" s="240">
        <v>10069148</v>
      </c>
      <c r="E90" s="242">
        <v>1</v>
      </c>
      <c r="F90" s="242">
        <v>1.2095209328950141E-2</v>
      </c>
      <c r="G90" s="241">
        <v>1195.6483806693477</v>
      </c>
      <c r="H90" s="242">
        <v>1</v>
      </c>
      <c r="I90" s="242">
        <v>9.5633876299241249E-2</v>
      </c>
    </row>
    <row r="91" spans="1:255" ht="18" customHeight="1">
      <c r="B91" s="110"/>
      <c r="D91" s="90"/>
      <c r="E91" s="111"/>
      <c r="F91" s="111"/>
      <c r="G91" s="112"/>
      <c r="H91" s="111"/>
      <c r="I91" s="111"/>
    </row>
    <row r="92" spans="1:255" ht="18" customHeight="1">
      <c r="B92" s="110"/>
      <c r="D92" s="91"/>
      <c r="E92" s="111"/>
      <c r="G92" s="112"/>
      <c r="H92" s="111"/>
      <c r="I92" s="111"/>
    </row>
    <row r="93" spans="1:255" ht="18" customHeight="1">
      <c r="B93" s="110"/>
      <c r="D93" s="91"/>
      <c r="I93" s="111"/>
    </row>
    <row r="94" spans="1:255" ht="18" customHeight="1">
      <c r="B94" s="110"/>
      <c r="D94" s="91"/>
      <c r="I94" s="111"/>
    </row>
    <row r="95" spans="1:255" ht="18" customHeight="1">
      <c r="B95" s="110"/>
      <c r="D95" s="91"/>
      <c r="I95" s="111"/>
    </row>
    <row r="96" spans="1:255" ht="18" customHeight="1">
      <c r="B96" s="110"/>
      <c r="D96" s="91"/>
      <c r="I96" s="111"/>
    </row>
    <row r="97" spans="2:9" ht="18" customHeight="1">
      <c r="B97" s="113"/>
      <c r="C97" s="114"/>
      <c r="D97" s="115"/>
      <c r="E97" s="114"/>
      <c r="F97" s="114"/>
      <c r="G97" s="114"/>
      <c r="H97" s="114"/>
      <c r="I97" s="114"/>
    </row>
    <row r="98" spans="2:9" ht="18" customHeight="1">
      <c r="B98" s="113"/>
      <c r="C98" s="114"/>
      <c r="D98" s="115"/>
      <c r="E98" s="114"/>
      <c r="F98" s="114"/>
      <c r="G98" s="114"/>
      <c r="H98" s="114"/>
      <c r="I98" s="114"/>
    </row>
    <row r="99" spans="2:9" ht="18" customHeight="1">
      <c r="D99" s="91"/>
    </row>
    <row r="100" spans="2:9" ht="18" customHeight="1">
      <c r="D100" s="91"/>
    </row>
    <row r="101" spans="2:9" ht="18" customHeight="1">
      <c r="D101" s="91"/>
    </row>
    <row r="102" spans="2:9" ht="18" customHeight="1">
      <c r="D102" s="91"/>
    </row>
    <row r="103" spans="2:9" ht="18" customHeight="1">
      <c r="D103" s="91"/>
    </row>
    <row r="104" spans="2:9" ht="18" customHeight="1">
      <c r="D104" s="91"/>
    </row>
    <row r="105" spans="2:9" ht="18" customHeight="1">
      <c r="D105" s="91"/>
    </row>
    <row r="106" spans="2:9" ht="18" customHeight="1">
      <c r="D106" s="91"/>
    </row>
    <row r="107" spans="2:9" ht="18" customHeight="1">
      <c r="D107" s="91"/>
    </row>
    <row r="108" spans="2:9" ht="18" customHeight="1">
      <c r="D108" s="91"/>
    </row>
    <row r="109" spans="2:9" ht="18" customHeight="1">
      <c r="D109" s="91"/>
    </row>
    <row r="110" spans="2:9" ht="18" customHeight="1">
      <c r="D110" s="91"/>
    </row>
    <row r="111" spans="2:9" ht="18" customHeight="1">
      <c r="D111" s="91"/>
    </row>
    <row r="112" spans="2:9" ht="18" customHeight="1">
      <c r="D112" s="91"/>
    </row>
    <row r="113" spans="4:4" ht="18" customHeight="1">
      <c r="D113" s="91"/>
    </row>
    <row r="114" spans="4:4">
      <c r="D114" s="91"/>
    </row>
    <row r="115" spans="4:4">
      <c r="D115" s="91"/>
    </row>
    <row r="116" spans="4:4">
      <c r="D116" s="91"/>
    </row>
    <row r="117" spans="4:4">
      <c r="D117" s="91"/>
    </row>
    <row r="118" spans="4:4">
      <c r="D118" s="91"/>
    </row>
    <row r="119" spans="4:4">
      <c r="D119" s="91"/>
    </row>
    <row r="120" spans="4:4">
      <c r="D120" s="91"/>
    </row>
  </sheetData>
  <mergeCells count="6">
    <mergeCell ref="D7:F7"/>
    <mergeCell ref="G7:I7"/>
    <mergeCell ref="C7:C8"/>
    <mergeCell ref="B7:B8"/>
    <mergeCell ref="B3:I3"/>
    <mergeCell ref="B5:I5"/>
  </mergeCells>
  <hyperlinks>
    <hyperlink ref="K5" location="Indice!A1" display="Volver al índice" xr:uid="{00000000-0004-0000-0B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3" orientation="portrait" r:id="rId1"/>
  <ignoredErrors>
    <ignoredError sqref="B5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I71"/>
  <sheetViews>
    <sheetView showGridLines="0" showRowColHeaders="0" zoomScaleNormal="100" workbookViewId="0">
      <pane ySplit="5" topLeftCell="A6" activePane="bottomLeft" state="frozen"/>
      <selection activeCell="Q29" sqref="Q29"/>
      <selection pane="bottomLeft" activeCell="I76" sqref="I76"/>
    </sheetView>
  </sheetViews>
  <sheetFormatPr baseColWidth="10" defaultColWidth="10.28515625" defaultRowHeight="15.75"/>
  <cols>
    <col min="1" max="1" width="2.7109375" style="121" customWidth="1"/>
    <col min="2" max="2" width="7" style="134" customWidth="1"/>
    <col min="3" max="3" width="27.42578125" style="117" customWidth="1"/>
    <col min="4" max="4" width="20.7109375" style="118" customWidth="1"/>
    <col min="5" max="5" width="20.7109375" style="119" customWidth="1"/>
    <col min="6" max="7" width="20.7109375" style="120" customWidth="1"/>
    <col min="8" max="16384" width="10.28515625" style="121"/>
  </cols>
  <sheetData>
    <row r="1" spans="1:9">
      <c r="B1" s="116"/>
    </row>
    <row r="2" spans="1:9" s="117" customFormat="1" ht="22.7" customHeight="1">
      <c r="B2" s="122"/>
      <c r="C2" s="507" t="s">
        <v>154</v>
      </c>
      <c r="D2" s="508"/>
      <c r="E2" s="508"/>
      <c r="F2" s="508"/>
      <c r="G2" s="508"/>
    </row>
    <row r="3" spans="1:9" s="117" customFormat="1" ht="18.95" customHeight="1">
      <c r="A3" s="226"/>
      <c r="B3" s="227"/>
      <c r="C3" s="509" t="s">
        <v>144</v>
      </c>
      <c r="D3" s="510"/>
      <c r="E3" s="510"/>
      <c r="F3" s="510"/>
      <c r="G3" s="510"/>
    </row>
    <row r="4" spans="1:9" ht="19.7" customHeight="1">
      <c r="A4" s="226"/>
      <c r="B4" s="515" t="s">
        <v>159</v>
      </c>
      <c r="C4" s="511" t="s">
        <v>227</v>
      </c>
      <c r="D4" s="513" t="s">
        <v>155</v>
      </c>
      <c r="E4" s="228" t="s">
        <v>156</v>
      </c>
      <c r="F4" s="228"/>
      <c r="G4" s="228"/>
      <c r="I4" s="7" t="s">
        <v>170</v>
      </c>
    </row>
    <row r="5" spans="1:9" ht="19.7" customHeight="1">
      <c r="A5" s="226"/>
      <c r="B5" s="516"/>
      <c r="C5" s="512"/>
      <c r="D5" s="514"/>
      <c r="E5" s="228" t="s">
        <v>4</v>
      </c>
      <c r="F5" s="228" t="s">
        <v>3</v>
      </c>
      <c r="G5" s="228" t="s">
        <v>6</v>
      </c>
    </row>
    <row r="6" spans="1:9">
      <c r="B6" s="123">
        <v>4</v>
      </c>
      <c r="C6" s="125" t="s">
        <v>53</v>
      </c>
      <c r="D6" s="126">
        <v>35126</v>
      </c>
      <c r="E6" s="213">
        <v>0.37830152384457122</v>
      </c>
      <c r="F6" s="213">
        <v>0.2359308992154496</v>
      </c>
      <c r="G6" s="213">
        <v>0.31138138590690295</v>
      </c>
    </row>
    <row r="7" spans="1:9">
      <c r="B7" s="124">
        <v>11</v>
      </c>
      <c r="C7" s="125" t="s">
        <v>54</v>
      </c>
      <c r="D7" s="126">
        <v>65436</v>
      </c>
      <c r="E7" s="213">
        <v>0.35613900894840156</v>
      </c>
      <c r="F7" s="213">
        <v>0.22206105414970947</v>
      </c>
      <c r="G7" s="213">
        <v>0.28554846198491002</v>
      </c>
      <c r="H7" s="117"/>
    </row>
    <row r="8" spans="1:9">
      <c r="B8" s="124">
        <v>14</v>
      </c>
      <c r="C8" s="125" t="s">
        <v>55</v>
      </c>
      <c r="D8" s="126">
        <v>54804</v>
      </c>
      <c r="E8" s="213">
        <v>0.37056526550982483</v>
      </c>
      <c r="F8" s="213">
        <v>0.23813751603038374</v>
      </c>
      <c r="G8" s="213">
        <v>0.30984768818480951</v>
      </c>
      <c r="H8" s="117"/>
    </row>
    <row r="9" spans="1:9">
      <c r="B9" s="124">
        <v>18</v>
      </c>
      <c r="C9" s="125" t="s">
        <v>56</v>
      </c>
      <c r="D9" s="126">
        <v>59835</v>
      </c>
      <c r="E9" s="213">
        <v>0.36714257479788803</v>
      </c>
      <c r="F9" s="213">
        <v>0.23354790956396915</v>
      </c>
      <c r="G9" s="213">
        <v>0.30618354125942832</v>
      </c>
      <c r="H9" s="117"/>
    </row>
    <row r="10" spans="1:9">
      <c r="B10" s="124">
        <v>21</v>
      </c>
      <c r="C10" s="125" t="s">
        <v>57</v>
      </c>
      <c r="D10" s="126">
        <v>29401</v>
      </c>
      <c r="E10" s="213">
        <v>0.36353408980700225</v>
      </c>
      <c r="F10" s="213">
        <v>0.2101827933665924</v>
      </c>
      <c r="G10" s="213">
        <v>0.28748973285876323</v>
      </c>
      <c r="H10" s="117"/>
    </row>
    <row r="11" spans="1:9">
      <c r="B11" s="124">
        <v>23</v>
      </c>
      <c r="C11" s="125" t="s">
        <v>58</v>
      </c>
      <c r="D11" s="126">
        <v>51980</v>
      </c>
      <c r="E11" s="213">
        <v>0.43556401310920817</v>
      </c>
      <c r="F11" s="213">
        <v>0.26868201723407259</v>
      </c>
      <c r="G11" s="213">
        <v>0.35490434378883262</v>
      </c>
      <c r="H11" s="117"/>
    </row>
    <row r="12" spans="1:9">
      <c r="B12" s="124">
        <v>29</v>
      </c>
      <c r="C12" s="125" t="s">
        <v>59</v>
      </c>
      <c r="D12" s="126">
        <v>75648</v>
      </c>
      <c r="E12" s="213">
        <v>0.333881266132319</v>
      </c>
      <c r="F12" s="213">
        <v>0.19525244857801918</v>
      </c>
      <c r="G12" s="213">
        <v>0.26739151181820431</v>
      </c>
      <c r="H12" s="117"/>
    </row>
    <row r="13" spans="1:9">
      <c r="B13" s="124">
        <v>41</v>
      </c>
      <c r="C13" s="125" t="s">
        <v>60</v>
      </c>
      <c r="D13" s="126">
        <v>107609</v>
      </c>
      <c r="E13" s="213">
        <v>0.33020898692021816</v>
      </c>
      <c r="F13" s="213">
        <v>0.20898920740551147</v>
      </c>
      <c r="G13" s="213">
        <v>0.27261695454568485</v>
      </c>
      <c r="H13" s="117"/>
    </row>
    <row r="14" spans="1:9" s="131" customFormat="1">
      <c r="B14" s="127"/>
      <c r="C14" s="128" t="s">
        <v>52</v>
      </c>
      <c r="D14" s="129">
        <v>479839</v>
      </c>
      <c r="E14" s="214">
        <v>0.35803826931248106</v>
      </c>
      <c r="F14" s="214">
        <v>0.22164543881115556</v>
      </c>
      <c r="G14" s="214">
        <v>0.29247258216208538</v>
      </c>
      <c r="H14" s="130"/>
    </row>
    <row r="15" spans="1:9">
      <c r="B15" s="124">
        <v>22</v>
      </c>
      <c r="C15" s="125" t="s">
        <v>62</v>
      </c>
      <c r="D15" s="126">
        <v>12309</v>
      </c>
      <c r="E15" s="213">
        <v>0.30703044565377263</v>
      </c>
      <c r="F15" s="213">
        <v>0.1467437636680381</v>
      </c>
      <c r="G15" s="213">
        <v>0.22720812182741118</v>
      </c>
      <c r="H15" s="117"/>
    </row>
    <row r="16" spans="1:9">
      <c r="B16" s="124">
        <v>44</v>
      </c>
      <c r="C16" s="125" t="s">
        <v>63</v>
      </c>
      <c r="D16" s="126">
        <v>8112</v>
      </c>
      <c r="E16" s="213">
        <v>0.28859634125491535</v>
      </c>
      <c r="F16" s="213">
        <v>0.16626663757364171</v>
      </c>
      <c r="G16" s="213">
        <v>0.22609325789459014</v>
      </c>
      <c r="H16" s="117"/>
    </row>
    <row r="17" spans="2:8">
      <c r="B17" s="124">
        <v>50</v>
      </c>
      <c r="C17" s="125" t="s">
        <v>64</v>
      </c>
      <c r="D17" s="126">
        <v>38526</v>
      </c>
      <c r="E17" s="213">
        <v>0.24292374871696734</v>
      </c>
      <c r="F17" s="213">
        <v>0.1010246389934709</v>
      </c>
      <c r="G17" s="213">
        <v>0.17521614357117843</v>
      </c>
      <c r="H17" s="117"/>
    </row>
    <row r="18" spans="2:8" s="131" customFormat="1">
      <c r="B18" s="124"/>
      <c r="C18" s="128" t="s">
        <v>61</v>
      </c>
      <c r="D18" s="129">
        <v>58947</v>
      </c>
      <c r="E18" s="214">
        <v>0.25885852039698193</v>
      </c>
      <c r="F18" s="214">
        <v>0.11719675688629132</v>
      </c>
      <c r="G18" s="214">
        <v>0.19019394639452006</v>
      </c>
      <c r="H18" s="130"/>
    </row>
    <row r="19" spans="2:8" s="131" customFormat="1">
      <c r="B19" s="124">
        <v>33</v>
      </c>
      <c r="C19" s="128" t="s">
        <v>65</v>
      </c>
      <c r="D19" s="129">
        <v>43854</v>
      </c>
      <c r="E19" s="214">
        <v>0.2069659846213997</v>
      </c>
      <c r="F19" s="214">
        <v>8.250631356221419E-2</v>
      </c>
      <c r="G19" s="214">
        <v>0.14619023331633213</v>
      </c>
      <c r="H19" s="130"/>
    </row>
    <row r="20" spans="2:8" s="131" customFormat="1">
      <c r="B20" s="124">
        <v>7</v>
      </c>
      <c r="C20" s="128" t="s">
        <v>208</v>
      </c>
      <c r="D20" s="129">
        <v>33833</v>
      </c>
      <c r="E20" s="214">
        <v>0.21343834472353687</v>
      </c>
      <c r="F20" s="214">
        <v>0.10831925448460653</v>
      </c>
      <c r="G20" s="214">
        <v>0.16561909517235979</v>
      </c>
      <c r="H20" s="130"/>
    </row>
    <row r="21" spans="2:8">
      <c r="B21" s="124">
        <v>35</v>
      </c>
      <c r="C21" s="125" t="s">
        <v>67</v>
      </c>
      <c r="D21" s="126">
        <v>47505</v>
      </c>
      <c r="E21" s="213">
        <v>0.31218137623954051</v>
      </c>
      <c r="F21" s="213">
        <v>0.19832573115105984</v>
      </c>
      <c r="G21" s="213">
        <v>0.25519330872991569</v>
      </c>
      <c r="H21" s="117"/>
    </row>
    <row r="22" spans="2:8">
      <c r="B22" s="124">
        <v>38</v>
      </c>
      <c r="C22" s="125" t="s">
        <v>68</v>
      </c>
      <c r="D22" s="126">
        <v>49571</v>
      </c>
      <c r="E22" s="213">
        <v>0.34696742901567629</v>
      </c>
      <c r="F22" s="213">
        <v>0.2392108208047487</v>
      </c>
      <c r="G22" s="213">
        <v>0.29437160027554099</v>
      </c>
      <c r="H22" s="117"/>
    </row>
    <row r="23" spans="2:8" s="131" customFormat="1">
      <c r="B23" s="124"/>
      <c r="C23" s="128" t="s">
        <v>66</v>
      </c>
      <c r="D23" s="129">
        <v>97076</v>
      </c>
      <c r="E23" s="214">
        <v>0.32891453959890377</v>
      </c>
      <c r="F23" s="214">
        <v>0.21749046394544636</v>
      </c>
      <c r="G23" s="214">
        <v>0.27380136455045706</v>
      </c>
      <c r="H23" s="130"/>
    </row>
    <row r="24" spans="2:8" s="131" customFormat="1">
      <c r="B24" s="124">
        <v>39</v>
      </c>
      <c r="C24" s="128" t="s">
        <v>69</v>
      </c>
      <c r="D24" s="129">
        <v>23765</v>
      </c>
      <c r="E24" s="214">
        <v>0.21936197725727541</v>
      </c>
      <c r="F24" s="214">
        <v>0.1043346702253686</v>
      </c>
      <c r="G24" s="214">
        <v>0.16380956319747444</v>
      </c>
      <c r="H24" s="130"/>
    </row>
    <row r="25" spans="2:8">
      <c r="B25" s="124">
        <v>5</v>
      </c>
      <c r="C25" s="125" t="s">
        <v>71</v>
      </c>
      <c r="D25" s="126">
        <v>13726</v>
      </c>
      <c r="E25" s="213">
        <v>0.43759537824286027</v>
      </c>
      <c r="F25" s="213">
        <v>0.27488540410132689</v>
      </c>
      <c r="G25" s="213">
        <v>0.35129117293271567</v>
      </c>
      <c r="H25" s="117"/>
    </row>
    <row r="26" spans="2:8">
      <c r="B26" s="124">
        <v>9</v>
      </c>
      <c r="C26" s="125" t="s">
        <v>72</v>
      </c>
      <c r="D26" s="126">
        <v>16620</v>
      </c>
      <c r="E26" s="213">
        <v>0.24773049950522738</v>
      </c>
      <c r="F26" s="213">
        <v>0.11106275567934545</v>
      </c>
      <c r="G26" s="213">
        <v>0.17978840786655417</v>
      </c>
      <c r="H26" s="117"/>
    </row>
    <row r="27" spans="2:8">
      <c r="B27" s="124">
        <v>24</v>
      </c>
      <c r="C27" s="125" t="s">
        <v>73</v>
      </c>
      <c r="D27" s="126">
        <v>28390</v>
      </c>
      <c r="E27" s="213">
        <v>0.26787591639916453</v>
      </c>
      <c r="F27" s="213">
        <v>0.13522177536865421</v>
      </c>
      <c r="G27" s="213">
        <v>0.20283352504518923</v>
      </c>
      <c r="H27" s="117"/>
    </row>
    <row r="28" spans="2:8">
      <c r="B28" s="124">
        <v>34</v>
      </c>
      <c r="C28" s="125" t="s">
        <v>74</v>
      </c>
      <c r="D28" s="126">
        <v>9994</v>
      </c>
      <c r="E28" s="213">
        <v>0.31202180566182097</v>
      </c>
      <c r="F28" s="213">
        <v>0.15519863994273442</v>
      </c>
      <c r="G28" s="213">
        <v>0.2310003698224852</v>
      </c>
      <c r="H28" s="117"/>
    </row>
    <row r="29" spans="2:8">
      <c r="B29" s="124">
        <v>37</v>
      </c>
      <c r="C29" s="125" t="s">
        <v>75</v>
      </c>
      <c r="D29" s="126">
        <v>25458</v>
      </c>
      <c r="E29" s="213">
        <v>0.37516424126732278</v>
      </c>
      <c r="F29" s="213">
        <v>0.25121654501216545</v>
      </c>
      <c r="G29" s="213">
        <v>0.31260974741210995</v>
      </c>
      <c r="H29" s="117"/>
    </row>
    <row r="30" spans="2:8">
      <c r="B30" s="124">
        <v>40</v>
      </c>
      <c r="C30" s="125" t="s">
        <v>76</v>
      </c>
      <c r="D30" s="126">
        <v>8862</v>
      </c>
      <c r="E30" s="213">
        <v>0.34185396529637824</v>
      </c>
      <c r="F30" s="213">
        <v>0.16952899166808366</v>
      </c>
      <c r="G30" s="213">
        <v>0.25453083263922799</v>
      </c>
      <c r="H30" s="117"/>
    </row>
    <row r="31" spans="2:8">
      <c r="B31" s="124">
        <v>42</v>
      </c>
      <c r="C31" s="125" t="s">
        <v>77</v>
      </c>
      <c r="D31" s="126">
        <v>5067</v>
      </c>
      <c r="E31" s="213">
        <v>0.29715944068243777</v>
      </c>
      <c r="F31" s="213">
        <v>0.15023139907440369</v>
      </c>
      <c r="G31" s="213">
        <v>0.22413411775113903</v>
      </c>
      <c r="H31" s="117"/>
    </row>
    <row r="32" spans="2:8">
      <c r="B32" s="124">
        <v>47</v>
      </c>
      <c r="C32" s="125" t="s">
        <v>78</v>
      </c>
      <c r="D32" s="126">
        <v>23209</v>
      </c>
      <c r="E32" s="213">
        <v>0.27085994226226928</v>
      </c>
      <c r="F32" s="213">
        <v>0.12312594598900661</v>
      </c>
      <c r="G32" s="213">
        <v>0.1935373582388259</v>
      </c>
      <c r="H32" s="117"/>
    </row>
    <row r="33" spans="2:8">
      <c r="B33" s="124">
        <v>49</v>
      </c>
      <c r="C33" s="125" t="s">
        <v>79</v>
      </c>
      <c r="D33" s="126">
        <v>18108</v>
      </c>
      <c r="E33" s="213">
        <v>0.44288232512145836</v>
      </c>
      <c r="F33" s="213">
        <v>0.31856204349777617</v>
      </c>
      <c r="G33" s="213">
        <v>0.37909810325336013</v>
      </c>
      <c r="H33" s="117"/>
    </row>
    <row r="34" spans="2:8" s="131" customFormat="1">
      <c r="B34" s="124"/>
      <c r="C34" s="128" t="s">
        <v>70</v>
      </c>
      <c r="D34" s="129">
        <v>149434</v>
      </c>
      <c r="E34" s="214">
        <v>0.31119749592827234</v>
      </c>
      <c r="F34" s="214">
        <v>0.17175909460420688</v>
      </c>
      <c r="G34" s="214">
        <v>0.24052097802486105</v>
      </c>
      <c r="H34" s="130"/>
    </row>
    <row r="35" spans="2:8">
      <c r="B35" s="124">
        <v>2</v>
      </c>
      <c r="C35" s="125" t="s">
        <v>81</v>
      </c>
      <c r="D35" s="126">
        <v>26136</v>
      </c>
      <c r="E35" s="213">
        <v>0.43036408116275721</v>
      </c>
      <c r="F35" s="213">
        <v>0.28420036087321154</v>
      </c>
      <c r="G35" s="213">
        <v>0.35274111264069963</v>
      </c>
      <c r="H35" s="117"/>
    </row>
    <row r="36" spans="2:8">
      <c r="B36" s="124">
        <v>13</v>
      </c>
      <c r="C36" s="125" t="s">
        <v>82</v>
      </c>
      <c r="D36" s="126">
        <v>35843</v>
      </c>
      <c r="E36" s="213">
        <v>0.45206403062334161</v>
      </c>
      <c r="F36" s="213">
        <v>0.27061804719371707</v>
      </c>
      <c r="G36" s="213">
        <v>0.35271252989047541</v>
      </c>
      <c r="H36" s="117"/>
    </row>
    <row r="37" spans="2:8">
      <c r="B37" s="124">
        <v>16</v>
      </c>
      <c r="C37" s="125" t="s">
        <v>83</v>
      </c>
      <c r="D37" s="126">
        <v>17746</v>
      </c>
      <c r="E37" s="213">
        <v>0.47224238904215671</v>
      </c>
      <c r="F37" s="213">
        <v>0.32929392852726597</v>
      </c>
      <c r="G37" s="213">
        <v>0.39504029206179603</v>
      </c>
      <c r="H37" s="117"/>
    </row>
    <row r="38" spans="2:8">
      <c r="B38" s="124">
        <v>19</v>
      </c>
      <c r="C38" s="125" t="s">
        <v>84</v>
      </c>
      <c r="D38" s="126">
        <v>8613</v>
      </c>
      <c r="E38" s="213">
        <v>0.27916170516789712</v>
      </c>
      <c r="F38" s="213">
        <v>0.11723109691160809</v>
      </c>
      <c r="G38" s="213">
        <v>0.19368113334832471</v>
      </c>
      <c r="H38" s="117"/>
    </row>
    <row r="39" spans="2:8">
      <c r="B39" s="124">
        <v>45</v>
      </c>
      <c r="C39" s="125" t="s">
        <v>85</v>
      </c>
      <c r="D39" s="126">
        <v>38056</v>
      </c>
      <c r="E39" s="213">
        <v>0.41860465116279072</v>
      </c>
      <c r="F39" s="213">
        <v>0.22339437168459855</v>
      </c>
      <c r="G39" s="213">
        <v>0.31185262881867049</v>
      </c>
      <c r="H39" s="117"/>
    </row>
    <row r="40" spans="2:8" s="133" customFormat="1">
      <c r="B40" s="124"/>
      <c r="C40" s="128" t="s">
        <v>80</v>
      </c>
      <c r="D40" s="129">
        <v>126394</v>
      </c>
      <c r="E40" s="214">
        <v>0.41932270355757922</v>
      </c>
      <c r="F40" s="214">
        <v>0.24772989850187624</v>
      </c>
      <c r="G40" s="214">
        <v>0.32648221956454915</v>
      </c>
      <c r="H40" s="132"/>
    </row>
    <row r="41" spans="2:8">
      <c r="B41" s="124">
        <v>8</v>
      </c>
      <c r="C41" s="125" t="s">
        <v>87</v>
      </c>
      <c r="D41" s="126">
        <v>176081</v>
      </c>
      <c r="E41" s="213">
        <v>0.17840409505537583</v>
      </c>
      <c r="F41" s="213">
        <v>7.3673921138648679E-2</v>
      </c>
      <c r="G41" s="213">
        <v>0.13264155420547724</v>
      </c>
      <c r="H41" s="117"/>
    </row>
    <row r="42" spans="2:8">
      <c r="B42" s="124">
        <v>17</v>
      </c>
      <c r="C42" s="125" t="s">
        <v>212</v>
      </c>
      <c r="D42" s="126">
        <v>25053</v>
      </c>
      <c r="E42" s="213">
        <v>0.19673510418601603</v>
      </c>
      <c r="F42" s="213">
        <v>9.5876807552611173E-2</v>
      </c>
      <c r="G42" s="213">
        <v>0.15180876204326485</v>
      </c>
      <c r="H42" s="117"/>
    </row>
    <row r="43" spans="2:8">
      <c r="B43" s="124">
        <v>25</v>
      </c>
      <c r="C43" s="125" t="s">
        <v>209</v>
      </c>
      <c r="D43" s="126">
        <v>19994</v>
      </c>
      <c r="E43" s="213">
        <v>0.26021760994788334</v>
      </c>
      <c r="F43" s="213">
        <v>0.1231018943681524</v>
      </c>
      <c r="G43" s="213">
        <v>0.19696969696969696</v>
      </c>
      <c r="H43" s="117"/>
    </row>
    <row r="44" spans="2:8">
      <c r="B44" s="124">
        <v>43</v>
      </c>
      <c r="C44" s="125" t="s">
        <v>88</v>
      </c>
      <c r="D44" s="126">
        <v>30938</v>
      </c>
      <c r="E44" s="213">
        <v>0.23469583164882865</v>
      </c>
      <c r="F44" s="213">
        <v>0.1057798853793087</v>
      </c>
      <c r="G44" s="213">
        <v>0.17388323104246758</v>
      </c>
      <c r="H44" s="117"/>
    </row>
    <row r="45" spans="2:8" s="133" customFormat="1">
      <c r="B45" s="124"/>
      <c r="C45" s="128" t="s">
        <v>86</v>
      </c>
      <c r="D45" s="129">
        <v>252066</v>
      </c>
      <c r="E45" s="214">
        <v>0.18999003681518292</v>
      </c>
      <c r="F45" s="214">
        <v>8.2141322599605521E-2</v>
      </c>
      <c r="G45" s="214">
        <v>0.14225288762650562</v>
      </c>
      <c r="H45" s="132"/>
    </row>
    <row r="46" spans="2:8">
      <c r="B46" s="124">
        <v>3</v>
      </c>
      <c r="C46" s="125" t="s">
        <v>204</v>
      </c>
      <c r="D46" s="126">
        <v>89644</v>
      </c>
      <c r="E46" s="213">
        <v>0.32397824942992459</v>
      </c>
      <c r="F46" s="213">
        <v>0.20390855689380535</v>
      </c>
      <c r="G46" s="213">
        <v>0.26714586276157609</v>
      </c>
      <c r="H46" s="117"/>
    </row>
    <row r="47" spans="2:8">
      <c r="B47" s="124">
        <v>12</v>
      </c>
      <c r="C47" s="125" t="s">
        <v>211</v>
      </c>
      <c r="D47" s="126">
        <v>30333</v>
      </c>
      <c r="E47" s="213">
        <v>0.29291900152827305</v>
      </c>
      <c r="F47" s="213">
        <v>0.14162640524102132</v>
      </c>
      <c r="G47" s="213">
        <v>0.22207498407631654</v>
      </c>
      <c r="H47" s="117"/>
    </row>
    <row r="48" spans="2:8">
      <c r="B48" s="124">
        <v>46</v>
      </c>
      <c r="C48" s="125" t="s">
        <v>90</v>
      </c>
      <c r="D48" s="126">
        <v>127882</v>
      </c>
      <c r="E48" s="213">
        <v>0.2989683405929085</v>
      </c>
      <c r="F48" s="213">
        <v>0.14931775208690939</v>
      </c>
      <c r="G48" s="213">
        <v>0.22842516281379388</v>
      </c>
      <c r="H48" s="117"/>
    </row>
    <row r="49" spans="2:8" s="133" customFormat="1">
      <c r="B49" s="124"/>
      <c r="C49" s="128" t="s">
        <v>89</v>
      </c>
      <c r="D49" s="129">
        <v>247859</v>
      </c>
      <c r="E49" s="214">
        <v>0.30626837314984789</v>
      </c>
      <c r="F49" s="214">
        <v>0.16612252026423119</v>
      </c>
      <c r="G49" s="214">
        <v>0.24017507870692922</v>
      </c>
      <c r="H49" s="132"/>
    </row>
    <row r="50" spans="2:8">
      <c r="B50" s="124">
        <v>6</v>
      </c>
      <c r="C50" s="125" t="s">
        <v>92</v>
      </c>
      <c r="D50" s="126">
        <v>57459</v>
      </c>
      <c r="E50" s="213">
        <v>0.48232296096160637</v>
      </c>
      <c r="F50" s="213">
        <v>0.35619024170052116</v>
      </c>
      <c r="G50" s="213">
        <v>0.41562264915224811</v>
      </c>
      <c r="H50" s="117"/>
    </row>
    <row r="51" spans="2:8">
      <c r="B51" s="124">
        <v>10</v>
      </c>
      <c r="C51" s="125" t="s">
        <v>93</v>
      </c>
      <c r="D51" s="126">
        <v>36442</v>
      </c>
      <c r="E51" s="213">
        <v>0.44001555114485075</v>
      </c>
      <c r="F51" s="213">
        <v>0.30715769127958381</v>
      </c>
      <c r="G51" s="213">
        <v>0.37374876928126027</v>
      </c>
      <c r="H51" s="117"/>
    </row>
    <row r="52" spans="2:8" s="133" customFormat="1">
      <c r="B52" s="124"/>
      <c r="C52" s="128" t="s">
        <v>91</v>
      </c>
      <c r="D52" s="129">
        <v>93901</v>
      </c>
      <c r="E52" s="214">
        <v>0.46418798021260921</v>
      </c>
      <c r="F52" s="214">
        <v>0.33660259569574502</v>
      </c>
      <c r="G52" s="214">
        <v>0.39830415012385895</v>
      </c>
      <c r="H52" s="132"/>
    </row>
    <row r="53" spans="2:8">
      <c r="B53" s="124">
        <v>15</v>
      </c>
      <c r="C53" s="125" t="s">
        <v>203</v>
      </c>
      <c r="D53" s="126">
        <v>78662</v>
      </c>
      <c r="E53" s="213">
        <v>0.33445560617981984</v>
      </c>
      <c r="F53" s="213">
        <v>0.16900379472993582</v>
      </c>
      <c r="G53" s="213">
        <v>0.25795894274283465</v>
      </c>
      <c r="H53" s="117"/>
    </row>
    <row r="54" spans="2:8">
      <c r="B54" s="124">
        <v>27</v>
      </c>
      <c r="C54" s="125" t="s">
        <v>95</v>
      </c>
      <c r="D54" s="126">
        <v>33662</v>
      </c>
      <c r="E54" s="213">
        <v>0.3370469990928045</v>
      </c>
      <c r="F54" s="213">
        <v>0.24742860540240591</v>
      </c>
      <c r="G54" s="213">
        <v>0.29713125606849677</v>
      </c>
      <c r="H54" s="117"/>
    </row>
    <row r="55" spans="2:8">
      <c r="B55" s="124">
        <v>32</v>
      </c>
      <c r="C55" s="125" t="s">
        <v>210</v>
      </c>
      <c r="D55" s="126">
        <v>35494</v>
      </c>
      <c r="E55" s="213">
        <v>0.39397230518598969</v>
      </c>
      <c r="F55" s="213">
        <v>0.25506897124813027</v>
      </c>
      <c r="G55" s="213">
        <v>0.3315213330344467</v>
      </c>
      <c r="H55" s="117"/>
    </row>
    <row r="56" spans="2:8">
      <c r="B56" s="124">
        <v>36</v>
      </c>
      <c r="C56" s="125" t="s">
        <v>96</v>
      </c>
      <c r="D56" s="126">
        <v>60351</v>
      </c>
      <c r="E56" s="213">
        <v>0.32184072772254824</v>
      </c>
      <c r="F56" s="213">
        <v>0.15361893260818571</v>
      </c>
      <c r="G56" s="213">
        <v>0.24366422939183868</v>
      </c>
      <c r="H56" s="117"/>
    </row>
    <row r="57" spans="2:8" s="133" customFormat="1">
      <c r="B57" s="124"/>
      <c r="C57" s="128" t="s">
        <v>94</v>
      </c>
      <c r="D57" s="129">
        <v>208169</v>
      </c>
      <c r="E57" s="214">
        <v>0.33923115541848958</v>
      </c>
      <c r="F57" s="214">
        <v>0.18684853799026171</v>
      </c>
      <c r="G57" s="214">
        <v>0.26930883922507198</v>
      </c>
      <c r="H57" s="132"/>
    </row>
    <row r="58" spans="2:8" s="133" customFormat="1">
      <c r="B58" s="124">
        <v>28</v>
      </c>
      <c r="C58" s="128" t="s">
        <v>97</v>
      </c>
      <c r="D58" s="129">
        <v>174372</v>
      </c>
      <c r="E58" s="214">
        <v>0.19684058691264797</v>
      </c>
      <c r="F58" s="214">
        <v>7.8135600966017155E-2</v>
      </c>
      <c r="G58" s="214">
        <v>0.14188801577943938</v>
      </c>
      <c r="H58" s="132"/>
    </row>
    <row r="59" spans="2:8" s="133" customFormat="1">
      <c r="B59" s="124">
        <v>30</v>
      </c>
      <c r="C59" s="128" t="s">
        <v>98</v>
      </c>
      <c r="D59" s="129">
        <v>69611</v>
      </c>
      <c r="E59" s="214">
        <v>0.34297258515217882</v>
      </c>
      <c r="F59" s="214">
        <v>0.19264696516145469</v>
      </c>
      <c r="G59" s="214">
        <v>0.26979125487369099</v>
      </c>
      <c r="H59" s="132"/>
    </row>
    <row r="60" spans="2:8" s="133" customFormat="1">
      <c r="B60" s="124">
        <v>31</v>
      </c>
      <c r="C60" s="128" t="s">
        <v>99</v>
      </c>
      <c r="D60" s="129">
        <v>21299</v>
      </c>
      <c r="E60" s="214">
        <v>0.21679098338178029</v>
      </c>
      <c r="F60" s="214">
        <v>7.8366414393831213E-2</v>
      </c>
      <c r="G60" s="214">
        <v>0.14898364600383318</v>
      </c>
      <c r="H60" s="132"/>
    </row>
    <row r="61" spans="2:8">
      <c r="B61" s="124">
        <v>1</v>
      </c>
      <c r="C61" s="125" t="s">
        <v>205</v>
      </c>
      <c r="D61" s="126">
        <v>8059</v>
      </c>
      <c r="E61" s="213">
        <v>0.14760974904172994</v>
      </c>
      <c r="F61" s="213">
        <v>4.8348025872187401E-2</v>
      </c>
      <c r="G61" s="213">
        <v>9.8854325106717045E-2</v>
      </c>
      <c r="H61" s="117"/>
    </row>
    <row r="62" spans="2:8">
      <c r="B62" s="124">
        <v>20</v>
      </c>
      <c r="C62" s="125" t="s">
        <v>207</v>
      </c>
      <c r="D62" s="126">
        <v>18124</v>
      </c>
      <c r="E62" s="213">
        <v>0.13680907928884067</v>
      </c>
      <c r="F62" s="213">
        <v>4.4189364031450087E-2</v>
      </c>
      <c r="G62" s="213">
        <v>9.3568821406629948E-2</v>
      </c>
      <c r="H62" s="117"/>
    </row>
    <row r="63" spans="2:8">
      <c r="B63" s="124">
        <v>48</v>
      </c>
      <c r="C63" s="125" t="s">
        <v>206</v>
      </c>
      <c r="D63" s="126">
        <v>32560</v>
      </c>
      <c r="E63" s="213">
        <v>0.15904426286643689</v>
      </c>
      <c r="F63" s="213">
        <v>5.5227306020801795E-2</v>
      </c>
      <c r="G63" s="213">
        <v>0.10915478792592494</v>
      </c>
      <c r="H63" s="117"/>
    </row>
    <row r="64" spans="2:8" s="133" customFormat="1">
      <c r="B64" s="124">
        <v>16</v>
      </c>
      <c r="C64" s="128" t="s">
        <v>157</v>
      </c>
      <c r="D64" s="129">
        <v>58743</v>
      </c>
      <c r="E64" s="214">
        <v>0.1497996242746599</v>
      </c>
      <c r="F64" s="214">
        <v>5.0576097872728931E-2</v>
      </c>
      <c r="G64" s="214">
        <v>0.10242662328491246</v>
      </c>
      <c r="H64" s="132"/>
    </row>
    <row r="65" spans="2:9" s="133" customFormat="1">
      <c r="B65" s="124">
        <v>26</v>
      </c>
      <c r="C65" s="128" t="s">
        <v>153</v>
      </c>
      <c r="D65" s="129">
        <v>14648</v>
      </c>
      <c r="E65" s="214">
        <v>0.26946043647074575</v>
      </c>
      <c r="F65" s="214">
        <v>0.12992829001445538</v>
      </c>
      <c r="G65" s="214">
        <v>0.20168807743676595</v>
      </c>
      <c r="H65" s="132"/>
    </row>
    <row r="66" spans="2:9">
      <c r="B66" s="124">
        <v>51</v>
      </c>
      <c r="C66" s="125" t="s">
        <v>102</v>
      </c>
      <c r="D66" s="126">
        <v>2047</v>
      </c>
      <c r="E66" s="213">
        <v>0.27825159914712155</v>
      </c>
      <c r="F66" s="213">
        <v>0.17235772357723578</v>
      </c>
      <c r="G66" s="213">
        <v>0.22757087270705947</v>
      </c>
      <c r="H66" s="117"/>
    </row>
    <row r="67" spans="2:9">
      <c r="B67" s="124">
        <v>52</v>
      </c>
      <c r="C67" s="125" t="s">
        <v>103</v>
      </c>
      <c r="D67" s="126">
        <v>2246</v>
      </c>
      <c r="E67" s="213">
        <v>0.30578324225865211</v>
      </c>
      <c r="F67" s="213">
        <v>0.2179054054054054</v>
      </c>
      <c r="G67" s="213">
        <v>0.26312089971883784</v>
      </c>
      <c r="H67" s="117"/>
    </row>
    <row r="68" spans="2:9" ht="18.600000000000001" customHeight="1">
      <c r="B68" s="292"/>
      <c r="C68" s="293" t="s">
        <v>45</v>
      </c>
      <c r="D68" s="294">
        <f>'Pensiones - mínimos'!$C$14</f>
        <v>2158103</v>
      </c>
      <c r="E68" s="295">
        <f>'Pensiones - mínimos'!E14</f>
        <v>0.27315018937357327</v>
      </c>
      <c r="F68" s="295">
        <f>'Pensiones - mínimos'!F14</f>
        <v>0.14918042462949885</v>
      </c>
      <c r="G68" s="295">
        <f>'Pensiones - mínimos'!G14</f>
        <v>0.21432826292750887</v>
      </c>
    </row>
    <row r="69" spans="2:9">
      <c r="C69" s="135"/>
      <c r="D69" s="160"/>
      <c r="E69" s="166"/>
      <c r="F69" s="161"/>
      <c r="G69" s="156"/>
      <c r="H69" s="161"/>
      <c r="I69" s="156"/>
    </row>
    <row r="70" spans="2:9">
      <c r="F70" s="195"/>
      <c r="G70" s="195"/>
      <c r="H70" s="117"/>
      <c r="I70" s="117"/>
    </row>
    <row r="71" spans="2:9">
      <c r="F71" s="195"/>
      <c r="G71" s="195"/>
      <c r="H71" s="117"/>
      <c r="I71" s="117"/>
    </row>
  </sheetData>
  <mergeCells count="5">
    <mergeCell ref="C2:G2"/>
    <mergeCell ref="C3:G3"/>
    <mergeCell ref="C4:C5"/>
    <mergeCell ref="D4:D5"/>
    <mergeCell ref="B4:B5"/>
  </mergeCells>
  <hyperlinks>
    <hyperlink ref="I4" location="Indice!A1" display="Volver al índice" xr:uid="{00000000-0004-0000-0C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pageSetUpPr fitToPage="1"/>
  </sheetPr>
  <dimension ref="A1:PL83"/>
  <sheetViews>
    <sheetView showGridLines="0" showRowColHeaders="0" showOutlineSymbols="0" zoomScaleNormal="100" workbookViewId="0">
      <pane ySplit="7" topLeftCell="A8" activePane="bottomLeft" state="frozen"/>
      <selection pane="bottomLeft" activeCell="N73" sqref="N73"/>
    </sheetView>
  </sheetViews>
  <sheetFormatPr baseColWidth="10" defaultColWidth="11.42578125" defaultRowHeight="15.75"/>
  <cols>
    <col min="1" max="1" width="2.7109375" style="87" customWidth="1"/>
    <col min="2" max="2" width="8" style="86" customWidth="1"/>
    <col min="3" max="3" width="24.7109375" style="87" customWidth="1"/>
    <col min="4" max="9" width="13.7109375" style="87" customWidth="1"/>
    <col min="10" max="10" width="1.85546875" style="87" customWidth="1"/>
    <col min="11" max="11" width="11.42578125" style="87"/>
    <col min="12" max="12" width="25.42578125" style="87" bestFit="1" customWidth="1"/>
    <col min="13" max="16384" width="11.42578125" style="87"/>
  </cols>
  <sheetData>
    <row r="1" spans="1:226" s="1" customFormat="1" ht="12.2" customHeight="1">
      <c r="B1" s="6"/>
    </row>
    <row r="2" spans="1:226" s="1" customFormat="1" ht="12.95" customHeight="1">
      <c r="B2" s="505" t="s">
        <v>183</v>
      </c>
      <c r="C2" s="505"/>
      <c r="D2" s="505"/>
      <c r="E2" s="505"/>
      <c r="F2" s="505"/>
      <c r="G2" s="505"/>
      <c r="H2" s="505"/>
      <c r="I2" s="505"/>
      <c r="K2" s="7" t="s">
        <v>170</v>
      </c>
    </row>
    <row r="3" spans="1:226" s="95" customFormat="1" ht="18.75">
      <c r="B3" s="6"/>
      <c r="D3" s="92"/>
      <c r="E3" s="93"/>
      <c r="F3" s="92"/>
      <c r="G3" s="92"/>
      <c r="H3" s="92"/>
      <c r="I3" s="92"/>
    </row>
    <row r="4" spans="1:226" s="2" customFormat="1" ht="15.75" customHeight="1">
      <c r="B4" s="6"/>
      <c r="C4" s="94"/>
      <c r="D4" s="92"/>
      <c r="E4" s="93"/>
      <c r="F4" s="92"/>
      <c r="G4" s="92"/>
      <c r="H4" s="92"/>
      <c r="I4" s="92"/>
    </row>
    <row r="5" spans="1:226" s="95" customFormat="1" ht="18.75">
      <c r="A5" s="229"/>
      <c r="B5" s="519" t="s">
        <v>228</v>
      </c>
      <c r="C5" s="520"/>
      <c r="D5" s="520"/>
      <c r="E5" s="520"/>
      <c r="F5" s="520"/>
      <c r="G5" s="520"/>
      <c r="H5" s="520"/>
      <c r="I5" s="521"/>
    </row>
    <row r="6" spans="1:226" ht="2.4500000000000002" customHeight="1">
      <c r="A6" s="230"/>
      <c r="B6" s="522"/>
      <c r="C6" s="523"/>
      <c r="D6" s="523"/>
      <c r="E6" s="523"/>
      <c r="F6" s="523"/>
      <c r="G6" s="523"/>
      <c r="H6" s="523"/>
      <c r="I6" s="524"/>
    </row>
    <row r="7" spans="1:226" ht="52.5" customHeight="1">
      <c r="A7" s="230"/>
      <c r="B7" s="232" t="s">
        <v>159</v>
      </c>
      <c r="C7" s="233" t="s">
        <v>47</v>
      </c>
      <c r="D7" s="232" t="s">
        <v>177</v>
      </c>
      <c r="E7" s="234" t="s">
        <v>178</v>
      </c>
      <c r="F7" s="232" t="s">
        <v>179</v>
      </c>
      <c r="G7" s="232" t="s">
        <v>180</v>
      </c>
      <c r="H7" s="232" t="s">
        <v>181</v>
      </c>
      <c r="I7" s="232" t="s">
        <v>182</v>
      </c>
    </row>
    <row r="8" spans="1:226" ht="6.75" customHeight="1">
      <c r="B8" s="314"/>
      <c r="C8" s="315"/>
      <c r="D8" s="315"/>
      <c r="E8" s="316"/>
      <c r="F8" s="315"/>
      <c r="G8" s="315"/>
      <c r="H8" s="315"/>
      <c r="I8" s="315"/>
    </row>
    <row r="9" spans="1:226" s="100" customFormat="1" ht="18" customHeight="1">
      <c r="A9" s="8"/>
      <c r="B9" s="97"/>
      <c r="C9" s="98" t="s">
        <v>52</v>
      </c>
      <c r="D9" s="99">
        <v>96776</v>
      </c>
      <c r="E9" s="99">
        <v>72.095708847137928</v>
      </c>
      <c r="F9" s="99">
        <v>16805</v>
      </c>
      <c r="G9" s="99">
        <v>41582</v>
      </c>
      <c r="H9" s="99">
        <v>23445</v>
      </c>
      <c r="I9" s="99">
        <v>14944</v>
      </c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</row>
    <row r="10" spans="1:226" s="103" customFormat="1" ht="18" customHeight="1">
      <c r="B10" s="97">
        <v>4</v>
      </c>
      <c r="C10" s="101" t="s">
        <v>53</v>
      </c>
      <c r="D10" s="102">
        <v>7056</v>
      </c>
      <c r="E10" s="102">
        <v>73.267035147392306</v>
      </c>
      <c r="F10" s="102">
        <v>1076</v>
      </c>
      <c r="G10" s="102">
        <v>3002</v>
      </c>
      <c r="H10" s="102">
        <v>1847</v>
      </c>
      <c r="I10" s="102">
        <v>1131</v>
      </c>
    </row>
    <row r="11" spans="1:226" s="104" customFormat="1" ht="18" customHeight="1">
      <c r="B11" s="97">
        <v>11</v>
      </c>
      <c r="C11" s="101" t="s">
        <v>54</v>
      </c>
      <c r="D11" s="102">
        <v>11746</v>
      </c>
      <c r="E11" s="102">
        <v>73.08853822577899</v>
      </c>
      <c r="F11" s="102">
        <v>2215</v>
      </c>
      <c r="G11" s="102">
        <v>4606</v>
      </c>
      <c r="H11" s="102">
        <v>2760</v>
      </c>
      <c r="I11" s="102">
        <v>2165</v>
      </c>
    </row>
    <row r="12" spans="1:226" s="104" customFormat="1" ht="18" customHeight="1">
      <c r="B12" s="97">
        <v>14</v>
      </c>
      <c r="C12" s="101" t="s">
        <v>55</v>
      </c>
      <c r="D12" s="102">
        <v>11457</v>
      </c>
      <c r="E12" s="102">
        <v>72.063776730383154</v>
      </c>
      <c r="F12" s="102">
        <v>1876</v>
      </c>
      <c r="G12" s="102">
        <v>5035</v>
      </c>
      <c r="H12" s="102">
        <v>2869</v>
      </c>
      <c r="I12" s="102">
        <v>1677</v>
      </c>
    </row>
    <row r="13" spans="1:226" s="104" customFormat="1" ht="18" customHeight="1">
      <c r="B13" s="97">
        <v>18</v>
      </c>
      <c r="C13" s="101" t="s">
        <v>56</v>
      </c>
      <c r="D13" s="102">
        <v>11915</v>
      </c>
      <c r="E13" s="102">
        <v>71.731042383550161</v>
      </c>
      <c r="F13" s="102">
        <v>2066</v>
      </c>
      <c r="G13" s="102">
        <v>5120</v>
      </c>
      <c r="H13" s="102">
        <v>2867</v>
      </c>
      <c r="I13" s="102">
        <v>1862</v>
      </c>
    </row>
    <row r="14" spans="1:226" s="104" customFormat="1" ht="18" customHeight="1">
      <c r="B14" s="97">
        <v>21</v>
      </c>
      <c r="C14" s="101" t="s">
        <v>57</v>
      </c>
      <c r="D14" s="102">
        <v>6260</v>
      </c>
      <c r="E14" s="102">
        <v>71.515293929712442</v>
      </c>
      <c r="F14" s="102">
        <v>1066</v>
      </c>
      <c r="G14" s="102">
        <v>2762</v>
      </c>
      <c r="H14" s="102">
        <v>1535</v>
      </c>
      <c r="I14" s="102">
        <v>897</v>
      </c>
    </row>
    <row r="15" spans="1:226" s="104" customFormat="1" ht="18" customHeight="1">
      <c r="B15" s="97">
        <v>23</v>
      </c>
      <c r="C15" s="101" t="s">
        <v>58</v>
      </c>
      <c r="D15" s="102">
        <v>9230</v>
      </c>
      <c r="E15" s="102">
        <v>73.537761646803887</v>
      </c>
      <c r="F15" s="102">
        <v>1445</v>
      </c>
      <c r="G15" s="102">
        <v>3945</v>
      </c>
      <c r="H15" s="102">
        <v>2321</v>
      </c>
      <c r="I15" s="102">
        <v>1519</v>
      </c>
    </row>
    <row r="16" spans="1:226" s="104" customFormat="1" ht="18" customHeight="1">
      <c r="B16" s="97">
        <v>29</v>
      </c>
      <c r="C16" s="101" t="s">
        <v>59</v>
      </c>
      <c r="D16" s="102">
        <v>16384</v>
      </c>
      <c r="E16" s="102">
        <v>69.930764160156244</v>
      </c>
      <c r="F16" s="102">
        <v>3080</v>
      </c>
      <c r="G16" s="102">
        <v>7190</v>
      </c>
      <c r="H16" s="102">
        <v>3855</v>
      </c>
      <c r="I16" s="102">
        <v>2259</v>
      </c>
    </row>
    <row r="17" spans="1:428" s="104" customFormat="1" ht="18" customHeight="1">
      <c r="B17" s="97">
        <v>41</v>
      </c>
      <c r="C17" s="101" t="s">
        <v>60</v>
      </c>
      <c r="D17" s="102">
        <v>22728</v>
      </c>
      <c r="E17" s="102">
        <v>71.631458553326283</v>
      </c>
      <c r="F17" s="102">
        <v>3981</v>
      </c>
      <c r="G17" s="102">
        <v>9922</v>
      </c>
      <c r="H17" s="102">
        <v>5391</v>
      </c>
      <c r="I17" s="102">
        <v>3434</v>
      </c>
    </row>
    <row r="18" spans="1:428" s="105" customFormat="1" ht="18" customHeight="1">
      <c r="A18" s="8"/>
      <c r="B18" s="97"/>
      <c r="C18" s="98" t="s">
        <v>61</v>
      </c>
      <c r="D18" s="99">
        <v>17545</v>
      </c>
      <c r="E18" s="99">
        <v>62.606583316228516</v>
      </c>
      <c r="F18" s="99">
        <v>4480</v>
      </c>
      <c r="G18" s="99">
        <v>8977</v>
      </c>
      <c r="H18" s="99">
        <v>2855</v>
      </c>
      <c r="I18" s="99">
        <v>1233</v>
      </c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  <c r="IX18" s="8"/>
      <c r="IY18" s="8"/>
      <c r="IZ18" s="8"/>
      <c r="JA18" s="8"/>
      <c r="JB18" s="8"/>
      <c r="JC18" s="8"/>
      <c r="JD18" s="8"/>
      <c r="JE18" s="8"/>
      <c r="JF18" s="8"/>
      <c r="JG18" s="8"/>
      <c r="JH18" s="8"/>
      <c r="JI18" s="8"/>
      <c r="JJ18" s="8"/>
      <c r="JK18" s="8"/>
      <c r="JL18" s="8"/>
      <c r="JM18" s="8"/>
      <c r="JN18" s="8"/>
      <c r="JO18" s="8"/>
      <c r="JP18" s="8"/>
      <c r="JQ18" s="8"/>
      <c r="JR18" s="8"/>
      <c r="JS18" s="8"/>
      <c r="JT18" s="8"/>
      <c r="JU18" s="8"/>
      <c r="JV18" s="8"/>
      <c r="JW18" s="8"/>
      <c r="JX18" s="8"/>
      <c r="JY18" s="8"/>
      <c r="JZ18" s="8"/>
      <c r="KA18" s="8"/>
      <c r="KB18" s="8"/>
      <c r="KC18" s="8"/>
      <c r="KD18" s="8"/>
      <c r="KE18" s="8"/>
      <c r="KF18" s="8"/>
      <c r="KG18" s="8"/>
      <c r="KH18" s="8"/>
      <c r="KI18" s="8"/>
      <c r="KJ18" s="8"/>
      <c r="KK18" s="8"/>
      <c r="KL18" s="8"/>
      <c r="KM18" s="8"/>
      <c r="KN18" s="8"/>
      <c r="KO18" s="8"/>
      <c r="KP18" s="8"/>
      <c r="KQ18" s="8"/>
      <c r="KR18" s="8"/>
      <c r="KS18" s="8"/>
      <c r="KT18" s="8"/>
      <c r="KU18" s="8"/>
      <c r="KV18" s="8"/>
      <c r="KW18" s="8"/>
      <c r="KX18" s="8"/>
      <c r="KY18" s="8"/>
      <c r="KZ18" s="8"/>
      <c r="LA18" s="8"/>
      <c r="LB18" s="8"/>
      <c r="LC18" s="8"/>
      <c r="LD18" s="8"/>
      <c r="LE18" s="8"/>
      <c r="LF18" s="8"/>
      <c r="LG18" s="8"/>
      <c r="LH18" s="8"/>
      <c r="LI18" s="8"/>
      <c r="LJ18" s="8"/>
      <c r="LK18" s="8"/>
      <c r="LL18" s="8"/>
      <c r="LM18" s="8"/>
      <c r="LN18" s="8"/>
      <c r="LO18" s="8"/>
      <c r="LP18" s="8"/>
      <c r="LQ18" s="8"/>
      <c r="LR18" s="8"/>
      <c r="LS18" s="8"/>
      <c r="LT18" s="8"/>
      <c r="LU18" s="8"/>
      <c r="LV18" s="8"/>
      <c r="LW18" s="8"/>
      <c r="LX18" s="8"/>
      <c r="LY18" s="8"/>
      <c r="LZ18" s="8"/>
      <c r="MA18" s="8"/>
      <c r="MB18" s="8"/>
      <c r="MC18" s="8"/>
      <c r="MD18" s="8"/>
      <c r="ME18" s="8"/>
      <c r="MF18" s="8"/>
      <c r="MG18" s="8"/>
      <c r="MH18" s="8"/>
      <c r="MI18" s="8"/>
      <c r="MJ18" s="8"/>
      <c r="MK18" s="8"/>
      <c r="ML18" s="8"/>
      <c r="MM18" s="8"/>
      <c r="MN18" s="8"/>
      <c r="MO18" s="8"/>
      <c r="MP18" s="8"/>
      <c r="MQ18" s="8"/>
      <c r="MR18" s="8"/>
      <c r="MS18" s="8"/>
      <c r="MT18" s="8"/>
      <c r="MU18" s="8"/>
      <c r="MV18" s="8"/>
      <c r="MW18" s="8"/>
      <c r="MX18" s="8"/>
      <c r="MY18" s="8"/>
      <c r="MZ18" s="8"/>
      <c r="NA18" s="8"/>
      <c r="NB18" s="8"/>
      <c r="NC18" s="8"/>
      <c r="ND18" s="8"/>
      <c r="NE18" s="8"/>
      <c r="NF18" s="8"/>
      <c r="NG18" s="8"/>
      <c r="NH18" s="8"/>
      <c r="NI18" s="8"/>
      <c r="NJ18" s="8"/>
      <c r="NK18" s="8"/>
      <c r="NL18" s="8"/>
      <c r="NM18" s="8"/>
      <c r="NN18" s="8"/>
      <c r="NO18" s="8"/>
      <c r="NP18" s="8"/>
      <c r="NQ18" s="8"/>
      <c r="NR18" s="8"/>
      <c r="NS18" s="8"/>
      <c r="NT18" s="8"/>
      <c r="NU18" s="8"/>
      <c r="NV18" s="8"/>
      <c r="NW18" s="8"/>
      <c r="NX18" s="8"/>
      <c r="NY18" s="8"/>
      <c r="NZ18" s="8"/>
      <c r="OA18" s="8"/>
      <c r="OB18" s="8"/>
      <c r="OC18" s="8"/>
      <c r="OD18" s="8"/>
      <c r="OE18" s="8"/>
      <c r="OF18" s="8"/>
      <c r="OG18" s="8"/>
      <c r="OH18" s="8"/>
      <c r="OI18" s="8"/>
      <c r="OJ18" s="8"/>
      <c r="OK18" s="8"/>
      <c r="OL18" s="8"/>
      <c r="OM18" s="8"/>
      <c r="ON18" s="8"/>
      <c r="OO18" s="8"/>
      <c r="OP18" s="8"/>
      <c r="OQ18" s="8"/>
      <c r="OR18" s="8"/>
      <c r="OS18" s="8"/>
      <c r="OT18" s="8"/>
      <c r="OU18" s="8"/>
      <c r="OV18" s="8"/>
      <c r="OW18" s="8"/>
      <c r="OX18" s="8"/>
      <c r="OY18" s="8"/>
      <c r="OZ18" s="8"/>
      <c r="PA18" s="8"/>
      <c r="PB18" s="8"/>
      <c r="PC18" s="8"/>
      <c r="PD18" s="8"/>
      <c r="PE18" s="8"/>
      <c r="PF18" s="8"/>
      <c r="PG18" s="8"/>
      <c r="PH18" s="8"/>
      <c r="PI18" s="8"/>
      <c r="PJ18" s="8"/>
      <c r="PK18" s="8"/>
      <c r="PL18" s="8"/>
    </row>
    <row r="19" spans="1:428" s="103" customFormat="1" ht="18" customHeight="1">
      <c r="B19" s="97">
        <v>22</v>
      </c>
      <c r="C19" s="101" t="s">
        <v>62</v>
      </c>
      <c r="D19" s="102">
        <v>3105</v>
      </c>
      <c r="E19" s="102">
        <v>62.268212560386459</v>
      </c>
      <c r="F19" s="102">
        <v>755</v>
      </c>
      <c r="G19" s="102">
        <v>1608</v>
      </c>
      <c r="H19" s="102">
        <v>521</v>
      </c>
      <c r="I19" s="102">
        <v>221</v>
      </c>
    </row>
    <row r="20" spans="1:428" s="104" customFormat="1" ht="18" customHeight="1">
      <c r="B20" s="97">
        <v>40</v>
      </c>
      <c r="C20" s="101" t="s">
        <v>63</v>
      </c>
      <c r="D20" s="102">
        <v>1923</v>
      </c>
      <c r="E20" s="102">
        <v>64.231913676547066</v>
      </c>
      <c r="F20" s="102">
        <v>403</v>
      </c>
      <c r="G20" s="102">
        <v>1030</v>
      </c>
      <c r="H20" s="102">
        <v>343</v>
      </c>
      <c r="I20" s="102">
        <v>147</v>
      </c>
    </row>
    <row r="21" spans="1:428" s="104" customFormat="1" ht="18" customHeight="1">
      <c r="B21" s="97">
        <v>50</v>
      </c>
      <c r="C21" s="104" t="s">
        <v>64</v>
      </c>
      <c r="D21" s="106">
        <v>12517</v>
      </c>
      <c r="E21" s="106">
        <v>61.319623711752008</v>
      </c>
      <c r="F21" s="106">
        <v>3322</v>
      </c>
      <c r="G21" s="106">
        <v>6339</v>
      </c>
      <c r="H21" s="106">
        <v>1991</v>
      </c>
      <c r="I21" s="106">
        <v>865</v>
      </c>
    </row>
    <row r="22" spans="1:428" s="100" customFormat="1" ht="18" customHeight="1">
      <c r="A22" s="8"/>
      <c r="B22" s="97">
        <v>33</v>
      </c>
      <c r="C22" s="98" t="s">
        <v>65</v>
      </c>
      <c r="D22" s="99">
        <v>14772</v>
      </c>
      <c r="E22" s="99">
        <v>58.736479826699146</v>
      </c>
      <c r="F22" s="99">
        <v>5093</v>
      </c>
      <c r="G22" s="99">
        <v>6461</v>
      </c>
      <c r="H22" s="99">
        <v>2153</v>
      </c>
      <c r="I22" s="99">
        <v>1065</v>
      </c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</row>
    <row r="23" spans="1:428" s="100" customFormat="1" ht="18" customHeight="1">
      <c r="A23" s="8"/>
      <c r="B23" s="97">
        <v>7</v>
      </c>
      <c r="C23" s="98" t="s">
        <v>208</v>
      </c>
      <c r="D23" s="99">
        <v>11044</v>
      </c>
      <c r="E23" s="99">
        <v>64.467008330315068</v>
      </c>
      <c r="F23" s="99">
        <v>2531</v>
      </c>
      <c r="G23" s="99">
        <v>5457</v>
      </c>
      <c r="H23" s="99">
        <v>2087</v>
      </c>
      <c r="I23" s="99">
        <v>969</v>
      </c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</row>
    <row r="24" spans="1:428" s="100" customFormat="1" ht="18" customHeight="1">
      <c r="A24" s="8"/>
      <c r="B24" s="97"/>
      <c r="C24" s="98" t="s">
        <v>66</v>
      </c>
      <c r="D24" s="99">
        <v>19778</v>
      </c>
      <c r="E24" s="99">
        <v>69.74046053230613</v>
      </c>
      <c r="F24" s="99">
        <v>4453</v>
      </c>
      <c r="G24" s="99">
        <v>7958</v>
      </c>
      <c r="H24" s="99">
        <v>4224</v>
      </c>
      <c r="I24" s="99">
        <v>3143</v>
      </c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</row>
    <row r="25" spans="1:428" s="103" customFormat="1" ht="18" customHeight="1">
      <c r="B25" s="97">
        <v>35</v>
      </c>
      <c r="C25" s="101" t="s">
        <v>67</v>
      </c>
      <c r="D25" s="102">
        <v>9948</v>
      </c>
      <c r="E25" s="102">
        <v>70.566151990349809</v>
      </c>
      <c r="F25" s="102">
        <v>2288</v>
      </c>
      <c r="G25" s="102">
        <v>3804</v>
      </c>
      <c r="H25" s="102">
        <v>2130</v>
      </c>
      <c r="I25" s="102">
        <v>1726</v>
      </c>
    </row>
    <row r="26" spans="1:428" s="104" customFormat="1" ht="18" customHeight="1">
      <c r="B26" s="97">
        <v>38</v>
      </c>
      <c r="C26" s="101" t="s">
        <v>68</v>
      </c>
      <c r="D26" s="102">
        <v>9830</v>
      </c>
      <c r="E26" s="102">
        <v>68.914769074262452</v>
      </c>
      <c r="F26" s="102">
        <v>2165</v>
      </c>
      <c r="G26" s="102">
        <v>4154</v>
      </c>
      <c r="H26" s="102">
        <v>2094</v>
      </c>
      <c r="I26" s="102">
        <v>1417</v>
      </c>
    </row>
    <row r="27" spans="1:428" s="104" customFormat="1" ht="18" customHeight="1">
      <c r="B27" s="97">
        <v>39</v>
      </c>
      <c r="C27" s="98" t="s">
        <v>69</v>
      </c>
      <c r="D27" s="99">
        <v>7752</v>
      </c>
      <c r="E27" s="99">
        <v>64.129610423116603</v>
      </c>
      <c r="F27" s="99">
        <v>2095</v>
      </c>
      <c r="G27" s="99">
        <v>3412</v>
      </c>
      <c r="H27" s="99">
        <v>1435</v>
      </c>
      <c r="I27" s="99">
        <v>810</v>
      </c>
    </row>
    <row r="28" spans="1:428" s="100" customFormat="1" ht="18" customHeight="1">
      <c r="A28" s="8"/>
      <c r="B28" s="97"/>
      <c r="C28" s="98" t="s">
        <v>70</v>
      </c>
      <c r="D28" s="99">
        <v>34191</v>
      </c>
      <c r="E28" s="99">
        <v>66.763205465706974</v>
      </c>
      <c r="F28" s="99">
        <v>7966</v>
      </c>
      <c r="G28" s="99">
        <v>15809</v>
      </c>
      <c r="H28" s="99">
        <v>6438</v>
      </c>
      <c r="I28" s="99">
        <v>3978</v>
      </c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</row>
    <row r="29" spans="1:428" s="107" customFormat="1" ht="18" customHeight="1">
      <c r="B29" s="97">
        <v>5</v>
      </c>
      <c r="C29" s="101" t="s">
        <v>71</v>
      </c>
      <c r="D29" s="102">
        <v>2203</v>
      </c>
      <c r="E29" s="102">
        <v>68.341702224239683</v>
      </c>
      <c r="F29" s="102">
        <v>438</v>
      </c>
      <c r="G29" s="102">
        <v>1024</v>
      </c>
      <c r="H29" s="102">
        <v>461</v>
      </c>
      <c r="I29" s="102">
        <v>280</v>
      </c>
    </row>
    <row r="30" spans="1:428" s="104" customFormat="1" ht="18" customHeight="1">
      <c r="B30" s="97">
        <v>9</v>
      </c>
      <c r="C30" s="101" t="s">
        <v>72</v>
      </c>
      <c r="D30" s="102">
        <v>5100</v>
      </c>
      <c r="E30" s="102">
        <v>66.939376470588243</v>
      </c>
      <c r="F30" s="102">
        <v>1054</v>
      </c>
      <c r="G30" s="102">
        <v>2498</v>
      </c>
      <c r="H30" s="102">
        <v>933</v>
      </c>
      <c r="I30" s="102">
        <v>615</v>
      </c>
    </row>
    <row r="31" spans="1:428" s="104" customFormat="1" ht="18" customHeight="1">
      <c r="B31" s="97">
        <v>24</v>
      </c>
      <c r="C31" s="101" t="s">
        <v>73</v>
      </c>
      <c r="D31" s="102">
        <v>7014</v>
      </c>
      <c r="E31" s="102">
        <v>63.455389221556878</v>
      </c>
      <c r="F31" s="102">
        <v>1916</v>
      </c>
      <c r="G31" s="102">
        <v>3125</v>
      </c>
      <c r="H31" s="102">
        <v>1249</v>
      </c>
      <c r="I31" s="102">
        <v>724</v>
      </c>
    </row>
    <row r="32" spans="1:428" s="104" customFormat="1" ht="18" customHeight="1">
      <c r="B32" s="97">
        <v>34</v>
      </c>
      <c r="C32" s="104" t="s">
        <v>74</v>
      </c>
      <c r="D32" s="106">
        <v>2508</v>
      </c>
      <c r="E32" s="106">
        <v>66.676295853269551</v>
      </c>
      <c r="F32" s="106">
        <v>584</v>
      </c>
      <c r="G32" s="106">
        <v>1141</v>
      </c>
      <c r="H32" s="106">
        <v>473</v>
      </c>
      <c r="I32" s="106">
        <v>310</v>
      </c>
    </row>
    <row r="33" spans="1:226" s="104" customFormat="1" ht="18" customHeight="1">
      <c r="B33" s="97">
        <v>37</v>
      </c>
      <c r="C33" s="104" t="s">
        <v>75</v>
      </c>
      <c r="D33" s="106">
        <v>4671</v>
      </c>
      <c r="E33" s="106">
        <v>65.94785270819952</v>
      </c>
      <c r="F33" s="106">
        <v>1125</v>
      </c>
      <c r="G33" s="106">
        <v>2113</v>
      </c>
      <c r="H33" s="106">
        <v>876</v>
      </c>
      <c r="I33" s="106">
        <v>557</v>
      </c>
    </row>
    <row r="34" spans="1:226" s="104" customFormat="1" ht="18" customHeight="1">
      <c r="B34" s="97">
        <v>40</v>
      </c>
      <c r="C34" s="101" t="s">
        <v>76</v>
      </c>
      <c r="D34" s="102">
        <v>2150</v>
      </c>
      <c r="E34" s="102">
        <v>70.061097674418605</v>
      </c>
      <c r="F34" s="102">
        <v>364</v>
      </c>
      <c r="G34" s="102">
        <v>1001</v>
      </c>
      <c r="H34" s="102">
        <v>496</v>
      </c>
      <c r="I34" s="102">
        <v>289</v>
      </c>
    </row>
    <row r="35" spans="1:226" s="104" customFormat="1" ht="18" customHeight="1">
      <c r="B35" s="97">
        <v>42</v>
      </c>
      <c r="C35" s="101" t="s">
        <v>77</v>
      </c>
      <c r="D35" s="102">
        <v>1250</v>
      </c>
      <c r="E35" s="102">
        <v>68.110000000000014</v>
      </c>
      <c r="F35" s="102">
        <v>221</v>
      </c>
      <c r="G35" s="102">
        <v>644</v>
      </c>
      <c r="H35" s="102">
        <v>234</v>
      </c>
      <c r="I35" s="102">
        <v>151</v>
      </c>
    </row>
    <row r="36" spans="1:226" s="104" customFormat="1" ht="18" customHeight="1">
      <c r="B36" s="97">
        <v>47</v>
      </c>
      <c r="C36" s="101" t="s">
        <v>78</v>
      </c>
      <c r="D36" s="102">
        <v>6615</v>
      </c>
      <c r="E36" s="102">
        <v>65.250761904761916</v>
      </c>
      <c r="F36" s="102">
        <v>1615</v>
      </c>
      <c r="G36" s="102">
        <v>3090</v>
      </c>
      <c r="H36" s="102">
        <v>1190</v>
      </c>
      <c r="I36" s="102">
        <v>720</v>
      </c>
    </row>
    <row r="37" spans="1:226" s="104" customFormat="1" ht="18" customHeight="1">
      <c r="B37" s="97">
        <v>49</v>
      </c>
      <c r="C37" s="101" t="s">
        <v>79</v>
      </c>
      <c r="D37" s="102">
        <v>2680</v>
      </c>
      <c r="E37" s="102">
        <v>66.086373134328369</v>
      </c>
      <c r="F37" s="102">
        <v>649</v>
      </c>
      <c r="G37" s="102">
        <v>1173</v>
      </c>
      <c r="H37" s="102">
        <v>526</v>
      </c>
      <c r="I37" s="102">
        <v>332</v>
      </c>
    </row>
    <row r="38" spans="1:226" s="100" customFormat="1" ht="18" customHeight="1">
      <c r="A38" s="8"/>
      <c r="B38" s="97"/>
      <c r="C38" s="98" t="s">
        <v>80</v>
      </c>
      <c r="D38" s="99">
        <v>22083</v>
      </c>
      <c r="E38" s="99">
        <v>69.901025780576248</v>
      </c>
      <c r="F38" s="99">
        <v>4050</v>
      </c>
      <c r="G38" s="99">
        <v>9862</v>
      </c>
      <c r="H38" s="99">
        <v>5144</v>
      </c>
      <c r="I38" s="99">
        <v>3027</v>
      </c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</row>
    <row r="39" spans="1:226" s="103" customFormat="1" ht="18" customHeight="1">
      <c r="B39" s="97">
        <v>2</v>
      </c>
      <c r="C39" s="101" t="s">
        <v>81</v>
      </c>
      <c r="D39" s="102">
        <v>4613</v>
      </c>
      <c r="E39" s="102">
        <v>71.019423368740519</v>
      </c>
      <c r="F39" s="102">
        <v>844</v>
      </c>
      <c r="G39" s="102">
        <v>1993</v>
      </c>
      <c r="H39" s="102">
        <v>1068</v>
      </c>
      <c r="I39" s="102">
        <v>708</v>
      </c>
    </row>
    <row r="40" spans="1:226" s="104" customFormat="1" ht="18" customHeight="1">
      <c r="B40" s="97">
        <v>13</v>
      </c>
      <c r="C40" s="101" t="s">
        <v>82</v>
      </c>
      <c r="D40" s="102">
        <v>5533</v>
      </c>
      <c r="E40" s="102">
        <v>71.349611422374835</v>
      </c>
      <c r="F40" s="102">
        <v>1002</v>
      </c>
      <c r="G40" s="102">
        <v>2383</v>
      </c>
      <c r="H40" s="102">
        <v>1330</v>
      </c>
      <c r="I40" s="102">
        <v>818</v>
      </c>
    </row>
    <row r="41" spans="1:226" s="107" customFormat="1" ht="18" customHeight="1">
      <c r="B41" s="97">
        <v>16</v>
      </c>
      <c r="C41" s="104" t="s">
        <v>83</v>
      </c>
      <c r="D41" s="102">
        <v>2513</v>
      </c>
      <c r="E41" s="102">
        <v>70.117723836052534</v>
      </c>
      <c r="F41" s="102">
        <v>427</v>
      </c>
      <c r="G41" s="102">
        <v>1183</v>
      </c>
      <c r="H41" s="102">
        <v>578</v>
      </c>
      <c r="I41" s="102">
        <v>325</v>
      </c>
    </row>
    <row r="42" spans="1:226" s="104" customFormat="1" ht="18" customHeight="1">
      <c r="B42" s="97">
        <v>19</v>
      </c>
      <c r="C42" s="104" t="s">
        <v>84</v>
      </c>
      <c r="D42" s="106">
        <v>2463</v>
      </c>
      <c r="E42" s="106">
        <v>67.045781567194467</v>
      </c>
      <c r="F42" s="106">
        <v>492</v>
      </c>
      <c r="G42" s="106">
        <v>1196</v>
      </c>
      <c r="H42" s="106">
        <v>507</v>
      </c>
      <c r="I42" s="106">
        <v>268</v>
      </c>
    </row>
    <row r="43" spans="1:226" s="104" customFormat="1" ht="18" customHeight="1">
      <c r="B43" s="97">
        <v>45</v>
      </c>
      <c r="C43" s="101" t="s">
        <v>85</v>
      </c>
      <c r="D43" s="102">
        <v>6961</v>
      </c>
      <c r="E43" s="102">
        <v>69.972588708518899</v>
      </c>
      <c r="F43" s="102">
        <v>1285</v>
      </c>
      <c r="G43" s="102">
        <v>3107</v>
      </c>
      <c r="H43" s="102">
        <v>1661</v>
      </c>
      <c r="I43" s="102">
        <v>908</v>
      </c>
    </row>
    <row r="44" spans="1:226" s="100" customFormat="1" ht="18" customHeight="1">
      <c r="A44" s="8"/>
      <c r="B44" s="97"/>
      <c r="C44" s="98" t="s">
        <v>86</v>
      </c>
      <c r="D44" s="99">
        <v>90164</v>
      </c>
      <c r="E44" s="99">
        <v>62.654033213078066</v>
      </c>
      <c r="F44" s="99">
        <v>21813</v>
      </c>
      <c r="G44" s="99">
        <v>46448</v>
      </c>
      <c r="H44" s="99">
        <v>15363</v>
      </c>
      <c r="I44" s="99">
        <v>6540</v>
      </c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</row>
    <row r="45" spans="1:226" s="103" customFormat="1" ht="18" customHeight="1">
      <c r="B45" s="97">
        <v>8</v>
      </c>
      <c r="C45" s="104" t="s">
        <v>87</v>
      </c>
      <c r="D45" s="106">
        <v>65626</v>
      </c>
      <c r="E45" s="106">
        <v>62.647787767043553</v>
      </c>
      <c r="F45" s="106">
        <v>15853</v>
      </c>
      <c r="G45" s="106">
        <v>34014</v>
      </c>
      <c r="H45" s="106">
        <v>11056</v>
      </c>
      <c r="I45" s="106">
        <v>4703</v>
      </c>
    </row>
    <row r="46" spans="1:226" s="104" customFormat="1" ht="18" customHeight="1">
      <c r="B46" s="97">
        <v>17</v>
      </c>
      <c r="C46" s="104" t="s">
        <v>212</v>
      </c>
      <c r="D46" s="106">
        <v>9004</v>
      </c>
      <c r="E46" s="106">
        <v>61.952810972900942</v>
      </c>
      <c r="F46" s="106">
        <v>2327</v>
      </c>
      <c r="G46" s="106">
        <v>4495</v>
      </c>
      <c r="H46" s="106">
        <v>1517</v>
      </c>
      <c r="I46" s="106">
        <v>665</v>
      </c>
    </row>
    <row r="47" spans="1:226" s="107" customFormat="1" ht="18" customHeight="1">
      <c r="B47" s="97">
        <v>25</v>
      </c>
      <c r="C47" s="104" t="s">
        <v>209</v>
      </c>
      <c r="D47" s="102">
        <v>5523</v>
      </c>
      <c r="E47" s="102">
        <v>62.15910917979361</v>
      </c>
      <c r="F47" s="102">
        <v>1390</v>
      </c>
      <c r="G47" s="102">
        <v>2803</v>
      </c>
      <c r="H47" s="102">
        <v>925</v>
      </c>
      <c r="I47" s="102">
        <v>405</v>
      </c>
      <c r="L47" s="298"/>
    </row>
    <row r="48" spans="1:226" s="104" customFormat="1" ht="18" customHeight="1">
      <c r="B48" s="97">
        <v>43</v>
      </c>
      <c r="C48" s="104" t="s">
        <v>88</v>
      </c>
      <c r="D48" s="106">
        <v>10011</v>
      </c>
      <c r="E48" s="106">
        <v>63.856424932574171</v>
      </c>
      <c r="F48" s="106">
        <v>2243</v>
      </c>
      <c r="G48" s="106">
        <v>5136</v>
      </c>
      <c r="H48" s="106">
        <v>1865</v>
      </c>
      <c r="I48" s="106">
        <v>767</v>
      </c>
    </row>
    <row r="49" spans="1:226" s="100" customFormat="1" ht="18" customHeight="1">
      <c r="A49" s="8"/>
      <c r="B49" s="97"/>
      <c r="C49" s="98" t="s">
        <v>89</v>
      </c>
      <c r="D49" s="99">
        <v>59337</v>
      </c>
      <c r="E49" s="99">
        <v>64.317192194164051</v>
      </c>
      <c r="F49" s="99">
        <v>12944</v>
      </c>
      <c r="G49" s="99">
        <v>29635</v>
      </c>
      <c r="H49" s="99">
        <v>11335</v>
      </c>
      <c r="I49" s="99">
        <v>5423</v>
      </c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</row>
    <row r="50" spans="1:226" s="103" customFormat="1" ht="18" customHeight="1">
      <c r="B50" s="97">
        <v>3</v>
      </c>
      <c r="C50" s="104" t="s">
        <v>204</v>
      </c>
      <c r="D50" s="106">
        <v>20350</v>
      </c>
      <c r="E50" s="106">
        <v>66.316101719901681</v>
      </c>
      <c r="F50" s="106">
        <v>4060</v>
      </c>
      <c r="G50" s="106">
        <v>9708</v>
      </c>
      <c r="H50" s="106">
        <v>4336</v>
      </c>
      <c r="I50" s="106">
        <v>2246</v>
      </c>
    </row>
    <row r="51" spans="1:226" s="104" customFormat="1" ht="18" customHeight="1">
      <c r="B51" s="97">
        <v>12</v>
      </c>
      <c r="C51" s="104" t="s">
        <v>211</v>
      </c>
      <c r="D51" s="106">
        <v>7707</v>
      </c>
      <c r="E51" s="106">
        <v>62.755959517321898</v>
      </c>
      <c r="F51" s="106">
        <v>1717</v>
      </c>
      <c r="G51" s="106">
        <v>4095</v>
      </c>
      <c r="H51" s="106">
        <v>1320</v>
      </c>
      <c r="I51" s="106">
        <v>575</v>
      </c>
    </row>
    <row r="52" spans="1:226" s="104" customFormat="1" ht="18" customHeight="1">
      <c r="B52" s="97">
        <v>46</v>
      </c>
      <c r="C52" s="104" t="s">
        <v>90</v>
      </c>
      <c r="D52" s="106">
        <v>31280</v>
      </c>
      <c r="E52" s="106">
        <v>63.879515345268565</v>
      </c>
      <c r="F52" s="106">
        <v>7167</v>
      </c>
      <c r="G52" s="106">
        <v>15832</v>
      </c>
      <c r="H52" s="106">
        <v>5679</v>
      </c>
      <c r="I52" s="106">
        <v>2602</v>
      </c>
    </row>
    <row r="53" spans="1:226" s="100" customFormat="1" ht="18" customHeight="1">
      <c r="A53" s="8"/>
      <c r="B53" s="97"/>
      <c r="C53" s="98" t="s">
        <v>91</v>
      </c>
      <c r="D53" s="99">
        <v>14413</v>
      </c>
      <c r="E53" s="99">
        <v>70.304238375943441</v>
      </c>
      <c r="F53" s="99">
        <v>2703</v>
      </c>
      <c r="G53" s="99">
        <v>6361</v>
      </c>
      <c r="H53" s="99">
        <v>3245</v>
      </c>
      <c r="I53" s="99">
        <v>2104</v>
      </c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</row>
    <row r="54" spans="1:226" s="103" customFormat="1" ht="18" customHeight="1">
      <c r="B54" s="97">
        <v>6</v>
      </c>
      <c r="C54" s="104" t="s">
        <v>92</v>
      </c>
      <c r="D54" s="106">
        <v>8461</v>
      </c>
      <c r="E54" s="106">
        <v>71.164219359413778</v>
      </c>
      <c r="F54" s="106">
        <v>1572</v>
      </c>
      <c r="G54" s="106">
        <v>3629</v>
      </c>
      <c r="H54" s="106">
        <v>1993</v>
      </c>
      <c r="I54" s="106">
        <v>1267</v>
      </c>
    </row>
    <row r="55" spans="1:226" s="104" customFormat="1" ht="18" customHeight="1">
      <c r="B55" s="97">
        <v>10</v>
      </c>
      <c r="C55" s="101" t="s">
        <v>93</v>
      </c>
      <c r="D55" s="102">
        <v>5952</v>
      </c>
      <c r="E55" s="102">
        <v>69.444257392473091</v>
      </c>
      <c r="F55" s="102">
        <v>1131</v>
      </c>
      <c r="G55" s="102">
        <v>2732</v>
      </c>
      <c r="H55" s="102">
        <v>1252</v>
      </c>
      <c r="I55" s="102">
        <v>837</v>
      </c>
    </row>
    <row r="56" spans="1:226" s="100" customFormat="1" ht="18" customHeight="1">
      <c r="A56" s="8"/>
      <c r="B56" s="97"/>
      <c r="C56" s="98" t="s">
        <v>94</v>
      </c>
      <c r="D56" s="99">
        <v>44050</v>
      </c>
      <c r="E56" s="99">
        <v>58.907063011359853</v>
      </c>
      <c r="F56" s="99">
        <v>13614</v>
      </c>
      <c r="G56" s="99">
        <v>19628</v>
      </c>
      <c r="H56" s="99">
        <v>7182</v>
      </c>
      <c r="I56" s="99">
        <v>3626</v>
      </c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</row>
    <row r="57" spans="1:226" s="103" customFormat="1" ht="18" customHeight="1">
      <c r="B57" s="97">
        <v>15</v>
      </c>
      <c r="C57" s="104" t="s">
        <v>203</v>
      </c>
      <c r="D57" s="106">
        <v>17187</v>
      </c>
      <c r="E57" s="106">
        <v>58.826091813580049</v>
      </c>
      <c r="F57" s="106">
        <v>5510</v>
      </c>
      <c r="G57" s="106">
        <v>7653</v>
      </c>
      <c r="H57" s="106">
        <v>2672</v>
      </c>
      <c r="I57" s="106">
        <v>1352</v>
      </c>
    </row>
    <row r="58" spans="1:226" s="104" customFormat="1" ht="18" customHeight="1">
      <c r="B58" s="97">
        <v>27</v>
      </c>
      <c r="C58" s="104" t="s">
        <v>95</v>
      </c>
      <c r="D58" s="106">
        <v>6135</v>
      </c>
      <c r="E58" s="106">
        <v>57.314415647921734</v>
      </c>
      <c r="F58" s="106">
        <v>2265</v>
      </c>
      <c r="G58" s="106">
        <v>2588</v>
      </c>
      <c r="H58" s="106">
        <v>864</v>
      </c>
      <c r="I58" s="106">
        <v>418</v>
      </c>
    </row>
    <row r="59" spans="1:226" s="104" customFormat="1" ht="18" customHeight="1">
      <c r="B59" s="97">
        <v>32</v>
      </c>
      <c r="C59" s="104" t="s">
        <v>210</v>
      </c>
      <c r="D59" s="106">
        <v>5865</v>
      </c>
      <c r="E59" s="106">
        <v>56.242083546462041</v>
      </c>
      <c r="F59" s="106">
        <v>1998</v>
      </c>
      <c r="G59" s="106">
        <v>2659</v>
      </c>
      <c r="H59" s="106">
        <v>823</v>
      </c>
      <c r="I59" s="106">
        <v>385</v>
      </c>
    </row>
    <row r="60" spans="1:226" s="104" customFormat="1" ht="18" customHeight="1">
      <c r="B60" s="97">
        <v>36</v>
      </c>
      <c r="C60" s="109" t="s">
        <v>96</v>
      </c>
      <c r="D60" s="106">
        <v>14863</v>
      </c>
      <c r="E60" s="106">
        <v>63.245661037475593</v>
      </c>
      <c r="F60" s="106">
        <v>3841</v>
      </c>
      <c r="G60" s="106">
        <v>6728</v>
      </c>
      <c r="H60" s="106">
        <v>2823</v>
      </c>
      <c r="I60" s="106">
        <v>1471</v>
      </c>
    </row>
    <row r="61" spans="1:226" s="100" customFormat="1" ht="18" customHeight="1">
      <c r="A61" s="8"/>
      <c r="B61" s="97">
        <v>28</v>
      </c>
      <c r="C61" s="98" t="s">
        <v>97</v>
      </c>
      <c r="D61" s="99">
        <v>66485</v>
      </c>
      <c r="E61" s="99">
        <v>64.772218846356324</v>
      </c>
      <c r="F61" s="99">
        <v>15077</v>
      </c>
      <c r="G61" s="99">
        <v>32806</v>
      </c>
      <c r="H61" s="99">
        <v>12506</v>
      </c>
      <c r="I61" s="99">
        <v>6096</v>
      </c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  <c r="FM61" s="8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  <c r="GM61" s="8"/>
      <c r="GN61" s="8"/>
      <c r="GO61" s="8"/>
      <c r="GP61" s="8"/>
      <c r="GQ61" s="8"/>
      <c r="GR61" s="8"/>
      <c r="GS61" s="8"/>
      <c r="GT61" s="8"/>
      <c r="GU61" s="8"/>
      <c r="GV61" s="8"/>
      <c r="GW61" s="8"/>
      <c r="GX61" s="8"/>
      <c r="GY61" s="8"/>
      <c r="GZ61" s="8"/>
      <c r="HA61" s="8"/>
      <c r="HB61" s="8"/>
      <c r="HC61" s="8"/>
      <c r="HD61" s="8"/>
      <c r="HE61" s="8"/>
      <c r="HF61" s="8"/>
      <c r="HG61" s="8"/>
      <c r="HH61" s="8"/>
      <c r="HI61" s="8"/>
      <c r="HJ61" s="8"/>
      <c r="HK61" s="8"/>
      <c r="HL61" s="8"/>
      <c r="HM61" s="8"/>
      <c r="HN61" s="8"/>
      <c r="HO61" s="8"/>
      <c r="HP61" s="8"/>
      <c r="HQ61" s="8"/>
      <c r="HR61" s="8"/>
    </row>
    <row r="62" spans="1:226" s="100" customFormat="1" ht="18" customHeight="1">
      <c r="A62" s="8"/>
      <c r="B62" s="97">
        <v>30</v>
      </c>
      <c r="C62" s="98" t="s">
        <v>98</v>
      </c>
      <c r="D62" s="99">
        <v>15539</v>
      </c>
      <c r="E62" s="99">
        <v>72.930279297252085</v>
      </c>
      <c r="F62" s="99">
        <v>2537</v>
      </c>
      <c r="G62" s="99">
        <v>6532</v>
      </c>
      <c r="H62" s="99">
        <v>3956</v>
      </c>
      <c r="I62" s="99">
        <v>2514</v>
      </c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  <c r="FM62" s="8"/>
      <c r="FN62" s="8"/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8"/>
      <c r="HB62" s="8"/>
      <c r="HC62" s="8"/>
      <c r="HD62" s="8"/>
      <c r="HE62" s="8"/>
      <c r="HF62" s="8"/>
      <c r="HG62" s="8"/>
      <c r="HH62" s="8"/>
      <c r="HI62" s="8"/>
      <c r="HJ62" s="8"/>
      <c r="HK62" s="8"/>
      <c r="HL62" s="8"/>
      <c r="HM62" s="8"/>
      <c r="HN62" s="8"/>
      <c r="HO62" s="8"/>
      <c r="HP62" s="8"/>
      <c r="HQ62" s="8"/>
      <c r="HR62" s="8"/>
    </row>
    <row r="63" spans="1:226" s="100" customFormat="1" ht="18" customHeight="1">
      <c r="A63" s="8"/>
      <c r="B63" s="97">
        <v>31</v>
      </c>
      <c r="C63" s="98" t="s">
        <v>99</v>
      </c>
      <c r="D63" s="99">
        <v>7847</v>
      </c>
      <c r="E63" s="99">
        <v>65.063582260736567</v>
      </c>
      <c r="F63" s="99">
        <v>1858</v>
      </c>
      <c r="G63" s="99">
        <v>3756</v>
      </c>
      <c r="H63" s="99">
        <v>1385</v>
      </c>
      <c r="I63" s="99">
        <v>848</v>
      </c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/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</row>
    <row r="64" spans="1:226" s="100" customFormat="1" ht="18" customHeight="1">
      <c r="A64" s="8"/>
      <c r="B64" s="97"/>
      <c r="C64" s="98" t="s">
        <v>100</v>
      </c>
      <c r="D64" s="99">
        <v>31864</v>
      </c>
      <c r="E64" s="99">
        <v>62.045632967351203</v>
      </c>
      <c r="F64" s="99">
        <v>8660</v>
      </c>
      <c r="G64" s="99">
        <v>15791</v>
      </c>
      <c r="H64" s="99">
        <v>4949</v>
      </c>
      <c r="I64" s="99">
        <v>2464</v>
      </c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</row>
    <row r="65" spans="1:226" s="103" customFormat="1" ht="18" customHeight="1">
      <c r="B65" s="97">
        <v>1</v>
      </c>
      <c r="C65" s="104" t="s">
        <v>205</v>
      </c>
      <c r="D65" s="102">
        <v>4436</v>
      </c>
      <c r="E65" s="102">
        <v>62.242495491433743</v>
      </c>
      <c r="F65" s="102">
        <v>1170</v>
      </c>
      <c r="G65" s="102">
        <v>2214</v>
      </c>
      <c r="H65" s="102">
        <v>698</v>
      </c>
      <c r="I65" s="102">
        <v>354</v>
      </c>
    </row>
    <row r="66" spans="1:226" s="104" customFormat="1" ht="18" customHeight="1">
      <c r="B66" s="97">
        <v>20</v>
      </c>
      <c r="C66" s="104" t="s">
        <v>207</v>
      </c>
      <c r="D66" s="102">
        <v>10235</v>
      </c>
      <c r="E66" s="102">
        <v>63.352756228627236</v>
      </c>
      <c r="F66" s="102">
        <v>2402</v>
      </c>
      <c r="G66" s="102">
        <v>5286</v>
      </c>
      <c r="H66" s="102">
        <v>1683</v>
      </c>
      <c r="I66" s="102">
        <v>864</v>
      </c>
    </row>
    <row r="67" spans="1:226" s="104" customFormat="1" ht="18" customHeight="1">
      <c r="B67" s="97">
        <v>48</v>
      </c>
      <c r="C67" s="104" t="s">
        <v>206</v>
      </c>
      <c r="D67" s="102">
        <v>17193</v>
      </c>
      <c r="E67" s="102">
        <v>60.541647181992637</v>
      </c>
      <c r="F67" s="102">
        <v>5088</v>
      </c>
      <c r="G67" s="102">
        <v>8291</v>
      </c>
      <c r="H67" s="102">
        <v>2568</v>
      </c>
      <c r="I67" s="102">
        <v>1246</v>
      </c>
    </row>
    <row r="68" spans="1:226" s="100" customFormat="1" ht="18" customHeight="1">
      <c r="A68" s="8"/>
      <c r="B68" s="97">
        <v>26</v>
      </c>
      <c r="C68" s="98" t="s">
        <v>101</v>
      </c>
      <c r="D68" s="99">
        <v>4166</v>
      </c>
      <c r="E68" s="99">
        <v>62.7041718674988</v>
      </c>
      <c r="F68" s="99">
        <v>1045</v>
      </c>
      <c r="G68" s="99">
        <v>2066</v>
      </c>
      <c r="H68" s="99">
        <v>723</v>
      </c>
      <c r="I68" s="99">
        <v>332</v>
      </c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</row>
    <row r="69" spans="1:226" s="100" customFormat="1" ht="18" customHeight="1">
      <c r="A69" s="8"/>
      <c r="B69" s="97">
        <v>51</v>
      </c>
      <c r="C69" s="104" t="s">
        <v>102</v>
      </c>
      <c r="D69" s="102">
        <v>649</v>
      </c>
      <c r="E69" s="102">
        <v>73.830508474576249</v>
      </c>
      <c r="F69" s="102">
        <v>124</v>
      </c>
      <c r="G69" s="102">
        <v>251</v>
      </c>
      <c r="H69" s="102">
        <v>143</v>
      </c>
      <c r="I69" s="102">
        <v>131</v>
      </c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  <c r="DV69" s="8"/>
      <c r="DW69" s="8"/>
      <c r="DX69" s="8"/>
      <c r="DY69" s="8"/>
      <c r="DZ69" s="8"/>
      <c r="EA69" s="8"/>
      <c r="EB69" s="8"/>
      <c r="EC69" s="8"/>
      <c r="ED69" s="8"/>
      <c r="EE69" s="8"/>
      <c r="EF69" s="8"/>
      <c r="EG69" s="8"/>
      <c r="EH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S69" s="8"/>
      <c r="ET69" s="8"/>
      <c r="EU69" s="8"/>
      <c r="EV69" s="8"/>
      <c r="EW69" s="8"/>
      <c r="EX69" s="8"/>
      <c r="EY69" s="8"/>
      <c r="EZ69" s="8"/>
      <c r="FA69" s="8"/>
      <c r="FB69" s="8"/>
      <c r="FC69" s="8"/>
      <c r="FD69" s="8"/>
      <c r="FE69" s="8"/>
      <c r="FF69" s="8"/>
      <c r="FG69" s="8"/>
      <c r="FH69" s="8"/>
      <c r="FI69" s="8"/>
      <c r="FJ69" s="8"/>
      <c r="FK69" s="8"/>
      <c r="FL69" s="8"/>
      <c r="FM69" s="8"/>
      <c r="FN69" s="8"/>
      <c r="FO69" s="8"/>
      <c r="FP69" s="8"/>
      <c r="FQ69" s="8"/>
      <c r="FR69" s="8"/>
      <c r="FS69" s="8"/>
      <c r="FT69" s="8"/>
      <c r="FU69" s="8"/>
      <c r="FV69" s="8"/>
      <c r="FW69" s="8"/>
      <c r="FX69" s="8"/>
      <c r="FY69" s="8"/>
      <c r="FZ69" s="8"/>
      <c r="GA69" s="8"/>
      <c r="GB69" s="8"/>
      <c r="GC69" s="8"/>
      <c r="GD69" s="8"/>
      <c r="GE69" s="8"/>
      <c r="GF69" s="8"/>
      <c r="GG69" s="8"/>
      <c r="GH69" s="8"/>
      <c r="GI69" s="8"/>
      <c r="GJ69" s="8"/>
      <c r="GK69" s="8"/>
      <c r="GL69" s="8"/>
      <c r="GM69" s="8"/>
      <c r="GN69" s="8"/>
      <c r="GO69" s="8"/>
      <c r="GP69" s="8"/>
      <c r="GQ69" s="8"/>
      <c r="GR69" s="8"/>
      <c r="GS69" s="8"/>
      <c r="GT69" s="8"/>
      <c r="GU69" s="8"/>
      <c r="GV69" s="8"/>
      <c r="GW69" s="8"/>
      <c r="GX69" s="8"/>
      <c r="GY69" s="8"/>
      <c r="GZ69" s="8"/>
      <c r="HA69" s="8"/>
      <c r="HB69" s="8"/>
      <c r="HC69" s="8"/>
      <c r="HD69" s="8"/>
      <c r="HE69" s="8"/>
      <c r="HF69" s="8"/>
      <c r="HG69" s="8"/>
      <c r="HH69" s="8"/>
      <c r="HI69" s="8"/>
      <c r="HJ69" s="8"/>
      <c r="HK69" s="8"/>
      <c r="HL69" s="8"/>
      <c r="HM69" s="8"/>
      <c r="HN69" s="8"/>
      <c r="HO69" s="8"/>
      <c r="HP69" s="8"/>
      <c r="HQ69" s="8"/>
      <c r="HR69" s="8"/>
    </row>
    <row r="70" spans="1:226" s="100" customFormat="1" ht="18" customHeight="1">
      <c r="A70" s="8"/>
      <c r="B70" s="97">
        <v>52</v>
      </c>
      <c r="C70" s="104" t="s">
        <v>103</v>
      </c>
      <c r="D70" s="102">
        <v>456</v>
      </c>
      <c r="E70" s="102">
        <v>74.339561403508768</v>
      </c>
      <c r="F70" s="102">
        <v>90</v>
      </c>
      <c r="G70" s="102">
        <v>160</v>
      </c>
      <c r="H70" s="102">
        <v>117</v>
      </c>
      <c r="I70" s="102">
        <v>89</v>
      </c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  <c r="DK70" s="8"/>
      <c r="DL70" s="8"/>
      <c r="DM70" s="8"/>
      <c r="DN70" s="8"/>
      <c r="DO70" s="8"/>
      <c r="DP70" s="8"/>
      <c r="DQ70" s="8"/>
      <c r="DR70" s="8"/>
      <c r="DS70" s="8"/>
      <c r="DT70" s="8"/>
      <c r="DU70" s="8"/>
      <c r="DV70" s="8"/>
      <c r="DW70" s="8"/>
      <c r="DX70" s="8"/>
      <c r="DY70" s="8"/>
      <c r="DZ70" s="8"/>
      <c r="EA70" s="8"/>
      <c r="EB70" s="8"/>
      <c r="EC70" s="8"/>
      <c r="ED70" s="8"/>
      <c r="EE70" s="8"/>
      <c r="EF70" s="8"/>
      <c r="EG70" s="8"/>
      <c r="EH70" s="8"/>
      <c r="EI70" s="8"/>
      <c r="EJ70" s="8"/>
      <c r="EK70" s="8"/>
      <c r="EL70" s="8"/>
      <c r="EM70" s="8"/>
      <c r="EN70" s="8"/>
      <c r="EO70" s="8"/>
      <c r="EP70" s="8"/>
      <c r="EQ70" s="8"/>
      <c r="ER70" s="8"/>
      <c r="ES70" s="8"/>
      <c r="ET70" s="8"/>
      <c r="EU70" s="8"/>
      <c r="EV70" s="8"/>
      <c r="EW70" s="8"/>
      <c r="EX70" s="8"/>
      <c r="EY70" s="8"/>
      <c r="EZ70" s="8"/>
      <c r="FA70" s="8"/>
      <c r="FB70" s="8"/>
      <c r="FC70" s="8"/>
      <c r="FD70" s="8"/>
      <c r="FE70" s="8"/>
      <c r="FF70" s="8"/>
      <c r="FG70" s="8"/>
      <c r="FH70" s="8"/>
      <c r="FI70" s="8"/>
      <c r="FJ70" s="8"/>
      <c r="FK70" s="8"/>
      <c r="FL70" s="8"/>
      <c r="FM70" s="8"/>
      <c r="FN70" s="8"/>
      <c r="FO70" s="8"/>
      <c r="FP70" s="8"/>
      <c r="FQ70" s="8"/>
      <c r="FR70" s="8"/>
      <c r="FS70" s="8"/>
      <c r="FT70" s="8"/>
      <c r="FU70" s="8"/>
      <c r="FV70" s="8"/>
      <c r="FW70" s="8"/>
      <c r="FX70" s="8"/>
      <c r="FY70" s="8"/>
      <c r="FZ70" s="8"/>
      <c r="GA70" s="8"/>
      <c r="GB70" s="8"/>
      <c r="GC70" s="8"/>
      <c r="GD70" s="8"/>
      <c r="GE70" s="8"/>
      <c r="GF70" s="8"/>
      <c r="GG70" s="8"/>
      <c r="GH70" s="8"/>
      <c r="GI70" s="8"/>
      <c r="GJ70" s="8"/>
      <c r="GK70" s="8"/>
      <c r="GL70" s="8"/>
      <c r="GM70" s="8"/>
      <c r="GN70" s="8"/>
      <c r="GO70" s="8"/>
      <c r="GP70" s="8"/>
      <c r="GQ70" s="8"/>
      <c r="GR70" s="8"/>
      <c r="GS70" s="8"/>
      <c r="GT70" s="8"/>
      <c r="GU70" s="8"/>
      <c r="GV70" s="8"/>
      <c r="GW70" s="8"/>
      <c r="GX70" s="8"/>
      <c r="GY70" s="8"/>
      <c r="GZ70" s="8"/>
      <c r="HA70" s="8"/>
      <c r="HB70" s="8"/>
      <c r="HC70" s="8"/>
      <c r="HD70" s="8"/>
      <c r="HE70" s="8"/>
      <c r="HF70" s="8"/>
      <c r="HG70" s="8"/>
      <c r="HH70" s="8"/>
      <c r="HI70" s="8"/>
      <c r="HJ70" s="8"/>
      <c r="HK70" s="8"/>
      <c r="HL70" s="8"/>
      <c r="HM70" s="8"/>
      <c r="HN70" s="8"/>
      <c r="HO70" s="8"/>
      <c r="HP70" s="8"/>
      <c r="HQ70" s="8"/>
      <c r="HR70" s="8"/>
    </row>
    <row r="71" spans="1:226" s="8" customFormat="1" ht="18" customHeight="1">
      <c r="B71" s="97"/>
      <c r="C71" s="290" t="s">
        <v>45</v>
      </c>
      <c r="D71" s="288">
        <v>558911</v>
      </c>
      <c r="E71" s="289">
        <v>65.65252834530007</v>
      </c>
      <c r="F71" s="288">
        <v>127938</v>
      </c>
      <c r="G71" s="288">
        <v>262952</v>
      </c>
      <c r="H71" s="288">
        <v>108685</v>
      </c>
      <c r="I71" s="288">
        <v>59336</v>
      </c>
      <c r="M71" s="221"/>
      <c r="N71" s="221"/>
      <c r="O71" s="221"/>
    </row>
    <row r="72" spans="1:226" ht="18" customHeight="1">
      <c r="B72" s="110"/>
      <c r="D72" s="90"/>
      <c r="E72" s="111"/>
      <c r="F72" s="111"/>
      <c r="G72" s="112"/>
      <c r="H72" s="111"/>
      <c r="I72" s="111"/>
    </row>
    <row r="73" spans="1:226" ht="18" customHeight="1">
      <c r="B73" s="235"/>
      <c r="C73" s="230"/>
      <c r="D73" s="236"/>
      <c r="E73" s="237"/>
      <c r="F73" s="230"/>
      <c r="G73" s="238"/>
      <c r="H73" s="111"/>
      <c r="I73" s="111"/>
    </row>
    <row r="74" spans="1:226" ht="18" customHeight="1">
      <c r="B74" s="235"/>
      <c r="C74" s="517" t="s">
        <v>216</v>
      </c>
      <c r="D74" s="317" t="s">
        <v>4</v>
      </c>
      <c r="E74" s="317" t="s">
        <v>3</v>
      </c>
      <c r="F74" s="317" t="s">
        <v>184</v>
      </c>
      <c r="G74" s="230"/>
      <c r="I74" s="111"/>
    </row>
    <row r="75" spans="1:226" ht="18" customHeight="1">
      <c r="B75" s="231"/>
      <c r="C75" s="517"/>
      <c r="D75" s="291">
        <v>509114</v>
      </c>
      <c r="E75" s="291">
        <v>49797</v>
      </c>
      <c r="F75" s="291">
        <f>D75+E75</f>
        <v>558911</v>
      </c>
      <c r="G75" s="230"/>
    </row>
    <row r="76" spans="1:226" ht="18" customHeight="1">
      <c r="B76" s="231"/>
      <c r="C76" s="320"/>
      <c r="D76" s="321"/>
      <c r="E76" s="320"/>
      <c r="F76" s="320"/>
      <c r="G76" s="230"/>
    </row>
    <row r="77" spans="1:226" ht="18" customHeight="1">
      <c r="B77" s="319"/>
      <c r="D77" s="221"/>
      <c r="E77" s="322"/>
      <c r="F77" s="382"/>
      <c r="G77" s="382"/>
      <c r="H77" s="382"/>
      <c r="I77" s="382"/>
    </row>
    <row r="78" spans="1:226">
      <c r="C78" s="518"/>
      <c r="D78" s="518"/>
      <c r="E78" s="518"/>
      <c r="F78" s="222"/>
      <c r="G78" s="222"/>
      <c r="H78" s="222"/>
    </row>
    <row r="79" spans="1:226">
      <c r="B79" s="441"/>
      <c r="C79" s="383"/>
      <c r="D79" s="383"/>
      <c r="E79" s="383"/>
      <c r="F79" s="221"/>
      <c r="G79" s="221"/>
      <c r="H79" s="221"/>
    </row>
    <row r="80" spans="1:226">
      <c r="D80" s="91"/>
    </row>
    <row r="81" spans="4:4">
      <c r="D81" s="91"/>
    </row>
    <row r="82" spans="4:4">
      <c r="D82" s="91"/>
    </row>
    <row r="83" spans="4:4">
      <c r="D83" s="91"/>
    </row>
  </sheetData>
  <mergeCells count="4">
    <mergeCell ref="B2:I2"/>
    <mergeCell ref="C74:C75"/>
    <mergeCell ref="C78:E78"/>
    <mergeCell ref="B5:I6"/>
  </mergeCells>
  <hyperlinks>
    <hyperlink ref="K2" location="Indice!A1" display="Volver al índice" xr:uid="{00000000-0004-0000-0D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57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49479-4017-48EB-A509-B1244452BFEE}">
  <sheetPr codeName="Hoja15">
    <pageSetUpPr fitToPage="1"/>
  </sheetPr>
  <dimension ref="A1:AB97"/>
  <sheetViews>
    <sheetView showGridLines="0" showRowColHeaders="0" showZeros="0" showOutlineSymbols="0" zoomScaleNormal="100" workbookViewId="0">
      <selection activeCell="W23" sqref="W23"/>
    </sheetView>
  </sheetViews>
  <sheetFormatPr baseColWidth="10" defaultColWidth="11.5703125" defaultRowHeight="15.75"/>
  <cols>
    <col min="1" max="1" width="2.85546875" style="27" customWidth="1"/>
    <col min="2" max="2" width="10.42578125" style="27" customWidth="1"/>
    <col min="3" max="3" width="22.5703125" style="27" customWidth="1"/>
    <col min="4" max="4" width="12.7109375" style="27" customWidth="1"/>
    <col min="5" max="5" width="11.5703125" style="27" customWidth="1"/>
    <col min="6" max="6" width="1.140625" style="27" customWidth="1"/>
    <col min="7" max="7" width="11.5703125" style="27" customWidth="1"/>
    <col min="8" max="8" width="1.140625" style="27" customWidth="1"/>
    <col min="9" max="9" width="11.5703125" style="27" customWidth="1"/>
    <col min="10" max="10" width="3.28515625" style="27" customWidth="1"/>
    <col min="11" max="11" width="8.85546875" style="27" customWidth="1"/>
    <col min="12" max="16" width="11.28515625" style="27" customWidth="1"/>
    <col min="17" max="19" width="11.5703125" style="27"/>
    <col min="20" max="20" width="11.5703125" style="356"/>
    <col min="21" max="16384" width="11.5703125" style="27"/>
  </cols>
  <sheetData>
    <row r="1" spans="2:28" ht="51.75" customHeight="1">
      <c r="B1" s="381" t="s">
        <v>217</v>
      </c>
      <c r="C1" s="381"/>
      <c r="D1" s="381"/>
      <c r="E1" s="381"/>
      <c r="F1" s="381"/>
      <c r="G1" s="381"/>
      <c r="H1" s="381"/>
      <c r="I1" s="381"/>
      <c r="J1" s="381"/>
      <c r="K1" s="381"/>
      <c r="L1" s="381"/>
      <c r="P1" s="334" t="s">
        <v>170</v>
      </c>
    </row>
    <row r="2" spans="2:28" ht="46.5" customHeight="1">
      <c r="B2" s="28"/>
      <c r="C2" s="28"/>
      <c r="D2" s="28"/>
      <c r="E2" s="28"/>
      <c r="F2" s="28"/>
      <c r="G2" s="28"/>
      <c r="H2" s="28"/>
      <c r="I2" s="28"/>
      <c r="S2" s="366"/>
      <c r="T2" s="366"/>
      <c r="U2" s="366"/>
      <c r="V2" s="366"/>
      <c r="W2" s="366"/>
      <c r="X2" s="366"/>
      <c r="Y2" s="366"/>
    </row>
    <row r="3" spans="2:28" ht="27.95" customHeight="1">
      <c r="B3" s="349" t="s">
        <v>193</v>
      </c>
      <c r="C3" s="349"/>
      <c r="D3" s="350"/>
      <c r="E3" s="351" t="s">
        <v>194</v>
      </c>
      <c r="F3" s="372"/>
      <c r="G3" s="351" t="s">
        <v>186</v>
      </c>
      <c r="H3" s="372"/>
      <c r="I3" s="351" t="s">
        <v>187</v>
      </c>
      <c r="K3" s="376"/>
      <c r="S3" s="366"/>
      <c r="T3" s="366"/>
      <c r="U3" s="366"/>
      <c r="V3" s="366"/>
      <c r="W3" s="366"/>
      <c r="X3" s="366"/>
      <c r="Y3" s="366"/>
    </row>
    <row r="4" spans="2:28" ht="18.95" customHeight="1">
      <c r="B4" s="318" t="s">
        <v>188</v>
      </c>
      <c r="C4" s="29"/>
      <c r="D4" s="31"/>
      <c r="E4" s="332">
        <v>9117724</v>
      </c>
      <c r="F4" s="375"/>
      <c r="G4" s="332">
        <v>4502580</v>
      </c>
      <c r="H4" s="375"/>
      <c r="I4" s="332">
        <v>4615108</v>
      </c>
      <c r="J4" s="32"/>
      <c r="K4" s="377"/>
      <c r="L4" s="363">
        <f>H4/E4</f>
        <v>0</v>
      </c>
      <c r="M4" s="357"/>
      <c r="N4" s="357"/>
      <c r="O4" s="357"/>
      <c r="P4" s="364"/>
      <c r="Q4" s="357"/>
      <c r="R4" s="357"/>
      <c r="S4" s="367"/>
      <c r="T4" s="367"/>
      <c r="U4" s="368"/>
      <c r="V4" s="368"/>
      <c r="W4" s="368"/>
      <c r="X4" s="367"/>
      <c r="Y4" s="367"/>
      <c r="Z4" s="201"/>
      <c r="AA4" s="201"/>
      <c r="AB4" s="202"/>
    </row>
    <row r="5" spans="2:28" ht="18.95" customHeight="1">
      <c r="B5" s="27" t="s">
        <v>155</v>
      </c>
      <c r="C5" s="29"/>
      <c r="D5" s="31"/>
      <c r="E5" s="31">
        <v>10069148</v>
      </c>
      <c r="F5" s="373"/>
      <c r="G5" s="31">
        <v>5291393</v>
      </c>
      <c r="H5" s="373"/>
      <c r="I5" s="31">
        <v>4777718</v>
      </c>
      <c r="J5" s="32"/>
      <c r="K5" s="378"/>
      <c r="L5" s="201"/>
      <c r="M5" s="201"/>
      <c r="N5" s="201"/>
      <c r="O5" s="201"/>
      <c r="P5" s="202"/>
      <c r="Q5" s="201"/>
      <c r="R5" s="201"/>
      <c r="S5" s="367"/>
      <c r="T5" s="367"/>
      <c r="U5" s="368"/>
      <c r="V5" s="369"/>
      <c r="W5" s="367"/>
      <c r="X5" s="367"/>
      <c r="Y5" s="367"/>
      <c r="Z5" s="201"/>
      <c r="AA5" s="201"/>
      <c r="AB5" s="202"/>
    </row>
    <row r="6" spans="2:28" ht="18.95" customHeight="1">
      <c r="B6" s="27" t="s">
        <v>189</v>
      </c>
      <c r="C6" s="29"/>
      <c r="D6" s="31"/>
      <c r="E6" s="333">
        <v>1.1043488484626207</v>
      </c>
      <c r="F6" s="373"/>
      <c r="G6" s="333">
        <v>1.1751913347458569</v>
      </c>
      <c r="H6" s="374"/>
      <c r="I6" s="333">
        <v>1.0352342783744173</v>
      </c>
      <c r="J6" s="32"/>
      <c r="K6" s="378"/>
      <c r="L6" s="201"/>
      <c r="M6" s="201"/>
      <c r="N6" s="201"/>
      <c r="O6" s="201"/>
      <c r="P6" s="202"/>
      <c r="Q6" s="201"/>
      <c r="R6" s="201"/>
      <c r="S6" s="367"/>
      <c r="T6" s="367"/>
      <c r="U6" s="367"/>
      <c r="V6" s="369"/>
      <c r="W6" s="367"/>
      <c r="X6" s="367"/>
      <c r="Y6" s="367"/>
      <c r="Z6" s="201"/>
      <c r="AA6" s="201"/>
      <c r="AB6" s="202"/>
    </row>
    <row r="7" spans="2:28" ht="7.5" customHeight="1">
      <c r="B7" s="465"/>
      <c r="C7" s="465"/>
      <c r="F7" s="30"/>
      <c r="H7" s="30"/>
      <c r="K7" s="376"/>
      <c r="S7" s="366"/>
      <c r="T7" s="366"/>
      <c r="U7" s="366"/>
      <c r="V7" s="366"/>
      <c r="W7" s="366"/>
      <c r="X7" s="366"/>
      <c r="Y7" s="366"/>
    </row>
    <row r="8" spans="2:28" ht="7.5" customHeight="1">
      <c r="B8" s="30"/>
      <c r="C8" s="30"/>
      <c r="F8" s="30"/>
      <c r="H8" s="30"/>
      <c r="K8" s="376"/>
      <c r="S8" s="366"/>
      <c r="T8" s="366"/>
      <c r="U8" s="366"/>
      <c r="V8" s="366"/>
      <c r="W8" s="366"/>
      <c r="X8" s="366"/>
      <c r="Y8" s="366"/>
    </row>
    <row r="9" spans="2:28" ht="7.5" customHeight="1">
      <c r="B9" s="30"/>
      <c r="C9" s="30"/>
      <c r="F9" s="30"/>
      <c r="H9" s="30"/>
      <c r="S9" s="366"/>
      <c r="T9" s="366"/>
      <c r="U9" s="366"/>
      <c r="V9" s="366"/>
      <c r="W9" s="366"/>
      <c r="X9" s="366"/>
      <c r="Y9" s="366"/>
    </row>
    <row r="10" spans="2:28" ht="7.5" customHeight="1">
      <c r="B10" s="30"/>
      <c r="C10" s="30"/>
      <c r="F10" s="30"/>
      <c r="H10" s="30"/>
      <c r="S10" s="366"/>
      <c r="T10" s="366"/>
      <c r="U10" s="366"/>
      <c r="V10" s="366"/>
      <c r="W10" s="366"/>
      <c r="X10" s="366"/>
      <c r="Y10" s="366"/>
    </row>
    <row r="11" spans="2:28" ht="7.5" customHeight="1">
      <c r="B11" s="30"/>
      <c r="C11" s="30"/>
      <c r="F11" s="30"/>
      <c r="H11" s="30"/>
      <c r="S11" s="366"/>
      <c r="T11" s="366"/>
      <c r="U11" s="366"/>
      <c r="V11" s="366"/>
      <c r="W11" s="366"/>
      <c r="X11" s="366"/>
      <c r="Y11" s="366"/>
    </row>
    <row r="12" spans="2:28" ht="7.5" customHeight="1">
      <c r="B12" s="30"/>
      <c r="C12" s="30"/>
      <c r="F12" s="30"/>
      <c r="H12" s="30"/>
      <c r="S12" s="366"/>
      <c r="T12" s="366"/>
      <c r="U12" s="366"/>
      <c r="V12" s="366"/>
      <c r="W12" s="366"/>
      <c r="X12" s="366"/>
      <c r="Y12" s="366"/>
    </row>
    <row r="13" spans="2:28" ht="7.5" customHeight="1">
      <c r="B13" s="30"/>
      <c r="C13" s="30"/>
      <c r="F13" s="30"/>
      <c r="H13" s="30"/>
      <c r="S13" s="366"/>
      <c r="T13" s="366"/>
      <c r="U13" s="366"/>
      <c r="V13" s="366"/>
      <c r="W13" s="366"/>
      <c r="X13" s="366"/>
      <c r="Y13" s="366"/>
    </row>
    <row r="14" spans="2:28" ht="7.5" customHeight="1">
      <c r="B14" s="30"/>
      <c r="C14" s="30"/>
      <c r="F14" s="30"/>
      <c r="H14" s="30"/>
      <c r="S14" s="366"/>
      <c r="T14" s="366"/>
      <c r="U14" s="366"/>
      <c r="V14" s="366"/>
      <c r="W14" s="366"/>
      <c r="X14" s="366"/>
      <c r="Y14" s="366"/>
    </row>
    <row r="15" spans="2:28" ht="7.5" customHeight="1">
      <c r="B15" s="30"/>
      <c r="C15" s="30"/>
      <c r="F15" s="30"/>
      <c r="H15" s="30"/>
      <c r="S15" s="366"/>
      <c r="T15" s="366"/>
      <c r="U15" s="366"/>
      <c r="V15" s="366"/>
      <c r="W15" s="366"/>
      <c r="X15" s="366"/>
      <c r="Y15" s="366"/>
    </row>
    <row r="16" spans="2:28" ht="7.5" customHeight="1">
      <c r="B16" s="30"/>
      <c r="C16" s="30"/>
      <c r="F16" s="30"/>
      <c r="H16" s="30"/>
      <c r="S16" s="366"/>
      <c r="T16" s="366"/>
      <c r="U16" s="366"/>
      <c r="V16" s="366"/>
      <c r="W16" s="366"/>
      <c r="X16" s="366"/>
      <c r="Y16" s="366"/>
    </row>
    <row r="17" spans="1:28" s="335" customFormat="1" ht="18.75" customHeight="1">
      <c r="B17" s="353" t="s">
        <v>195</v>
      </c>
      <c r="C17" s="349"/>
      <c r="D17" s="350"/>
      <c r="E17" s="351" t="s">
        <v>194</v>
      </c>
      <c r="F17" s="352"/>
      <c r="G17" s="351" t="s">
        <v>186</v>
      </c>
      <c r="H17" s="352"/>
      <c r="I17" s="351" t="s">
        <v>187</v>
      </c>
      <c r="L17" s="341"/>
      <c r="M17" s="341"/>
      <c r="N17" s="341"/>
      <c r="O17" s="341"/>
      <c r="P17" s="342"/>
      <c r="Q17" s="341"/>
      <c r="R17" s="341"/>
      <c r="S17" s="370"/>
      <c r="T17" s="370"/>
      <c r="U17" s="370"/>
      <c r="V17" s="371"/>
      <c r="W17" s="370"/>
      <c r="X17" s="370"/>
      <c r="Y17" s="370"/>
      <c r="Z17" s="341"/>
      <c r="AA17" s="341"/>
      <c r="AB17" s="342"/>
    </row>
    <row r="18" spans="1:28" ht="6.75" customHeight="1">
      <c r="B18" s="24"/>
      <c r="C18" s="25"/>
      <c r="D18" s="328"/>
      <c r="E18" s="328"/>
      <c r="F18" s="328"/>
      <c r="G18" s="328"/>
      <c r="H18" s="328"/>
      <c r="I18" s="328"/>
      <c r="S18" s="366"/>
      <c r="T18" s="366"/>
      <c r="U18" s="366"/>
      <c r="V18" s="366"/>
      <c r="W18" s="366"/>
      <c r="X18" s="366"/>
      <c r="Y18" s="366"/>
    </row>
    <row r="19" spans="1:28" ht="20.100000000000001" customHeight="1">
      <c r="B19" s="27" t="s">
        <v>49</v>
      </c>
      <c r="C19" s="29"/>
      <c r="D19" s="31"/>
      <c r="E19" s="31">
        <v>6262124</v>
      </c>
      <c r="F19" s="30"/>
      <c r="G19" s="31">
        <v>2486148</v>
      </c>
      <c r="H19" s="30"/>
      <c r="I19" s="31">
        <v>3775952</v>
      </c>
      <c r="K19" s="35"/>
      <c r="S19" s="366"/>
      <c r="T19" s="366"/>
      <c r="U19" s="366"/>
      <c r="V19" s="366"/>
      <c r="W19" s="366"/>
      <c r="X19" s="366"/>
      <c r="Y19" s="366"/>
    </row>
    <row r="20" spans="1:28" ht="20.100000000000001" customHeight="1">
      <c r="B20" s="27" t="s">
        <v>50</v>
      </c>
      <c r="C20" s="29"/>
      <c r="D20" s="31"/>
      <c r="E20" s="31">
        <v>1544142</v>
      </c>
      <c r="F20" s="30"/>
      <c r="G20" s="31">
        <v>1480461</v>
      </c>
      <c r="H20" s="30"/>
      <c r="I20" s="31">
        <v>63672</v>
      </c>
      <c r="K20" s="35"/>
      <c r="S20" s="366"/>
      <c r="T20" s="366"/>
      <c r="U20" s="366"/>
      <c r="V20" s="366"/>
      <c r="W20" s="366"/>
      <c r="X20" s="366"/>
      <c r="Y20" s="366"/>
    </row>
    <row r="21" spans="1:28" ht="20.100000000000001" customHeight="1">
      <c r="B21" s="27" t="s">
        <v>48</v>
      </c>
      <c r="E21" s="31">
        <v>942016</v>
      </c>
      <c r="F21" s="31"/>
      <c r="G21" s="31">
        <v>352240</v>
      </c>
      <c r="I21" s="31">
        <v>589776</v>
      </c>
      <c r="K21" s="35"/>
    </row>
    <row r="22" spans="1:28" ht="20.100000000000001" customHeight="1">
      <c r="B22" s="27" t="s">
        <v>104</v>
      </c>
      <c r="C22" s="29"/>
      <c r="D22" s="31"/>
      <c r="E22" s="31">
        <v>324829</v>
      </c>
      <c r="F22" s="30"/>
      <c r="G22" s="31">
        <v>154455</v>
      </c>
      <c r="H22" s="30"/>
      <c r="I22" s="31">
        <v>170371</v>
      </c>
      <c r="K22" s="35"/>
    </row>
    <row r="23" spans="1:28" ht="20.100000000000001" customHeight="1">
      <c r="B23" s="27" t="s">
        <v>105</v>
      </c>
      <c r="C23" s="29"/>
      <c r="D23" s="31"/>
      <c r="E23" s="31">
        <v>44613</v>
      </c>
      <c r="F23" s="30"/>
      <c r="G23" s="31">
        <v>29276</v>
      </c>
      <c r="H23" s="30"/>
      <c r="I23" s="31">
        <v>15337</v>
      </c>
      <c r="K23" s="35"/>
    </row>
    <row r="24" spans="1:28" ht="5.25" customHeight="1">
      <c r="C24" s="29"/>
      <c r="D24" s="31"/>
      <c r="E24" s="31"/>
      <c r="F24" s="30"/>
      <c r="G24" s="31"/>
      <c r="H24" s="30"/>
      <c r="I24" s="31"/>
      <c r="K24" s="35"/>
    </row>
    <row r="25" spans="1:28" s="335" customFormat="1" ht="24" hidden="1" customHeight="1">
      <c r="B25" s="336" t="s">
        <v>45</v>
      </c>
      <c r="C25" s="337"/>
      <c r="D25" s="337"/>
      <c r="E25" s="337">
        <f>SUM(E19:E24)</f>
        <v>9117724</v>
      </c>
      <c r="F25" s="340"/>
      <c r="G25" s="337">
        <f>SUM(G19:G24)</f>
        <v>4502580</v>
      </c>
      <c r="H25" s="337">
        <f>SUM(H19:H24)</f>
        <v>0</v>
      </c>
      <c r="I25" s="337">
        <f>SUM(I19:I24)</f>
        <v>4615108</v>
      </c>
      <c r="K25" s="338"/>
      <c r="T25" s="359"/>
    </row>
    <row r="26" spans="1:28" ht="9.9499999999999993" customHeight="1">
      <c r="B26" s="465"/>
      <c r="C26" s="465"/>
      <c r="F26" s="30"/>
      <c r="H26" s="30"/>
    </row>
    <row r="27" spans="1:28" ht="50.1" customHeight="1">
      <c r="B27" s="465"/>
      <c r="C27" s="465"/>
      <c r="D27" s="27" t="s">
        <v>125</v>
      </c>
      <c r="E27" s="31"/>
      <c r="F27" s="31"/>
      <c r="G27" s="31"/>
      <c r="H27" s="31"/>
      <c r="I27" s="31"/>
    </row>
    <row r="28" spans="1:28" s="335" customFormat="1" ht="18.75" customHeight="1">
      <c r="C28" s="340"/>
      <c r="D28" s="340"/>
      <c r="E28" s="340"/>
      <c r="F28" s="339"/>
      <c r="G28" s="340"/>
      <c r="H28" s="339"/>
      <c r="I28" s="340"/>
      <c r="L28" s="341"/>
      <c r="M28" s="341"/>
      <c r="N28" s="341"/>
      <c r="O28" s="341"/>
      <c r="P28" s="342"/>
      <c r="Q28" s="341"/>
      <c r="R28" s="341"/>
      <c r="S28" s="341"/>
      <c r="T28" s="358"/>
      <c r="U28" s="341"/>
      <c r="V28" s="342"/>
      <c r="W28" s="341"/>
      <c r="X28" s="341"/>
      <c r="Y28" s="341"/>
      <c r="Z28" s="341"/>
      <c r="AA28" s="341"/>
      <c r="AB28" s="342"/>
    </row>
    <row r="29" spans="1:28">
      <c r="D29" s="32"/>
    </row>
    <row r="30" spans="1:28" s="121" customFormat="1" ht="19.7" customHeight="1">
      <c r="A30" s="226"/>
      <c r="B30" s="353" t="s">
        <v>190</v>
      </c>
      <c r="C30" s="349"/>
      <c r="D30" s="354"/>
      <c r="E30" s="351" t="s">
        <v>194</v>
      </c>
      <c r="F30" s="352"/>
      <c r="G30" s="351" t="s">
        <v>186</v>
      </c>
      <c r="H30" s="352"/>
      <c r="I30" s="351" t="s">
        <v>187</v>
      </c>
      <c r="T30" s="360"/>
    </row>
    <row r="31" spans="1:28" s="131" customFormat="1" ht="24.95" customHeight="1">
      <c r="C31" s="347" t="s">
        <v>52</v>
      </c>
      <c r="D31"/>
      <c r="E31" s="343">
        <v>1493244</v>
      </c>
      <c r="F31" s="343"/>
      <c r="G31" s="343">
        <v>732233</v>
      </c>
      <c r="H31" s="343"/>
      <c r="I31" s="343">
        <v>761009</v>
      </c>
      <c r="K31" s="355"/>
      <c r="T31" s="360"/>
    </row>
    <row r="32" spans="1:28" s="131" customFormat="1" ht="24.95" customHeight="1">
      <c r="C32" s="346" t="s">
        <v>61</v>
      </c>
      <c r="D32"/>
      <c r="E32" s="343">
        <v>282453</v>
      </c>
      <c r="F32" s="343"/>
      <c r="G32" s="343">
        <v>136993</v>
      </c>
      <c r="H32" s="343"/>
      <c r="I32" s="343">
        <v>145460</v>
      </c>
      <c r="T32" s="360"/>
    </row>
    <row r="33" spans="3:20" s="131" customFormat="1" ht="24.95" customHeight="1">
      <c r="C33" s="346" t="s">
        <v>65</v>
      </c>
      <c r="D33"/>
      <c r="E33" s="343">
        <v>271024</v>
      </c>
      <c r="F33" s="343"/>
      <c r="G33" s="343">
        <v>129661</v>
      </c>
      <c r="H33" s="343"/>
      <c r="I33" s="343">
        <v>141354</v>
      </c>
      <c r="T33" s="361">
        <v>1467756</v>
      </c>
    </row>
    <row r="34" spans="3:20" s="131" customFormat="1" ht="24.95" customHeight="1">
      <c r="C34" s="346" t="s">
        <v>208</v>
      </c>
      <c r="D34"/>
      <c r="E34" s="343">
        <v>181871</v>
      </c>
      <c r="F34" s="343"/>
      <c r="G34" s="343">
        <v>92670</v>
      </c>
      <c r="H34" s="343"/>
      <c r="I34" s="343">
        <v>89201</v>
      </c>
      <c r="T34" s="361">
        <v>280326</v>
      </c>
    </row>
    <row r="35" spans="3:20" s="131" customFormat="1" ht="24.95" customHeight="1">
      <c r="C35" s="346" t="s">
        <v>66</v>
      </c>
      <c r="D35"/>
      <c r="E35" s="343">
        <v>330221</v>
      </c>
      <c r="F35" s="343"/>
      <c r="G35" s="343">
        <v>159363</v>
      </c>
      <c r="H35" s="343"/>
      <c r="I35" s="343">
        <v>170855</v>
      </c>
      <c r="T35" s="361">
        <v>270289</v>
      </c>
    </row>
    <row r="36" spans="3:20" s="131" customFormat="1" ht="24.95" customHeight="1">
      <c r="C36" s="346" t="s">
        <v>69</v>
      </c>
      <c r="D36"/>
      <c r="E36" s="343">
        <v>131008</v>
      </c>
      <c r="F36" s="343"/>
      <c r="G36" s="343">
        <v>63216</v>
      </c>
      <c r="H36" s="343"/>
      <c r="I36" s="343">
        <v>67791</v>
      </c>
      <c r="K36" s="133"/>
      <c r="T36" s="361">
        <v>178292</v>
      </c>
    </row>
    <row r="37" spans="3:20" s="131" customFormat="1" ht="24.95" customHeight="1">
      <c r="C37" s="346" t="s">
        <v>70</v>
      </c>
      <c r="D37"/>
      <c r="E37" s="343">
        <v>570049</v>
      </c>
      <c r="F37" s="343"/>
      <c r="G37" s="343">
        <v>264911</v>
      </c>
      <c r="H37" s="343"/>
      <c r="I37" s="343">
        <v>305138</v>
      </c>
      <c r="K37" s="133"/>
      <c r="T37" s="361">
        <v>322017</v>
      </c>
    </row>
    <row r="38" spans="3:20" s="133" customFormat="1" ht="24.95" customHeight="1">
      <c r="C38" s="346" t="s">
        <v>80</v>
      </c>
      <c r="D38"/>
      <c r="E38" s="343">
        <v>366478</v>
      </c>
      <c r="F38" s="343"/>
      <c r="G38" s="343">
        <v>161175</v>
      </c>
      <c r="H38" s="343"/>
      <c r="I38" s="343">
        <v>205303</v>
      </c>
      <c r="T38" s="361">
        <v>129473</v>
      </c>
    </row>
    <row r="39" spans="3:20" s="133" customFormat="1" ht="24.95" customHeight="1">
      <c r="C39" s="346" t="s">
        <v>86</v>
      </c>
      <c r="D39"/>
      <c r="E39" s="343">
        <v>1560516</v>
      </c>
      <c r="F39" s="343"/>
      <c r="G39" s="343">
        <v>808976</v>
      </c>
      <c r="H39" s="343"/>
      <c r="I39" s="343">
        <v>751538</v>
      </c>
      <c r="T39" s="361">
        <v>565026</v>
      </c>
    </row>
    <row r="40" spans="3:20" s="133" customFormat="1" ht="24.95" customHeight="1">
      <c r="C40" s="346" t="s">
        <v>89</v>
      </c>
      <c r="D40"/>
      <c r="E40" s="343">
        <v>931116</v>
      </c>
      <c r="F40" s="343"/>
      <c r="G40" s="343">
        <v>460801</v>
      </c>
      <c r="H40" s="343"/>
      <c r="I40" s="343">
        <v>470311</v>
      </c>
      <c r="T40" s="361">
        <v>360756</v>
      </c>
    </row>
    <row r="41" spans="3:20" s="133" customFormat="1" ht="24.95" customHeight="1">
      <c r="C41" s="346" t="s">
        <v>91</v>
      </c>
      <c r="D41"/>
      <c r="E41" s="343">
        <v>219836</v>
      </c>
      <c r="F41" s="343"/>
      <c r="G41" s="343">
        <v>101421</v>
      </c>
      <c r="H41" s="343"/>
      <c r="I41" s="343">
        <v>118415</v>
      </c>
      <c r="T41" s="361">
        <v>1542221</v>
      </c>
    </row>
    <row r="42" spans="3:20" s="133" customFormat="1" ht="24.95" customHeight="1">
      <c r="C42" s="346" t="s">
        <v>94</v>
      </c>
      <c r="D42"/>
      <c r="E42" s="343">
        <v>684751</v>
      </c>
      <c r="F42" s="343"/>
      <c r="G42" s="343">
        <v>346511</v>
      </c>
      <c r="H42" s="343"/>
      <c r="I42" s="343">
        <v>338238</v>
      </c>
      <c r="T42" s="361">
        <v>917315</v>
      </c>
    </row>
    <row r="43" spans="3:20" s="133" customFormat="1" ht="24.95" customHeight="1">
      <c r="C43" s="346" t="s">
        <v>97</v>
      </c>
      <c r="D43"/>
      <c r="E43" s="343">
        <v>1128687</v>
      </c>
      <c r="F43" s="343"/>
      <c r="G43" s="343">
        <v>575134</v>
      </c>
      <c r="H43" s="343"/>
      <c r="I43" s="343">
        <v>553542</v>
      </c>
      <c r="T43" s="361">
        <v>217095</v>
      </c>
    </row>
    <row r="44" spans="3:20" s="133" customFormat="1" ht="24.95" customHeight="1">
      <c r="C44" s="346" t="s">
        <v>98</v>
      </c>
      <c r="D44"/>
      <c r="E44" s="343">
        <v>234106</v>
      </c>
      <c r="F44" s="343"/>
      <c r="G44" s="343">
        <v>112706</v>
      </c>
      <c r="H44" s="343"/>
      <c r="I44" s="343">
        <v>121400</v>
      </c>
      <c r="T44" s="361">
        <v>679402</v>
      </c>
    </row>
    <row r="45" spans="3:20" s="133" customFormat="1" ht="24.95" customHeight="1">
      <c r="C45" s="346" t="s">
        <v>99</v>
      </c>
      <c r="D45"/>
      <c r="E45" s="343">
        <v>130925</v>
      </c>
      <c r="F45" s="343"/>
      <c r="G45" s="343">
        <v>63055</v>
      </c>
      <c r="H45" s="343"/>
      <c r="I45" s="343">
        <v>67870</v>
      </c>
      <c r="T45" s="361">
        <v>1105001</v>
      </c>
    </row>
    <row r="46" spans="3:20" s="133" customFormat="1" ht="24.95" customHeight="1">
      <c r="C46" s="346" t="s">
        <v>157</v>
      </c>
      <c r="D46"/>
      <c r="E46" s="343">
        <v>518796</v>
      </c>
      <c r="F46" s="343"/>
      <c r="G46" s="343">
        <v>253565</v>
      </c>
      <c r="H46" s="343"/>
      <c r="I46" s="343">
        <v>265230</v>
      </c>
      <c r="T46" s="361">
        <v>230177</v>
      </c>
    </row>
    <row r="47" spans="3:20" s="133" customFormat="1" ht="24.95" customHeight="1">
      <c r="C47" s="346" t="s">
        <v>153</v>
      </c>
      <c r="D47"/>
      <c r="E47" s="343">
        <v>65973</v>
      </c>
      <c r="F47" s="343"/>
      <c r="G47" s="343">
        <v>31816</v>
      </c>
      <c r="H47" s="343"/>
      <c r="I47" s="343">
        <v>34156</v>
      </c>
      <c r="T47" s="361">
        <v>129080</v>
      </c>
    </row>
    <row r="48" spans="3:20" s="133" customFormat="1" ht="24.95" customHeight="1">
      <c r="C48" s="346" t="s">
        <v>191</v>
      </c>
      <c r="D48"/>
      <c r="E48" s="343">
        <v>8543</v>
      </c>
      <c r="F48" s="343"/>
      <c r="G48" s="343">
        <v>4326</v>
      </c>
      <c r="H48" s="343"/>
      <c r="I48" s="343">
        <v>4217</v>
      </c>
      <c r="T48" s="361">
        <v>514162</v>
      </c>
    </row>
    <row r="49" spans="2:20" s="133" customFormat="1" ht="24.95" customHeight="1">
      <c r="C49" s="346" t="s">
        <v>192</v>
      </c>
      <c r="D49"/>
      <c r="E49" s="343">
        <v>8127</v>
      </c>
      <c r="F49" s="343"/>
      <c r="G49" s="343">
        <v>4047</v>
      </c>
      <c r="H49" s="343"/>
      <c r="I49" s="343">
        <v>4080</v>
      </c>
      <c r="K49" s="121"/>
      <c r="T49" s="361">
        <v>65074</v>
      </c>
    </row>
    <row r="50" spans="2:20" s="133" customFormat="1" ht="17.25" customHeight="1">
      <c r="B50" s="344"/>
      <c r="C50" s="344"/>
      <c r="D50"/>
      <c r="E50" s="343"/>
      <c r="F50" s="343"/>
      <c r="G50" s="343"/>
      <c r="H50" s="343"/>
      <c r="I50" s="343"/>
      <c r="T50" s="361">
        <v>8388</v>
      </c>
    </row>
    <row r="51" spans="2:20" s="121" customFormat="1" ht="18.600000000000001" customHeight="1">
      <c r="C51" s="348" t="s">
        <v>45</v>
      </c>
      <c r="E51" s="345">
        <f>$E$4</f>
        <v>9117724</v>
      </c>
      <c r="F51" s="379">
        <v>0.4922996311893304</v>
      </c>
      <c r="G51" s="345">
        <f>$G$4</f>
        <v>4502580</v>
      </c>
      <c r="H51" s="379">
        <v>0.50770502733165346</v>
      </c>
      <c r="I51" s="345">
        <f>$I$4</f>
        <v>4615108</v>
      </c>
      <c r="T51" s="361">
        <v>7802</v>
      </c>
    </row>
    <row r="52" spans="2:20">
      <c r="E52" s="31"/>
      <c r="F52" s="31"/>
      <c r="G52" s="31"/>
      <c r="H52" s="31"/>
      <c r="I52" s="31"/>
      <c r="T52" s="356">
        <f>SUM(T33:T51)</f>
        <v>8989652</v>
      </c>
    </row>
    <row r="55" spans="2:20" ht="18">
      <c r="B55" s="362" t="s">
        <v>196</v>
      </c>
    </row>
    <row r="56" spans="2:20" ht="18">
      <c r="B56" s="362" t="s">
        <v>197</v>
      </c>
    </row>
    <row r="79" spans="3:4">
      <c r="C79" s="347"/>
      <c r="D79"/>
    </row>
    <row r="80" spans="3:4">
      <c r="C80" s="346"/>
      <c r="D80"/>
    </row>
    <row r="81" spans="3:4">
      <c r="C81" s="346"/>
      <c r="D81"/>
    </row>
    <row r="82" spans="3:4">
      <c r="C82" s="346"/>
      <c r="D82"/>
    </row>
    <row r="83" spans="3:4">
      <c r="C83" s="346"/>
      <c r="D83"/>
    </row>
    <row r="84" spans="3:4">
      <c r="C84" s="346"/>
      <c r="D84"/>
    </row>
    <row r="85" spans="3:4">
      <c r="C85" s="346"/>
      <c r="D85"/>
    </row>
    <row r="86" spans="3:4">
      <c r="C86" s="346"/>
      <c r="D86"/>
    </row>
    <row r="87" spans="3:4">
      <c r="C87" s="346"/>
      <c r="D87"/>
    </row>
    <row r="88" spans="3:4">
      <c r="C88" s="346"/>
      <c r="D88"/>
    </row>
    <row r="89" spans="3:4">
      <c r="C89" s="346"/>
      <c r="D89"/>
    </row>
    <row r="90" spans="3:4">
      <c r="C90" s="346"/>
      <c r="D90"/>
    </row>
    <row r="91" spans="3:4">
      <c r="C91" s="346"/>
      <c r="D91"/>
    </row>
    <row r="92" spans="3:4">
      <c r="C92" s="346"/>
      <c r="D92"/>
    </row>
    <row r="93" spans="3:4">
      <c r="C93" s="346"/>
      <c r="D93"/>
    </row>
    <row r="94" spans="3:4">
      <c r="C94" s="346"/>
      <c r="D94"/>
    </row>
    <row r="95" spans="3:4">
      <c r="C95" s="346"/>
      <c r="D95"/>
    </row>
    <row r="96" spans="3:4">
      <c r="C96" s="346"/>
      <c r="D96"/>
    </row>
    <row r="97" spans="3:4">
      <c r="C97" s="346"/>
      <c r="D97"/>
    </row>
  </sheetData>
  <mergeCells count="3">
    <mergeCell ref="B7:C7"/>
    <mergeCell ref="B27:C27"/>
    <mergeCell ref="B26:C26"/>
  </mergeCells>
  <hyperlinks>
    <hyperlink ref="P1" location="Indice!A1" display="Volver al índice" xr:uid="{9E67ABC7-7727-4754-BEE9-14DAB5E7E186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ignoredErrors>
    <ignoredError sqref="L4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3:J176"/>
  <sheetViews>
    <sheetView showGridLines="0" showRowColHeaders="0" zoomScaleNormal="100" workbookViewId="0">
      <selection activeCell="H26" sqref="H26"/>
    </sheetView>
  </sheetViews>
  <sheetFormatPr baseColWidth="10" defaultRowHeight="12.75"/>
  <cols>
    <col min="1" max="1" width="3.28515625" style="16" customWidth="1"/>
    <col min="2" max="3" width="11.42578125" style="16"/>
    <col min="4" max="4" width="11.42578125" style="16" customWidth="1"/>
    <col min="5" max="16384" width="11.42578125" style="16"/>
  </cols>
  <sheetData>
    <row r="3" spans="1:10">
      <c r="C3" s="17"/>
    </row>
    <row r="6" spans="1:10" ht="35.25" customHeight="1">
      <c r="J6" s="7"/>
    </row>
    <row r="7" spans="1:10" ht="18.75">
      <c r="B7" s="463" t="s">
        <v>158</v>
      </c>
      <c r="C7" s="463"/>
      <c r="D7" s="463"/>
      <c r="E7" s="463"/>
      <c r="F7" s="463"/>
      <c r="G7" s="463"/>
      <c r="H7" s="463"/>
      <c r="I7" s="463"/>
    </row>
    <row r="8" spans="1:10" ht="24.95" customHeight="1">
      <c r="B8" s="18"/>
      <c r="C8" s="18"/>
      <c r="D8" s="18"/>
      <c r="E8" s="18"/>
      <c r="F8" s="19"/>
      <c r="G8" s="19"/>
      <c r="H8" s="20"/>
      <c r="I8" s="20"/>
    </row>
    <row r="9" spans="1:10" s="19" customFormat="1" ht="24" customHeight="1">
      <c r="B9" s="7" t="s">
        <v>174</v>
      </c>
      <c r="C9" s="7"/>
      <c r="D9" s="21"/>
      <c r="E9" s="18"/>
      <c r="H9" s="20"/>
      <c r="I9" s="20"/>
    </row>
    <row r="10" spans="1:10" s="19" customFormat="1" ht="24" customHeight="1">
      <c r="B10" s="7" t="s">
        <v>167</v>
      </c>
      <c r="C10" s="7"/>
      <c r="D10" s="7"/>
      <c r="E10" s="7"/>
      <c r="F10" s="7"/>
      <c r="G10" s="7"/>
      <c r="H10" s="22"/>
      <c r="I10" s="20"/>
    </row>
    <row r="11" spans="1:10" s="19" customFormat="1" ht="24" customHeight="1">
      <c r="A11" s="215"/>
      <c r="B11" s="7" t="s">
        <v>173</v>
      </c>
      <c r="C11" s="216"/>
      <c r="D11" s="216"/>
      <c r="E11" s="216"/>
      <c r="F11" s="216"/>
      <c r="G11" s="216"/>
      <c r="H11" s="20"/>
      <c r="I11" s="20"/>
    </row>
    <row r="12" spans="1:10" s="19" customFormat="1" ht="24" customHeight="1">
      <c r="B12" s="7" t="s">
        <v>161</v>
      </c>
      <c r="C12" s="7"/>
      <c r="D12" s="7"/>
      <c r="E12" s="7"/>
      <c r="H12" s="20"/>
      <c r="I12" s="20"/>
    </row>
    <row r="13" spans="1:10" s="19" customFormat="1" ht="24" customHeight="1">
      <c r="B13" s="7" t="s">
        <v>160</v>
      </c>
      <c r="C13" s="7"/>
      <c r="D13" s="7"/>
      <c r="E13" s="7"/>
      <c r="F13" s="7"/>
      <c r="H13" s="20"/>
      <c r="I13" s="20"/>
    </row>
    <row r="14" spans="1:10" s="19" customFormat="1" ht="24" customHeight="1">
      <c r="B14" s="7" t="s">
        <v>162</v>
      </c>
      <c r="C14" s="7"/>
      <c r="D14" s="7"/>
      <c r="E14" s="7"/>
      <c r="H14" s="20"/>
      <c r="I14" s="20"/>
    </row>
    <row r="15" spans="1:10" s="19" customFormat="1" ht="24" customHeight="1">
      <c r="B15" s="7" t="s">
        <v>164</v>
      </c>
      <c r="C15" s="7"/>
      <c r="D15" s="7"/>
      <c r="E15" s="7"/>
      <c r="H15" s="20"/>
      <c r="I15" s="20"/>
    </row>
    <row r="16" spans="1:10" s="19" customFormat="1" ht="24" customHeight="1">
      <c r="B16" s="7" t="s">
        <v>163</v>
      </c>
      <c r="C16" s="7"/>
      <c r="D16" s="7"/>
      <c r="E16" s="7"/>
      <c r="H16" s="20"/>
      <c r="I16" s="20"/>
    </row>
    <row r="17" spans="2:9" s="19" customFormat="1" ht="24" customHeight="1">
      <c r="B17" s="7" t="s">
        <v>165</v>
      </c>
      <c r="C17" s="7"/>
      <c r="D17" s="7"/>
      <c r="E17" s="7"/>
      <c r="F17" s="7"/>
      <c r="G17" s="7"/>
      <c r="H17" s="22"/>
      <c r="I17" s="22"/>
    </row>
    <row r="18" spans="2:9" s="19" customFormat="1" ht="24" customHeight="1">
      <c r="B18" s="7" t="s">
        <v>166</v>
      </c>
      <c r="C18" s="7"/>
      <c r="D18" s="7"/>
      <c r="E18" s="7"/>
      <c r="F18" s="7"/>
      <c r="G18" s="7"/>
      <c r="H18" s="22"/>
      <c r="I18" s="20"/>
    </row>
    <row r="19" spans="2:9" s="19" customFormat="1" ht="24" customHeight="1">
      <c r="B19" s="7" t="s">
        <v>168</v>
      </c>
      <c r="C19" s="7"/>
      <c r="D19" s="7"/>
      <c r="E19" s="7"/>
      <c r="F19" s="7"/>
      <c r="H19" s="20"/>
      <c r="I19" s="20"/>
    </row>
    <row r="20" spans="2:9" s="19" customFormat="1" ht="24" customHeight="1">
      <c r="B20" s="7" t="s">
        <v>169</v>
      </c>
      <c r="C20" s="7"/>
      <c r="D20" s="7"/>
      <c r="E20" s="7"/>
      <c r="H20" s="20"/>
      <c r="I20" s="20"/>
    </row>
    <row r="21" spans="2:9" ht="20.100000000000001" customHeight="1">
      <c r="B21" s="7" t="s">
        <v>176</v>
      </c>
      <c r="C21" s="7"/>
      <c r="D21" s="7"/>
      <c r="E21" s="7"/>
      <c r="F21" s="7"/>
      <c r="G21" s="7"/>
    </row>
    <row r="22" spans="2:9" ht="20.100000000000001" customHeight="1">
      <c r="B22" s="216" t="s">
        <v>185</v>
      </c>
      <c r="C22" s="7"/>
      <c r="D22" s="7"/>
      <c r="E22" s="7"/>
      <c r="F22" s="7"/>
      <c r="G22" s="7"/>
    </row>
    <row r="23" spans="2:9" ht="20.100000000000001" customHeight="1">
      <c r="B23" s="7"/>
      <c r="C23" s="23"/>
    </row>
    <row r="24" spans="2:9" ht="20.100000000000001" customHeight="1"/>
    <row r="25" spans="2:9" ht="20.100000000000001" customHeight="1"/>
    <row r="26" spans="2:9" ht="20.100000000000001" customHeight="1"/>
    <row r="27" spans="2:9" ht="20.100000000000001" customHeight="1"/>
    <row r="28" spans="2:9" ht="20.100000000000001" customHeight="1"/>
    <row r="29" spans="2:9" ht="20.100000000000001" customHeight="1"/>
    <row r="30" spans="2:9" ht="20.100000000000001" customHeight="1"/>
    <row r="31" spans="2:9" ht="20.100000000000001" customHeight="1"/>
    <row r="32" spans="2:9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</sheetData>
  <mergeCells count="1">
    <mergeCell ref="B7:I7"/>
  </mergeCells>
  <hyperlinks>
    <hyperlink ref="B10:H10" location="'Distrib - regím. Altas nuevas'!A1" display="Distribución por regímenes y clases de pensión. Altas nuevas de pensiones." xr:uid="{00000000-0004-0000-0100-000000000000}"/>
    <hyperlink ref="B12:E12" location="'Nº pens. por clases'!A1" display="Número de pensiones (por clase de pensión)" xr:uid="{00000000-0004-0000-0100-000001000000}"/>
    <hyperlink ref="B13:F13" location="'Importe €'!A1" display="Importe mensual de la nómina (por clase de pensión)" xr:uid="{00000000-0004-0000-0100-000002000000}"/>
    <hyperlink ref="B14:E14" location="'P. Media €'!A1" display="Pensión media mensual (por clase de pensión)" xr:uid="{00000000-0004-0000-0100-000003000000}"/>
    <hyperlink ref="B15:E15" location="'Pensiones - mínimos'!A1" display="Pensiones en vigor(complementadas a mínimos)" xr:uid="{00000000-0004-0000-0100-000004000000}"/>
    <hyperlink ref="B16:E16" location="'Pensión media (nuevas altas)'!A1" display="Evolución de la pensión media (nuevas altas)" xr:uid="{00000000-0004-0000-0100-000005000000}"/>
    <hyperlink ref="B17:I17" location="'Número pensiones (IP-J-V)'!A1" display="Número de pensiones y pensión media (Incapacidad Permanente, Jubilación y Viudedad)" xr:uid="{00000000-0004-0000-0100-000006000000}"/>
    <hyperlink ref="B18:H18" location="'Número pensiones (O-FM)'!A1" display="Número de pensiones y pensión media (Orfandad y Favor de Familiares)" xr:uid="{00000000-0004-0000-0100-000007000000}"/>
    <hyperlink ref="B19:F19" location="'Evolución y pensión media'!A1" display="Evolución del número de pensiones y de la pensión media." xr:uid="{00000000-0004-0000-0100-000008000000}"/>
    <hyperlink ref="B20:E20" location="'Minimos prov'!A1" display="Pensiones con complemento a mínimos." xr:uid="{00000000-0004-0000-0100-000009000000}"/>
    <hyperlink ref="B9" location="Portada!A1" display="Portada" xr:uid="{00000000-0004-0000-0100-00000A000000}"/>
    <hyperlink ref="B11:G11" location="'Clase, género y edad'!A1" display="Pensiones en vigor por clase, género y grupos de edad. Total sistema." xr:uid="{00000000-0004-0000-0100-00000B000000}"/>
    <hyperlink ref="B21:E21" location="'Brecha de Género'!A1" display="Pensiones con complemento de brecha de género" xr:uid="{00000000-0004-0000-0100-00000C000000}"/>
    <hyperlink ref="B22:E22" location="'Brecha de Género'!A1" display="Pensiones con complemento de brecha de género" xr:uid="{F334B723-E151-4C9E-B5B6-E5E0C7082D7C}"/>
    <hyperlink ref="B22" location="Pensionistas!A1" display="Pensionistas" xr:uid="{4D12A902-2AB9-42BC-8DEA-64D4878C029E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B1:AN79"/>
  <sheetViews>
    <sheetView showGridLines="0" showRowColHeaders="0" showZeros="0" showOutlineSymbols="0" zoomScaleNormal="100" workbookViewId="0">
      <selection activeCell="Z12" sqref="Z12"/>
    </sheetView>
  </sheetViews>
  <sheetFormatPr baseColWidth="10" defaultColWidth="11.5703125" defaultRowHeight="15.75"/>
  <cols>
    <col min="1" max="1" width="2.85546875" style="27" customWidth="1"/>
    <col min="2" max="2" width="10.42578125" style="27" customWidth="1"/>
    <col min="3" max="3" width="26" style="27" customWidth="1"/>
    <col min="4" max="4" width="2" style="27" customWidth="1"/>
    <col min="5" max="5" width="12.7109375" style="27" customWidth="1"/>
    <col min="6" max="6" width="1.140625" style="27" customWidth="1"/>
    <col min="7" max="7" width="11.5703125" style="27" customWidth="1"/>
    <col min="8" max="8" width="1.140625" style="27" customWidth="1"/>
    <col min="9" max="9" width="10.42578125" style="27" customWidth="1"/>
    <col min="10" max="10" width="1.140625" style="27" customWidth="1"/>
    <col min="11" max="11" width="12.7109375" style="27" customWidth="1"/>
    <col min="12" max="12" width="1.140625" style="27" customWidth="1"/>
    <col min="13" max="13" width="11.5703125" style="27" customWidth="1"/>
    <col min="14" max="14" width="1.140625" style="27" customWidth="1"/>
    <col min="15" max="15" width="10.42578125" style="27" customWidth="1"/>
    <col min="16" max="16" width="1.140625" style="27" customWidth="1"/>
    <col min="17" max="17" width="12.7109375" style="27" customWidth="1"/>
    <col min="18" max="18" width="1.140625" style="27" customWidth="1"/>
    <col min="19" max="19" width="11.5703125" style="27" customWidth="1"/>
    <col min="20" max="20" width="1.140625" style="27" customWidth="1"/>
    <col min="21" max="21" width="10.42578125" style="27" customWidth="1"/>
    <col min="22" max="22" width="3.28515625" style="27" customWidth="1"/>
    <col min="23" max="23" width="8.85546875" style="27" customWidth="1"/>
    <col min="24" max="28" width="11.28515625" style="27" customWidth="1"/>
    <col min="29" max="16384" width="11.5703125" style="27"/>
  </cols>
  <sheetData>
    <row r="1" spans="2:40" ht="65.849999999999994" customHeight="1">
      <c r="B1" s="24" t="s">
        <v>219</v>
      </c>
      <c r="C1" s="25"/>
      <c r="D1" s="25"/>
      <c r="E1" s="25"/>
      <c r="F1" s="25"/>
      <c r="G1" s="25"/>
      <c r="H1" s="25"/>
      <c r="I1" s="25"/>
      <c r="J1" s="25"/>
      <c r="K1" s="25"/>
      <c r="L1" s="26"/>
      <c r="M1" s="25"/>
      <c r="N1" s="26"/>
      <c r="O1" s="25"/>
      <c r="P1" s="25"/>
      <c r="Q1" s="25"/>
      <c r="R1" s="26"/>
      <c r="S1" s="25"/>
      <c r="T1" s="26"/>
      <c r="U1" s="25"/>
      <c r="W1" s="7" t="s">
        <v>170</v>
      </c>
    </row>
    <row r="2" spans="2:40" ht="39.950000000000003" customHeight="1">
      <c r="B2" s="24" t="s">
        <v>130</v>
      </c>
      <c r="C2" s="25"/>
      <c r="D2" s="25"/>
      <c r="E2" s="25"/>
      <c r="F2" s="25"/>
      <c r="G2" s="25"/>
      <c r="H2" s="25"/>
      <c r="I2" s="25"/>
      <c r="J2" s="25"/>
      <c r="K2" s="25"/>
      <c r="L2" s="26"/>
      <c r="M2" s="25"/>
      <c r="N2" s="26"/>
      <c r="O2" s="25"/>
      <c r="P2" s="25"/>
      <c r="Q2" s="25"/>
      <c r="R2" s="26"/>
      <c r="S2" s="25"/>
      <c r="T2" s="26"/>
      <c r="U2" s="25"/>
    </row>
    <row r="3" spans="2:40" ht="43.15" customHeight="1">
      <c r="B3" s="28" t="s">
        <v>131</v>
      </c>
      <c r="C3" s="28"/>
      <c r="D3" s="28"/>
      <c r="E3" s="28"/>
      <c r="F3" s="28"/>
      <c r="G3" s="28"/>
      <c r="H3" s="28"/>
      <c r="I3" s="28"/>
      <c r="J3" s="28"/>
      <c r="K3" s="28"/>
      <c r="L3" s="308"/>
      <c r="M3" s="28"/>
      <c r="N3" s="308"/>
      <c r="O3" s="28"/>
      <c r="P3" s="28"/>
      <c r="Q3" s="28"/>
      <c r="R3" s="308"/>
      <c r="S3" s="28"/>
      <c r="T3" s="308"/>
      <c r="U3" s="28"/>
    </row>
    <row r="4" spans="2:40" ht="27.95" customHeight="1">
      <c r="B4" s="472" t="s">
        <v>132</v>
      </c>
      <c r="C4" s="472"/>
      <c r="D4" s="299"/>
      <c r="E4" s="467" t="s">
        <v>133</v>
      </c>
      <c r="F4" s="467"/>
      <c r="G4" s="467"/>
      <c r="H4" s="467"/>
      <c r="I4" s="467"/>
      <c r="J4" s="299"/>
      <c r="K4" s="467" t="s">
        <v>49</v>
      </c>
      <c r="L4" s="467"/>
      <c r="M4" s="467"/>
      <c r="N4" s="467"/>
      <c r="O4" s="467"/>
      <c r="P4" s="299"/>
      <c r="Q4" s="467" t="s">
        <v>50</v>
      </c>
      <c r="R4" s="467"/>
      <c r="S4" s="467"/>
      <c r="T4" s="467"/>
      <c r="U4" s="467"/>
    </row>
    <row r="5" spans="2:40" ht="4.5" customHeight="1">
      <c r="B5" s="218"/>
      <c r="C5" s="218"/>
      <c r="D5" s="217"/>
      <c r="E5" s="218"/>
      <c r="F5" s="300"/>
      <c r="G5" s="300"/>
      <c r="H5" s="300"/>
      <c r="I5" s="300"/>
      <c r="J5" s="218"/>
      <c r="K5" s="218"/>
      <c r="L5" s="300"/>
      <c r="M5" s="300"/>
      <c r="N5" s="300"/>
      <c r="O5" s="300"/>
      <c r="P5" s="218"/>
      <c r="Q5" s="218"/>
      <c r="R5" s="300"/>
      <c r="S5" s="300"/>
      <c r="T5" s="300"/>
      <c r="U5" s="300"/>
    </row>
    <row r="6" spans="2:40" ht="27.95" customHeight="1">
      <c r="B6" s="301" t="s">
        <v>134</v>
      </c>
      <c r="C6" s="302"/>
      <c r="D6" s="183"/>
      <c r="E6" s="303" t="s">
        <v>7</v>
      </c>
      <c r="F6" s="304"/>
      <c r="G6" s="303" t="s">
        <v>135</v>
      </c>
      <c r="H6" s="304"/>
      <c r="I6" s="303" t="s">
        <v>136</v>
      </c>
      <c r="J6" s="305"/>
      <c r="K6" s="303" t="s">
        <v>7</v>
      </c>
      <c r="L6" s="304"/>
      <c r="M6" s="303" t="s">
        <v>135</v>
      </c>
      <c r="N6" s="304"/>
      <c r="O6" s="303" t="s">
        <v>136</v>
      </c>
      <c r="P6" s="305"/>
      <c r="Q6" s="303" t="s">
        <v>7</v>
      </c>
      <c r="R6" s="304"/>
      <c r="S6" s="303" t="s">
        <v>135</v>
      </c>
      <c r="T6" s="304"/>
      <c r="U6" s="303" t="s">
        <v>136</v>
      </c>
    </row>
    <row r="7" spans="2:40" ht="9.9499999999999993" customHeight="1">
      <c r="L7" s="306"/>
      <c r="N7" s="306"/>
      <c r="R7" s="306"/>
      <c r="T7" s="306"/>
    </row>
    <row r="8" spans="2:40" ht="18.95" customHeight="1">
      <c r="B8" s="27" t="s">
        <v>137</v>
      </c>
      <c r="C8" s="29"/>
      <c r="D8" s="30"/>
      <c r="E8" s="31">
        <v>725777</v>
      </c>
      <c r="F8" s="31"/>
      <c r="G8" s="31">
        <v>826834.64184999967</v>
      </c>
      <c r="H8" s="31"/>
      <c r="I8" s="32">
        <v>1139.2406232906246</v>
      </c>
      <c r="J8" s="30"/>
      <c r="K8" s="31">
        <v>4680346</v>
      </c>
      <c r="L8" s="33"/>
      <c r="M8" s="31">
        <v>7173525.5015099999</v>
      </c>
      <c r="N8" s="33"/>
      <c r="O8" s="32">
        <v>1532.6912799844285</v>
      </c>
      <c r="P8" s="30"/>
      <c r="Q8" s="31">
        <v>1748130</v>
      </c>
      <c r="R8" s="33"/>
      <c r="S8" s="31">
        <v>1585930.1508400007</v>
      </c>
      <c r="T8" s="33"/>
      <c r="U8" s="32">
        <v>907.21522474873188</v>
      </c>
      <c r="V8" s="32"/>
      <c r="W8" s="32"/>
      <c r="X8" s="201"/>
      <c r="Y8" s="201"/>
      <c r="Z8" s="201"/>
      <c r="AA8" s="201"/>
      <c r="AB8" s="202"/>
      <c r="AC8" s="201"/>
      <c r="AD8" s="201"/>
      <c r="AE8" s="201"/>
      <c r="AF8" s="201"/>
      <c r="AG8" s="201"/>
      <c r="AH8" s="202"/>
      <c r="AI8" s="201"/>
      <c r="AJ8" s="201"/>
      <c r="AK8" s="201"/>
      <c r="AL8" s="201"/>
      <c r="AM8" s="201"/>
      <c r="AN8" s="202"/>
    </row>
    <row r="9" spans="2:40" ht="27.95" customHeight="1">
      <c r="B9" s="27" t="s">
        <v>138</v>
      </c>
      <c r="C9" s="29"/>
      <c r="D9" s="30"/>
      <c r="E9" s="31">
        <v>112382</v>
      </c>
      <c r="F9" s="31"/>
      <c r="G9" s="31">
        <v>95442.911180000025</v>
      </c>
      <c r="H9" s="31"/>
      <c r="I9" s="32">
        <v>849.2722249114629</v>
      </c>
      <c r="J9" s="30"/>
      <c r="K9" s="31">
        <v>1331602</v>
      </c>
      <c r="L9" s="33"/>
      <c r="M9" s="31">
        <v>1220120.4985800011</v>
      </c>
      <c r="N9" s="33"/>
      <c r="O9" s="32">
        <v>916.28016372760112</v>
      </c>
      <c r="P9" s="30"/>
      <c r="Q9" s="31">
        <v>466757</v>
      </c>
      <c r="R9" s="33"/>
      <c r="S9" s="31">
        <v>287014.06957000017</v>
      </c>
      <c r="T9" s="33"/>
      <c r="U9" s="32">
        <v>614.91111985465704</v>
      </c>
      <c r="V9" s="32"/>
      <c r="W9" s="32"/>
      <c r="X9" s="201"/>
      <c r="Y9" s="201"/>
      <c r="Z9" s="201"/>
      <c r="AA9" s="201"/>
      <c r="AB9" s="202"/>
      <c r="AC9" s="201"/>
      <c r="AD9" s="201"/>
      <c r="AE9" s="201"/>
      <c r="AF9" s="201"/>
      <c r="AG9" s="201"/>
      <c r="AH9" s="202"/>
      <c r="AI9" s="201"/>
      <c r="AJ9" s="201"/>
      <c r="AK9" s="201"/>
      <c r="AL9" s="201"/>
      <c r="AM9" s="201"/>
      <c r="AN9" s="202"/>
    </row>
    <row r="10" spans="2:40" ht="27.95" customHeight="1">
      <c r="B10" s="27" t="s">
        <v>139</v>
      </c>
      <c r="C10" s="29"/>
      <c r="D10" s="30"/>
      <c r="E10" s="31">
        <v>6590</v>
      </c>
      <c r="F10" s="31"/>
      <c r="G10" s="31">
        <v>7481.07503</v>
      </c>
      <c r="H10" s="31"/>
      <c r="I10" s="32">
        <v>1135.2162412746586</v>
      </c>
      <c r="J10" s="30"/>
      <c r="K10" s="31">
        <v>65120</v>
      </c>
      <c r="L10" s="33"/>
      <c r="M10" s="31">
        <v>99296.15405000007</v>
      </c>
      <c r="N10" s="33"/>
      <c r="O10" s="32">
        <v>1524.8180904484041</v>
      </c>
      <c r="P10" s="30"/>
      <c r="Q10" s="31">
        <v>40251</v>
      </c>
      <c r="R10" s="33"/>
      <c r="S10" s="31">
        <v>33925.576800000003</v>
      </c>
      <c r="T10" s="33"/>
      <c r="U10" s="32">
        <v>842.85053290601491</v>
      </c>
      <c r="V10" s="32"/>
      <c r="W10" s="32"/>
      <c r="X10" s="201"/>
      <c r="Y10" s="201"/>
      <c r="Z10" s="201"/>
      <c r="AA10" s="201"/>
      <c r="AB10" s="202"/>
      <c r="AC10" s="201"/>
      <c r="AD10" s="201"/>
      <c r="AE10" s="201"/>
      <c r="AF10" s="201"/>
      <c r="AG10" s="201"/>
      <c r="AH10" s="202"/>
      <c r="AI10" s="201"/>
      <c r="AJ10" s="201"/>
      <c r="AK10" s="201"/>
      <c r="AL10" s="201"/>
      <c r="AM10" s="201"/>
      <c r="AN10" s="202"/>
    </row>
    <row r="11" spans="2:40" ht="27.95" customHeight="1">
      <c r="B11" s="27" t="s">
        <v>140</v>
      </c>
      <c r="C11" s="29"/>
      <c r="D11" s="30"/>
      <c r="E11" s="31">
        <v>1851</v>
      </c>
      <c r="F11" s="31"/>
      <c r="G11" s="31">
        <v>3447.1331099999989</v>
      </c>
      <c r="H11" s="31"/>
      <c r="I11" s="32">
        <v>1862.3085413290107</v>
      </c>
      <c r="J11" s="30"/>
      <c r="K11" s="31">
        <v>34861</v>
      </c>
      <c r="L11" s="33"/>
      <c r="M11" s="31">
        <v>93523.799359999961</v>
      </c>
      <c r="N11" s="33"/>
      <c r="O11" s="32">
        <v>2682.7629545910891</v>
      </c>
      <c r="P11" s="30"/>
      <c r="Q11" s="31">
        <v>20114</v>
      </c>
      <c r="R11" s="33"/>
      <c r="S11" s="31">
        <v>25455.003280000001</v>
      </c>
      <c r="T11" s="33"/>
      <c r="U11" s="32">
        <v>1265.5366053495079</v>
      </c>
      <c r="V11" s="32"/>
      <c r="W11" s="32"/>
      <c r="X11" s="201"/>
      <c r="Y11" s="201"/>
      <c r="Z11" s="201"/>
      <c r="AA11" s="201"/>
      <c r="AB11" s="202"/>
      <c r="AC11" s="201"/>
      <c r="AD11" s="201"/>
      <c r="AE11" s="201"/>
      <c r="AF11" s="201"/>
      <c r="AG11" s="201"/>
      <c r="AH11" s="202"/>
      <c r="AI11" s="201"/>
      <c r="AJ11" s="201"/>
      <c r="AK11" s="201"/>
      <c r="AL11" s="201"/>
      <c r="AM11" s="201"/>
      <c r="AN11" s="202"/>
    </row>
    <row r="12" spans="2:40" ht="27.95" customHeight="1">
      <c r="B12" s="27" t="s">
        <v>141</v>
      </c>
      <c r="C12" s="29"/>
      <c r="D12" s="30"/>
      <c r="E12" s="31">
        <v>85349</v>
      </c>
      <c r="F12" s="31"/>
      <c r="G12" s="31">
        <v>109851.12784</v>
      </c>
      <c r="H12" s="31"/>
      <c r="I12" s="32">
        <v>1287.0816042367221</v>
      </c>
      <c r="J12" s="30"/>
      <c r="K12" s="31">
        <v>55447</v>
      </c>
      <c r="L12" s="33"/>
      <c r="M12" s="31">
        <v>80340.08292999996</v>
      </c>
      <c r="N12" s="33"/>
      <c r="O12" s="32">
        <v>1448.9527464064777</v>
      </c>
      <c r="P12" s="30"/>
      <c r="Q12" s="31">
        <v>50783</v>
      </c>
      <c r="R12" s="33"/>
      <c r="S12" s="31">
        <v>52623.096379999988</v>
      </c>
      <c r="T12" s="33"/>
      <c r="U12" s="32">
        <v>1036.2344954020043</v>
      </c>
      <c r="V12" s="32"/>
      <c r="W12" s="32"/>
      <c r="X12" s="201"/>
      <c r="Y12" s="201"/>
      <c r="Z12" s="201"/>
      <c r="AA12" s="201"/>
      <c r="AB12" s="202"/>
      <c r="AC12" s="201"/>
      <c r="AD12" s="201"/>
      <c r="AE12" s="201"/>
      <c r="AF12" s="201"/>
      <c r="AG12" s="201"/>
      <c r="AH12" s="202"/>
      <c r="AI12" s="201"/>
      <c r="AJ12" s="201"/>
      <c r="AK12" s="201"/>
      <c r="AL12" s="201"/>
      <c r="AM12" s="201"/>
      <c r="AN12" s="202"/>
    </row>
    <row r="13" spans="2:40" ht="27.95" customHeight="1">
      <c r="B13" s="27" t="s">
        <v>142</v>
      </c>
      <c r="C13" s="29"/>
      <c r="D13" s="30"/>
      <c r="E13" s="31">
        <v>11631</v>
      </c>
      <c r="F13" s="31"/>
      <c r="G13" s="31">
        <v>14403.119529999996</v>
      </c>
      <c r="H13" s="31"/>
      <c r="I13" s="32">
        <v>1238.3388814375373</v>
      </c>
      <c r="J13" s="30"/>
      <c r="K13" s="31">
        <v>10466</v>
      </c>
      <c r="L13" s="33"/>
      <c r="M13" s="31">
        <v>19502.932890000015</v>
      </c>
      <c r="N13" s="33"/>
      <c r="O13" s="32">
        <v>1863.4562287406857</v>
      </c>
      <c r="P13" s="30"/>
      <c r="Q13" s="31">
        <v>9237</v>
      </c>
      <c r="R13" s="33"/>
      <c r="S13" s="31">
        <v>12693.970620000002</v>
      </c>
      <c r="T13" s="33"/>
      <c r="U13" s="32">
        <v>1374.2525300422217</v>
      </c>
      <c r="V13" s="32"/>
      <c r="W13" s="32"/>
      <c r="X13" s="201"/>
      <c r="Y13" s="201"/>
      <c r="Z13" s="201"/>
      <c r="AA13" s="201"/>
      <c r="AB13" s="202"/>
      <c r="AC13" s="201"/>
      <c r="AD13" s="201"/>
      <c r="AE13" s="201"/>
      <c r="AF13" s="201"/>
      <c r="AG13" s="201"/>
      <c r="AH13" s="202"/>
      <c r="AI13" s="201"/>
      <c r="AJ13" s="201"/>
      <c r="AK13" s="201"/>
      <c r="AL13" s="201"/>
      <c r="AM13" s="201"/>
      <c r="AN13" s="202"/>
    </row>
    <row r="14" spans="2:40" ht="27.95" customHeight="1">
      <c r="B14" s="27" t="s">
        <v>143</v>
      </c>
      <c r="C14" s="29"/>
      <c r="D14" s="30"/>
      <c r="E14" s="31">
        <v>3323</v>
      </c>
      <c r="F14" s="31"/>
      <c r="G14" s="31">
        <v>1554.9069700000009</v>
      </c>
      <c r="H14" s="31"/>
      <c r="I14" s="32">
        <v>467.92265121877847</v>
      </c>
      <c r="J14" s="30"/>
      <c r="K14" s="31">
        <v>203075</v>
      </c>
      <c r="L14" s="33"/>
      <c r="M14" s="31">
        <v>91808.490929999869</v>
      </c>
      <c r="N14" s="33"/>
      <c r="O14" s="32">
        <v>452.09154711313494</v>
      </c>
      <c r="P14" s="30"/>
      <c r="Q14" s="31">
        <v>18312</v>
      </c>
      <c r="R14" s="33"/>
      <c r="S14" s="31">
        <v>8652.9666099999977</v>
      </c>
      <c r="T14" s="33"/>
      <c r="U14" s="32">
        <v>472.52984982525106</v>
      </c>
      <c r="V14" s="32"/>
      <c r="W14" s="32"/>
      <c r="X14" s="201"/>
      <c r="Y14" s="201"/>
      <c r="Z14" s="201"/>
      <c r="AA14" s="201"/>
      <c r="AB14" s="202"/>
      <c r="AC14" s="201"/>
      <c r="AD14" s="201"/>
      <c r="AE14" s="201"/>
      <c r="AF14" s="201"/>
      <c r="AG14" s="201"/>
      <c r="AH14" s="202"/>
      <c r="AI14" s="201"/>
      <c r="AJ14" s="201"/>
      <c r="AK14" s="201"/>
      <c r="AL14" s="201"/>
      <c r="AM14" s="201"/>
      <c r="AN14" s="202"/>
    </row>
    <row r="15" spans="2:40" ht="16.149999999999999" customHeight="1">
      <c r="C15" s="29"/>
      <c r="D15" s="30"/>
      <c r="E15" s="31"/>
      <c r="F15" s="31"/>
      <c r="G15" s="31"/>
      <c r="H15" s="31"/>
      <c r="I15" s="32"/>
      <c r="J15" s="30"/>
      <c r="K15" s="31"/>
      <c r="L15" s="33"/>
      <c r="M15" s="31"/>
      <c r="N15" s="33"/>
      <c r="O15" s="32"/>
      <c r="P15" s="30"/>
      <c r="Q15" s="31"/>
      <c r="R15" s="33"/>
      <c r="S15" s="31"/>
      <c r="T15" s="33"/>
      <c r="U15" s="32"/>
      <c r="X15" s="201"/>
      <c r="Y15" s="201"/>
      <c r="Z15" s="201"/>
      <c r="AA15" s="201"/>
      <c r="AB15" s="202"/>
      <c r="AC15" s="201"/>
      <c r="AD15" s="201"/>
      <c r="AE15" s="201"/>
      <c r="AF15" s="201"/>
      <c r="AG15" s="201"/>
      <c r="AH15" s="202"/>
      <c r="AI15" s="201"/>
      <c r="AJ15" s="201"/>
      <c r="AK15" s="201"/>
      <c r="AL15" s="201"/>
      <c r="AM15" s="201"/>
      <c r="AN15" s="202"/>
    </row>
    <row r="16" spans="2:40" ht="19.5" customHeight="1">
      <c r="B16" s="247" t="s">
        <v>144</v>
      </c>
      <c r="C16" s="243"/>
      <c r="D16" s="244"/>
      <c r="E16" s="243">
        <v>946903</v>
      </c>
      <c r="F16" s="243"/>
      <c r="G16" s="243">
        <v>1059014.9155099997</v>
      </c>
      <c r="H16" s="243"/>
      <c r="I16" s="245">
        <v>1118.3985218232488</v>
      </c>
      <c r="J16" s="244"/>
      <c r="K16" s="243">
        <v>6380917</v>
      </c>
      <c r="L16" s="246"/>
      <c r="M16" s="243">
        <v>8778117.4602499995</v>
      </c>
      <c r="N16" s="246"/>
      <c r="O16" s="245">
        <v>1375.6827522204096</v>
      </c>
      <c r="P16" s="244"/>
      <c r="Q16" s="243">
        <v>2353584</v>
      </c>
      <c r="R16" s="246"/>
      <c r="S16" s="243">
        <v>2006294.8341000015</v>
      </c>
      <c r="T16" s="246"/>
      <c r="U16" s="245">
        <v>852.44241722411505</v>
      </c>
      <c r="X16" s="203"/>
      <c r="Y16" s="203"/>
      <c r="Z16" s="203"/>
      <c r="AA16" s="203"/>
      <c r="AB16" s="204"/>
      <c r="AC16" s="203"/>
      <c r="AD16" s="203"/>
      <c r="AE16" s="203"/>
      <c r="AF16" s="203"/>
      <c r="AG16" s="203"/>
      <c r="AH16" s="204"/>
      <c r="AI16" s="203"/>
      <c r="AJ16" s="203"/>
      <c r="AK16" s="203"/>
      <c r="AL16" s="203"/>
      <c r="AM16" s="203"/>
      <c r="AN16" s="204"/>
    </row>
    <row r="17" spans="2:23" ht="13.9" customHeight="1">
      <c r="B17" s="24"/>
      <c r="C17" s="25"/>
      <c r="D17" s="25"/>
      <c r="E17" s="328"/>
      <c r="F17" s="328"/>
      <c r="G17" s="328"/>
      <c r="H17" s="328"/>
      <c r="I17" s="328"/>
      <c r="J17" s="328"/>
      <c r="K17" s="328"/>
      <c r="L17" s="329"/>
      <c r="M17" s="328"/>
      <c r="N17" s="329"/>
      <c r="O17" s="328"/>
      <c r="P17" s="328"/>
      <c r="Q17" s="328"/>
      <c r="R17" s="329"/>
      <c r="S17" s="328"/>
      <c r="T17" s="329"/>
      <c r="U17" s="328"/>
    </row>
    <row r="18" spans="2:23" ht="50.25" customHeight="1">
      <c r="B18" s="473"/>
      <c r="C18" s="473"/>
      <c r="D18" s="28"/>
      <c r="O18" s="27" t="s">
        <v>125</v>
      </c>
      <c r="Q18" s="27" t="s">
        <v>125</v>
      </c>
      <c r="S18" s="27" t="s">
        <v>125</v>
      </c>
      <c r="U18" s="27" t="s">
        <v>125</v>
      </c>
    </row>
    <row r="19" spans="2:23" ht="9.9499999999999993" customHeight="1">
      <c r="B19" s="473"/>
      <c r="C19" s="473"/>
      <c r="D19" s="28"/>
    </row>
    <row r="20" spans="2:23" ht="27.95" customHeight="1">
      <c r="B20" s="472" t="s">
        <v>132</v>
      </c>
      <c r="C20" s="472"/>
      <c r="D20" s="299"/>
      <c r="E20" s="467" t="s">
        <v>104</v>
      </c>
      <c r="F20" s="467"/>
      <c r="G20" s="467"/>
      <c r="H20" s="467"/>
      <c r="I20" s="467"/>
      <c r="J20" s="330"/>
      <c r="K20" s="467" t="s">
        <v>105</v>
      </c>
      <c r="L20" s="467"/>
      <c r="M20" s="467"/>
      <c r="N20" s="467"/>
      <c r="O20" s="467"/>
      <c r="P20" s="330"/>
      <c r="Q20" s="467" t="s">
        <v>145</v>
      </c>
      <c r="R20" s="467"/>
      <c r="S20" s="467"/>
      <c r="T20" s="467"/>
      <c r="U20" s="467"/>
    </row>
    <row r="21" spans="2:23" ht="4.5" customHeight="1">
      <c r="B21" s="218"/>
      <c r="C21" s="218"/>
      <c r="D21" s="217"/>
      <c r="E21" s="218"/>
      <c r="F21" s="300"/>
      <c r="G21" s="300"/>
      <c r="H21" s="300"/>
      <c r="I21" s="300"/>
      <c r="J21" s="218"/>
      <c r="K21" s="218"/>
      <c r="L21" s="300"/>
      <c r="M21" s="300"/>
      <c r="N21" s="300"/>
      <c r="O21" s="300"/>
      <c r="P21" s="218"/>
      <c r="Q21" s="218"/>
      <c r="R21" s="300"/>
      <c r="S21" s="300"/>
      <c r="T21" s="300"/>
      <c r="U21" s="300"/>
    </row>
    <row r="22" spans="2:23" ht="27.95" customHeight="1">
      <c r="B22" s="301" t="s">
        <v>134</v>
      </c>
      <c r="C22" s="302"/>
      <c r="D22" s="183"/>
      <c r="E22" s="303" t="s">
        <v>7</v>
      </c>
      <c r="F22" s="304"/>
      <c r="G22" s="303" t="s">
        <v>135</v>
      </c>
      <c r="H22" s="304"/>
      <c r="I22" s="303" t="s">
        <v>136</v>
      </c>
      <c r="J22" s="305"/>
      <c r="K22" s="303" t="s">
        <v>7</v>
      </c>
      <c r="L22" s="304"/>
      <c r="M22" s="303" t="s">
        <v>135</v>
      </c>
      <c r="N22" s="304"/>
      <c r="O22" s="303" t="s">
        <v>136</v>
      </c>
      <c r="P22" s="305"/>
      <c r="Q22" s="303" t="s">
        <v>7</v>
      </c>
      <c r="R22" s="304"/>
      <c r="S22" s="303" t="s">
        <v>135</v>
      </c>
      <c r="T22" s="304"/>
      <c r="U22" s="303" t="s">
        <v>136</v>
      </c>
    </row>
    <row r="23" spans="2:23" ht="9.9499999999999993" customHeight="1">
      <c r="B23" s="464"/>
      <c r="C23" s="464"/>
      <c r="L23" s="306"/>
      <c r="N23" s="306"/>
      <c r="R23" s="307"/>
      <c r="T23" s="307"/>
    </row>
    <row r="24" spans="2:23" ht="19.5" customHeight="1">
      <c r="B24" s="27" t="s">
        <v>137</v>
      </c>
      <c r="C24" s="29"/>
      <c r="D24" s="30"/>
      <c r="E24" s="31">
        <v>261094</v>
      </c>
      <c r="F24" s="31"/>
      <c r="G24" s="31">
        <v>128559.98347000001</v>
      </c>
      <c r="H24" s="31"/>
      <c r="I24" s="32">
        <v>492.38965073881445</v>
      </c>
      <c r="J24" s="30"/>
      <c r="K24" s="31">
        <v>32759</v>
      </c>
      <c r="L24" s="33"/>
      <c r="M24" s="31">
        <v>23973.755980000009</v>
      </c>
      <c r="N24" s="33"/>
      <c r="O24" s="32">
        <v>731.82197197716687</v>
      </c>
      <c r="P24" s="30"/>
      <c r="Q24" s="31">
        <v>7448106</v>
      </c>
      <c r="R24" s="33"/>
      <c r="S24" s="31">
        <v>9738824.0336499996</v>
      </c>
      <c r="T24" s="33"/>
      <c r="U24" s="32">
        <v>1307.5571203806712</v>
      </c>
      <c r="W24" s="35"/>
    </row>
    <row r="25" spans="2:23" ht="27.95" customHeight="1">
      <c r="B25" s="27" t="s">
        <v>138</v>
      </c>
      <c r="C25" s="29"/>
      <c r="D25" s="30"/>
      <c r="E25" s="31">
        <v>63211</v>
      </c>
      <c r="F25" s="31"/>
      <c r="G25" s="31">
        <v>24864.636760000009</v>
      </c>
      <c r="H25" s="31"/>
      <c r="I25" s="32">
        <v>393.35933239467829</v>
      </c>
      <c r="J25" s="30"/>
      <c r="K25" s="31">
        <v>9926</v>
      </c>
      <c r="L25" s="33"/>
      <c r="M25" s="31">
        <v>5354.7744499999981</v>
      </c>
      <c r="N25" s="33"/>
      <c r="O25" s="32">
        <v>539.46951944388456</v>
      </c>
      <c r="P25" s="30"/>
      <c r="Q25" s="31">
        <v>1983878</v>
      </c>
      <c r="R25" s="33"/>
      <c r="S25" s="31">
        <v>1632796.8905400049</v>
      </c>
      <c r="T25" s="33"/>
      <c r="U25" s="32">
        <v>823.03291358642264</v>
      </c>
      <c r="W25" s="35"/>
    </row>
    <row r="26" spans="2:23" ht="27.95" customHeight="1">
      <c r="B26" s="27" t="s">
        <v>139</v>
      </c>
      <c r="C26" s="29"/>
      <c r="D26" s="30"/>
      <c r="E26" s="31">
        <v>4811</v>
      </c>
      <c r="F26" s="31"/>
      <c r="G26" s="31">
        <v>2805.9908999999984</v>
      </c>
      <c r="H26" s="31"/>
      <c r="I26" s="32">
        <v>583.24483475368913</v>
      </c>
      <c r="J26" s="30"/>
      <c r="K26" s="31">
        <v>1261</v>
      </c>
      <c r="L26" s="33"/>
      <c r="M26" s="31">
        <v>940.27476999999988</v>
      </c>
      <c r="N26" s="33"/>
      <c r="O26" s="32">
        <v>745.65802537668515</v>
      </c>
      <c r="P26" s="30"/>
      <c r="Q26" s="31">
        <v>118033</v>
      </c>
      <c r="R26" s="33"/>
      <c r="S26" s="31">
        <v>144449.07155000005</v>
      </c>
      <c r="T26" s="33"/>
      <c r="U26" s="32">
        <v>1223.802424322012</v>
      </c>
      <c r="W26" s="35"/>
    </row>
    <row r="27" spans="2:23" ht="27.95" customHeight="1">
      <c r="B27" s="27" t="s">
        <v>140</v>
      </c>
      <c r="C27" s="29"/>
      <c r="D27" s="30"/>
      <c r="E27" s="31">
        <v>1877</v>
      </c>
      <c r="F27" s="31"/>
      <c r="G27" s="31">
        <v>1642.1422500000003</v>
      </c>
      <c r="H27" s="31"/>
      <c r="I27" s="32">
        <v>874.87599893446998</v>
      </c>
      <c r="J27" s="30"/>
      <c r="K27" s="31">
        <v>649</v>
      </c>
      <c r="L27" s="33"/>
      <c r="M27" s="31">
        <v>752.63416000000007</v>
      </c>
      <c r="N27" s="33"/>
      <c r="O27" s="32">
        <v>1159.6828351309707</v>
      </c>
      <c r="P27" s="30"/>
      <c r="Q27" s="31">
        <v>59352</v>
      </c>
      <c r="R27" s="33"/>
      <c r="S27" s="31">
        <v>124820.71215999995</v>
      </c>
      <c r="T27" s="33"/>
      <c r="U27" s="32">
        <v>2103.0582315675961</v>
      </c>
      <c r="W27" s="35"/>
    </row>
    <row r="28" spans="2:23" ht="27.95" customHeight="1">
      <c r="B28" s="27" t="s">
        <v>141</v>
      </c>
      <c r="C28" s="29"/>
      <c r="D28" s="30"/>
      <c r="E28" s="31">
        <v>10452</v>
      </c>
      <c r="F28" s="31"/>
      <c r="G28" s="31">
        <v>5116.9903700000013</v>
      </c>
      <c r="H28" s="31"/>
      <c r="I28" s="32">
        <v>489.57045254496757</v>
      </c>
      <c r="J28" s="30"/>
      <c r="K28" s="31">
        <v>470</v>
      </c>
      <c r="L28" s="33"/>
      <c r="M28" s="31">
        <v>503.59674000000001</v>
      </c>
      <c r="N28" s="33"/>
      <c r="O28" s="32">
        <v>1071.4824255319149</v>
      </c>
      <c r="P28" s="30"/>
      <c r="Q28" s="31">
        <v>202501</v>
      </c>
      <c r="R28" s="33"/>
      <c r="S28" s="31">
        <v>248434.8942600002</v>
      </c>
      <c r="T28" s="33"/>
      <c r="U28" s="32">
        <v>1226.8329255658007</v>
      </c>
      <c r="W28" s="35"/>
    </row>
    <row r="29" spans="2:23" ht="27.95" customHeight="1">
      <c r="B29" s="27" t="s">
        <v>142</v>
      </c>
      <c r="C29" s="29"/>
      <c r="D29" s="30"/>
      <c r="E29" s="31">
        <v>1035</v>
      </c>
      <c r="F29" s="31"/>
      <c r="G29" s="31">
        <v>939.59850999999969</v>
      </c>
      <c r="H29" s="31"/>
      <c r="I29" s="32">
        <v>907.82464734299481</v>
      </c>
      <c r="J29" s="30"/>
      <c r="K29" s="31">
        <v>199</v>
      </c>
      <c r="L29" s="33"/>
      <c r="M29" s="31">
        <v>278.91269999999997</v>
      </c>
      <c r="N29" s="33"/>
      <c r="O29" s="32">
        <v>1401.5713567839193</v>
      </c>
      <c r="P29" s="30"/>
      <c r="Q29" s="31">
        <v>32568</v>
      </c>
      <c r="R29" s="33"/>
      <c r="S29" s="31">
        <v>47818.534249999997</v>
      </c>
      <c r="T29" s="33"/>
      <c r="U29" s="32">
        <v>1468.2674481085728</v>
      </c>
      <c r="W29" s="35"/>
    </row>
    <row r="30" spans="2:23" ht="27.95" customHeight="1">
      <c r="B30" s="27" t="s">
        <v>143</v>
      </c>
      <c r="C30" s="29"/>
      <c r="D30" s="30"/>
      <c r="E30" s="31"/>
      <c r="F30" s="31"/>
      <c r="G30" s="31"/>
      <c r="H30" s="31"/>
      <c r="I30" s="32"/>
      <c r="J30" s="30"/>
      <c r="K30" s="31"/>
      <c r="L30" s="33"/>
      <c r="M30" s="31"/>
      <c r="N30" s="33"/>
      <c r="O30" s="32"/>
      <c r="P30" s="30"/>
      <c r="Q30" s="31">
        <v>224710</v>
      </c>
      <c r="R30" s="33"/>
      <c r="S30" s="31">
        <v>102016.36450999987</v>
      </c>
      <c r="T30" s="33"/>
      <c r="U30" s="32">
        <v>453.99120871345229</v>
      </c>
      <c r="W30" s="35"/>
    </row>
    <row r="31" spans="2:23" ht="16.149999999999999" customHeight="1">
      <c r="C31" s="29"/>
      <c r="D31" s="30"/>
      <c r="E31" s="31"/>
      <c r="F31" s="31"/>
      <c r="G31" s="31"/>
      <c r="H31" s="31"/>
      <c r="I31" s="32"/>
      <c r="J31" s="30"/>
      <c r="K31" s="31"/>
      <c r="L31" s="33"/>
      <c r="M31" s="31"/>
      <c r="N31" s="33"/>
      <c r="O31" s="32"/>
      <c r="P31" s="30"/>
      <c r="Q31" s="31"/>
      <c r="R31" s="33"/>
      <c r="S31" s="31"/>
      <c r="T31" s="33"/>
      <c r="U31" s="32"/>
      <c r="W31" s="35"/>
    </row>
    <row r="32" spans="2:23" ht="24" customHeight="1">
      <c r="B32" s="247" t="s">
        <v>144</v>
      </c>
      <c r="C32" s="243"/>
      <c r="D32" s="244"/>
      <c r="E32" s="243">
        <v>342480</v>
      </c>
      <c r="F32" s="243"/>
      <c r="G32" s="243">
        <v>163929.34225999992</v>
      </c>
      <c r="H32" s="243"/>
      <c r="I32" s="245">
        <v>478.65376740247586</v>
      </c>
      <c r="J32" s="244"/>
      <c r="K32" s="243">
        <v>45264</v>
      </c>
      <c r="L32" s="246"/>
      <c r="M32" s="243">
        <v>31803.948800000002</v>
      </c>
      <c r="N32" s="246"/>
      <c r="O32" s="245">
        <v>702.63230823612582</v>
      </c>
      <c r="P32" s="244"/>
      <c r="Q32" s="243">
        <v>10069148</v>
      </c>
      <c r="R32" s="246"/>
      <c r="S32" s="243">
        <v>12039160.500920003</v>
      </c>
      <c r="T32" s="246"/>
      <c r="U32" s="245">
        <v>1195.6483806693479</v>
      </c>
      <c r="W32" s="35"/>
    </row>
    <row r="33" spans="2:40" ht="9.9499999999999993" customHeight="1">
      <c r="B33" s="465"/>
      <c r="C33" s="465"/>
      <c r="D33" s="30"/>
      <c r="J33" s="30"/>
      <c r="P33" s="30"/>
    </row>
    <row r="34" spans="2:40" ht="50.1" customHeight="1">
      <c r="B34" s="465"/>
      <c r="C34" s="465"/>
      <c r="D34" s="30"/>
      <c r="E34" s="27" t="s">
        <v>125</v>
      </c>
      <c r="G34" s="27" t="s">
        <v>125</v>
      </c>
      <c r="I34" s="27" t="s">
        <v>125</v>
      </c>
      <c r="J34" s="29"/>
      <c r="K34" s="27" t="s">
        <v>125</v>
      </c>
      <c r="M34" s="27" t="s">
        <v>125</v>
      </c>
      <c r="O34" s="27" t="s">
        <v>125</v>
      </c>
      <c r="Q34" s="27" t="s">
        <v>125</v>
      </c>
      <c r="S34" s="27" t="s">
        <v>125</v>
      </c>
      <c r="U34" s="27" t="s">
        <v>125</v>
      </c>
    </row>
    <row r="35" spans="2:40" ht="68.099999999999994" customHeight="1">
      <c r="B35" s="24" t="s">
        <v>146</v>
      </c>
      <c r="C35" s="24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</row>
    <row r="36" spans="2:40" ht="27.95" customHeight="1">
      <c r="B36" s="37" t="s">
        <v>218</v>
      </c>
      <c r="C36" s="24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</row>
    <row r="37" spans="2:40" ht="24.95" customHeight="1">
      <c r="B37" s="466"/>
      <c r="C37" s="466"/>
      <c r="D37" s="28"/>
      <c r="E37" s="28"/>
      <c r="F37" s="28"/>
      <c r="G37" s="28"/>
      <c r="H37" s="28"/>
      <c r="I37" s="28"/>
      <c r="J37" s="28"/>
      <c r="K37" s="28"/>
      <c r="L37" s="308"/>
      <c r="M37" s="28"/>
      <c r="N37" s="308"/>
      <c r="O37" s="28"/>
      <c r="P37" s="28"/>
      <c r="Q37" s="28"/>
      <c r="R37" s="308"/>
      <c r="S37" s="28"/>
      <c r="T37" s="308"/>
      <c r="U37" s="28"/>
    </row>
    <row r="38" spans="2:40" ht="27.95" customHeight="1">
      <c r="B38" s="467" t="s">
        <v>148</v>
      </c>
      <c r="C38" s="468"/>
      <c r="D38" s="309"/>
      <c r="E38" s="467" t="s">
        <v>147</v>
      </c>
      <c r="F38" s="469"/>
      <c r="G38" s="469"/>
      <c r="H38" s="469"/>
      <c r="I38" s="469"/>
      <c r="J38" s="309"/>
      <c r="K38" s="467" t="s">
        <v>144</v>
      </c>
      <c r="L38" s="469"/>
      <c r="M38" s="469"/>
      <c r="N38" s="469"/>
      <c r="O38" s="469"/>
      <c r="P38" s="309"/>
      <c r="Q38" s="470" t="s">
        <v>171</v>
      </c>
      <c r="R38" s="471"/>
      <c r="S38" s="471"/>
      <c r="T38" s="471"/>
      <c r="U38" s="471"/>
      <c r="X38" s="201"/>
      <c r="Y38" s="206"/>
      <c r="Z38" s="201"/>
      <c r="AA38" s="205"/>
      <c r="AB38" s="202"/>
      <c r="AC38" s="205"/>
      <c r="AD38" s="201"/>
      <c r="AE38" s="206"/>
      <c r="AF38" s="201"/>
      <c r="AG38" s="205"/>
      <c r="AH38" s="202"/>
      <c r="AI38" s="205"/>
      <c r="AJ38" s="202"/>
      <c r="AK38" s="202"/>
      <c r="AL38" s="202"/>
      <c r="AM38" s="202"/>
      <c r="AN38" s="202"/>
    </row>
    <row r="39" spans="2:40" ht="4.5" customHeight="1">
      <c r="B39" s="467"/>
      <c r="C39" s="468"/>
      <c r="D39" s="311"/>
      <c r="E39" s="300"/>
      <c r="F39" s="312"/>
      <c r="G39" s="312"/>
      <c r="H39" s="312"/>
      <c r="I39" s="312"/>
      <c r="J39" s="311"/>
      <c r="K39" s="300"/>
      <c r="L39" s="312"/>
      <c r="M39" s="312"/>
      <c r="N39" s="312"/>
      <c r="O39" s="312"/>
      <c r="P39" s="311"/>
      <c r="Q39" s="300"/>
      <c r="R39" s="312"/>
      <c r="S39" s="312"/>
      <c r="T39" s="312"/>
      <c r="U39" s="312"/>
      <c r="X39" s="201"/>
      <c r="Y39" s="206"/>
      <c r="Z39" s="201"/>
      <c r="AA39" s="205"/>
      <c r="AB39" s="202"/>
      <c r="AC39" s="205"/>
      <c r="AD39" s="201"/>
      <c r="AE39" s="206"/>
      <c r="AF39" s="201"/>
      <c r="AG39" s="205"/>
      <c r="AH39" s="202"/>
      <c r="AI39" s="205"/>
      <c r="AJ39" s="202"/>
      <c r="AK39" s="202"/>
      <c r="AL39" s="202"/>
      <c r="AM39" s="202"/>
      <c r="AN39" s="202"/>
    </row>
    <row r="40" spans="2:40" ht="27.95" customHeight="1">
      <c r="B40" s="468" t="s">
        <v>148</v>
      </c>
      <c r="C40" s="468"/>
      <c r="D40" s="183"/>
      <c r="E40" s="303" t="s">
        <v>7</v>
      </c>
      <c r="F40" s="310"/>
      <c r="G40" s="303"/>
      <c r="H40" s="310"/>
      <c r="I40" s="303" t="s">
        <v>136</v>
      </c>
      <c r="J40" s="305"/>
      <c r="K40" s="303" t="s">
        <v>7</v>
      </c>
      <c r="L40" s="304"/>
      <c r="M40" s="303"/>
      <c r="N40" s="304"/>
      <c r="O40" s="303" t="s">
        <v>136</v>
      </c>
      <c r="P40" s="305"/>
      <c r="Q40" s="303" t="s">
        <v>7</v>
      </c>
      <c r="R40" s="304"/>
      <c r="S40" s="303"/>
      <c r="T40" s="304"/>
      <c r="U40" s="303" t="s">
        <v>136</v>
      </c>
      <c r="X40" s="201"/>
      <c r="Y40" s="206"/>
      <c r="Z40" s="201"/>
      <c r="AA40" s="205"/>
      <c r="AB40" s="202"/>
      <c r="AC40" s="205"/>
      <c r="AD40" s="201"/>
      <c r="AE40" s="206"/>
      <c r="AF40" s="201"/>
      <c r="AG40" s="205"/>
      <c r="AH40" s="202"/>
      <c r="AI40" s="205"/>
      <c r="AJ40" s="202"/>
      <c r="AK40" s="202"/>
      <c r="AL40" s="202"/>
      <c r="AM40" s="202"/>
      <c r="AN40" s="202"/>
    </row>
    <row r="41" spans="2:40" ht="9.9499999999999993" customHeight="1">
      <c r="B41" s="464"/>
      <c r="C41" s="464"/>
      <c r="X41" s="201"/>
      <c r="Y41" s="206"/>
      <c r="Z41" s="201"/>
      <c r="AA41" s="205"/>
      <c r="AB41" s="202"/>
      <c r="AC41" s="205"/>
      <c r="AD41" s="201"/>
      <c r="AE41" s="206"/>
      <c r="AF41" s="201"/>
      <c r="AG41" s="205"/>
      <c r="AH41" s="202"/>
      <c r="AI41" s="205"/>
      <c r="AJ41" s="202"/>
      <c r="AK41" s="202"/>
      <c r="AL41" s="202"/>
      <c r="AM41" s="202"/>
      <c r="AN41" s="202"/>
    </row>
    <row r="42" spans="2:40" ht="18" customHeight="1">
      <c r="B42" s="27" t="s">
        <v>48</v>
      </c>
      <c r="E42" s="31">
        <v>5470</v>
      </c>
      <c r="F42" s="460"/>
      <c r="G42" s="31"/>
      <c r="I42" s="32">
        <v>1048.6491663619743</v>
      </c>
      <c r="K42" s="31">
        <v>6912</v>
      </c>
      <c r="L42" s="31"/>
      <c r="M42" s="31"/>
      <c r="O42" s="32">
        <v>1022.1680049189815</v>
      </c>
      <c r="Q42" s="32">
        <v>79.137731481481481</v>
      </c>
      <c r="R42" s="32"/>
      <c r="S42" s="32"/>
      <c r="T42" s="32"/>
      <c r="U42" s="32">
        <v>102.59068580855177</v>
      </c>
    </row>
    <row r="43" spans="2:40" ht="9.9499999999999993" customHeight="1">
      <c r="E43" s="31"/>
      <c r="F43" s="460"/>
      <c r="G43" s="31"/>
      <c r="I43" s="32"/>
      <c r="K43" s="31"/>
      <c r="L43" s="31"/>
      <c r="M43" s="31"/>
      <c r="O43" s="32"/>
      <c r="Q43" s="32"/>
      <c r="R43" s="32"/>
      <c r="S43" s="32"/>
      <c r="T43" s="32"/>
      <c r="U43" s="32"/>
    </row>
    <row r="44" spans="2:40" ht="18" customHeight="1">
      <c r="B44" s="27" t="s">
        <v>49</v>
      </c>
      <c r="E44" s="31">
        <v>21347</v>
      </c>
      <c r="F44" s="460"/>
      <c r="G44" s="31"/>
      <c r="I44" s="32">
        <v>1529.390231882699</v>
      </c>
      <c r="K44" s="31">
        <v>26167</v>
      </c>
      <c r="L44" s="31"/>
      <c r="M44" s="31"/>
      <c r="O44" s="32">
        <v>1425.7049038865739</v>
      </c>
      <c r="Q44" s="32">
        <v>81.579852485955598</v>
      </c>
      <c r="R44" s="32"/>
      <c r="S44" s="32"/>
      <c r="T44" s="32"/>
      <c r="U44" s="32">
        <v>107.27256585240545</v>
      </c>
    </row>
    <row r="45" spans="2:40" ht="9.9499999999999993" customHeight="1">
      <c r="B45" s="465"/>
      <c r="C45" s="465"/>
      <c r="D45" s="313"/>
      <c r="E45" s="461"/>
      <c r="F45" s="461"/>
      <c r="G45" s="461"/>
      <c r="H45" s="461"/>
      <c r="I45" s="461"/>
      <c r="J45" s="313"/>
      <c r="K45" s="29"/>
      <c r="L45" s="318"/>
      <c r="M45" s="29"/>
      <c r="N45" s="318"/>
      <c r="O45" s="29"/>
      <c r="P45" s="313"/>
      <c r="R45" s="462"/>
      <c r="T45" s="462"/>
    </row>
    <row r="46" spans="2:40">
      <c r="D46" s="32"/>
      <c r="E46" s="32"/>
      <c r="F46" s="32"/>
      <c r="G46" s="32"/>
      <c r="H46" s="32"/>
      <c r="I46" s="32"/>
    </row>
    <row r="47" spans="2:40">
      <c r="D47" s="32"/>
      <c r="E47" s="32"/>
      <c r="F47" s="32"/>
      <c r="G47" s="32"/>
      <c r="H47" s="32"/>
      <c r="I47" s="32"/>
    </row>
    <row r="48" spans="2:40">
      <c r="D48" s="32"/>
      <c r="E48" s="32"/>
      <c r="F48" s="32"/>
      <c r="G48" s="32"/>
      <c r="H48" s="32"/>
      <c r="I48" s="32"/>
      <c r="Q48" s="38"/>
    </row>
    <row r="49" spans="4:9">
      <c r="D49" s="32"/>
      <c r="E49" s="32"/>
      <c r="F49" s="32"/>
      <c r="G49" s="32"/>
      <c r="H49" s="32"/>
      <c r="I49" s="32"/>
    </row>
    <row r="50" spans="4:9">
      <c r="D50" s="32"/>
      <c r="E50" s="32"/>
      <c r="F50" s="32"/>
      <c r="G50" s="32"/>
      <c r="H50" s="32"/>
      <c r="I50" s="32"/>
    </row>
    <row r="51" spans="4:9">
      <c r="D51" s="32"/>
      <c r="E51" s="32"/>
      <c r="F51" s="32"/>
      <c r="G51" s="32"/>
      <c r="H51" s="32"/>
      <c r="I51" s="32"/>
    </row>
    <row r="52" spans="4:9">
      <c r="D52" s="32"/>
      <c r="E52" s="32"/>
      <c r="F52" s="32"/>
      <c r="G52" s="32"/>
      <c r="H52" s="32"/>
      <c r="I52" s="32"/>
    </row>
    <row r="53" spans="4:9">
      <c r="D53" s="32"/>
      <c r="E53" s="32"/>
      <c r="F53" s="32"/>
      <c r="G53" s="32"/>
      <c r="H53" s="32"/>
      <c r="I53" s="32"/>
    </row>
    <row r="54" spans="4:9">
      <c r="D54" s="32"/>
      <c r="E54" s="32"/>
      <c r="F54" s="32"/>
      <c r="G54" s="32"/>
      <c r="H54" s="32"/>
      <c r="I54" s="32"/>
    </row>
    <row r="55" spans="4:9">
      <c r="D55" s="32"/>
      <c r="E55" s="32"/>
      <c r="F55" s="32"/>
      <c r="G55" s="32"/>
      <c r="H55" s="32"/>
      <c r="I55" s="32"/>
    </row>
    <row r="56" spans="4:9">
      <c r="D56" s="32"/>
      <c r="E56" s="32"/>
      <c r="F56" s="32"/>
      <c r="G56" s="32"/>
      <c r="H56" s="32"/>
      <c r="I56" s="32"/>
    </row>
    <row r="57" spans="4:9">
      <c r="D57" s="32"/>
      <c r="E57" s="32"/>
      <c r="F57" s="32"/>
      <c r="G57" s="32"/>
      <c r="H57" s="32"/>
      <c r="I57" s="32"/>
    </row>
    <row r="58" spans="4:9">
      <c r="D58" s="32"/>
      <c r="E58" s="32"/>
      <c r="F58" s="32"/>
      <c r="G58" s="32"/>
      <c r="H58" s="32"/>
      <c r="I58" s="32"/>
    </row>
    <row r="59" spans="4:9">
      <c r="D59" s="32"/>
      <c r="E59" s="32"/>
      <c r="F59" s="32"/>
      <c r="G59" s="32"/>
      <c r="H59" s="32"/>
      <c r="I59" s="32"/>
    </row>
    <row r="60" spans="4:9">
      <c r="D60" s="32"/>
      <c r="E60" s="32"/>
      <c r="F60" s="32"/>
      <c r="G60" s="32"/>
      <c r="H60" s="32"/>
      <c r="I60" s="32"/>
    </row>
    <row r="61" spans="4:9">
      <c r="D61" s="32"/>
      <c r="E61" s="32"/>
      <c r="F61" s="32"/>
      <c r="G61" s="32"/>
      <c r="H61" s="32"/>
      <c r="I61" s="32"/>
    </row>
    <row r="62" spans="4:9">
      <c r="D62" s="32"/>
      <c r="E62" s="32"/>
      <c r="F62" s="32"/>
      <c r="G62" s="32"/>
      <c r="H62" s="32"/>
      <c r="I62" s="32"/>
    </row>
    <row r="63" spans="4:9">
      <c r="D63" s="32"/>
      <c r="E63" s="32"/>
      <c r="F63" s="32"/>
      <c r="G63" s="32"/>
      <c r="H63" s="32"/>
      <c r="I63" s="32"/>
    </row>
    <row r="64" spans="4:9">
      <c r="D64" s="32"/>
      <c r="E64" s="32"/>
      <c r="F64" s="32"/>
      <c r="G64" s="32"/>
      <c r="H64" s="32"/>
      <c r="I64" s="32"/>
    </row>
    <row r="65" spans="4:9">
      <c r="D65" s="32"/>
      <c r="E65" s="32"/>
      <c r="F65" s="32"/>
      <c r="G65" s="32"/>
      <c r="H65" s="32"/>
      <c r="I65" s="32"/>
    </row>
    <row r="66" spans="4:9">
      <c r="D66" s="32"/>
      <c r="E66" s="32"/>
      <c r="F66" s="32"/>
      <c r="G66" s="32"/>
      <c r="H66" s="32"/>
      <c r="I66" s="32"/>
    </row>
    <row r="67" spans="4:9">
      <c r="D67" s="32"/>
      <c r="E67" s="32"/>
      <c r="F67" s="32"/>
      <c r="G67" s="32"/>
      <c r="H67" s="32"/>
      <c r="I67" s="32"/>
    </row>
    <row r="68" spans="4:9">
      <c r="D68" s="32"/>
      <c r="E68" s="32"/>
      <c r="F68" s="32"/>
      <c r="G68" s="32"/>
      <c r="H68" s="32"/>
      <c r="I68" s="32"/>
    </row>
    <row r="69" spans="4:9">
      <c r="D69" s="32"/>
      <c r="E69" s="32"/>
      <c r="F69" s="32"/>
      <c r="G69" s="32"/>
      <c r="H69" s="32"/>
      <c r="I69" s="32"/>
    </row>
    <row r="70" spans="4:9">
      <c r="D70" s="32"/>
      <c r="E70" s="32"/>
      <c r="F70" s="32"/>
      <c r="G70" s="32"/>
      <c r="H70" s="32"/>
      <c r="I70" s="32"/>
    </row>
    <row r="71" spans="4:9">
      <c r="D71" s="32"/>
      <c r="E71" s="32"/>
      <c r="F71" s="32"/>
      <c r="G71" s="32"/>
      <c r="H71" s="32"/>
      <c r="I71" s="32"/>
    </row>
    <row r="72" spans="4:9">
      <c r="D72" s="32"/>
      <c r="E72" s="32"/>
      <c r="F72" s="32"/>
      <c r="G72" s="32"/>
      <c r="H72" s="32"/>
      <c r="I72" s="32"/>
    </row>
    <row r="73" spans="4:9">
      <c r="D73" s="32"/>
      <c r="E73" s="32"/>
      <c r="F73" s="32"/>
      <c r="G73" s="32"/>
      <c r="H73" s="32"/>
      <c r="I73" s="32"/>
    </row>
    <row r="74" spans="4:9">
      <c r="D74" s="32"/>
      <c r="E74" s="32"/>
      <c r="F74" s="32"/>
      <c r="G74" s="32"/>
      <c r="H74" s="32"/>
      <c r="I74" s="32"/>
    </row>
    <row r="75" spans="4:9">
      <c r="D75" s="32"/>
      <c r="E75" s="32"/>
      <c r="F75" s="32"/>
      <c r="G75" s="32"/>
      <c r="H75" s="32"/>
      <c r="I75" s="32"/>
    </row>
    <row r="76" spans="4:9">
      <c r="D76" s="32"/>
      <c r="E76" s="32"/>
      <c r="F76" s="32"/>
      <c r="G76" s="32"/>
      <c r="H76" s="32"/>
      <c r="I76" s="32"/>
    </row>
    <row r="77" spans="4:9">
      <c r="D77" s="32"/>
      <c r="E77" s="32"/>
      <c r="F77" s="32"/>
      <c r="G77" s="32"/>
      <c r="H77" s="32"/>
      <c r="I77" s="32"/>
    </row>
    <row r="78" spans="4:9">
      <c r="D78" s="32"/>
      <c r="E78" s="32"/>
      <c r="F78" s="32"/>
      <c r="G78" s="32"/>
      <c r="H78" s="32"/>
      <c r="I78" s="32"/>
    </row>
    <row r="79" spans="4:9">
      <c r="D79" s="32"/>
      <c r="E79" s="32"/>
      <c r="F79" s="32"/>
      <c r="G79" s="32"/>
      <c r="H79" s="32"/>
      <c r="I79" s="32"/>
    </row>
  </sheetData>
  <mergeCells count="20">
    <mergeCell ref="B19:C19"/>
    <mergeCell ref="B4:C4"/>
    <mergeCell ref="E4:I4"/>
    <mergeCell ref="K4:O4"/>
    <mergeCell ref="Q4:U4"/>
    <mergeCell ref="B18:C18"/>
    <mergeCell ref="E38:I38"/>
    <mergeCell ref="K38:O38"/>
    <mergeCell ref="Q38:U38"/>
    <mergeCell ref="B20:C20"/>
    <mergeCell ref="E20:I20"/>
    <mergeCell ref="K20:O20"/>
    <mergeCell ref="Q20:U20"/>
    <mergeCell ref="B23:C23"/>
    <mergeCell ref="B33:C33"/>
    <mergeCell ref="B41:C41"/>
    <mergeCell ref="B45:C45"/>
    <mergeCell ref="B34:C34"/>
    <mergeCell ref="B37:C37"/>
    <mergeCell ref="B38:C40"/>
  </mergeCells>
  <hyperlinks>
    <hyperlink ref="W1" location="Indice!A1" display="Volver al índice" xr:uid="{00000000-0004-0000-02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  <cellWatches>
    <cellWatch r="E16"/>
    <cellWatch r="I16"/>
    <cellWatch r="K16"/>
    <cellWatch r="O16"/>
    <cellWatch r="Q16"/>
    <cellWatch r="U16"/>
    <cellWatch r="E32"/>
    <cellWatch r="I32"/>
    <cellWatch r="K32"/>
    <cellWatch r="O32"/>
    <cellWatch r="Q32"/>
    <cellWatch r="U32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AK83"/>
  <sheetViews>
    <sheetView showGridLines="0" showRowColHeaders="0" showZeros="0" zoomScaleNormal="100" workbookViewId="0">
      <selection activeCell="Y75" sqref="Y75"/>
    </sheetView>
  </sheetViews>
  <sheetFormatPr baseColWidth="10" defaultColWidth="10.140625" defaultRowHeight="12.75"/>
  <cols>
    <col min="1" max="1" width="2" style="39" customWidth="1"/>
    <col min="2" max="2" width="8.28515625" style="39" customWidth="1"/>
    <col min="3" max="6" width="10.7109375" style="39" customWidth="1"/>
    <col min="7" max="8" width="10.7109375" style="39" hidden="1" customWidth="1"/>
    <col min="9" max="14" width="10.7109375" style="39" customWidth="1"/>
    <col min="15" max="16" width="10.7109375" style="39" hidden="1" customWidth="1"/>
    <col min="17" max="18" width="10.7109375" style="39" customWidth="1"/>
    <col min="19" max="19" width="6.28515625" style="39" customWidth="1"/>
    <col min="20" max="22" width="7.7109375" style="39" customWidth="1"/>
    <col min="23" max="16384" width="10.140625" style="39"/>
  </cols>
  <sheetData>
    <row r="1" spans="1:37" ht="18.95" customHeight="1">
      <c r="B1" s="474" t="s">
        <v>172</v>
      </c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  <c r="N1" s="475"/>
      <c r="O1" s="475"/>
      <c r="P1" s="475"/>
      <c r="Q1" s="475"/>
      <c r="R1" s="475"/>
    </row>
    <row r="2" spans="1:37" ht="18.95" customHeight="1">
      <c r="B2" s="476" t="s">
        <v>220</v>
      </c>
      <c r="C2" s="477"/>
      <c r="D2" s="477"/>
      <c r="E2" s="477"/>
      <c r="F2" s="477"/>
      <c r="G2" s="477"/>
      <c r="H2" s="477"/>
      <c r="I2" s="477"/>
      <c r="J2" s="477"/>
      <c r="K2" s="477"/>
      <c r="L2" s="477"/>
      <c r="M2" s="477"/>
      <c r="N2" s="477"/>
      <c r="O2" s="477"/>
      <c r="P2" s="477"/>
      <c r="Q2" s="477"/>
      <c r="R2" s="477"/>
      <c r="T2" s="7" t="s">
        <v>170</v>
      </c>
      <c r="V2" s="199"/>
    </row>
    <row r="3" spans="1:37" ht="18.95" customHeight="1">
      <c r="B3" s="476" t="s">
        <v>175</v>
      </c>
      <c r="C3" s="477"/>
      <c r="D3" s="477"/>
      <c r="E3" s="477"/>
      <c r="F3" s="477"/>
      <c r="G3" s="477"/>
      <c r="H3" s="477"/>
      <c r="I3" s="477"/>
      <c r="J3" s="477"/>
      <c r="K3" s="477"/>
      <c r="L3" s="477"/>
      <c r="M3" s="477"/>
      <c r="N3" s="477"/>
      <c r="O3" s="477"/>
      <c r="P3" s="477"/>
      <c r="Q3" s="477"/>
      <c r="R3" s="477"/>
    </row>
    <row r="4" spans="1:37" ht="14.25" customHeight="1">
      <c r="A4" s="248"/>
      <c r="B4" s="249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</row>
    <row r="5" spans="1:37" ht="14.25" customHeight="1">
      <c r="A5" s="248"/>
      <c r="B5" s="478" t="s">
        <v>0</v>
      </c>
      <c r="C5" s="479" t="s">
        <v>28</v>
      </c>
      <c r="D5" s="479"/>
      <c r="E5" s="479"/>
      <c r="F5" s="479"/>
      <c r="G5" s="479"/>
      <c r="H5" s="479"/>
      <c r="I5" s="479"/>
      <c r="J5" s="479"/>
      <c r="K5" s="479" t="s">
        <v>29</v>
      </c>
      <c r="L5" s="479"/>
      <c r="M5" s="479"/>
      <c r="N5" s="479"/>
      <c r="O5" s="479"/>
      <c r="P5" s="479"/>
      <c r="Q5" s="479"/>
      <c r="R5" s="479"/>
    </row>
    <row r="6" spans="1:37" ht="14.25" customHeight="1">
      <c r="A6" s="248"/>
      <c r="B6" s="478"/>
      <c r="C6" s="479" t="s">
        <v>3</v>
      </c>
      <c r="D6" s="479"/>
      <c r="E6" s="480" t="s">
        <v>4</v>
      </c>
      <c r="F6" s="480"/>
      <c r="G6" s="479" t="s">
        <v>5</v>
      </c>
      <c r="H6" s="479"/>
      <c r="I6" s="479" t="s">
        <v>6</v>
      </c>
      <c r="J6" s="479"/>
      <c r="K6" s="479" t="s">
        <v>3</v>
      </c>
      <c r="L6" s="479"/>
      <c r="M6" s="480" t="s">
        <v>4</v>
      </c>
      <c r="N6" s="480"/>
      <c r="O6" s="479" t="s">
        <v>5</v>
      </c>
      <c r="P6" s="479"/>
      <c r="Q6" s="479" t="s">
        <v>6</v>
      </c>
      <c r="R6" s="479"/>
    </row>
    <row r="7" spans="1:37" ht="14.25" customHeight="1">
      <c r="A7" s="248"/>
      <c r="B7" s="478"/>
      <c r="C7" s="250" t="s">
        <v>7</v>
      </c>
      <c r="D7" s="251" t="s">
        <v>8</v>
      </c>
      <c r="E7" s="252" t="s">
        <v>7</v>
      </c>
      <c r="F7" s="252" t="s">
        <v>8</v>
      </c>
      <c r="G7" s="250" t="s">
        <v>7</v>
      </c>
      <c r="H7" s="252" t="s">
        <v>8</v>
      </c>
      <c r="I7" s="250" t="s">
        <v>7</v>
      </c>
      <c r="J7" s="252" t="s">
        <v>8</v>
      </c>
      <c r="K7" s="250" t="s">
        <v>7</v>
      </c>
      <c r="L7" s="251" t="s">
        <v>8</v>
      </c>
      <c r="M7" s="252" t="s">
        <v>7</v>
      </c>
      <c r="N7" s="252" t="s">
        <v>8</v>
      </c>
      <c r="O7" s="250" t="s">
        <v>7</v>
      </c>
      <c r="P7" s="252" t="s">
        <v>8</v>
      </c>
      <c r="Q7" s="250" t="s">
        <v>7</v>
      </c>
      <c r="R7" s="252" t="s">
        <v>8</v>
      </c>
    </row>
    <row r="8" spans="1:37" ht="14.25" customHeight="1">
      <c r="A8" s="248"/>
      <c r="B8" s="253" t="s">
        <v>9</v>
      </c>
      <c r="C8" s="254">
        <v>0</v>
      </c>
      <c r="D8" s="255">
        <v>0</v>
      </c>
      <c r="E8" s="254">
        <v>0</v>
      </c>
      <c r="F8" s="255">
        <v>0</v>
      </c>
      <c r="G8" s="254">
        <v>0</v>
      </c>
      <c r="H8" s="255">
        <v>0</v>
      </c>
      <c r="I8" s="254">
        <v>0</v>
      </c>
      <c r="J8" s="255">
        <v>0</v>
      </c>
      <c r="K8" s="254">
        <v>0</v>
      </c>
      <c r="L8" s="255">
        <v>0</v>
      </c>
      <c r="M8" s="254">
        <v>0</v>
      </c>
      <c r="N8" s="255">
        <v>0</v>
      </c>
      <c r="O8" s="254">
        <v>0</v>
      </c>
      <c r="P8" s="255">
        <v>0</v>
      </c>
      <c r="Q8" s="254">
        <v>0</v>
      </c>
      <c r="R8" s="255">
        <v>0</v>
      </c>
      <c r="V8" s="207"/>
      <c r="W8" s="200"/>
      <c r="X8" s="207"/>
      <c r="Y8" s="200"/>
      <c r="Z8" s="207"/>
      <c r="AA8" s="200"/>
      <c r="AB8" s="207"/>
      <c r="AC8" s="200"/>
      <c r="AD8" s="207"/>
      <c r="AE8" s="200"/>
      <c r="AF8" s="207"/>
      <c r="AG8" s="200"/>
      <c r="AH8" s="207"/>
      <c r="AI8" s="200"/>
      <c r="AJ8" s="207"/>
      <c r="AK8" s="200"/>
    </row>
    <row r="9" spans="1:37" ht="14.25" customHeight="1">
      <c r="A9" s="248"/>
      <c r="B9" s="256" t="s">
        <v>10</v>
      </c>
      <c r="C9" s="254">
        <v>0</v>
      </c>
      <c r="D9" s="255">
        <v>0</v>
      </c>
      <c r="E9" s="254">
        <v>0</v>
      </c>
      <c r="F9" s="255">
        <v>0</v>
      </c>
      <c r="G9" s="254">
        <v>0</v>
      </c>
      <c r="H9" s="255">
        <v>0</v>
      </c>
      <c r="I9" s="254">
        <v>0</v>
      </c>
      <c r="J9" s="255">
        <v>0</v>
      </c>
      <c r="K9" s="254">
        <v>0</v>
      </c>
      <c r="L9" s="255">
        <v>0</v>
      </c>
      <c r="M9" s="254">
        <v>0</v>
      </c>
      <c r="N9" s="255">
        <v>0</v>
      </c>
      <c r="O9" s="254">
        <v>0</v>
      </c>
      <c r="P9" s="255">
        <v>0</v>
      </c>
      <c r="Q9" s="254">
        <v>0</v>
      </c>
      <c r="R9" s="255">
        <v>0</v>
      </c>
      <c r="V9" s="207"/>
      <c r="W9" s="200"/>
      <c r="X9" s="207"/>
      <c r="Y9" s="200"/>
      <c r="Z9" s="207"/>
      <c r="AA9" s="200"/>
      <c r="AB9" s="207"/>
      <c r="AC9" s="200"/>
      <c r="AD9" s="207"/>
      <c r="AE9" s="200"/>
      <c r="AF9" s="207"/>
      <c r="AG9" s="200"/>
      <c r="AH9" s="207"/>
      <c r="AI9" s="200"/>
      <c r="AJ9" s="207"/>
      <c r="AK9" s="200"/>
    </row>
    <row r="10" spans="1:37" ht="14.25" customHeight="1">
      <c r="A10" s="248"/>
      <c r="B10" s="253" t="s">
        <v>11</v>
      </c>
      <c r="C10" s="254">
        <v>0</v>
      </c>
      <c r="D10" s="255">
        <v>0</v>
      </c>
      <c r="E10" s="254">
        <v>0</v>
      </c>
      <c r="F10" s="255">
        <v>0</v>
      </c>
      <c r="G10" s="254">
        <v>0</v>
      </c>
      <c r="H10" s="255">
        <v>0</v>
      </c>
      <c r="I10" s="254">
        <v>0</v>
      </c>
      <c r="J10" s="255">
        <v>0</v>
      </c>
      <c r="K10" s="254">
        <v>0</v>
      </c>
      <c r="L10" s="255">
        <v>0</v>
      </c>
      <c r="M10" s="254">
        <v>0</v>
      </c>
      <c r="N10" s="255">
        <v>0</v>
      </c>
      <c r="O10" s="254">
        <v>0</v>
      </c>
      <c r="P10" s="255">
        <v>0</v>
      </c>
      <c r="Q10" s="254">
        <v>0</v>
      </c>
      <c r="R10" s="255">
        <v>0</v>
      </c>
      <c r="V10" s="207"/>
      <c r="W10" s="200"/>
      <c r="X10" s="207"/>
      <c r="Y10" s="200"/>
      <c r="Z10" s="207"/>
      <c r="AA10" s="200"/>
      <c r="AB10" s="207"/>
      <c r="AC10" s="200"/>
      <c r="AD10" s="207"/>
      <c r="AE10" s="200"/>
      <c r="AF10" s="207"/>
      <c r="AG10" s="200"/>
      <c r="AH10" s="207"/>
      <c r="AI10" s="200"/>
      <c r="AJ10" s="207"/>
      <c r="AK10" s="200"/>
    </row>
    <row r="11" spans="1:37" ht="14.25" customHeight="1">
      <c r="A11" s="248"/>
      <c r="B11" s="253" t="s">
        <v>12</v>
      </c>
      <c r="C11" s="254">
        <v>3</v>
      </c>
      <c r="D11" s="255">
        <v>622.78000000000009</v>
      </c>
      <c r="E11" s="254">
        <v>0</v>
      </c>
      <c r="F11" s="255">
        <v>0</v>
      </c>
      <c r="G11" s="254">
        <v>0</v>
      </c>
      <c r="H11" s="255">
        <v>0</v>
      </c>
      <c r="I11" s="254">
        <v>3</v>
      </c>
      <c r="J11" s="255">
        <v>622.78000000000009</v>
      </c>
      <c r="K11" s="254">
        <v>0</v>
      </c>
      <c r="L11" s="255">
        <v>0</v>
      </c>
      <c r="M11" s="254">
        <v>0</v>
      </c>
      <c r="N11" s="255">
        <v>0</v>
      </c>
      <c r="O11" s="254">
        <v>0</v>
      </c>
      <c r="P11" s="255">
        <v>0</v>
      </c>
      <c r="Q11" s="254">
        <v>0</v>
      </c>
      <c r="R11" s="255">
        <v>0</v>
      </c>
      <c r="V11" s="207"/>
      <c r="W11" s="200"/>
      <c r="X11" s="207"/>
      <c r="Y11" s="200"/>
      <c r="Z11" s="207"/>
      <c r="AA11" s="200"/>
      <c r="AB11" s="207"/>
      <c r="AC11" s="200"/>
      <c r="AD11" s="207"/>
      <c r="AE11" s="200"/>
      <c r="AF11" s="207"/>
      <c r="AG11" s="200"/>
      <c r="AH11" s="207"/>
      <c r="AI11" s="200"/>
      <c r="AJ11" s="207"/>
      <c r="AK11" s="200"/>
    </row>
    <row r="12" spans="1:37" ht="14.25" customHeight="1">
      <c r="A12" s="248"/>
      <c r="B12" s="253" t="s">
        <v>13</v>
      </c>
      <c r="C12" s="254">
        <v>315</v>
      </c>
      <c r="D12" s="255">
        <v>885.65311111111055</v>
      </c>
      <c r="E12" s="254">
        <v>134</v>
      </c>
      <c r="F12" s="255">
        <v>822.97082089552248</v>
      </c>
      <c r="G12" s="254">
        <v>0</v>
      </c>
      <c r="H12" s="255">
        <v>0</v>
      </c>
      <c r="I12" s="254">
        <v>449</v>
      </c>
      <c r="J12" s="255">
        <v>866.94614699331817</v>
      </c>
      <c r="K12" s="254">
        <v>0</v>
      </c>
      <c r="L12" s="255">
        <v>0</v>
      </c>
      <c r="M12" s="254">
        <v>0</v>
      </c>
      <c r="N12" s="255">
        <v>0</v>
      </c>
      <c r="O12" s="254">
        <v>0</v>
      </c>
      <c r="P12" s="255">
        <v>0</v>
      </c>
      <c r="Q12" s="254">
        <v>0</v>
      </c>
      <c r="R12" s="255">
        <v>0</v>
      </c>
      <c r="V12" s="207"/>
      <c r="W12" s="200"/>
      <c r="X12" s="207"/>
      <c r="Y12" s="200"/>
      <c r="Z12" s="207"/>
      <c r="AA12" s="200"/>
      <c r="AB12" s="207"/>
      <c r="AC12" s="200"/>
      <c r="AD12" s="207"/>
      <c r="AE12" s="200"/>
      <c r="AF12" s="207"/>
      <c r="AG12" s="200"/>
      <c r="AH12" s="207"/>
      <c r="AI12" s="200"/>
      <c r="AJ12" s="207"/>
      <c r="AK12" s="200"/>
    </row>
    <row r="13" spans="1:37" ht="14.25" customHeight="1">
      <c r="A13" s="248"/>
      <c r="B13" s="253" t="s">
        <v>14</v>
      </c>
      <c r="C13" s="254">
        <v>1552</v>
      </c>
      <c r="D13" s="255">
        <v>922.3431507731965</v>
      </c>
      <c r="E13" s="254">
        <v>843</v>
      </c>
      <c r="F13" s="255">
        <v>831.69151838671382</v>
      </c>
      <c r="G13" s="254">
        <v>0</v>
      </c>
      <c r="H13" s="255">
        <v>0</v>
      </c>
      <c r="I13" s="254">
        <v>2395</v>
      </c>
      <c r="J13" s="255">
        <v>890.43529018789161</v>
      </c>
      <c r="K13" s="254">
        <v>0</v>
      </c>
      <c r="L13" s="255">
        <v>0</v>
      </c>
      <c r="M13" s="254">
        <v>0</v>
      </c>
      <c r="N13" s="255">
        <v>0</v>
      </c>
      <c r="O13" s="254">
        <v>0</v>
      </c>
      <c r="P13" s="255">
        <v>0</v>
      </c>
      <c r="Q13" s="254">
        <v>0</v>
      </c>
      <c r="R13" s="255">
        <v>0</v>
      </c>
      <c r="V13" s="207"/>
      <c r="W13" s="200"/>
      <c r="X13" s="207"/>
      <c r="Y13" s="200"/>
      <c r="Z13" s="207"/>
      <c r="AA13" s="200"/>
      <c r="AB13" s="207"/>
      <c r="AC13" s="200"/>
      <c r="AD13" s="207"/>
      <c r="AE13" s="200"/>
      <c r="AF13" s="207"/>
      <c r="AG13" s="200"/>
      <c r="AH13" s="207"/>
      <c r="AI13" s="200"/>
      <c r="AJ13" s="207"/>
      <c r="AK13" s="200"/>
    </row>
    <row r="14" spans="1:37" ht="14.25" customHeight="1">
      <c r="A14" s="248"/>
      <c r="B14" s="253" t="s">
        <v>15</v>
      </c>
      <c r="C14" s="254">
        <v>6205</v>
      </c>
      <c r="D14" s="255">
        <v>920.90307816277027</v>
      </c>
      <c r="E14" s="254">
        <v>3158</v>
      </c>
      <c r="F14" s="255">
        <v>848.07125712476204</v>
      </c>
      <c r="G14" s="254">
        <v>0</v>
      </c>
      <c r="H14" s="255">
        <v>0</v>
      </c>
      <c r="I14" s="254">
        <v>9363</v>
      </c>
      <c r="J14" s="255">
        <v>896.33799316458271</v>
      </c>
      <c r="K14" s="254">
        <v>0</v>
      </c>
      <c r="L14" s="255">
        <v>0</v>
      </c>
      <c r="M14" s="254">
        <v>0</v>
      </c>
      <c r="N14" s="255">
        <v>0</v>
      </c>
      <c r="O14" s="254">
        <v>0</v>
      </c>
      <c r="P14" s="255">
        <v>0</v>
      </c>
      <c r="Q14" s="254">
        <v>0</v>
      </c>
      <c r="R14" s="255">
        <v>0</v>
      </c>
      <c r="V14" s="207"/>
      <c r="W14" s="200"/>
      <c r="X14" s="207"/>
      <c r="Y14" s="200"/>
      <c r="Z14" s="207"/>
      <c r="AA14" s="200"/>
      <c r="AB14" s="207"/>
      <c r="AC14" s="200"/>
      <c r="AD14" s="207"/>
      <c r="AE14" s="200"/>
      <c r="AF14" s="207"/>
      <c r="AG14" s="200"/>
      <c r="AH14" s="207"/>
      <c r="AI14" s="200"/>
      <c r="AJ14" s="207"/>
      <c r="AK14" s="200"/>
    </row>
    <row r="15" spans="1:37" ht="14.25" customHeight="1">
      <c r="A15" s="248"/>
      <c r="B15" s="253" t="s">
        <v>16</v>
      </c>
      <c r="C15" s="254">
        <v>17978</v>
      </c>
      <c r="D15" s="255">
        <v>969.78359105573509</v>
      </c>
      <c r="E15" s="254">
        <v>10143</v>
      </c>
      <c r="F15" s="255">
        <v>909.72196293010018</v>
      </c>
      <c r="G15" s="254">
        <v>0</v>
      </c>
      <c r="H15" s="255">
        <v>0</v>
      </c>
      <c r="I15" s="254">
        <v>28121</v>
      </c>
      <c r="J15" s="255">
        <v>948.11988442800794</v>
      </c>
      <c r="K15" s="254">
        <v>0</v>
      </c>
      <c r="L15" s="255">
        <v>0</v>
      </c>
      <c r="M15" s="254">
        <v>0</v>
      </c>
      <c r="N15" s="255">
        <v>0</v>
      </c>
      <c r="O15" s="254">
        <v>0</v>
      </c>
      <c r="P15" s="255">
        <v>0</v>
      </c>
      <c r="Q15" s="254">
        <v>0</v>
      </c>
      <c r="R15" s="255">
        <v>0</v>
      </c>
      <c r="V15" s="207"/>
      <c r="W15" s="200"/>
      <c r="X15" s="207"/>
      <c r="Y15" s="200"/>
      <c r="Z15" s="207"/>
      <c r="AA15" s="200"/>
      <c r="AB15" s="207"/>
      <c r="AC15" s="200"/>
      <c r="AD15" s="207"/>
      <c r="AE15" s="200"/>
      <c r="AF15" s="207"/>
      <c r="AG15" s="200"/>
      <c r="AH15" s="207"/>
      <c r="AI15" s="200"/>
      <c r="AJ15" s="207"/>
      <c r="AK15" s="200"/>
    </row>
    <row r="16" spans="1:37" ht="14.25" customHeight="1">
      <c r="A16" s="248"/>
      <c r="B16" s="253" t="s">
        <v>17</v>
      </c>
      <c r="C16" s="254">
        <v>40030</v>
      </c>
      <c r="D16" s="255">
        <v>1030.0988073944545</v>
      </c>
      <c r="E16" s="254">
        <v>24015</v>
      </c>
      <c r="F16" s="255">
        <v>958.00555194670164</v>
      </c>
      <c r="G16" s="254">
        <v>0</v>
      </c>
      <c r="H16" s="255">
        <v>0</v>
      </c>
      <c r="I16" s="254">
        <v>64045</v>
      </c>
      <c r="J16" s="255">
        <v>1003.0659472246084</v>
      </c>
      <c r="K16" s="254">
        <v>0</v>
      </c>
      <c r="L16" s="255">
        <v>0</v>
      </c>
      <c r="M16" s="254">
        <v>0</v>
      </c>
      <c r="N16" s="255">
        <v>0</v>
      </c>
      <c r="O16" s="254">
        <v>0</v>
      </c>
      <c r="P16" s="255">
        <v>0</v>
      </c>
      <c r="Q16" s="254">
        <v>0</v>
      </c>
      <c r="R16" s="255">
        <v>0</v>
      </c>
      <c r="V16" s="207"/>
      <c r="W16" s="200"/>
      <c r="X16" s="207"/>
      <c r="Y16" s="200"/>
      <c r="Z16" s="207"/>
      <c r="AA16" s="200"/>
      <c r="AB16" s="207"/>
      <c r="AC16" s="200"/>
      <c r="AD16" s="207"/>
      <c r="AE16" s="200"/>
      <c r="AF16" s="207"/>
      <c r="AG16" s="200"/>
      <c r="AH16" s="207"/>
      <c r="AI16" s="200"/>
      <c r="AJ16" s="207"/>
      <c r="AK16" s="200"/>
    </row>
    <row r="17" spans="1:37" ht="14.25" customHeight="1">
      <c r="A17" s="248"/>
      <c r="B17" s="253" t="s">
        <v>18</v>
      </c>
      <c r="C17" s="254">
        <v>70556</v>
      </c>
      <c r="D17" s="255">
        <v>1063.8753995407908</v>
      </c>
      <c r="E17" s="254">
        <v>42626</v>
      </c>
      <c r="F17" s="255">
        <v>984.49145498052758</v>
      </c>
      <c r="G17" s="254">
        <v>0</v>
      </c>
      <c r="H17" s="255">
        <v>0</v>
      </c>
      <c r="I17" s="254">
        <v>113182</v>
      </c>
      <c r="J17" s="255">
        <v>1033.9782425650724</v>
      </c>
      <c r="K17" s="254">
        <v>41</v>
      </c>
      <c r="L17" s="255">
        <v>2586.1119512195119</v>
      </c>
      <c r="M17" s="254">
        <v>9</v>
      </c>
      <c r="N17" s="255">
        <v>2319.8688888888887</v>
      </c>
      <c r="O17" s="254">
        <v>0</v>
      </c>
      <c r="P17" s="255">
        <v>0</v>
      </c>
      <c r="Q17" s="254">
        <v>50</v>
      </c>
      <c r="R17" s="255">
        <v>2538.1881999999996</v>
      </c>
      <c r="V17" s="207"/>
      <c r="W17" s="200"/>
      <c r="X17" s="207"/>
      <c r="Y17" s="200"/>
      <c r="Z17" s="207"/>
      <c r="AA17" s="200"/>
      <c r="AB17" s="207"/>
      <c r="AC17" s="200"/>
      <c r="AD17" s="207"/>
      <c r="AE17" s="200"/>
      <c r="AF17" s="207"/>
      <c r="AG17" s="200"/>
      <c r="AH17" s="207"/>
      <c r="AI17" s="200"/>
      <c r="AJ17" s="207"/>
      <c r="AK17" s="200"/>
    </row>
    <row r="18" spans="1:37" ht="14.25" customHeight="1">
      <c r="A18" s="248"/>
      <c r="B18" s="253" t="s">
        <v>19</v>
      </c>
      <c r="C18" s="254">
        <v>101735</v>
      </c>
      <c r="D18" s="255">
        <v>1071.0265987123416</v>
      </c>
      <c r="E18" s="254">
        <v>61639</v>
      </c>
      <c r="F18" s="255">
        <v>966.82295948993362</v>
      </c>
      <c r="G18" s="254">
        <v>0</v>
      </c>
      <c r="H18" s="255">
        <v>0</v>
      </c>
      <c r="I18" s="254">
        <v>163374</v>
      </c>
      <c r="J18" s="255">
        <v>1031.7118477848378</v>
      </c>
      <c r="K18" s="254">
        <v>346</v>
      </c>
      <c r="L18" s="255">
        <v>2557.1059537572264</v>
      </c>
      <c r="M18" s="254">
        <v>115</v>
      </c>
      <c r="N18" s="255">
        <v>2316.3273913043486</v>
      </c>
      <c r="O18" s="254">
        <v>0</v>
      </c>
      <c r="P18" s="255">
        <v>0</v>
      </c>
      <c r="Q18" s="254">
        <v>461</v>
      </c>
      <c r="R18" s="255">
        <v>2497.0418872017367</v>
      </c>
      <c r="V18" s="207"/>
      <c r="W18" s="200"/>
      <c r="X18" s="207"/>
      <c r="Y18" s="200"/>
      <c r="Z18" s="207"/>
      <c r="AA18" s="200"/>
      <c r="AB18" s="207"/>
      <c r="AC18" s="200"/>
      <c r="AD18" s="207"/>
      <c r="AE18" s="200"/>
      <c r="AF18" s="207"/>
      <c r="AG18" s="200"/>
      <c r="AH18" s="207"/>
      <c r="AI18" s="200"/>
      <c r="AJ18" s="207"/>
      <c r="AK18" s="200"/>
    </row>
    <row r="19" spans="1:37" ht="14.25" customHeight="1">
      <c r="A19" s="248"/>
      <c r="B19" s="253" t="s">
        <v>20</v>
      </c>
      <c r="C19" s="254">
        <v>151286</v>
      </c>
      <c r="D19" s="255">
        <v>1212.9704008302156</v>
      </c>
      <c r="E19" s="254">
        <v>87672</v>
      </c>
      <c r="F19" s="255">
        <v>1043.8002633680069</v>
      </c>
      <c r="G19" s="254">
        <v>0</v>
      </c>
      <c r="H19" s="255">
        <v>0</v>
      </c>
      <c r="I19" s="254">
        <v>238958</v>
      </c>
      <c r="J19" s="255">
        <v>1150.9030739711577</v>
      </c>
      <c r="K19" s="254">
        <v>9185</v>
      </c>
      <c r="L19" s="255">
        <v>2649.9057615677707</v>
      </c>
      <c r="M19" s="254">
        <v>895</v>
      </c>
      <c r="N19" s="255">
        <v>2358.5340223463695</v>
      </c>
      <c r="O19" s="254">
        <v>0</v>
      </c>
      <c r="P19" s="255">
        <v>0</v>
      </c>
      <c r="Q19" s="254">
        <v>10080</v>
      </c>
      <c r="R19" s="255">
        <v>2624.0349573412668</v>
      </c>
      <c r="V19" s="207"/>
      <c r="W19" s="200"/>
      <c r="X19" s="207"/>
      <c r="Y19" s="200"/>
      <c r="Z19" s="207"/>
      <c r="AA19" s="200"/>
      <c r="AB19" s="207"/>
      <c r="AC19" s="200"/>
      <c r="AD19" s="207"/>
      <c r="AE19" s="200"/>
      <c r="AF19" s="207"/>
      <c r="AG19" s="200"/>
      <c r="AH19" s="207"/>
      <c r="AI19" s="200"/>
      <c r="AJ19" s="207"/>
      <c r="AK19" s="200"/>
    </row>
    <row r="20" spans="1:37" ht="14.25" customHeight="1">
      <c r="A20" s="248"/>
      <c r="B20" s="253" t="s">
        <v>21</v>
      </c>
      <c r="C20" s="254">
        <v>201175</v>
      </c>
      <c r="D20" s="255">
        <v>1298.1877194482443</v>
      </c>
      <c r="E20" s="254">
        <v>121508</v>
      </c>
      <c r="F20" s="255">
        <v>1091.5284131908998</v>
      </c>
      <c r="G20" s="254">
        <v>0</v>
      </c>
      <c r="H20" s="255">
        <v>0</v>
      </c>
      <c r="I20" s="254">
        <v>322683</v>
      </c>
      <c r="J20" s="255">
        <v>1220.369058456753</v>
      </c>
      <c r="K20" s="254">
        <v>171649</v>
      </c>
      <c r="L20" s="255">
        <v>1977.9821884193896</v>
      </c>
      <c r="M20" s="254">
        <v>69222</v>
      </c>
      <c r="N20" s="255">
        <v>1645.2950788766564</v>
      </c>
      <c r="O20" s="254">
        <v>0</v>
      </c>
      <c r="P20" s="255">
        <v>0</v>
      </c>
      <c r="Q20" s="254">
        <v>240871</v>
      </c>
      <c r="R20" s="255">
        <v>1882.3738873089733</v>
      </c>
      <c r="V20" s="207"/>
      <c r="W20" s="200"/>
      <c r="X20" s="207"/>
      <c r="Y20" s="200"/>
      <c r="Z20" s="207"/>
      <c r="AA20" s="200"/>
      <c r="AB20" s="207"/>
      <c r="AC20" s="200"/>
      <c r="AD20" s="207"/>
      <c r="AE20" s="200"/>
      <c r="AF20" s="207"/>
      <c r="AG20" s="200"/>
      <c r="AH20" s="207"/>
      <c r="AI20" s="200"/>
      <c r="AJ20" s="207"/>
      <c r="AK20" s="200"/>
    </row>
    <row r="21" spans="1:37" ht="14.25" customHeight="1">
      <c r="A21" s="248"/>
      <c r="B21" s="253" t="s">
        <v>22</v>
      </c>
      <c r="C21" s="254">
        <v>617</v>
      </c>
      <c r="D21" s="255">
        <v>1333.8412641815237</v>
      </c>
      <c r="E21" s="254">
        <v>361</v>
      </c>
      <c r="F21" s="255">
        <v>1100.2519667590022</v>
      </c>
      <c r="G21" s="254">
        <v>0</v>
      </c>
      <c r="H21" s="255">
        <v>0</v>
      </c>
      <c r="I21" s="254">
        <v>978</v>
      </c>
      <c r="J21" s="255">
        <v>1247.6186298568505</v>
      </c>
      <c r="K21" s="254">
        <v>954892</v>
      </c>
      <c r="L21" s="255">
        <v>1658.8857589968259</v>
      </c>
      <c r="M21" s="254">
        <v>675356</v>
      </c>
      <c r="N21" s="255">
        <v>1350.2400826230914</v>
      </c>
      <c r="O21" s="254">
        <v>0</v>
      </c>
      <c r="P21" s="255">
        <v>0</v>
      </c>
      <c r="Q21" s="254">
        <v>1630248</v>
      </c>
      <c r="R21" s="255">
        <v>1531.0244094272757</v>
      </c>
      <c r="V21" s="207"/>
      <c r="W21" s="200"/>
      <c r="X21" s="207"/>
      <c r="Y21" s="200"/>
      <c r="Z21" s="207"/>
      <c r="AA21" s="200"/>
      <c r="AB21" s="207"/>
      <c r="AC21" s="200"/>
      <c r="AD21" s="207"/>
      <c r="AE21" s="200"/>
      <c r="AF21" s="207"/>
      <c r="AG21" s="200"/>
      <c r="AH21" s="207"/>
      <c r="AI21" s="200"/>
      <c r="AJ21" s="207"/>
      <c r="AK21" s="200"/>
    </row>
    <row r="22" spans="1:37" ht="14.25" customHeight="1">
      <c r="A22" s="248"/>
      <c r="B22" s="253" t="s">
        <v>23</v>
      </c>
      <c r="C22" s="254">
        <v>11</v>
      </c>
      <c r="D22" s="255">
        <v>959.75545454545454</v>
      </c>
      <c r="E22" s="254">
        <v>9</v>
      </c>
      <c r="F22" s="255">
        <v>770.60333333333335</v>
      </c>
      <c r="G22" s="254">
        <v>0</v>
      </c>
      <c r="H22" s="255">
        <v>0</v>
      </c>
      <c r="I22" s="254">
        <v>20</v>
      </c>
      <c r="J22" s="255">
        <v>874.63699999999994</v>
      </c>
      <c r="K22" s="254">
        <v>895371</v>
      </c>
      <c r="L22" s="255">
        <v>1657.8806857715924</v>
      </c>
      <c r="M22" s="254">
        <v>615160</v>
      </c>
      <c r="N22" s="255">
        <v>1190.8422397425079</v>
      </c>
      <c r="O22" s="254">
        <v>0</v>
      </c>
      <c r="P22" s="255">
        <v>0</v>
      </c>
      <c r="Q22" s="254">
        <v>1510531</v>
      </c>
      <c r="R22" s="255">
        <v>1467.6804380049118</v>
      </c>
      <c r="V22" s="207"/>
      <c r="W22" s="200"/>
      <c r="X22" s="207"/>
      <c r="Y22" s="200"/>
      <c r="Z22" s="207"/>
      <c r="AA22" s="200"/>
      <c r="AB22" s="207"/>
      <c r="AC22" s="200"/>
      <c r="AD22" s="207"/>
      <c r="AE22" s="200"/>
      <c r="AF22" s="207"/>
      <c r="AG22" s="200"/>
      <c r="AH22" s="207"/>
      <c r="AI22" s="200"/>
      <c r="AJ22" s="207"/>
      <c r="AK22" s="200"/>
    </row>
    <row r="23" spans="1:37" ht="14.25" customHeight="1">
      <c r="A23" s="248"/>
      <c r="B23" s="253" t="s">
        <v>24</v>
      </c>
      <c r="C23" s="254">
        <v>22</v>
      </c>
      <c r="D23" s="255">
        <v>512.64772727272725</v>
      </c>
      <c r="E23" s="254">
        <v>78</v>
      </c>
      <c r="F23" s="255">
        <v>502.63679487179473</v>
      </c>
      <c r="G23" s="254">
        <v>0</v>
      </c>
      <c r="H23" s="255">
        <v>0</v>
      </c>
      <c r="I23" s="254">
        <v>100</v>
      </c>
      <c r="J23" s="255">
        <v>504.83919999999989</v>
      </c>
      <c r="K23" s="254">
        <v>763637</v>
      </c>
      <c r="L23" s="255">
        <v>1592.329132585246</v>
      </c>
      <c r="M23" s="254">
        <v>495541</v>
      </c>
      <c r="N23" s="255">
        <v>971.53778964808475</v>
      </c>
      <c r="O23" s="254">
        <v>2</v>
      </c>
      <c r="P23" s="255">
        <v>1250.145</v>
      </c>
      <c r="Q23" s="254">
        <v>1259180</v>
      </c>
      <c r="R23" s="255">
        <v>1348.0207356613041</v>
      </c>
      <c r="V23" s="207"/>
      <c r="W23" s="200"/>
      <c r="X23" s="207"/>
      <c r="Y23" s="200"/>
      <c r="Z23" s="207"/>
      <c r="AA23" s="200"/>
      <c r="AB23" s="207"/>
      <c r="AC23" s="200"/>
      <c r="AD23" s="207"/>
      <c r="AE23" s="200"/>
      <c r="AF23" s="207"/>
      <c r="AG23" s="200"/>
      <c r="AH23" s="207"/>
      <c r="AI23" s="200"/>
      <c r="AJ23" s="207"/>
      <c r="AK23" s="200"/>
    </row>
    <row r="24" spans="1:37" ht="14.25" customHeight="1">
      <c r="A24" s="248"/>
      <c r="B24" s="253" t="s">
        <v>25</v>
      </c>
      <c r="C24" s="254">
        <v>32</v>
      </c>
      <c r="D24" s="255">
        <v>438.07656250000008</v>
      </c>
      <c r="E24" s="254">
        <v>158</v>
      </c>
      <c r="F24" s="255">
        <v>459.75462025316472</v>
      </c>
      <c r="G24" s="254">
        <v>0</v>
      </c>
      <c r="H24" s="255">
        <v>0</v>
      </c>
      <c r="I24" s="254">
        <v>190</v>
      </c>
      <c r="J24" s="255">
        <v>456.10357894736853</v>
      </c>
      <c r="K24" s="254">
        <v>487344</v>
      </c>
      <c r="L24" s="255">
        <v>1434.5291665435484</v>
      </c>
      <c r="M24" s="254">
        <v>326355</v>
      </c>
      <c r="N24" s="255">
        <v>805.0486885446835</v>
      </c>
      <c r="O24" s="254">
        <v>3</v>
      </c>
      <c r="P24" s="255">
        <v>1160.5933333333332</v>
      </c>
      <c r="Q24" s="254">
        <v>813702</v>
      </c>
      <c r="R24" s="255">
        <v>1182.0596836065281</v>
      </c>
      <c r="V24" s="207"/>
      <c r="W24" s="200"/>
      <c r="X24" s="207"/>
      <c r="Y24" s="200"/>
      <c r="Z24" s="207"/>
      <c r="AA24" s="200"/>
      <c r="AB24" s="207"/>
      <c r="AC24" s="200"/>
      <c r="AD24" s="207"/>
      <c r="AE24" s="200"/>
      <c r="AF24" s="207"/>
      <c r="AG24" s="200"/>
      <c r="AH24" s="207"/>
      <c r="AI24" s="200"/>
      <c r="AJ24" s="207"/>
      <c r="AK24" s="200"/>
    </row>
    <row r="25" spans="1:37" ht="14.25" customHeight="1">
      <c r="A25" s="248"/>
      <c r="B25" s="253" t="s">
        <v>26</v>
      </c>
      <c r="C25" s="254">
        <v>92</v>
      </c>
      <c r="D25" s="255">
        <v>482.98717391304348</v>
      </c>
      <c r="E25" s="254">
        <v>2945</v>
      </c>
      <c r="F25" s="255">
        <v>467.86630899830561</v>
      </c>
      <c r="G25" s="254">
        <v>0</v>
      </c>
      <c r="H25" s="255">
        <v>0</v>
      </c>
      <c r="I25" s="254">
        <v>3037</v>
      </c>
      <c r="J25" s="255">
        <v>468.32436615081002</v>
      </c>
      <c r="K25" s="254">
        <v>505816</v>
      </c>
      <c r="L25" s="255">
        <v>1252.7093960056825</v>
      </c>
      <c r="M25" s="254">
        <v>409876</v>
      </c>
      <c r="N25" s="255">
        <v>709.92668021548934</v>
      </c>
      <c r="O25" s="254">
        <v>19</v>
      </c>
      <c r="P25" s="255">
        <v>871.07052631578972</v>
      </c>
      <c r="Q25" s="254">
        <v>915711</v>
      </c>
      <c r="R25" s="255">
        <v>1009.7497072438949</v>
      </c>
      <c r="V25" s="207"/>
      <c r="W25" s="200"/>
      <c r="X25" s="207"/>
      <c r="Y25" s="200"/>
      <c r="Z25" s="207"/>
      <c r="AA25" s="200"/>
      <c r="AB25" s="207"/>
      <c r="AC25" s="200"/>
      <c r="AD25" s="207"/>
      <c r="AE25" s="200"/>
      <c r="AF25" s="207"/>
      <c r="AG25" s="200"/>
      <c r="AH25" s="207"/>
      <c r="AI25" s="200"/>
      <c r="AJ25" s="207"/>
      <c r="AK25" s="200"/>
    </row>
    <row r="26" spans="1:37" ht="14.25" customHeight="1">
      <c r="A26" s="248"/>
      <c r="B26" s="253" t="s">
        <v>5</v>
      </c>
      <c r="C26" s="254">
        <v>5</v>
      </c>
      <c r="D26" s="255">
        <v>1154.874</v>
      </c>
      <c r="E26" s="254">
        <v>0</v>
      </c>
      <c r="F26" s="255">
        <v>0</v>
      </c>
      <c r="G26" s="254">
        <v>0</v>
      </c>
      <c r="H26" s="255">
        <v>0</v>
      </c>
      <c r="I26" s="254">
        <v>5</v>
      </c>
      <c r="J26" s="255">
        <v>1154.874</v>
      </c>
      <c r="K26" s="254">
        <v>62</v>
      </c>
      <c r="L26" s="255">
        <v>2275.4516129032259</v>
      </c>
      <c r="M26" s="254">
        <v>21</v>
      </c>
      <c r="N26" s="255">
        <v>1357.6028571428574</v>
      </c>
      <c r="O26" s="254">
        <v>0</v>
      </c>
      <c r="P26" s="255">
        <v>0</v>
      </c>
      <c r="Q26" s="254">
        <v>83</v>
      </c>
      <c r="R26" s="255">
        <v>2043.2248192771085</v>
      </c>
      <c r="V26" s="207"/>
      <c r="W26" s="200"/>
      <c r="X26" s="207"/>
      <c r="Y26" s="200"/>
      <c r="Z26" s="207"/>
      <c r="AA26" s="200"/>
      <c r="AB26" s="207"/>
      <c r="AC26" s="200"/>
      <c r="AD26" s="207"/>
      <c r="AE26" s="200"/>
      <c r="AF26" s="207"/>
      <c r="AG26" s="200"/>
      <c r="AH26" s="207"/>
      <c r="AI26" s="200"/>
      <c r="AJ26" s="207"/>
      <c r="AK26" s="200"/>
    </row>
    <row r="27" spans="1:37" ht="14.25" customHeight="1">
      <c r="A27" s="248"/>
      <c r="B27" s="257" t="s">
        <v>6</v>
      </c>
      <c r="C27" s="258">
        <v>591614</v>
      </c>
      <c r="D27" s="259">
        <v>1175.9309877555309</v>
      </c>
      <c r="E27" s="258">
        <v>355289</v>
      </c>
      <c r="F27" s="259">
        <v>1022.5976039787322</v>
      </c>
      <c r="G27" s="258">
        <v>0</v>
      </c>
      <c r="H27" s="259">
        <v>0</v>
      </c>
      <c r="I27" s="258">
        <v>946903</v>
      </c>
      <c r="J27" s="259">
        <v>1118.3985218232494</v>
      </c>
      <c r="K27" s="258">
        <v>3788343</v>
      </c>
      <c r="L27" s="259">
        <v>1579.1009483090631</v>
      </c>
      <c r="M27" s="258">
        <v>2592550</v>
      </c>
      <c r="N27" s="259">
        <v>1078.4435802665355</v>
      </c>
      <c r="O27" s="258">
        <v>24</v>
      </c>
      <c r="P27" s="259">
        <v>938.85041666666677</v>
      </c>
      <c r="Q27" s="258">
        <v>6380917</v>
      </c>
      <c r="R27" s="259">
        <v>1375.682752220411</v>
      </c>
      <c r="V27" s="198"/>
      <c r="W27" s="197"/>
      <c r="X27" s="198"/>
      <c r="Y27" s="197"/>
      <c r="Z27" s="198"/>
      <c r="AA27" s="197"/>
      <c r="AB27" s="198"/>
      <c r="AC27" s="197"/>
      <c r="AD27" s="198"/>
      <c r="AE27" s="197"/>
      <c r="AF27" s="198"/>
      <c r="AG27" s="197"/>
      <c r="AH27" s="198"/>
      <c r="AI27" s="197"/>
      <c r="AJ27" s="198"/>
      <c r="AK27" s="197"/>
    </row>
    <row r="28" spans="1:37" ht="14.25" customHeight="1">
      <c r="A28" s="248"/>
      <c r="B28" s="260" t="s">
        <v>27</v>
      </c>
      <c r="C28" s="254">
        <v>54.832418032856161</v>
      </c>
      <c r="D28" s="254" t="s">
        <v>215</v>
      </c>
      <c r="E28" s="254">
        <v>55.234437317226259</v>
      </c>
      <c r="F28" s="254" t="s">
        <v>215</v>
      </c>
      <c r="G28" s="254">
        <v>0</v>
      </c>
      <c r="H28" s="254">
        <v>0</v>
      </c>
      <c r="I28" s="254">
        <v>54.983261132666875</v>
      </c>
      <c r="J28" s="254" t="s">
        <v>215</v>
      </c>
      <c r="K28" s="254">
        <v>74.786064972476964</v>
      </c>
      <c r="L28" s="254" t="s">
        <v>215</v>
      </c>
      <c r="M28" s="254">
        <v>75.401461661566756</v>
      </c>
      <c r="N28" s="254" t="s">
        <v>215</v>
      </c>
      <c r="O28" s="254">
        <v>88</v>
      </c>
      <c r="P28" s="254" t="s">
        <v>215</v>
      </c>
      <c r="Q28" s="254">
        <v>75.036149976633155</v>
      </c>
      <c r="R28" s="254" t="s">
        <v>215</v>
      </c>
      <c r="V28" s="207"/>
      <c r="W28" s="207"/>
      <c r="X28" s="207"/>
      <c r="Y28" s="207"/>
      <c r="Z28" s="207"/>
      <c r="AA28" s="207"/>
      <c r="AB28" s="207"/>
      <c r="AC28" s="207"/>
      <c r="AD28" s="207"/>
      <c r="AE28" s="207"/>
      <c r="AF28" s="207"/>
      <c r="AG28" s="207"/>
      <c r="AH28" s="207"/>
      <c r="AI28" s="207"/>
      <c r="AJ28" s="207"/>
      <c r="AK28" s="207"/>
    </row>
    <row r="29" spans="1:37" ht="14.25" customHeight="1">
      <c r="A29" s="248"/>
      <c r="B29" s="249"/>
      <c r="C29" s="261"/>
      <c r="D29" s="262"/>
      <c r="E29" s="263"/>
      <c r="F29" s="263"/>
      <c r="G29" s="261"/>
      <c r="H29" s="263"/>
      <c r="I29" s="261"/>
      <c r="J29" s="263"/>
      <c r="K29" s="261"/>
      <c r="L29" s="262"/>
      <c r="M29" s="261"/>
      <c r="N29" s="262"/>
      <c r="O29" s="261"/>
      <c r="P29" s="262"/>
      <c r="Q29" s="261"/>
      <c r="R29" s="262"/>
    </row>
    <row r="30" spans="1:37" ht="14.25" customHeight="1">
      <c r="B30" s="478" t="s">
        <v>0</v>
      </c>
      <c r="C30" s="479" t="s">
        <v>30</v>
      </c>
      <c r="D30" s="479"/>
      <c r="E30" s="479"/>
      <c r="F30" s="479"/>
      <c r="G30" s="479"/>
      <c r="H30" s="479"/>
      <c r="I30" s="479"/>
      <c r="J30" s="479"/>
      <c r="K30" s="479" t="s">
        <v>31</v>
      </c>
      <c r="L30" s="479"/>
      <c r="M30" s="479"/>
      <c r="N30" s="479"/>
      <c r="O30" s="479"/>
      <c r="P30" s="479"/>
      <c r="Q30" s="479"/>
      <c r="R30" s="479"/>
    </row>
    <row r="31" spans="1:37" ht="14.25" customHeight="1">
      <c r="B31" s="478"/>
      <c r="C31" s="479" t="s">
        <v>3</v>
      </c>
      <c r="D31" s="479"/>
      <c r="E31" s="480" t="s">
        <v>4</v>
      </c>
      <c r="F31" s="480"/>
      <c r="G31" s="479" t="s">
        <v>5</v>
      </c>
      <c r="H31" s="479"/>
      <c r="I31" s="479" t="s">
        <v>6</v>
      </c>
      <c r="J31" s="479"/>
      <c r="K31" s="479" t="s">
        <v>3</v>
      </c>
      <c r="L31" s="479"/>
      <c r="M31" s="480" t="s">
        <v>4</v>
      </c>
      <c r="N31" s="480"/>
      <c r="O31" s="479" t="s">
        <v>5</v>
      </c>
      <c r="P31" s="479"/>
      <c r="Q31" s="479" t="s">
        <v>6</v>
      </c>
      <c r="R31" s="479"/>
    </row>
    <row r="32" spans="1:37" ht="14.25" customHeight="1">
      <c r="B32" s="478"/>
      <c r="C32" s="250" t="s">
        <v>7</v>
      </c>
      <c r="D32" s="251" t="s">
        <v>8</v>
      </c>
      <c r="E32" s="252" t="s">
        <v>7</v>
      </c>
      <c r="F32" s="252" t="s">
        <v>8</v>
      </c>
      <c r="G32" s="250" t="s">
        <v>7</v>
      </c>
      <c r="H32" s="252" t="s">
        <v>8</v>
      </c>
      <c r="I32" s="250" t="s">
        <v>7</v>
      </c>
      <c r="J32" s="252" t="s">
        <v>8</v>
      </c>
      <c r="K32" s="250" t="s">
        <v>7</v>
      </c>
      <c r="L32" s="251" t="s">
        <v>8</v>
      </c>
      <c r="M32" s="252" t="s">
        <v>7</v>
      </c>
      <c r="N32" s="252" t="s">
        <v>8</v>
      </c>
      <c r="O32" s="250" t="s">
        <v>7</v>
      </c>
      <c r="P32" s="252" t="s">
        <v>8</v>
      </c>
      <c r="Q32" s="250" t="s">
        <v>7</v>
      </c>
      <c r="R32" s="252" t="s">
        <v>8</v>
      </c>
    </row>
    <row r="33" spans="2:37" ht="14.25" customHeight="1">
      <c r="B33" s="253" t="s">
        <v>9</v>
      </c>
      <c r="C33" s="254">
        <v>0</v>
      </c>
      <c r="D33" s="255">
        <v>0</v>
      </c>
      <c r="E33" s="254">
        <v>0</v>
      </c>
      <c r="F33" s="255">
        <v>0</v>
      </c>
      <c r="G33" s="254">
        <v>0</v>
      </c>
      <c r="H33" s="255">
        <v>0</v>
      </c>
      <c r="I33" s="254">
        <v>0</v>
      </c>
      <c r="J33" s="255">
        <v>0</v>
      </c>
      <c r="K33" s="254">
        <v>1187</v>
      </c>
      <c r="L33" s="255">
        <v>350.2139090143217</v>
      </c>
      <c r="M33" s="254">
        <v>1195</v>
      </c>
      <c r="N33" s="255">
        <v>341.97921338912124</v>
      </c>
      <c r="O33" s="254">
        <v>0</v>
      </c>
      <c r="P33" s="255">
        <v>0</v>
      </c>
      <c r="Q33" s="254">
        <v>2382</v>
      </c>
      <c r="R33" s="255">
        <v>346.082732997481</v>
      </c>
    </row>
    <row r="34" spans="2:37" ht="14.25" customHeight="1">
      <c r="B34" s="256" t="s">
        <v>10</v>
      </c>
      <c r="C34" s="254">
        <v>0</v>
      </c>
      <c r="D34" s="255">
        <v>0</v>
      </c>
      <c r="E34" s="254">
        <v>0</v>
      </c>
      <c r="F34" s="255">
        <v>0</v>
      </c>
      <c r="G34" s="254">
        <v>0</v>
      </c>
      <c r="H34" s="255">
        <v>0</v>
      </c>
      <c r="I34" s="254">
        <v>0</v>
      </c>
      <c r="J34" s="255">
        <v>0</v>
      </c>
      <c r="K34" s="254">
        <v>5717</v>
      </c>
      <c r="L34" s="255">
        <v>348.90397935980428</v>
      </c>
      <c r="M34" s="254">
        <v>5329</v>
      </c>
      <c r="N34" s="255">
        <v>347.71331018952867</v>
      </c>
      <c r="O34" s="254">
        <v>0</v>
      </c>
      <c r="P34" s="255">
        <v>0</v>
      </c>
      <c r="Q34" s="254">
        <v>11046</v>
      </c>
      <c r="R34" s="255">
        <v>348.32955640050693</v>
      </c>
    </row>
    <row r="35" spans="2:37" ht="14.25" customHeight="1">
      <c r="B35" s="253" t="s">
        <v>11</v>
      </c>
      <c r="C35" s="254">
        <v>0</v>
      </c>
      <c r="D35" s="255">
        <v>0</v>
      </c>
      <c r="E35" s="254">
        <v>0</v>
      </c>
      <c r="F35" s="255">
        <v>0</v>
      </c>
      <c r="G35" s="254">
        <v>0</v>
      </c>
      <c r="H35" s="255">
        <v>0</v>
      </c>
      <c r="I35" s="254">
        <v>0</v>
      </c>
      <c r="J35" s="255">
        <v>0</v>
      </c>
      <c r="K35" s="254">
        <v>14764</v>
      </c>
      <c r="L35" s="255">
        <v>349.9990050121919</v>
      </c>
      <c r="M35" s="254">
        <v>14292</v>
      </c>
      <c r="N35" s="255">
        <v>346.80822278197593</v>
      </c>
      <c r="O35" s="254">
        <v>0</v>
      </c>
      <c r="P35" s="255">
        <v>0</v>
      </c>
      <c r="Q35" s="254">
        <v>29056</v>
      </c>
      <c r="R35" s="255">
        <v>348.42953021751106</v>
      </c>
      <c r="V35" s="207"/>
      <c r="W35" s="200"/>
      <c r="X35" s="207"/>
      <c r="Y35" s="200"/>
      <c r="Z35" s="207"/>
      <c r="AA35" s="200"/>
      <c r="AB35" s="207"/>
      <c r="AC35" s="200"/>
      <c r="AD35" s="207"/>
      <c r="AE35" s="200"/>
      <c r="AF35" s="207"/>
      <c r="AG35" s="200"/>
      <c r="AH35" s="207"/>
      <c r="AI35" s="200"/>
      <c r="AJ35" s="207"/>
      <c r="AK35" s="200"/>
    </row>
    <row r="36" spans="2:37" ht="14.25" customHeight="1">
      <c r="B36" s="253" t="s">
        <v>12</v>
      </c>
      <c r="C36" s="254">
        <v>0</v>
      </c>
      <c r="D36" s="255">
        <v>0</v>
      </c>
      <c r="E36" s="254">
        <v>0</v>
      </c>
      <c r="F36" s="255">
        <v>0</v>
      </c>
      <c r="G36" s="254">
        <v>0</v>
      </c>
      <c r="H36" s="255">
        <v>0</v>
      </c>
      <c r="I36" s="254">
        <v>0</v>
      </c>
      <c r="J36" s="255">
        <v>0</v>
      </c>
      <c r="K36" s="254">
        <v>30674</v>
      </c>
      <c r="L36" s="255">
        <v>352.39184912303602</v>
      </c>
      <c r="M36" s="254">
        <v>29301</v>
      </c>
      <c r="N36" s="255">
        <v>349.17327463226553</v>
      </c>
      <c r="O36" s="254">
        <v>0</v>
      </c>
      <c r="P36" s="255">
        <v>0</v>
      </c>
      <c r="Q36" s="254">
        <v>59975</v>
      </c>
      <c r="R36" s="255">
        <v>350.8194030846189</v>
      </c>
      <c r="V36" s="207"/>
      <c r="W36" s="200"/>
      <c r="X36" s="207"/>
      <c r="Y36" s="200"/>
      <c r="Z36" s="207"/>
      <c r="AA36" s="200"/>
      <c r="AB36" s="207"/>
      <c r="AC36" s="200"/>
      <c r="AD36" s="207"/>
      <c r="AE36" s="200"/>
      <c r="AF36" s="207"/>
      <c r="AG36" s="200"/>
      <c r="AH36" s="207"/>
      <c r="AI36" s="200"/>
      <c r="AJ36" s="207"/>
      <c r="AK36" s="200"/>
    </row>
    <row r="37" spans="2:37" ht="14.25" customHeight="1">
      <c r="B37" s="253" t="s">
        <v>13</v>
      </c>
      <c r="C37" s="254">
        <v>2</v>
      </c>
      <c r="D37" s="255">
        <v>731.53</v>
      </c>
      <c r="E37" s="254">
        <v>19</v>
      </c>
      <c r="F37" s="255">
        <v>735.61999999999989</v>
      </c>
      <c r="G37" s="254">
        <v>0</v>
      </c>
      <c r="H37" s="255">
        <v>0</v>
      </c>
      <c r="I37" s="254">
        <v>21</v>
      </c>
      <c r="J37" s="255">
        <v>735.23047619047611</v>
      </c>
      <c r="K37" s="254">
        <v>45039</v>
      </c>
      <c r="L37" s="255">
        <v>358.92353182797137</v>
      </c>
      <c r="M37" s="254">
        <v>44942</v>
      </c>
      <c r="N37" s="255">
        <v>359.25900315962815</v>
      </c>
      <c r="O37" s="254">
        <v>1</v>
      </c>
      <c r="P37" s="255">
        <v>675.88</v>
      </c>
      <c r="Q37" s="254">
        <v>89982</v>
      </c>
      <c r="R37" s="255">
        <v>359.09460725478442</v>
      </c>
      <c r="V37" s="207"/>
      <c r="W37" s="200"/>
      <c r="X37" s="207"/>
      <c r="Y37" s="200"/>
      <c r="Z37" s="207"/>
      <c r="AA37" s="200"/>
      <c r="AB37" s="207"/>
      <c r="AC37" s="200"/>
      <c r="AD37" s="207"/>
      <c r="AE37" s="200"/>
      <c r="AF37" s="207"/>
      <c r="AG37" s="200"/>
      <c r="AH37" s="207"/>
      <c r="AI37" s="200"/>
      <c r="AJ37" s="207"/>
      <c r="AK37" s="200"/>
    </row>
    <row r="38" spans="2:37" ht="14.25" customHeight="1">
      <c r="B38" s="253" t="s">
        <v>14</v>
      </c>
      <c r="C38" s="254">
        <v>15</v>
      </c>
      <c r="D38" s="255">
        <v>819.93466666666666</v>
      </c>
      <c r="E38" s="254">
        <v>169</v>
      </c>
      <c r="F38" s="255">
        <v>870.74934911242644</v>
      </c>
      <c r="G38" s="254">
        <v>0</v>
      </c>
      <c r="H38" s="255">
        <v>0</v>
      </c>
      <c r="I38" s="254">
        <v>184</v>
      </c>
      <c r="J38" s="255">
        <v>866.60684782608735</v>
      </c>
      <c r="K38" s="254">
        <v>2597</v>
      </c>
      <c r="L38" s="255">
        <v>425.22546784751609</v>
      </c>
      <c r="M38" s="254">
        <v>2365</v>
      </c>
      <c r="N38" s="255">
        <v>408.94136575052863</v>
      </c>
      <c r="O38" s="254">
        <v>0</v>
      </c>
      <c r="P38" s="255">
        <v>0</v>
      </c>
      <c r="Q38" s="254">
        <v>4962</v>
      </c>
      <c r="R38" s="255">
        <v>417.46410116888342</v>
      </c>
      <c r="V38" s="207"/>
      <c r="W38" s="200"/>
      <c r="X38" s="207"/>
      <c r="Y38" s="200"/>
      <c r="Z38" s="207"/>
      <c r="AA38" s="200"/>
      <c r="AB38" s="207"/>
      <c r="AC38" s="200"/>
      <c r="AD38" s="207"/>
      <c r="AE38" s="200"/>
      <c r="AF38" s="207"/>
      <c r="AG38" s="200"/>
      <c r="AH38" s="207"/>
      <c r="AI38" s="200"/>
      <c r="AJ38" s="207"/>
      <c r="AK38" s="200"/>
    </row>
    <row r="39" spans="2:37" ht="14.25" customHeight="1">
      <c r="B39" s="253" t="s">
        <v>15</v>
      </c>
      <c r="C39" s="254">
        <v>90</v>
      </c>
      <c r="D39" s="255">
        <v>865.52400000000023</v>
      </c>
      <c r="E39" s="254">
        <v>860</v>
      </c>
      <c r="F39" s="255">
        <v>902.33518604651215</v>
      </c>
      <c r="G39" s="254">
        <v>0</v>
      </c>
      <c r="H39" s="255">
        <v>0</v>
      </c>
      <c r="I39" s="254">
        <v>950</v>
      </c>
      <c r="J39" s="255">
        <v>898.84781052631638</v>
      </c>
      <c r="K39" s="254">
        <v>2140</v>
      </c>
      <c r="L39" s="255">
        <v>396.75332242990669</v>
      </c>
      <c r="M39" s="254">
        <v>1416</v>
      </c>
      <c r="N39" s="255">
        <v>394.68984463276848</v>
      </c>
      <c r="O39" s="254">
        <v>0</v>
      </c>
      <c r="P39" s="255">
        <v>0</v>
      </c>
      <c r="Q39" s="254">
        <v>3556</v>
      </c>
      <c r="R39" s="255">
        <v>395.93164510686182</v>
      </c>
      <c r="V39" s="207"/>
      <c r="W39" s="200"/>
      <c r="X39" s="207"/>
      <c r="Y39" s="200"/>
      <c r="Z39" s="207"/>
      <c r="AA39" s="200"/>
      <c r="AB39" s="207"/>
      <c r="AC39" s="200"/>
      <c r="AD39" s="207"/>
      <c r="AE39" s="200"/>
      <c r="AF39" s="207"/>
      <c r="AG39" s="200"/>
      <c r="AH39" s="207"/>
      <c r="AI39" s="200"/>
      <c r="AJ39" s="207"/>
      <c r="AK39" s="200"/>
    </row>
    <row r="40" spans="2:37" ht="14.25" customHeight="1">
      <c r="B40" s="253" t="s">
        <v>16</v>
      </c>
      <c r="C40" s="254">
        <v>563</v>
      </c>
      <c r="D40" s="255">
        <v>800.06291296625216</v>
      </c>
      <c r="E40" s="254">
        <v>3060</v>
      </c>
      <c r="F40" s="255">
        <v>901.52562091503148</v>
      </c>
      <c r="G40" s="254">
        <v>0</v>
      </c>
      <c r="H40" s="255">
        <v>0</v>
      </c>
      <c r="I40" s="254">
        <v>3623</v>
      </c>
      <c r="J40" s="255">
        <v>885.75871377311512</v>
      </c>
      <c r="K40" s="254">
        <v>3295</v>
      </c>
      <c r="L40" s="255">
        <v>438.29473444613046</v>
      </c>
      <c r="M40" s="254">
        <v>2077</v>
      </c>
      <c r="N40" s="255">
        <v>446.10618199325984</v>
      </c>
      <c r="O40" s="254">
        <v>0</v>
      </c>
      <c r="P40" s="255">
        <v>0</v>
      </c>
      <c r="Q40" s="254">
        <v>5372</v>
      </c>
      <c r="R40" s="255">
        <v>441.31490878629938</v>
      </c>
      <c r="V40" s="207"/>
      <c r="W40" s="200"/>
      <c r="X40" s="207"/>
      <c r="Y40" s="200"/>
      <c r="Z40" s="207"/>
      <c r="AA40" s="200"/>
      <c r="AB40" s="207"/>
      <c r="AC40" s="200"/>
      <c r="AD40" s="207"/>
      <c r="AE40" s="200"/>
      <c r="AF40" s="207"/>
      <c r="AG40" s="200"/>
      <c r="AH40" s="207"/>
      <c r="AI40" s="200"/>
      <c r="AJ40" s="207"/>
      <c r="AK40" s="200"/>
    </row>
    <row r="41" spans="2:37" ht="14.25" customHeight="1">
      <c r="B41" s="253" t="s">
        <v>17</v>
      </c>
      <c r="C41" s="254">
        <v>1814</v>
      </c>
      <c r="D41" s="255">
        <v>795.32445424476316</v>
      </c>
      <c r="E41" s="254">
        <v>8804</v>
      </c>
      <c r="F41" s="255">
        <v>935.10547705588294</v>
      </c>
      <c r="G41" s="254">
        <v>0</v>
      </c>
      <c r="H41" s="255">
        <v>0</v>
      </c>
      <c r="I41" s="254">
        <v>10618</v>
      </c>
      <c r="J41" s="255">
        <v>911.22501224335974</v>
      </c>
      <c r="K41" s="254">
        <v>5660</v>
      </c>
      <c r="L41" s="255">
        <v>484.24766961130734</v>
      </c>
      <c r="M41" s="254">
        <v>3985</v>
      </c>
      <c r="N41" s="255">
        <v>499.18005520702633</v>
      </c>
      <c r="O41" s="254">
        <v>0</v>
      </c>
      <c r="P41" s="255">
        <v>0</v>
      </c>
      <c r="Q41" s="254">
        <v>9645</v>
      </c>
      <c r="R41" s="255">
        <v>490.4172452047693</v>
      </c>
      <c r="V41" s="207"/>
      <c r="W41" s="200"/>
      <c r="X41" s="207"/>
      <c r="Y41" s="200"/>
      <c r="Z41" s="207"/>
      <c r="AA41" s="200"/>
      <c r="AB41" s="207"/>
      <c r="AC41" s="200"/>
      <c r="AD41" s="207"/>
      <c r="AE41" s="200"/>
      <c r="AF41" s="207"/>
      <c r="AG41" s="200"/>
      <c r="AH41" s="207"/>
      <c r="AI41" s="200"/>
      <c r="AJ41" s="207"/>
      <c r="AK41" s="200"/>
    </row>
    <row r="42" spans="2:37" ht="14.25" customHeight="1">
      <c r="B42" s="253" t="s">
        <v>18</v>
      </c>
      <c r="C42" s="254">
        <v>4328</v>
      </c>
      <c r="D42" s="255">
        <v>814.69204020332722</v>
      </c>
      <c r="E42" s="254">
        <v>19739</v>
      </c>
      <c r="F42" s="255">
        <v>925.374047317492</v>
      </c>
      <c r="G42" s="254">
        <v>0</v>
      </c>
      <c r="H42" s="255">
        <v>0</v>
      </c>
      <c r="I42" s="254">
        <v>24067</v>
      </c>
      <c r="J42" s="255">
        <v>905.46995761831454</v>
      </c>
      <c r="K42" s="254">
        <v>9662</v>
      </c>
      <c r="L42" s="255">
        <v>547.14207927965072</v>
      </c>
      <c r="M42" s="254">
        <v>6659</v>
      </c>
      <c r="N42" s="255">
        <v>538.12651899684477</v>
      </c>
      <c r="O42" s="254">
        <v>0</v>
      </c>
      <c r="P42" s="255">
        <v>0</v>
      </c>
      <c r="Q42" s="254">
        <v>16321</v>
      </c>
      <c r="R42" s="255">
        <v>543.46371300777992</v>
      </c>
      <c r="V42" s="207"/>
      <c r="W42" s="200"/>
      <c r="X42" s="207"/>
      <c r="Y42" s="200"/>
      <c r="Z42" s="207"/>
      <c r="AA42" s="200"/>
      <c r="AB42" s="207"/>
      <c r="AC42" s="200"/>
      <c r="AD42" s="207"/>
      <c r="AE42" s="200"/>
      <c r="AF42" s="207"/>
      <c r="AG42" s="200"/>
      <c r="AH42" s="207"/>
      <c r="AI42" s="200"/>
      <c r="AJ42" s="207"/>
      <c r="AK42" s="200"/>
    </row>
    <row r="43" spans="2:37" ht="14.25" customHeight="1">
      <c r="B43" s="253" t="s">
        <v>19</v>
      </c>
      <c r="C43" s="254">
        <v>8194</v>
      </c>
      <c r="D43" s="255">
        <v>778.59302660483229</v>
      </c>
      <c r="E43" s="254">
        <v>40118</v>
      </c>
      <c r="F43" s="255">
        <v>887.38402936337775</v>
      </c>
      <c r="G43" s="254">
        <v>0</v>
      </c>
      <c r="H43" s="255">
        <v>0</v>
      </c>
      <c r="I43" s="254">
        <v>48312</v>
      </c>
      <c r="J43" s="255">
        <v>868.93243397085575</v>
      </c>
      <c r="K43" s="254">
        <v>12841</v>
      </c>
      <c r="L43" s="255">
        <v>615.74816836694743</v>
      </c>
      <c r="M43" s="254">
        <v>9031</v>
      </c>
      <c r="N43" s="255">
        <v>626.08680876979065</v>
      </c>
      <c r="O43" s="254">
        <v>1</v>
      </c>
      <c r="P43" s="255">
        <v>438.81</v>
      </c>
      <c r="Q43" s="254">
        <v>21873</v>
      </c>
      <c r="R43" s="255">
        <v>620.00873268412886</v>
      </c>
      <c r="V43" s="207"/>
      <c r="W43" s="200"/>
      <c r="X43" s="207"/>
      <c r="Y43" s="200"/>
      <c r="Z43" s="207"/>
      <c r="AA43" s="200"/>
      <c r="AB43" s="207"/>
      <c r="AC43" s="200"/>
      <c r="AD43" s="207"/>
      <c r="AE43" s="200"/>
      <c r="AF43" s="207"/>
      <c r="AG43" s="200"/>
      <c r="AH43" s="207"/>
      <c r="AI43" s="200"/>
      <c r="AJ43" s="207"/>
      <c r="AK43" s="200"/>
    </row>
    <row r="44" spans="2:37" ht="14.25" customHeight="1">
      <c r="B44" s="253" t="s">
        <v>20</v>
      </c>
      <c r="C44" s="254">
        <v>13770</v>
      </c>
      <c r="D44" s="255">
        <v>751.02737327523596</v>
      </c>
      <c r="E44" s="254">
        <v>77324</v>
      </c>
      <c r="F44" s="255">
        <v>870.29280003621182</v>
      </c>
      <c r="G44" s="254">
        <v>0</v>
      </c>
      <c r="H44" s="255">
        <v>0</v>
      </c>
      <c r="I44" s="254">
        <v>91094</v>
      </c>
      <c r="J44" s="255">
        <v>852.26433574110297</v>
      </c>
      <c r="K44" s="254">
        <v>14948</v>
      </c>
      <c r="L44" s="255">
        <v>677.68127107305406</v>
      </c>
      <c r="M44" s="254">
        <v>10743</v>
      </c>
      <c r="N44" s="255">
        <v>685.6790570604096</v>
      </c>
      <c r="O44" s="254">
        <v>0</v>
      </c>
      <c r="P44" s="255">
        <v>0</v>
      </c>
      <c r="Q44" s="254">
        <v>25691</v>
      </c>
      <c r="R44" s="255">
        <v>681.02564127515438</v>
      </c>
      <c r="V44" s="207"/>
      <c r="W44" s="200"/>
      <c r="X44" s="207"/>
      <c r="Y44" s="200"/>
      <c r="Z44" s="207"/>
      <c r="AA44" s="200"/>
      <c r="AB44" s="207"/>
      <c r="AC44" s="200"/>
      <c r="AD44" s="207"/>
      <c r="AE44" s="200"/>
      <c r="AF44" s="207"/>
      <c r="AG44" s="200"/>
      <c r="AH44" s="207"/>
      <c r="AI44" s="200"/>
      <c r="AJ44" s="207"/>
      <c r="AK44" s="200"/>
    </row>
    <row r="45" spans="2:37" ht="14.25" customHeight="1">
      <c r="B45" s="253" t="s">
        <v>21</v>
      </c>
      <c r="C45" s="254">
        <v>20384</v>
      </c>
      <c r="D45" s="255">
        <v>735.80868916797522</v>
      </c>
      <c r="E45" s="254">
        <v>124519</v>
      </c>
      <c r="F45" s="255">
        <v>899.89315574329896</v>
      </c>
      <c r="G45" s="254">
        <v>0</v>
      </c>
      <c r="H45" s="255">
        <v>0</v>
      </c>
      <c r="I45" s="254">
        <v>144903</v>
      </c>
      <c r="J45" s="255">
        <v>876.81083331607942</v>
      </c>
      <c r="K45" s="254">
        <v>12887</v>
      </c>
      <c r="L45" s="255">
        <v>714.94444944517693</v>
      </c>
      <c r="M45" s="254">
        <v>9935</v>
      </c>
      <c r="N45" s="255">
        <v>729.24672773024542</v>
      </c>
      <c r="O45" s="254">
        <v>0</v>
      </c>
      <c r="P45" s="255">
        <v>0</v>
      </c>
      <c r="Q45" s="254">
        <v>22822</v>
      </c>
      <c r="R45" s="255">
        <v>721.17059679256795</v>
      </c>
      <c r="V45" s="207"/>
      <c r="W45" s="200"/>
      <c r="X45" s="207"/>
      <c r="Y45" s="200"/>
      <c r="Z45" s="207"/>
      <c r="AA45" s="200"/>
      <c r="AB45" s="207"/>
      <c r="AC45" s="200"/>
      <c r="AD45" s="207"/>
      <c r="AE45" s="200"/>
      <c r="AF45" s="207"/>
      <c r="AG45" s="200"/>
      <c r="AH45" s="207"/>
      <c r="AI45" s="200"/>
      <c r="AJ45" s="207"/>
      <c r="AK45" s="200"/>
    </row>
    <row r="46" spans="2:37" ht="14.25" customHeight="1">
      <c r="B46" s="253" t="s">
        <v>22</v>
      </c>
      <c r="C46" s="254">
        <v>25280</v>
      </c>
      <c r="D46" s="255">
        <v>671.40777056962077</v>
      </c>
      <c r="E46" s="254">
        <v>178379</v>
      </c>
      <c r="F46" s="255">
        <v>904.23074717315217</v>
      </c>
      <c r="G46" s="254">
        <v>1</v>
      </c>
      <c r="H46" s="255">
        <v>884.77</v>
      </c>
      <c r="I46" s="254">
        <v>203660</v>
      </c>
      <c r="J46" s="255">
        <v>875.33069655307747</v>
      </c>
      <c r="K46" s="254">
        <v>8613</v>
      </c>
      <c r="L46" s="255">
        <v>733.79539068849067</v>
      </c>
      <c r="M46" s="254">
        <v>7822</v>
      </c>
      <c r="N46" s="255">
        <v>742.77162873944974</v>
      </c>
      <c r="O46" s="254">
        <v>0</v>
      </c>
      <c r="P46" s="255">
        <v>0</v>
      </c>
      <c r="Q46" s="254">
        <v>16435</v>
      </c>
      <c r="R46" s="255">
        <v>738.06750106479751</v>
      </c>
      <c r="V46" s="207"/>
      <c r="W46" s="200"/>
      <c r="X46" s="207"/>
      <c r="Y46" s="200"/>
      <c r="Z46" s="207"/>
      <c r="AA46" s="200"/>
      <c r="AB46" s="207"/>
      <c r="AC46" s="200"/>
      <c r="AD46" s="207"/>
      <c r="AE46" s="200"/>
      <c r="AF46" s="207"/>
      <c r="AG46" s="200"/>
      <c r="AH46" s="207"/>
      <c r="AI46" s="200"/>
      <c r="AJ46" s="207"/>
      <c r="AK46" s="200"/>
    </row>
    <row r="47" spans="2:37" ht="14.25" customHeight="1">
      <c r="B47" s="253" t="s">
        <v>23</v>
      </c>
      <c r="C47" s="254">
        <v>27291</v>
      </c>
      <c r="D47" s="255">
        <v>603.97985746216591</v>
      </c>
      <c r="E47" s="254">
        <v>246816</v>
      </c>
      <c r="F47" s="255">
        <v>922.44975034033484</v>
      </c>
      <c r="G47" s="254">
        <v>0</v>
      </c>
      <c r="H47" s="255">
        <v>0</v>
      </c>
      <c r="I47" s="254">
        <v>274107</v>
      </c>
      <c r="J47" s="255">
        <v>890.74183391887118</v>
      </c>
      <c r="K47" s="254">
        <v>5290</v>
      </c>
      <c r="L47" s="255">
        <v>714.54962192816402</v>
      </c>
      <c r="M47" s="254">
        <v>5758</v>
      </c>
      <c r="N47" s="255">
        <v>735.9711444946131</v>
      </c>
      <c r="O47" s="254">
        <v>1</v>
      </c>
      <c r="P47" s="255">
        <v>844.72</v>
      </c>
      <c r="Q47" s="254">
        <v>11049</v>
      </c>
      <c r="R47" s="255">
        <v>725.72486831387175</v>
      </c>
      <c r="V47" s="207"/>
      <c r="W47" s="200"/>
      <c r="X47" s="207"/>
      <c r="Y47" s="200"/>
      <c r="Z47" s="207"/>
      <c r="AA47" s="200"/>
      <c r="AB47" s="207"/>
      <c r="AC47" s="200"/>
      <c r="AD47" s="207"/>
      <c r="AE47" s="200"/>
      <c r="AF47" s="207"/>
      <c r="AG47" s="200"/>
      <c r="AH47" s="207"/>
      <c r="AI47" s="200"/>
      <c r="AJ47" s="207"/>
      <c r="AK47" s="200"/>
    </row>
    <row r="48" spans="2:37" ht="14.25" customHeight="1">
      <c r="B48" s="253" t="s">
        <v>24</v>
      </c>
      <c r="C48" s="254">
        <v>28695</v>
      </c>
      <c r="D48" s="255">
        <v>542.19587245164644</v>
      </c>
      <c r="E48" s="254">
        <v>349144</v>
      </c>
      <c r="F48" s="255">
        <v>908.42461434250708</v>
      </c>
      <c r="G48" s="254">
        <v>2</v>
      </c>
      <c r="H48" s="255">
        <v>762.55500000000006</v>
      </c>
      <c r="I48" s="254">
        <v>377841</v>
      </c>
      <c r="J48" s="255">
        <v>880.61073102177988</v>
      </c>
      <c r="K48" s="254">
        <v>2834</v>
      </c>
      <c r="L48" s="255">
        <v>699.94377911080096</v>
      </c>
      <c r="M48" s="254">
        <v>3927</v>
      </c>
      <c r="N48" s="255">
        <v>699.6423605805943</v>
      </c>
      <c r="O48" s="254">
        <v>0</v>
      </c>
      <c r="P48" s="255">
        <v>0</v>
      </c>
      <c r="Q48" s="254">
        <v>6761</v>
      </c>
      <c r="R48" s="255">
        <v>699.76870581275011</v>
      </c>
      <c r="V48" s="207"/>
      <c r="W48" s="200"/>
      <c r="X48" s="207"/>
      <c r="Y48" s="200"/>
      <c r="Z48" s="207"/>
      <c r="AA48" s="200"/>
      <c r="AB48" s="207"/>
      <c r="AC48" s="200"/>
      <c r="AD48" s="207"/>
      <c r="AE48" s="200"/>
      <c r="AF48" s="207"/>
      <c r="AG48" s="200"/>
      <c r="AH48" s="207"/>
      <c r="AI48" s="200"/>
      <c r="AJ48" s="207"/>
      <c r="AK48" s="200"/>
    </row>
    <row r="49" spans="2:37" ht="14.25" customHeight="1">
      <c r="B49" s="253" t="s">
        <v>25</v>
      </c>
      <c r="C49" s="254">
        <v>24402</v>
      </c>
      <c r="D49" s="255">
        <v>506.719191459716</v>
      </c>
      <c r="E49" s="254">
        <v>365442</v>
      </c>
      <c r="F49" s="255">
        <v>878.76098144165258</v>
      </c>
      <c r="G49" s="254">
        <v>2</v>
      </c>
      <c r="H49" s="255">
        <v>947.49</v>
      </c>
      <c r="I49" s="254">
        <v>389846</v>
      </c>
      <c r="J49" s="255">
        <v>855.47376982193066</v>
      </c>
      <c r="K49" s="254">
        <v>1147</v>
      </c>
      <c r="L49" s="255">
        <v>689.14600697471747</v>
      </c>
      <c r="M49" s="254">
        <v>2027</v>
      </c>
      <c r="N49" s="255">
        <v>709.08940799210984</v>
      </c>
      <c r="O49" s="254">
        <v>0</v>
      </c>
      <c r="P49" s="255">
        <v>0</v>
      </c>
      <c r="Q49" s="254">
        <v>3174</v>
      </c>
      <c r="R49" s="255">
        <v>701.88238815375166</v>
      </c>
      <c r="V49" s="207"/>
      <c r="W49" s="200"/>
      <c r="X49" s="207"/>
      <c r="Y49" s="200"/>
      <c r="Z49" s="207"/>
      <c r="AA49" s="200"/>
      <c r="AB49" s="207"/>
      <c r="AC49" s="200"/>
      <c r="AD49" s="207"/>
      <c r="AE49" s="200"/>
      <c r="AF49" s="207"/>
      <c r="AG49" s="200"/>
      <c r="AH49" s="207"/>
      <c r="AI49" s="200"/>
      <c r="AJ49" s="207"/>
      <c r="AK49" s="200"/>
    </row>
    <row r="50" spans="2:37" ht="14.25" customHeight="1">
      <c r="B50" s="253" t="s">
        <v>26</v>
      </c>
      <c r="C50" s="254">
        <v>47579</v>
      </c>
      <c r="D50" s="255">
        <v>467.49524685260445</v>
      </c>
      <c r="E50" s="254">
        <v>736773</v>
      </c>
      <c r="F50" s="255">
        <v>832.02136659460155</v>
      </c>
      <c r="G50" s="254">
        <v>5</v>
      </c>
      <c r="H50" s="255">
        <v>783.53399999999988</v>
      </c>
      <c r="I50" s="254">
        <v>784357</v>
      </c>
      <c r="J50" s="255">
        <v>809.90894752007603</v>
      </c>
      <c r="K50" s="254">
        <v>648</v>
      </c>
      <c r="L50" s="255">
        <v>724.70908950616945</v>
      </c>
      <c r="M50" s="254">
        <v>1730</v>
      </c>
      <c r="N50" s="255">
        <v>715.26056069364779</v>
      </c>
      <c r="O50" s="254">
        <v>0</v>
      </c>
      <c r="P50" s="255">
        <v>0</v>
      </c>
      <c r="Q50" s="254">
        <v>2378</v>
      </c>
      <c r="R50" s="255">
        <v>717.83526492851502</v>
      </c>
      <c r="V50" s="207"/>
      <c r="W50" s="200"/>
      <c r="X50" s="207"/>
      <c r="Y50" s="200"/>
      <c r="Z50" s="207"/>
      <c r="AA50" s="200"/>
      <c r="AB50" s="207"/>
      <c r="AC50" s="200"/>
      <c r="AD50" s="207"/>
      <c r="AE50" s="200"/>
      <c r="AF50" s="207"/>
      <c r="AG50" s="200"/>
      <c r="AH50" s="207"/>
      <c r="AI50" s="200"/>
      <c r="AJ50" s="207"/>
      <c r="AK50" s="200"/>
    </row>
    <row r="51" spans="2:37" ht="14.25" customHeight="1">
      <c r="B51" s="253" t="s">
        <v>5</v>
      </c>
      <c r="C51" s="254">
        <v>0</v>
      </c>
      <c r="D51" s="255">
        <v>0</v>
      </c>
      <c r="E51" s="254">
        <v>1</v>
      </c>
      <c r="F51" s="255">
        <v>1005.01</v>
      </c>
      <c r="G51" s="254">
        <v>0</v>
      </c>
      <c r="H51" s="255">
        <v>0</v>
      </c>
      <c r="I51" s="254">
        <v>1</v>
      </c>
      <c r="J51" s="255">
        <v>1005.01</v>
      </c>
      <c r="K51" s="254">
        <v>0</v>
      </c>
      <c r="L51" s="255">
        <v>0</v>
      </c>
      <c r="M51" s="254">
        <v>0</v>
      </c>
      <c r="N51" s="255">
        <v>0</v>
      </c>
      <c r="O51" s="254">
        <v>0</v>
      </c>
      <c r="P51" s="255">
        <v>0</v>
      </c>
      <c r="Q51" s="254">
        <v>0</v>
      </c>
      <c r="R51" s="255">
        <v>0</v>
      </c>
      <c r="V51" s="207"/>
      <c r="W51" s="200"/>
      <c r="X51" s="207"/>
      <c r="Y51" s="200"/>
      <c r="Z51" s="207"/>
      <c r="AA51" s="200"/>
      <c r="AB51" s="207"/>
      <c r="AC51" s="200"/>
      <c r="AD51" s="207"/>
      <c r="AE51" s="200"/>
      <c r="AF51" s="207"/>
      <c r="AG51" s="200"/>
      <c r="AH51" s="207"/>
      <c r="AI51" s="200"/>
      <c r="AJ51" s="207"/>
      <c r="AK51" s="200"/>
    </row>
    <row r="52" spans="2:37" ht="14.25" customHeight="1">
      <c r="B52" s="257" t="s">
        <v>6</v>
      </c>
      <c r="C52" s="258">
        <v>202407</v>
      </c>
      <c r="D52" s="259">
        <v>597.08208821829305</v>
      </c>
      <c r="E52" s="258">
        <v>2151167</v>
      </c>
      <c r="F52" s="259">
        <v>876.469849779215</v>
      </c>
      <c r="G52" s="258">
        <v>10</v>
      </c>
      <c r="H52" s="259">
        <v>822.25299999999993</v>
      </c>
      <c r="I52" s="258">
        <v>2353584</v>
      </c>
      <c r="J52" s="259">
        <v>852.44241722411641</v>
      </c>
      <c r="K52" s="258">
        <v>179943</v>
      </c>
      <c r="L52" s="259">
        <v>481.1057445968998</v>
      </c>
      <c r="M52" s="258">
        <v>162534</v>
      </c>
      <c r="N52" s="259">
        <v>475.93593863437746</v>
      </c>
      <c r="O52" s="258">
        <v>3</v>
      </c>
      <c r="P52" s="259">
        <v>653.13666666666666</v>
      </c>
      <c r="Q52" s="258">
        <v>342480</v>
      </c>
      <c r="R52" s="259">
        <v>478.65376740247558</v>
      </c>
      <c r="V52" s="207"/>
      <c r="W52" s="200"/>
      <c r="X52" s="207"/>
      <c r="Y52" s="200"/>
      <c r="Z52" s="207"/>
      <c r="AA52" s="200"/>
      <c r="AB52" s="207"/>
      <c r="AC52" s="200"/>
      <c r="AD52" s="207"/>
      <c r="AE52" s="200"/>
      <c r="AF52" s="207"/>
      <c r="AG52" s="200"/>
      <c r="AH52" s="207"/>
      <c r="AI52" s="200"/>
      <c r="AJ52" s="207"/>
      <c r="AK52" s="200"/>
    </row>
    <row r="53" spans="2:37" ht="14.25" customHeight="1">
      <c r="B53" s="260" t="s">
        <v>27</v>
      </c>
      <c r="C53" s="254">
        <v>73.753644883823185</v>
      </c>
      <c r="D53" s="254" t="s">
        <v>215</v>
      </c>
      <c r="E53" s="254">
        <v>78.3356607532845</v>
      </c>
      <c r="F53" s="254" t="s">
        <v>215</v>
      </c>
      <c r="G53" s="254">
        <v>81.7</v>
      </c>
      <c r="H53" s="254" t="s">
        <v>215</v>
      </c>
      <c r="I53" s="254">
        <v>77.941623898541081</v>
      </c>
      <c r="J53" s="254" t="s">
        <v>215</v>
      </c>
      <c r="K53" s="254">
        <v>35.269263044408504</v>
      </c>
      <c r="L53" s="254" t="s">
        <v>215</v>
      </c>
      <c r="M53" s="254">
        <v>34.697804767002594</v>
      </c>
      <c r="N53" s="254" t="s">
        <v>215</v>
      </c>
      <c r="O53" s="254">
        <v>50</v>
      </c>
      <c r="P53" s="254" t="s">
        <v>215</v>
      </c>
      <c r="Q53" s="254">
        <v>34.998189675309504</v>
      </c>
      <c r="R53" s="254" t="s">
        <v>215</v>
      </c>
      <c r="V53" s="207"/>
      <c r="W53" s="200"/>
      <c r="X53" s="207"/>
      <c r="Y53" s="200"/>
      <c r="Z53" s="207"/>
      <c r="AA53" s="200"/>
      <c r="AB53" s="207"/>
      <c r="AC53" s="200"/>
      <c r="AD53" s="207"/>
      <c r="AE53" s="200"/>
      <c r="AF53" s="207"/>
      <c r="AG53" s="200"/>
      <c r="AH53" s="207"/>
      <c r="AI53" s="200"/>
      <c r="AJ53" s="207"/>
      <c r="AK53" s="200"/>
    </row>
    <row r="54" spans="2:37" ht="14.25" customHeight="1">
      <c r="B54" s="249"/>
      <c r="C54" s="261"/>
      <c r="D54" s="262"/>
      <c r="E54" s="263"/>
      <c r="F54" s="263"/>
      <c r="G54" s="261"/>
      <c r="H54" s="263"/>
      <c r="I54" s="261"/>
      <c r="J54" s="263"/>
      <c r="K54" s="261"/>
      <c r="L54" s="262"/>
      <c r="M54" s="261"/>
      <c r="N54" s="262"/>
      <c r="O54" s="261"/>
      <c r="P54" s="262"/>
      <c r="Q54" s="261"/>
      <c r="R54" s="262"/>
      <c r="V54" s="198"/>
      <c r="W54" s="197"/>
      <c r="X54" s="198"/>
      <c r="Y54" s="197"/>
      <c r="Z54" s="198"/>
      <c r="AA54" s="197"/>
      <c r="AB54" s="198"/>
      <c r="AC54" s="197"/>
      <c r="AD54" s="198"/>
      <c r="AE54" s="197"/>
      <c r="AF54" s="198"/>
      <c r="AG54" s="197"/>
      <c r="AH54" s="198"/>
      <c r="AI54" s="197"/>
      <c r="AJ54" s="198"/>
      <c r="AK54" s="197"/>
    </row>
    <row r="55" spans="2:37" ht="14.25" customHeight="1">
      <c r="B55" s="478" t="s">
        <v>0</v>
      </c>
      <c r="C55" s="479" t="s">
        <v>1</v>
      </c>
      <c r="D55" s="479"/>
      <c r="E55" s="479"/>
      <c r="F55" s="479"/>
      <c r="G55" s="479"/>
      <c r="H55" s="479"/>
      <c r="I55" s="479"/>
      <c r="J55" s="479"/>
      <c r="K55" s="479" t="s">
        <v>2</v>
      </c>
      <c r="L55" s="479"/>
      <c r="M55" s="479"/>
      <c r="N55" s="479"/>
      <c r="O55" s="479"/>
      <c r="P55" s="479"/>
      <c r="Q55" s="479"/>
      <c r="R55" s="479"/>
      <c r="V55" s="207"/>
      <c r="W55" s="207"/>
      <c r="X55" s="207"/>
      <c r="Y55" s="207"/>
      <c r="Z55" s="207"/>
      <c r="AA55" s="207"/>
      <c r="AB55" s="207"/>
      <c r="AC55" s="207"/>
      <c r="AD55" s="207"/>
      <c r="AE55" s="207"/>
      <c r="AF55" s="207"/>
      <c r="AG55" s="207"/>
      <c r="AH55" s="207"/>
      <c r="AI55" s="207"/>
      <c r="AJ55" s="207"/>
      <c r="AK55" s="207"/>
    </row>
    <row r="56" spans="2:37" ht="14.25" customHeight="1">
      <c r="B56" s="478"/>
      <c r="C56" s="479" t="s">
        <v>3</v>
      </c>
      <c r="D56" s="479"/>
      <c r="E56" s="480" t="s">
        <v>4</v>
      </c>
      <c r="F56" s="480"/>
      <c r="G56" s="479" t="s">
        <v>5</v>
      </c>
      <c r="H56" s="479"/>
      <c r="I56" s="479" t="s">
        <v>6</v>
      </c>
      <c r="J56" s="479"/>
      <c r="K56" s="479" t="s">
        <v>3</v>
      </c>
      <c r="L56" s="479"/>
      <c r="M56" s="480" t="s">
        <v>4</v>
      </c>
      <c r="N56" s="480"/>
      <c r="O56" s="479" t="s">
        <v>5</v>
      </c>
      <c r="P56" s="479"/>
      <c r="Q56" s="479" t="s">
        <v>6</v>
      </c>
      <c r="R56" s="479"/>
    </row>
    <row r="57" spans="2:37" ht="14.25" customHeight="1">
      <c r="B57" s="478"/>
      <c r="C57" s="250" t="s">
        <v>7</v>
      </c>
      <c r="D57" s="251" t="s">
        <v>8</v>
      </c>
      <c r="E57" s="252" t="s">
        <v>7</v>
      </c>
      <c r="F57" s="252" t="s">
        <v>8</v>
      </c>
      <c r="G57" s="250" t="s">
        <v>7</v>
      </c>
      <c r="H57" s="252" t="s">
        <v>8</v>
      </c>
      <c r="I57" s="250" t="s">
        <v>7</v>
      </c>
      <c r="J57" s="252" t="s">
        <v>8</v>
      </c>
      <c r="K57" s="250" t="s">
        <v>7</v>
      </c>
      <c r="L57" s="251" t="s">
        <v>8</v>
      </c>
      <c r="M57" s="252" t="s">
        <v>7</v>
      </c>
      <c r="N57" s="252" t="s">
        <v>8</v>
      </c>
      <c r="O57" s="250" t="s">
        <v>7</v>
      </c>
      <c r="P57" s="252" t="s">
        <v>8</v>
      </c>
      <c r="Q57" s="250" t="s">
        <v>7</v>
      </c>
      <c r="R57" s="252" t="s">
        <v>8</v>
      </c>
    </row>
    <row r="58" spans="2:37" ht="14.25" customHeight="1">
      <c r="B58" s="253" t="s">
        <v>9</v>
      </c>
      <c r="C58" s="254">
        <v>0</v>
      </c>
      <c r="D58" s="255">
        <v>0</v>
      </c>
      <c r="E58" s="254">
        <v>0</v>
      </c>
      <c r="F58" s="255">
        <v>0</v>
      </c>
      <c r="G58" s="254">
        <v>0</v>
      </c>
      <c r="H58" s="255">
        <v>0</v>
      </c>
      <c r="I58" s="254">
        <v>0</v>
      </c>
      <c r="J58" s="255">
        <v>0</v>
      </c>
      <c r="K58" s="254">
        <v>1187</v>
      </c>
      <c r="L58" s="255">
        <v>350.2139090143217</v>
      </c>
      <c r="M58" s="254">
        <v>1195</v>
      </c>
      <c r="N58" s="255">
        <v>341.97921338912124</v>
      </c>
      <c r="O58" s="254">
        <v>0</v>
      </c>
      <c r="P58" s="255">
        <v>0</v>
      </c>
      <c r="Q58" s="254">
        <v>2382</v>
      </c>
      <c r="R58" s="255">
        <v>346.082732997481</v>
      </c>
    </row>
    <row r="59" spans="2:37" ht="14.25" customHeight="1">
      <c r="B59" s="256" t="s">
        <v>10</v>
      </c>
      <c r="C59" s="254">
        <v>0</v>
      </c>
      <c r="D59" s="255">
        <v>0</v>
      </c>
      <c r="E59" s="254">
        <v>0</v>
      </c>
      <c r="F59" s="255">
        <v>0</v>
      </c>
      <c r="G59" s="254">
        <v>0</v>
      </c>
      <c r="H59" s="255">
        <v>0</v>
      </c>
      <c r="I59" s="254">
        <v>0</v>
      </c>
      <c r="J59" s="255">
        <v>0</v>
      </c>
      <c r="K59" s="254">
        <v>5717</v>
      </c>
      <c r="L59" s="255">
        <v>348.90397935980428</v>
      </c>
      <c r="M59" s="254">
        <v>5329</v>
      </c>
      <c r="N59" s="255">
        <v>347.71331018952867</v>
      </c>
      <c r="O59" s="254">
        <v>0</v>
      </c>
      <c r="P59" s="255">
        <v>0</v>
      </c>
      <c r="Q59" s="254">
        <v>11046</v>
      </c>
      <c r="R59" s="255">
        <v>348.32955640050693</v>
      </c>
    </row>
    <row r="60" spans="2:37" ht="14.25" customHeight="1">
      <c r="B60" s="253" t="s">
        <v>11</v>
      </c>
      <c r="C60" s="254">
        <v>7</v>
      </c>
      <c r="D60" s="255">
        <v>239.5</v>
      </c>
      <c r="E60" s="254">
        <v>7</v>
      </c>
      <c r="F60" s="255">
        <v>303.69714285714286</v>
      </c>
      <c r="G60" s="254">
        <v>0</v>
      </c>
      <c r="H60" s="255">
        <v>0</v>
      </c>
      <c r="I60" s="254">
        <v>14</v>
      </c>
      <c r="J60" s="255">
        <v>271.59857142857146</v>
      </c>
      <c r="K60" s="254">
        <v>14771</v>
      </c>
      <c r="L60" s="255">
        <v>349.94663936091001</v>
      </c>
      <c r="M60" s="254">
        <v>14299</v>
      </c>
      <c r="N60" s="255">
        <v>346.78711798027837</v>
      </c>
      <c r="O60" s="254">
        <v>0</v>
      </c>
      <c r="P60" s="255">
        <v>0</v>
      </c>
      <c r="Q60" s="254">
        <v>29070</v>
      </c>
      <c r="R60" s="255">
        <v>348.39252872377028</v>
      </c>
      <c r="V60" s="207"/>
      <c r="W60" s="200"/>
      <c r="X60" s="207"/>
      <c r="Y60" s="200"/>
      <c r="Z60" s="207"/>
      <c r="AA60" s="200"/>
      <c r="AB60" s="207"/>
      <c r="AC60" s="200"/>
      <c r="AD60" s="207"/>
      <c r="AE60" s="200"/>
      <c r="AF60" s="207"/>
      <c r="AG60" s="200"/>
      <c r="AH60" s="207"/>
      <c r="AI60" s="200"/>
      <c r="AJ60" s="207"/>
      <c r="AK60" s="200"/>
    </row>
    <row r="61" spans="2:37" ht="14.25" customHeight="1">
      <c r="B61" s="253" t="s">
        <v>12</v>
      </c>
      <c r="C61" s="254">
        <v>15</v>
      </c>
      <c r="D61" s="255">
        <v>358.06</v>
      </c>
      <c r="E61" s="254">
        <v>19</v>
      </c>
      <c r="F61" s="255">
        <v>367.95947368421048</v>
      </c>
      <c r="G61" s="254">
        <v>0</v>
      </c>
      <c r="H61" s="255">
        <v>0</v>
      </c>
      <c r="I61" s="254">
        <v>34</v>
      </c>
      <c r="J61" s="255">
        <v>363.59205882352938</v>
      </c>
      <c r="K61" s="254">
        <v>30692</v>
      </c>
      <c r="L61" s="255">
        <v>352.4210484816893</v>
      </c>
      <c r="M61" s="254">
        <v>29320</v>
      </c>
      <c r="N61" s="255">
        <v>349.18544849931828</v>
      </c>
      <c r="O61" s="254">
        <v>0</v>
      </c>
      <c r="P61" s="255">
        <v>0</v>
      </c>
      <c r="Q61" s="254">
        <v>60012</v>
      </c>
      <c r="R61" s="255">
        <v>350.84023478637641</v>
      </c>
      <c r="V61" s="207"/>
      <c r="W61" s="200"/>
      <c r="X61" s="207"/>
      <c r="Y61" s="200"/>
      <c r="Z61" s="207"/>
      <c r="AA61" s="200"/>
      <c r="AB61" s="207"/>
      <c r="AC61" s="200"/>
      <c r="AD61" s="207"/>
      <c r="AE61" s="200"/>
      <c r="AF61" s="207"/>
      <c r="AG61" s="200"/>
      <c r="AH61" s="207"/>
      <c r="AI61" s="200"/>
      <c r="AJ61" s="207"/>
      <c r="AK61" s="200"/>
    </row>
    <row r="62" spans="2:37" ht="14.25" customHeight="1">
      <c r="B62" s="253" t="s">
        <v>13</v>
      </c>
      <c r="C62" s="254">
        <v>18</v>
      </c>
      <c r="D62" s="255">
        <v>461.16111111111121</v>
      </c>
      <c r="E62" s="254">
        <v>20</v>
      </c>
      <c r="F62" s="255">
        <v>433.471</v>
      </c>
      <c r="G62" s="254">
        <v>0</v>
      </c>
      <c r="H62" s="255">
        <v>0</v>
      </c>
      <c r="I62" s="254">
        <v>38</v>
      </c>
      <c r="J62" s="255">
        <v>446.58736842105264</v>
      </c>
      <c r="K62" s="254">
        <v>45374</v>
      </c>
      <c r="L62" s="255">
        <v>362.63722925023148</v>
      </c>
      <c r="M62" s="254">
        <v>45115</v>
      </c>
      <c r="N62" s="255">
        <v>360.82771605896062</v>
      </c>
      <c r="O62" s="254">
        <v>1</v>
      </c>
      <c r="P62" s="255">
        <v>675.88</v>
      </c>
      <c r="Q62" s="254">
        <v>90490</v>
      </c>
      <c r="R62" s="255">
        <v>361.7385338711461</v>
      </c>
      <c r="V62" s="207"/>
      <c r="W62" s="200"/>
      <c r="X62" s="207"/>
      <c r="Y62" s="200"/>
      <c r="Z62" s="207"/>
      <c r="AA62" s="200"/>
      <c r="AB62" s="207"/>
      <c r="AC62" s="200"/>
      <c r="AD62" s="207"/>
      <c r="AE62" s="200"/>
      <c r="AF62" s="207"/>
      <c r="AG62" s="200"/>
      <c r="AH62" s="207"/>
      <c r="AI62" s="200"/>
      <c r="AJ62" s="207"/>
      <c r="AK62" s="200"/>
    </row>
    <row r="63" spans="2:37" ht="14.25" customHeight="1">
      <c r="B63" s="253" t="s">
        <v>14</v>
      </c>
      <c r="C63" s="254">
        <v>86</v>
      </c>
      <c r="D63" s="255">
        <v>330.91593023255825</v>
      </c>
      <c r="E63" s="254">
        <v>77</v>
      </c>
      <c r="F63" s="255">
        <v>316.67935064935074</v>
      </c>
      <c r="G63" s="254">
        <v>0</v>
      </c>
      <c r="H63" s="255">
        <v>0</v>
      </c>
      <c r="I63" s="254">
        <v>163</v>
      </c>
      <c r="J63" s="255">
        <v>324.19067484662588</v>
      </c>
      <c r="K63" s="254">
        <v>4250</v>
      </c>
      <c r="L63" s="255">
        <v>606.24585882352949</v>
      </c>
      <c r="M63" s="254">
        <v>3454</v>
      </c>
      <c r="N63" s="255">
        <v>532.65872321945574</v>
      </c>
      <c r="O63" s="254">
        <v>0</v>
      </c>
      <c r="P63" s="255">
        <v>0</v>
      </c>
      <c r="Q63" s="254">
        <v>7704</v>
      </c>
      <c r="R63" s="255">
        <v>573.25391095534803</v>
      </c>
      <c r="V63" s="207"/>
      <c r="W63" s="200"/>
      <c r="X63" s="207"/>
      <c r="Y63" s="200"/>
      <c r="Z63" s="207"/>
      <c r="AA63" s="200"/>
      <c r="AB63" s="207"/>
      <c r="AC63" s="200"/>
      <c r="AD63" s="207"/>
      <c r="AE63" s="200"/>
      <c r="AF63" s="207"/>
      <c r="AG63" s="200"/>
      <c r="AH63" s="207"/>
      <c r="AI63" s="200"/>
      <c r="AJ63" s="207"/>
      <c r="AK63" s="200"/>
    </row>
    <row r="64" spans="2:37" ht="14.25" customHeight="1">
      <c r="B64" s="253" t="s">
        <v>15</v>
      </c>
      <c r="C64" s="254">
        <v>80</v>
      </c>
      <c r="D64" s="255">
        <v>344.35987500000022</v>
      </c>
      <c r="E64" s="254">
        <v>57</v>
      </c>
      <c r="F64" s="255">
        <v>325.23105263157896</v>
      </c>
      <c r="G64" s="254">
        <v>0</v>
      </c>
      <c r="H64" s="255">
        <v>0</v>
      </c>
      <c r="I64" s="254">
        <v>137</v>
      </c>
      <c r="J64" s="255">
        <v>336.40116788321183</v>
      </c>
      <c r="K64" s="254">
        <v>8515</v>
      </c>
      <c r="L64" s="255">
        <v>783.17106987668706</v>
      </c>
      <c r="M64" s="254">
        <v>5491</v>
      </c>
      <c r="N64" s="255">
        <v>734.22623930067368</v>
      </c>
      <c r="O64" s="254">
        <v>0</v>
      </c>
      <c r="P64" s="255">
        <v>0</v>
      </c>
      <c r="Q64" s="254">
        <v>14006</v>
      </c>
      <c r="R64" s="255">
        <v>763.98243181493581</v>
      </c>
      <c r="V64" s="207"/>
      <c r="W64" s="200"/>
      <c r="X64" s="207"/>
      <c r="Y64" s="200"/>
      <c r="Z64" s="207"/>
      <c r="AA64" s="200"/>
      <c r="AB64" s="207"/>
      <c r="AC64" s="200"/>
      <c r="AD64" s="207"/>
      <c r="AE64" s="200"/>
      <c r="AF64" s="207"/>
      <c r="AG64" s="200"/>
      <c r="AH64" s="207"/>
      <c r="AI64" s="200"/>
      <c r="AJ64" s="207"/>
      <c r="AK64" s="200"/>
    </row>
    <row r="65" spans="2:37" ht="14.25" customHeight="1">
      <c r="B65" s="253" t="s">
        <v>16</v>
      </c>
      <c r="C65" s="254">
        <v>69</v>
      </c>
      <c r="D65" s="255">
        <v>311.90318840579715</v>
      </c>
      <c r="E65" s="254">
        <v>85</v>
      </c>
      <c r="F65" s="255">
        <v>333.01741176470597</v>
      </c>
      <c r="G65" s="254">
        <v>0</v>
      </c>
      <c r="H65" s="255">
        <v>0</v>
      </c>
      <c r="I65" s="254">
        <v>154</v>
      </c>
      <c r="J65" s="255">
        <v>323.55714285714294</v>
      </c>
      <c r="K65" s="254">
        <v>21905</v>
      </c>
      <c r="L65" s="255">
        <v>883.40138278931784</v>
      </c>
      <c r="M65" s="254">
        <v>15365</v>
      </c>
      <c r="N65" s="255">
        <v>842.22891571754019</v>
      </c>
      <c r="O65" s="254">
        <v>0</v>
      </c>
      <c r="P65" s="255">
        <v>0</v>
      </c>
      <c r="Q65" s="254">
        <v>37270</v>
      </c>
      <c r="R65" s="255">
        <v>866.42754440568854</v>
      </c>
      <c r="V65" s="207"/>
      <c r="W65" s="200"/>
      <c r="X65" s="207"/>
      <c r="Y65" s="200"/>
      <c r="Z65" s="207"/>
      <c r="AA65" s="200"/>
      <c r="AB65" s="207"/>
      <c r="AC65" s="200"/>
      <c r="AD65" s="207"/>
      <c r="AE65" s="200"/>
      <c r="AF65" s="207"/>
      <c r="AG65" s="200"/>
      <c r="AH65" s="207"/>
      <c r="AI65" s="200"/>
      <c r="AJ65" s="207"/>
      <c r="AK65" s="200"/>
    </row>
    <row r="66" spans="2:37" ht="14.25" customHeight="1">
      <c r="B66" s="253" t="s">
        <v>17</v>
      </c>
      <c r="C66" s="254">
        <v>107</v>
      </c>
      <c r="D66" s="255">
        <v>333.99327102803744</v>
      </c>
      <c r="E66" s="254">
        <v>111</v>
      </c>
      <c r="F66" s="255">
        <v>308.60054054054063</v>
      </c>
      <c r="G66" s="254">
        <v>0</v>
      </c>
      <c r="H66" s="255">
        <v>0</v>
      </c>
      <c r="I66" s="254">
        <v>218</v>
      </c>
      <c r="J66" s="255">
        <v>321.06394495412854</v>
      </c>
      <c r="K66" s="254">
        <v>47611</v>
      </c>
      <c r="L66" s="255">
        <v>954.69855516582345</v>
      </c>
      <c r="M66" s="254">
        <v>36915</v>
      </c>
      <c r="N66" s="255">
        <v>901.06079181904465</v>
      </c>
      <c r="O66" s="254">
        <v>0</v>
      </c>
      <c r="P66" s="255">
        <v>0</v>
      </c>
      <c r="Q66" s="254">
        <v>84526</v>
      </c>
      <c r="R66" s="255">
        <v>931.27336014954039</v>
      </c>
      <c r="V66" s="207"/>
      <c r="W66" s="200"/>
      <c r="X66" s="207"/>
      <c r="Y66" s="200"/>
      <c r="Z66" s="207"/>
      <c r="AA66" s="200"/>
      <c r="AB66" s="207"/>
      <c r="AC66" s="200"/>
      <c r="AD66" s="207"/>
      <c r="AE66" s="200"/>
      <c r="AF66" s="207"/>
      <c r="AG66" s="200"/>
      <c r="AH66" s="207"/>
      <c r="AI66" s="200"/>
      <c r="AJ66" s="207"/>
      <c r="AK66" s="200"/>
    </row>
    <row r="67" spans="2:37" ht="14.25" customHeight="1">
      <c r="B67" s="253" t="s">
        <v>18</v>
      </c>
      <c r="C67" s="254">
        <v>547</v>
      </c>
      <c r="D67" s="255">
        <v>618.29025594149971</v>
      </c>
      <c r="E67" s="254">
        <v>552</v>
      </c>
      <c r="F67" s="255">
        <v>639.17681159420306</v>
      </c>
      <c r="G67" s="254">
        <v>0</v>
      </c>
      <c r="H67" s="255">
        <v>0</v>
      </c>
      <c r="I67" s="254">
        <v>1099</v>
      </c>
      <c r="J67" s="255">
        <v>628.78104640582387</v>
      </c>
      <c r="K67" s="254">
        <v>85134</v>
      </c>
      <c r="L67" s="255">
        <v>990.4327527192429</v>
      </c>
      <c r="M67" s="254">
        <v>69585</v>
      </c>
      <c r="N67" s="255">
        <v>922.43989351153175</v>
      </c>
      <c r="O67" s="254">
        <v>0</v>
      </c>
      <c r="P67" s="255">
        <v>0</v>
      </c>
      <c r="Q67" s="254">
        <v>154719</v>
      </c>
      <c r="R67" s="255">
        <v>959.8529072706001</v>
      </c>
      <c r="V67" s="207"/>
      <c r="W67" s="200"/>
      <c r="X67" s="207"/>
      <c r="Y67" s="200"/>
      <c r="Z67" s="207"/>
      <c r="AA67" s="200"/>
      <c r="AB67" s="207"/>
      <c r="AC67" s="200"/>
      <c r="AD67" s="207"/>
      <c r="AE67" s="200"/>
      <c r="AF67" s="207"/>
      <c r="AG67" s="200"/>
      <c r="AH67" s="207"/>
      <c r="AI67" s="200"/>
      <c r="AJ67" s="207"/>
      <c r="AK67" s="200"/>
    </row>
    <row r="68" spans="2:37" ht="14.25" customHeight="1">
      <c r="B68" s="253" t="s">
        <v>19</v>
      </c>
      <c r="C68" s="254">
        <v>2344</v>
      </c>
      <c r="D68" s="255">
        <v>652.68095989760889</v>
      </c>
      <c r="E68" s="254">
        <v>2465</v>
      </c>
      <c r="F68" s="255">
        <v>673.22032454361033</v>
      </c>
      <c r="G68" s="254">
        <v>0</v>
      </c>
      <c r="H68" s="255">
        <v>0</v>
      </c>
      <c r="I68" s="254">
        <v>4809</v>
      </c>
      <c r="J68" s="255">
        <v>663.20903930130896</v>
      </c>
      <c r="K68" s="254">
        <v>125460</v>
      </c>
      <c r="L68" s="255">
        <v>1001.6112493224934</v>
      </c>
      <c r="M68" s="254">
        <v>113368</v>
      </c>
      <c r="N68" s="255">
        <v>906.55324791828366</v>
      </c>
      <c r="O68" s="254">
        <v>1</v>
      </c>
      <c r="P68" s="255">
        <v>438.81</v>
      </c>
      <c r="Q68" s="254">
        <v>238829</v>
      </c>
      <c r="R68" s="255">
        <v>956.48650189047407</v>
      </c>
      <c r="V68" s="207"/>
      <c r="W68" s="200"/>
      <c r="X68" s="207"/>
      <c r="Y68" s="200"/>
      <c r="Z68" s="207"/>
      <c r="AA68" s="200"/>
      <c r="AB68" s="207"/>
      <c r="AC68" s="200"/>
      <c r="AD68" s="207"/>
      <c r="AE68" s="200"/>
      <c r="AF68" s="207"/>
      <c r="AG68" s="200"/>
      <c r="AH68" s="207"/>
      <c r="AI68" s="200"/>
      <c r="AJ68" s="207"/>
      <c r="AK68" s="200"/>
    </row>
    <row r="69" spans="2:37" ht="14.25" customHeight="1">
      <c r="B69" s="253" t="s">
        <v>20</v>
      </c>
      <c r="C69" s="254">
        <v>4091</v>
      </c>
      <c r="D69" s="255">
        <v>679.21537276949471</v>
      </c>
      <c r="E69" s="254">
        <v>4739</v>
      </c>
      <c r="F69" s="255">
        <v>713.82036505592089</v>
      </c>
      <c r="G69" s="254">
        <v>0</v>
      </c>
      <c r="H69" s="255">
        <v>0</v>
      </c>
      <c r="I69" s="254">
        <v>8830</v>
      </c>
      <c r="J69" s="255">
        <v>697.78763306908399</v>
      </c>
      <c r="K69" s="254">
        <v>193280</v>
      </c>
      <c r="L69" s="255">
        <v>1195.64942642798</v>
      </c>
      <c r="M69" s="254">
        <v>181373</v>
      </c>
      <c r="N69" s="255">
        <v>946.4832688988987</v>
      </c>
      <c r="O69" s="254">
        <v>0</v>
      </c>
      <c r="P69" s="255">
        <v>0</v>
      </c>
      <c r="Q69" s="254">
        <v>374653</v>
      </c>
      <c r="R69" s="255">
        <v>1075.0257733689573</v>
      </c>
      <c r="V69" s="207"/>
      <c r="W69" s="200"/>
      <c r="X69" s="207"/>
      <c r="Y69" s="200"/>
      <c r="Z69" s="207"/>
      <c r="AA69" s="200"/>
      <c r="AB69" s="207"/>
      <c r="AC69" s="200"/>
      <c r="AD69" s="207"/>
      <c r="AE69" s="200"/>
      <c r="AF69" s="207"/>
      <c r="AG69" s="200"/>
      <c r="AH69" s="207"/>
      <c r="AI69" s="200"/>
      <c r="AJ69" s="207"/>
      <c r="AK69" s="200"/>
    </row>
    <row r="70" spans="2:37" ht="14.25" customHeight="1">
      <c r="B70" s="253" t="s">
        <v>21</v>
      </c>
      <c r="C70" s="254">
        <v>3779</v>
      </c>
      <c r="D70" s="255">
        <v>688.97169621593082</v>
      </c>
      <c r="E70" s="254">
        <v>5357</v>
      </c>
      <c r="F70" s="255">
        <v>740.41490199738905</v>
      </c>
      <c r="G70" s="254">
        <v>0</v>
      </c>
      <c r="H70" s="255">
        <v>0</v>
      </c>
      <c r="I70" s="254">
        <v>9136</v>
      </c>
      <c r="J70" s="255">
        <v>719.13601904553582</v>
      </c>
      <c r="K70" s="254">
        <v>409874</v>
      </c>
      <c r="L70" s="255">
        <v>1530.9519915876597</v>
      </c>
      <c r="M70" s="254">
        <v>330541</v>
      </c>
      <c r="N70" s="255">
        <v>1118.7275258137404</v>
      </c>
      <c r="O70" s="254">
        <v>0</v>
      </c>
      <c r="P70" s="255">
        <v>0</v>
      </c>
      <c r="Q70" s="254">
        <v>740415</v>
      </c>
      <c r="R70" s="255">
        <v>1346.9239976364606</v>
      </c>
      <c r="V70" s="207"/>
      <c r="W70" s="200"/>
      <c r="X70" s="207"/>
      <c r="Y70" s="200"/>
      <c r="Z70" s="207"/>
      <c r="AA70" s="200"/>
      <c r="AB70" s="207"/>
      <c r="AC70" s="200"/>
      <c r="AD70" s="207"/>
      <c r="AE70" s="200"/>
      <c r="AF70" s="207"/>
      <c r="AG70" s="200"/>
      <c r="AH70" s="207"/>
      <c r="AI70" s="200"/>
      <c r="AJ70" s="207"/>
      <c r="AK70" s="200"/>
    </row>
    <row r="71" spans="2:37" ht="14.25" customHeight="1">
      <c r="B71" s="253" t="s">
        <v>22</v>
      </c>
      <c r="C71" s="254">
        <v>1896</v>
      </c>
      <c r="D71" s="255">
        <v>745.59084915611868</v>
      </c>
      <c r="E71" s="254">
        <v>4020</v>
      </c>
      <c r="F71" s="255">
        <v>811.26152238805901</v>
      </c>
      <c r="G71" s="254">
        <v>0</v>
      </c>
      <c r="H71" s="255">
        <v>0</v>
      </c>
      <c r="I71" s="254">
        <v>5916</v>
      </c>
      <c r="J71" s="255">
        <v>790.21493745774148</v>
      </c>
      <c r="K71" s="254">
        <v>991298</v>
      </c>
      <c r="L71" s="255">
        <v>1623.7163079417057</v>
      </c>
      <c r="M71" s="254">
        <v>865938</v>
      </c>
      <c r="N71" s="255">
        <v>1250.2707349140471</v>
      </c>
      <c r="O71" s="254">
        <v>1</v>
      </c>
      <c r="P71" s="255">
        <v>884.77</v>
      </c>
      <c r="Q71" s="254">
        <v>1857237</v>
      </c>
      <c r="R71" s="255">
        <v>1449.5966605500519</v>
      </c>
      <c r="V71" s="207"/>
      <c r="W71" s="200"/>
      <c r="X71" s="207"/>
      <c r="Y71" s="200"/>
      <c r="Z71" s="207"/>
      <c r="AA71" s="200"/>
      <c r="AB71" s="207"/>
      <c r="AC71" s="200"/>
      <c r="AD71" s="207"/>
      <c r="AE71" s="200"/>
      <c r="AF71" s="207"/>
      <c r="AG71" s="200"/>
      <c r="AH71" s="207"/>
      <c r="AI71" s="200"/>
      <c r="AJ71" s="207"/>
      <c r="AK71" s="200"/>
    </row>
    <row r="72" spans="2:37" ht="14.25" customHeight="1">
      <c r="B72" s="253" t="s">
        <v>23</v>
      </c>
      <c r="C72" s="254">
        <v>1128</v>
      </c>
      <c r="D72" s="255">
        <v>713.55358156028365</v>
      </c>
      <c r="E72" s="254">
        <v>3410</v>
      </c>
      <c r="F72" s="255">
        <v>752.19080938416494</v>
      </c>
      <c r="G72" s="254">
        <v>0</v>
      </c>
      <c r="H72" s="255">
        <v>0</v>
      </c>
      <c r="I72" s="254">
        <v>4538</v>
      </c>
      <c r="J72" s="255">
        <v>742.5868444248573</v>
      </c>
      <c r="K72" s="254">
        <v>929091</v>
      </c>
      <c r="L72" s="255">
        <v>1620.397695209615</v>
      </c>
      <c r="M72" s="254">
        <v>871153</v>
      </c>
      <c r="N72" s="255">
        <v>1110.0730844294872</v>
      </c>
      <c r="O72" s="254">
        <v>1</v>
      </c>
      <c r="P72" s="255">
        <v>844.72</v>
      </c>
      <c r="Q72" s="254">
        <v>1800245</v>
      </c>
      <c r="R72" s="255">
        <v>1373.4470905237883</v>
      </c>
      <c r="V72" s="207"/>
      <c r="W72" s="200"/>
      <c r="X72" s="207"/>
      <c r="Y72" s="200"/>
      <c r="Z72" s="207"/>
      <c r="AA72" s="200"/>
      <c r="AB72" s="207"/>
      <c r="AC72" s="200"/>
      <c r="AD72" s="207"/>
      <c r="AE72" s="200"/>
      <c r="AF72" s="207"/>
      <c r="AG72" s="200"/>
      <c r="AH72" s="207"/>
      <c r="AI72" s="200"/>
      <c r="AJ72" s="207"/>
      <c r="AK72" s="200"/>
    </row>
    <row r="73" spans="2:37" ht="14.25" customHeight="1">
      <c r="B73" s="253" t="s">
        <v>24</v>
      </c>
      <c r="C73" s="254">
        <v>641</v>
      </c>
      <c r="D73" s="255">
        <v>670.16162246489841</v>
      </c>
      <c r="E73" s="254">
        <v>3005</v>
      </c>
      <c r="F73" s="255">
        <v>713.98133111480911</v>
      </c>
      <c r="G73" s="254">
        <v>0</v>
      </c>
      <c r="H73" s="255">
        <v>0</v>
      </c>
      <c r="I73" s="254">
        <v>3646</v>
      </c>
      <c r="J73" s="255">
        <v>706.27742731760861</v>
      </c>
      <c r="K73" s="254">
        <v>795829</v>
      </c>
      <c r="L73" s="255">
        <v>1550.514300056921</v>
      </c>
      <c r="M73" s="254">
        <v>851695</v>
      </c>
      <c r="N73" s="255">
        <v>943.45983772360034</v>
      </c>
      <c r="O73" s="254">
        <v>4</v>
      </c>
      <c r="P73" s="255">
        <v>1006.35</v>
      </c>
      <c r="Q73" s="254">
        <v>1647528</v>
      </c>
      <c r="R73" s="255">
        <v>1236.6941847361632</v>
      </c>
      <c r="S73" s="40"/>
      <c r="V73" s="207"/>
      <c r="W73" s="200"/>
      <c r="X73" s="207"/>
      <c r="Y73" s="200"/>
      <c r="Z73" s="207"/>
      <c r="AA73" s="200"/>
      <c r="AB73" s="207"/>
      <c r="AC73" s="200"/>
      <c r="AD73" s="207"/>
      <c r="AE73" s="200"/>
      <c r="AF73" s="207"/>
      <c r="AG73" s="200"/>
      <c r="AH73" s="207"/>
      <c r="AI73" s="200"/>
      <c r="AJ73" s="207"/>
      <c r="AK73" s="200"/>
    </row>
    <row r="74" spans="2:37" ht="14.25" customHeight="1">
      <c r="B74" s="253" t="s">
        <v>25</v>
      </c>
      <c r="C74" s="254">
        <v>272</v>
      </c>
      <c r="D74" s="255">
        <v>629.26882352941197</v>
      </c>
      <c r="E74" s="254">
        <v>2164</v>
      </c>
      <c r="F74" s="255">
        <v>697.7410304990758</v>
      </c>
      <c r="G74" s="254">
        <v>0</v>
      </c>
      <c r="H74" s="255">
        <v>0</v>
      </c>
      <c r="I74" s="254">
        <v>2436</v>
      </c>
      <c r="J74" s="255">
        <v>690.09552955665038</v>
      </c>
      <c r="K74" s="254">
        <v>513197</v>
      </c>
      <c r="L74" s="255">
        <v>1388.2578695705531</v>
      </c>
      <c r="M74" s="254">
        <v>696146</v>
      </c>
      <c r="N74" s="255">
        <v>843.05262456438822</v>
      </c>
      <c r="O74" s="254">
        <v>5</v>
      </c>
      <c r="P74" s="255">
        <v>1075.3520000000001</v>
      </c>
      <c r="Q74" s="254">
        <v>1209348</v>
      </c>
      <c r="R74" s="255">
        <v>1074.4160184082662</v>
      </c>
      <c r="V74" s="207"/>
      <c r="W74" s="200"/>
      <c r="X74" s="207"/>
      <c r="Y74" s="200"/>
      <c r="Z74" s="207"/>
      <c r="AA74" s="200"/>
      <c r="AB74" s="207"/>
      <c r="AC74" s="200"/>
      <c r="AD74" s="207"/>
      <c r="AE74" s="200"/>
      <c r="AF74" s="207"/>
      <c r="AG74" s="200"/>
      <c r="AH74" s="207"/>
      <c r="AI74" s="200"/>
      <c r="AJ74" s="207"/>
      <c r="AK74" s="200"/>
    </row>
    <row r="75" spans="2:37" ht="14.25" customHeight="1">
      <c r="B75" s="253" t="s">
        <v>26</v>
      </c>
      <c r="C75" s="254">
        <v>331</v>
      </c>
      <c r="D75" s="255">
        <v>569.36178247734176</v>
      </c>
      <c r="E75" s="254">
        <v>3765</v>
      </c>
      <c r="F75" s="255">
        <v>650.93770252324055</v>
      </c>
      <c r="G75" s="254">
        <v>0</v>
      </c>
      <c r="H75" s="255">
        <v>0</v>
      </c>
      <c r="I75" s="254">
        <v>4096</v>
      </c>
      <c r="J75" s="255">
        <v>644.34550781250016</v>
      </c>
      <c r="K75" s="254">
        <v>554466</v>
      </c>
      <c r="L75" s="255">
        <v>1184.1770591163577</v>
      </c>
      <c r="M75" s="254">
        <v>1155089</v>
      </c>
      <c r="N75" s="255">
        <v>787.00328183370141</v>
      </c>
      <c r="O75" s="254">
        <v>24</v>
      </c>
      <c r="P75" s="255">
        <v>852.83375000000012</v>
      </c>
      <c r="Q75" s="254">
        <v>1709579</v>
      </c>
      <c r="R75" s="255">
        <v>915.81916897670055</v>
      </c>
      <c r="V75" s="207"/>
      <c r="W75" s="200"/>
      <c r="X75" s="207"/>
      <c r="Y75" s="200"/>
      <c r="Z75" s="207"/>
      <c r="AA75" s="200"/>
      <c r="AB75" s="207"/>
      <c r="AC75" s="200"/>
      <c r="AD75" s="207"/>
      <c r="AE75" s="200"/>
      <c r="AF75" s="207"/>
      <c r="AG75" s="200"/>
      <c r="AH75" s="207"/>
      <c r="AI75" s="200"/>
      <c r="AJ75" s="207"/>
      <c r="AK75" s="200"/>
    </row>
    <row r="76" spans="2:37" ht="14.25" customHeight="1">
      <c r="B76" s="253" t="s">
        <v>5</v>
      </c>
      <c r="C76" s="254">
        <v>0</v>
      </c>
      <c r="D76" s="255">
        <v>0</v>
      </c>
      <c r="E76" s="254">
        <v>0</v>
      </c>
      <c r="F76" s="255">
        <v>0</v>
      </c>
      <c r="G76" s="254">
        <v>0</v>
      </c>
      <c r="H76" s="255">
        <v>0</v>
      </c>
      <c r="I76" s="254">
        <v>0</v>
      </c>
      <c r="J76" s="255">
        <v>0</v>
      </c>
      <c r="K76" s="254">
        <v>67</v>
      </c>
      <c r="L76" s="255">
        <v>2191.8264179104476</v>
      </c>
      <c r="M76" s="254">
        <v>22</v>
      </c>
      <c r="N76" s="255">
        <v>1341.5759090909091</v>
      </c>
      <c r="O76" s="254">
        <v>0</v>
      </c>
      <c r="P76" s="255">
        <v>0</v>
      </c>
      <c r="Q76" s="254">
        <v>89</v>
      </c>
      <c r="R76" s="255">
        <v>1981.6521348314607</v>
      </c>
      <c r="V76" s="207"/>
      <c r="W76" s="200"/>
      <c r="X76" s="207"/>
      <c r="Y76" s="200"/>
      <c r="Z76" s="207"/>
      <c r="AA76" s="200"/>
      <c r="AB76" s="207"/>
      <c r="AC76" s="200"/>
      <c r="AD76" s="207"/>
      <c r="AE76" s="200"/>
      <c r="AF76" s="207"/>
      <c r="AG76" s="200"/>
      <c r="AH76" s="207"/>
      <c r="AI76" s="200"/>
      <c r="AJ76" s="207"/>
      <c r="AK76" s="200"/>
    </row>
    <row r="77" spans="2:37" ht="14.25" customHeight="1">
      <c r="B77" s="257" t="s">
        <v>6</v>
      </c>
      <c r="C77" s="258">
        <v>15411</v>
      </c>
      <c r="D77" s="259">
        <v>673.98090260203742</v>
      </c>
      <c r="E77" s="258">
        <v>29853</v>
      </c>
      <c r="F77" s="259">
        <v>717.42300974776481</v>
      </c>
      <c r="G77" s="258">
        <v>0</v>
      </c>
      <c r="H77" s="259">
        <v>0</v>
      </c>
      <c r="I77" s="258">
        <v>45264</v>
      </c>
      <c r="J77" s="259">
        <v>702.63230823612628</v>
      </c>
      <c r="K77" s="258">
        <v>4777718</v>
      </c>
      <c r="L77" s="259">
        <v>1443.3010035606962</v>
      </c>
      <c r="M77" s="258">
        <v>5291393</v>
      </c>
      <c r="N77" s="259">
        <v>972.03942372830954</v>
      </c>
      <c r="O77" s="258">
        <v>37</v>
      </c>
      <c r="P77" s="259">
        <v>884.17162162162163</v>
      </c>
      <c r="Q77" s="258">
        <v>10069148</v>
      </c>
      <c r="R77" s="259">
        <v>1195.6483806693491</v>
      </c>
      <c r="V77" s="207"/>
      <c r="W77" s="200"/>
      <c r="X77" s="207"/>
      <c r="Y77" s="200"/>
      <c r="Z77" s="207"/>
      <c r="AA77" s="200"/>
      <c r="AB77" s="207"/>
      <c r="AC77" s="200"/>
      <c r="AD77" s="207"/>
      <c r="AE77" s="200"/>
      <c r="AF77" s="207"/>
      <c r="AG77" s="200"/>
      <c r="AH77" s="207"/>
      <c r="AI77" s="200"/>
      <c r="AJ77" s="207"/>
      <c r="AK77" s="200"/>
    </row>
    <row r="78" spans="2:37" ht="14.25" customHeight="1">
      <c r="B78" s="260" t="s">
        <v>27</v>
      </c>
      <c r="C78" s="254">
        <v>60.821815586269551</v>
      </c>
      <c r="D78" s="254" t="s">
        <v>215</v>
      </c>
      <c r="E78" s="254">
        <v>68.124811576725961</v>
      </c>
      <c r="F78" s="254" t="s">
        <v>215</v>
      </c>
      <c r="G78" s="254">
        <v>0</v>
      </c>
      <c r="H78" s="254">
        <v>0</v>
      </c>
      <c r="I78" s="254">
        <v>65.638366030399439</v>
      </c>
      <c r="J78" s="254" t="s">
        <v>215</v>
      </c>
      <c r="K78" s="254">
        <v>70.738149028075426</v>
      </c>
      <c r="L78" s="254" t="s">
        <v>215</v>
      </c>
      <c r="M78" s="254">
        <v>73.948889974030592</v>
      </c>
      <c r="N78" s="254" t="s">
        <v>215</v>
      </c>
      <c r="O78" s="254">
        <v>83.21621621621621</v>
      </c>
      <c r="P78" s="254" t="s">
        <v>215</v>
      </c>
      <c r="Q78" s="254">
        <v>72.425444423356737</v>
      </c>
      <c r="R78" s="254" t="s">
        <v>215</v>
      </c>
      <c r="V78" s="207"/>
      <c r="W78" s="200"/>
      <c r="X78" s="207"/>
      <c r="Y78" s="200"/>
      <c r="Z78" s="207"/>
      <c r="AA78" s="200"/>
      <c r="AB78" s="207"/>
      <c r="AC78" s="200"/>
      <c r="AD78" s="207"/>
      <c r="AE78" s="200"/>
      <c r="AF78" s="207"/>
      <c r="AG78" s="200"/>
      <c r="AH78" s="207"/>
      <c r="AI78" s="200"/>
      <c r="AJ78" s="207"/>
      <c r="AK78" s="200"/>
    </row>
    <row r="79" spans="2:37" ht="16.350000000000001" customHeight="1">
      <c r="B79" s="248"/>
      <c r="C79" s="248"/>
      <c r="D79" s="248"/>
      <c r="E79" s="248"/>
      <c r="F79" s="248"/>
      <c r="G79" s="248"/>
      <c r="H79" s="248"/>
      <c r="I79" s="248"/>
      <c r="J79" s="248"/>
      <c r="K79" s="248"/>
      <c r="L79" s="248"/>
      <c r="M79" s="248"/>
      <c r="N79" s="248"/>
      <c r="O79" s="248"/>
      <c r="P79" s="248"/>
      <c r="Q79" s="248"/>
      <c r="R79" s="248"/>
      <c r="V79" s="198"/>
      <c r="W79" s="197"/>
      <c r="X79" s="198"/>
      <c r="Y79" s="197"/>
      <c r="Z79" s="198"/>
      <c r="AA79" s="197"/>
      <c r="AB79" s="198"/>
      <c r="AC79" s="197"/>
      <c r="AD79" s="198"/>
      <c r="AE79" s="197"/>
      <c r="AF79" s="198"/>
      <c r="AG79" s="197"/>
      <c r="AH79" s="198"/>
      <c r="AI79" s="197"/>
      <c r="AJ79" s="198"/>
      <c r="AK79" s="197"/>
    </row>
    <row r="80" spans="2:37" ht="15">
      <c r="B80" s="39" t="s">
        <v>221</v>
      </c>
      <c r="Q80" s="41" t="s">
        <v>125</v>
      </c>
      <c r="V80" s="207"/>
      <c r="W80" s="207"/>
      <c r="X80" s="207"/>
      <c r="Y80" s="207"/>
      <c r="Z80" s="207"/>
      <c r="AA80" s="207"/>
      <c r="AB80" s="207"/>
      <c r="AC80" s="207"/>
      <c r="AD80" s="207"/>
      <c r="AE80" s="207"/>
      <c r="AF80" s="207"/>
      <c r="AG80" s="207"/>
      <c r="AH80" s="207"/>
      <c r="AI80" s="207"/>
      <c r="AJ80" s="207"/>
      <c r="AK80" s="207"/>
    </row>
    <row r="83" spans="19:19">
      <c r="S83" s="40"/>
    </row>
  </sheetData>
  <mergeCells count="36">
    <mergeCell ref="B55:B57"/>
    <mergeCell ref="C55:J55"/>
    <mergeCell ref="K55:R55"/>
    <mergeCell ref="C56:D56"/>
    <mergeCell ref="E56:F56"/>
    <mergeCell ref="Q56:R56"/>
    <mergeCell ref="G56:H56"/>
    <mergeCell ref="I56:J56"/>
    <mergeCell ref="K56:L56"/>
    <mergeCell ref="M56:N56"/>
    <mergeCell ref="O56:P56"/>
    <mergeCell ref="B30:B32"/>
    <mergeCell ref="C30:J30"/>
    <mergeCell ref="K30:R30"/>
    <mergeCell ref="C31:D31"/>
    <mergeCell ref="E31:F31"/>
    <mergeCell ref="G31:H31"/>
    <mergeCell ref="I31:J31"/>
    <mergeCell ref="K31:L31"/>
    <mergeCell ref="M31:N31"/>
    <mergeCell ref="O31:P31"/>
    <mergeCell ref="Q31:R31"/>
    <mergeCell ref="B1:R1"/>
    <mergeCell ref="B2:R2"/>
    <mergeCell ref="B3:R3"/>
    <mergeCell ref="B5:B7"/>
    <mergeCell ref="C5:J5"/>
    <mergeCell ref="K5:R5"/>
    <mergeCell ref="C6:D6"/>
    <mergeCell ref="E6:F6"/>
    <mergeCell ref="G6:H6"/>
    <mergeCell ref="I6:J6"/>
    <mergeCell ref="K6:L6"/>
    <mergeCell ref="M6:N6"/>
    <mergeCell ref="O6:P6"/>
    <mergeCell ref="Q6:R6"/>
  </mergeCells>
  <hyperlinks>
    <hyperlink ref="T2" location="Indice!A1" display="Volver al índice" xr:uid="{00000000-0004-0000-03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AP86"/>
  <sheetViews>
    <sheetView showGridLines="0" showRowColHeaders="0" showZeros="0" showOutlineSymbols="0" zoomScaleNormal="100" workbookViewId="0">
      <pane ySplit="4" topLeftCell="A56" activePane="bottomLeft" state="frozen"/>
      <selection activeCell="Q29" sqref="Q29"/>
      <selection pane="bottomLeft" activeCell="L83" sqref="L83"/>
    </sheetView>
  </sheetViews>
  <sheetFormatPr baseColWidth="10" defaultColWidth="11.5703125" defaultRowHeight="15.75"/>
  <cols>
    <col min="1" max="1" width="2.7109375" style="27" customWidth="1"/>
    <col min="2" max="2" width="8" style="27" customWidth="1"/>
    <col min="3" max="3" width="5.5703125" style="27" customWidth="1"/>
    <col min="4" max="9" width="20" style="27" customWidth="1"/>
    <col min="10" max="10" width="11.5703125" style="27"/>
    <col min="11" max="11" width="11.85546875" style="27" bestFit="1" customWidth="1"/>
    <col min="12" max="12" width="11.85546875" style="27" customWidth="1"/>
    <col min="13" max="16384" width="11.5703125" style="27"/>
  </cols>
  <sheetData>
    <row r="1" spans="1:11" ht="18.75">
      <c r="B1" s="42" t="s">
        <v>108</v>
      </c>
      <c r="C1" s="43"/>
      <c r="D1" s="43"/>
      <c r="E1" s="43"/>
      <c r="F1" s="43"/>
      <c r="G1" s="43"/>
      <c r="H1" s="43"/>
      <c r="I1" s="43"/>
    </row>
    <row r="2" spans="1:11" ht="18.75">
      <c r="B2" s="42" t="s">
        <v>109</v>
      </c>
      <c r="C2" s="43"/>
      <c r="D2" s="43"/>
      <c r="E2" s="43"/>
      <c r="F2" s="43"/>
      <c r="G2" s="43"/>
      <c r="H2" s="43"/>
      <c r="I2" s="43"/>
      <c r="K2" s="7" t="s">
        <v>170</v>
      </c>
    </row>
    <row r="3" spans="1:11">
      <c r="A3" s="264"/>
      <c r="B3" s="264"/>
      <c r="C3" s="264"/>
      <c r="D3" s="264"/>
      <c r="E3" s="264"/>
      <c r="F3" s="264"/>
      <c r="G3" s="264"/>
      <c r="H3" s="264"/>
      <c r="I3" s="264"/>
    </row>
    <row r="4" spans="1:11" ht="32.1" customHeight="1">
      <c r="A4" s="264"/>
      <c r="B4" s="265" t="s">
        <v>110</v>
      </c>
      <c r="C4" s="265"/>
      <c r="D4" s="265" t="s">
        <v>111</v>
      </c>
      <c r="E4" s="265" t="s">
        <v>49</v>
      </c>
      <c r="F4" s="265" t="s">
        <v>50</v>
      </c>
      <c r="G4" s="265" t="s">
        <v>104</v>
      </c>
      <c r="H4" s="265" t="s">
        <v>112</v>
      </c>
      <c r="I4" s="266" t="s">
        <v>45</v>
      </c>
    </row>
    <row r="5" spans="1:11">
      <c r="D5" s="31"/>
    </row>
    <row r="6" spans="1:11">
      <c r="B6" s="45">
        <v>2010</v>
      </c>
      <c r="C6" s="45"/>
      <c r="D6" s="46">
        <v>936895</v>
      </c>
      <c r="E6" s="46">
        <v>5193107</v>
      </c>
      <c r="F6" s="46">
        <v>2300877</v>
      </c>
      <c r="G6" s="46">
        <v>271182</v>
      </c>
      <c r="H6" s="46">
        <v>37671</v>
      </c>
      <c r="I6" s="46">
        <v>8739732</v>
      </c>
    </row>
    <row r="7" spans="1:11">
      <c r="B7" s="45">
        <v>2011</v>
      </c>
      <c r="C7" s="45"/>
      <c r="D7" s="46">
        <v>942883</v>
      </c>
      <c r="E7" s="46">
        <v>5289994</v>
      </c>
      <c r="F7" s="46">
        <v>2319204</v>
      </c>
      <c r="G7" s="46">
        <v>275993</v>
      </c>
      <c r="H7" s="46">
        <v>38203</v>
      </c>
      <c r="I7" s="46">
        <v>8866277</v>
      </c>
    </row>
    <row r="8" spans="1:11">
      <c r="B8" s="45">
        <v>2012</v>
      </c>
      <c r="C8" s="45"/>
      <c r="D8" s="46">
        <v>943021</v>
      </c>
      <c r="E8" s="46">
        <v>5391504</v>
      </c>
      <c r="F8" s="46">
        <v>2331726</v>
      </c>
      <c r="G8" s="46">
        <v>294827</v>
      </c>
      <c r="H8" s="46">
        <v>37967</v>
      </c>
      <c r="I8" s="46">
        <v>8999045</v>
      </c>
    </row>
    <row r="9" spans="1:11">
      <c r="B9" s="45">
        <v>2013</v>
      </c>
      <c r="C9" s="45"/>
      <c r="D9" s="46">
        <v>933433</v>
      </c>
      <c r="E9" s="46">
        <v>5513570</v>
      </c>
      <c r="F9" s="46">
        <v>2345901</v>
      </c>
      <c r="G9" s="46">
        <v>315013</v>
      </c>
      <c r="H9" s="46">
        <v>38049</v>
      </c>
      <c r="I9" s="46">
        <v>9145966</v>
      </c>
    </row>
    <row r="10" spans="1:11">
      <c r="B10" s="45">
        <v>2014</v>
      </c>
      <c r="C10" s="45"/>
      <c r="D10" s="46">
        <v>929568</v>
      </c>
      <c r="E10" s="46">
        <v>5611105</v>
      </c>
      <c r="F10" s="46">
        <v>2355965</v>
      </c>
      <c r="G10" s="46">
        <v>335637</v>
      </c>
      <c r="H10" s="46">
        <v>38667</v>
      </c>
      <c r="I10" s="46">
        <v>9270942</v>
      </c>
    </row>
    <row r="11" spans="1:11">
      <c r="B11" s="45">
        <v>2015</v>
      </c>
      <c r="C11" s="45"/>
      <c r="D11" s="46">
        <v>936666</v>
      </c>
      <c r="E11" s="46">
        <v>5686678</v>
      </c>
      <c r="F11" s="46">
        <v>2358932</v>
      </c>
      <c r="G11" s="46">
        <v>339166</v>
      </c>
      <c r="H11" s="46">
        <v>39357</v>
      </c>
      <c r="I11" s="46">
        <v>9360799</v>
      </c>
    </row>
    <row r="12" spans="1:11">
      <c r="B12" s="45">
        <v>2016</v>
      </c>
      <c r="C12" s="45"/>
      <c r="D12" s="47">
        <v>944600</v>
      </c>
      <c r="E12" s="47">
        <v>5784748</v>
      </c>
      <c r="F12" s="47">
        <v>2364388</v>
      </c>
      <c r="G12" s="47">
        <v>339471</v>
      </c>
      <c r="H12" s="47">
        <v>40275</v>
      </c>
      <c r="I12" s="46">
        <v>9473482</v>
      </c>
    </row>
    <row r="13" spans="1:11">
      <c r="B13" s="45">
        <v>2017</v>
      </c>
      <c r="C13" s="45"/>
      <c r="D13" s="46">
        <v>951871</v>
      </c>
      <c r="E13" s="46">
        <v>5884135</v>
      </c>
      <c r="F13" s="46">
        <v>2365468</v>
      </c>
      <c r="G13" s="46">
        <v>339052</v>
      </c>
      <c r="H13" s="46">
        <v>41244</v>
      </c>
      <c r="I13" s="46">
        <v>9581770</v>
      </c>
    </row>
    <row r="14" spans="1:11">
      <c r="B14" s="45">
        <v>2018</v>
      </c>
      <c r="C14" s="45"/>
      <c r="D14" s="46">
        <v>955269</v>
      </c>
      <c r="E14" s="46">
        <v>5994755</v>
      </c>
      <c r="F14" s="46">
        <v>2365497</v>
      </c>
      <c r="G14" s="46">
        <v>338470</v>
      </c>
      <c r="H14" s="46">
        <v>42281</v>
      </c>
      <c r="I14" s="46">
        <v>9696272</v>
      </c>
    </row>
    <row r="15" spans="1:11">
      <c r="B15" s="45">
        <v>2019</v>
      </c>
      <c r="C15" s="45"/>
      <c r="D15" s="47">
        <v>962035</v>
      </c>
      <c r="E15" s="47">
        <v>6089294</v>
      </c>
      <c r="F15" s="47">
        <v>2366788</v>
      </c>
      <c r="G15" s="47">
        <v>340106</v>
      </c>
      <c r="H15" s="47">
        <v>43156</v>
      </c>
      <c r="I15" s="46">
        <v>9801379</v>
      </c>
    </row>
    <row r="16" spans="1:11">
      <c r="B16" s="45">
        <v>2020</v>
      </c>
      <c r="C16" s="45"/>
      <c r="D16" s="47">
        <v>948917</v>
      </c>
      <c r="E16" s="47">
        <v>6125792</v>
      </c>
      <c r="F16" s="47">
        <v>2352738</v>
      </c>
      <c r="G16" s="47">
        <v>338540</v>
      </c>
      <c r="H16" s="47">
        <v>43032</v>
      </c>
      <c r="I16" s="46">
        <v>9809019</v>
      </c>
    </row>
    <row r="17" spans="2:10">
      <c r="B17" s="45">
        <v>2021</v>
      </c>
      <c r="C17" s="45"/>
      <c r="D17" s="46">
        <v>953591</v>
      </c>
      <c r="E17" s="46">
        <v>6218551</v>
      </c>
      <c r="F17" s="46">
        <v>2358328</v>
      </c>
      <c r="G17" s="46">
        <v>342218</v>
      </c>
      <c r="H17" s="46">
        <v>44278</v>
      </c>
      <c r="I17" s="46">
        <v>9916966</v>
      </c>
    </row>
    <row r="18" spans="2:10">
      <c r="B18" s="45"/>
      <c r="C18" s="45"/>
      <c r="D18" s="46"/>
      <c r="E18" s="46"/>
      <c r="F18" s="46"/>
      <c r="G18" s="46"/>
      <c r="H18" s="46"/>
      <c r="I18" s="46"/>
    </row>
    <row r="19" spans="2:10">
      <c r="B19" s="45">
        <v>2022</v>
      </c>
      <c r="C19" s="45" t="s">
        <v>113</v>
      </c>
      <c r="D19" s="46">
        <v>952322</v>
      </c>
      <c r="E19" s="46">
        <v>6226951</v>
      </c>
      <c r="F19" s="46">
        <v>2357080</v>
      </c>
      <c r="G19" s="46">
        <v>341417</v>
      </c>
      <c r="H19" s="46">
        <v>44281</v>
      </c>
      <c r="I19" s="46">
        <v>9922051</v>
      </c>
    </row>
    <row r="20" spans="2:10">
      <c r="B20" s="45"/>
      <c r="C20" s="45" t="s">
        <v>114</v>
      </c>
      <c r="D20" s="46">
        <v>949990</v>
      </c>
      <c r="E20" s="46">
        <v>6228161</v>
      </c>
      <c r="F20" s="46">
        <v>2348674</v>
      </c>
      <c r="G20" s="46">
        <v>341328</v>
      </c>
      <c r="H20" s="46">
        <v>44118</v>
      </c>
      <c r="I20" s="46">
        <v>9912271</v>
      </c>
      <c r="J20" s="31"/>
    </row>
    <row r="21" spans="2:10">
      <c r="B21" s="45"/>
      <c r="C21" s="45" t="s">
        <v>115</v>
      </c>
      <c r="D21" s="46">
        <v>952160</v>
      </c>
      <c r="E21" s="46">
        <v>6234609</v>
      </c>
      <c r="F21" s="46">
        <v>2349915</v>
      </c>
      <c r="G21" s="46">
        <v>342215</v>
      </c>
      <c r="H21" s="46">
        <v>44276</v>
      </c>
      <c r="I21" s="46">
        <v>9923175</v>
      </c>
      <c r="J21" s="31"/>
    </row>
    <row r="22" spans="2:10">
      <c r="B22" s="45"/>
      <c r="C22" s="45" t="s">
        <v>116</v>
      </c>
      <c r="D22" s="46">
        <v>952455</v>
      </c>
      <c r="E22" s="46">
        <v>6238696</v>
      </c>
      <c r="F22" s="46">
        <v>2351287</v>
      </c>
      <c r="G22" s="46">
        <v>342758</v>
      </c>
      <c r="H22" s="46">
        <v>44306</v>
      </c>
      <c r="I22" s="46">
        <v>9929502</v>
      </c>
      <c r="J22" s="31"/>
    </row>
    <row r="23" spans="2:10">
      <c r="B23" s="45"/>
      <c r="C23" s="45" t="s">
        <v>117</v>
      </c>
      <c r="D23" s="46">
        <v>951469</v>
      </c>
      <c r="E23" s="46">
        <v>6234368</v>
      </c>
      <c r="F23" s="46">
        <v>2347153</v>
      </c>
      <c r="G23" s="46">
        <v>341631</v>
      </c>
      <c r="H23" s="46">
        <v>44375</v>
      </c>
      <c r="I23" s="46">
        <v>9918996</v>
      </c>
      <c r="J23" s="31"/>
    </row>
    <row r="24" spans="2:10">
      <c r="B24" s="45"/>
      <c r="C24" s="45" t="s">
        <v>118</v>
      </c>
      <c r="D24" s="46">
        <v>952436</v>
      </c>
      <c r="E24" s="46">
        <v>6246506</v>
      </c>
      <c r="F24" s="46">
        <v>2350353</v>
      </c>
      <c r="G24" s="46">
        <v>342472</v>
      </c>
      <c r="H24" s="46">
        <v>44415</v>
      </c>
      <c r="I24" s="46">
        <v>9936182</v>
      </c>
      <c r="J24" s="31"/>
    </row>
    <row r="25" spans="2:10">
      <c r="B25" s="45"/>
      <c r="C25" s="45" t="s">
        <v>119</v>
      </c>
      <c r="D25" s="46">
        <v>952409</v>
      </c>
      <c r="E25" s="46">
        <v>6253855</v>
      </c>
      <c r="F25" s="46">
        <v>2352401</v>
      </c>
      <c r="G25" s="46">
        <v>343264</v>
      </c>
      <c r="H25" s="46">
        <v>44470</v>
      </c>
      <c r="I25" s="46">
        <v>9946399</v>
      </c>
      <c r="J25" s="31"/>
    </row>
    <row r="26" spans="2:10">
      <c r="B26" s="45"/>
      <c r="C26" s="45" t="s">
        <v>120</v>
      </c>
      <c r="D26" s="46">
        <v>951986</v>
      </c>
      <c r="E26" s="46">
        <v>6258422</v>
      </c>
      <c r="F26" s="46">
        <v>2350745</v>
      </c>
      <c r="G26" s="46">
        <v>343182</v>
      </c>
      <c r="H26" s="46">
        <v>44480</v>
      </c>
      <c r="I26" s="46">
        <v>9948815</v>
      </c>
      <c r="J26" s="31"/>
    </row>
    <row r="27" spans="2:10">
      <c r="B27" s="45"/>
      <c r="C27" s="45" t="s">
        <v>121</v>
      </c>
      <c r="D27" s="46">
        <v>950209</v>
      </c>
      <c r="E27" s="46">
        <v>6262298</v>
      </c>
      <c r="F27" s="46">
        <v>2349822</v>
      </c>
      <c r="G27" s="46">
        <v>343041</v>
      </c>
      <c r="H27" s="46">
        <v>44499</v>
      </c>
      <c r="I27" s="46">
        <v>9949869</v>
      </c>
      <c r="J27" s="31"/>
    </row>
    <row r="28" spans="2:10">
      <c r="B28" s="45"/>
      <c r="C28" s="45" t="s">
        <v>122</v>
      </c>
      <c r="D28" s="46">
        <v>948917</v>
      </c>
      <c r="E28" s="46">
        <v>6272545</v>
      </c>
      <c r="F28" s="46">
        <v>2351962</v>
      </c>
      <c r="G28" s="46">
        <v>341194</v>
      </c>
      <c r="H28" s="46">
        <v>44505</v>
      </c>
      <c r="I28" s="46">
        <v>9959123</v>
      </c>
      <c r="J28" s="31"/>
    </row>
    <row r="29" spans="2:10">
      <c r="B29" s="51"/>
      <c r="C29" s="45" t="s">
        <v>123</v>
      </c>
      <c r="D29" s="46">
        <v>948664</v>
      </c>
      <c r="E29" s="46">
        <v>6286860</v>
      </c>
      <c r="F29" s="46">
        <v>2354435</v>
      </c>
      <c r="G29" s="46">
        <v>340641</v>
      </c>
      <c r="H29" s="46">
        <v>44634</v>
      </c>
      <c r="I29" s="46">
        <v>9975234</v>
      </c>
      <c r="J29" s="31"/>
    </row>
    <row r="30" spans="2:10">
      <c r="B30" s="51"/>
      <c r="C30" s="45" t="s">
        <v>124</v>
      </c>
      <c r="D30" s="46">
        <v>949781</v>
      </c>
      <c r="E30" s="46">
        <v>6302297</v>
      </c>
      <c r="F30" s="46">
        <v>2356613</v>
      </c>
      <c r="G30" s="46">
        <v>341311</v>
      </c>
      <c r="H30" s="46">
        <v>44834</v>
      </c>
      <c r="I30" s="46">
        <v>9994836</v>
      </c>
      <c r="J30" s="31"/>
    </row>
    <row r="31" spans="2:10">
      <c r="B31" s="45">
        <v>2023</v>
      </c>
      <c r="C31" s="45" t="s">
        <v>113</v>
      </c>
      <c r="D31" s="46">
        <v>948476</v>
      </c>
      <c r="E31" s="46">
        <v>6320939</v>
      </c>
      <c r="F31" s="46">
        <v>2354136</v>
      </c>
      <c r="G31" s="46">
        <v>340750</v>
      </c>
      <c r="H31" s="46">
        <v>44848</v>
      </c>
      <c r="I31" s="46">
        <v>10009149</v>
      </c>
      <c r="J31" s="31"/>
    </row>
    <row r="32" spans="2:10">
      <c r="B32" s="45"/>
      <c r="C32" s="45" t="s">
        <v>114</v>
      </c>
      <c r="D32" s="46">
        <v>944911</v>
      </c>
      <c r="E32" s="46">
        <v>6328553</v>
      </c>
      <c r="F32" s="46">
        <v>2349158</v>
      </c>
      <c r="G32" s="46">
        <v>340315</v>
      </c>
      <c r="H32" s="46">
        <v>44692</v>
      </c>
      <c r="I32" s="46">
        <v>10007629</v>
      </c>
      <c r="J32" s="31"/>
    </row>
    <row r="33" spans="2:42">
      <c r="B33" s="45"/>
      <c r="C33" s="45" t="s">
        <v>115</v>
      </c>
      <c r="D33" s="46">
        <v>945332</v>
      </c>
      <c r="E33" s="46">
        <v>6338043</v>
      </c>
      <c r="F33" s="46">
        <v>2350099</v>
      </c>
      <c r="G33" s="46">
        <v>340760</v>
      </c>
      <c r="H33" s="46">
        <v>44772</v>
      </c>
      <c r="I33" s="46">
        <v>10019006</v>
      </c>
      <c r="J33" s="31"/>
    </row>
    <row r="34" spans="2:42">
      <c r="B34" s="45"/>
      <c r="C34" s="45" t="s">
        <v>116</v>
      </c>
      <c r="D34" s="46">
        <v>945690</v>
      </c>
      <c r="E34" s="46">
        <v>6344580</v>
      </c>
      <c r="F34" s="46">
        <v>2350176</v>
      </c>
      <c r="G34" s="46">
        <v>341278</v>
      </c>
      <c r="H34" s="46">
        <v>44811</v>
      </c>
      <c r="I34" s="46">
        <v>10026535</v>
      </c>
      <c r="J34" s="31"/>
    </row>
    <row r="35" spans="2:42">
      <c r="B35" s="45"/>
      <c r="C35" s="45" t="s">
        <v>117</v>
      </c>
      <c r="D35" s="46">
        <v>945050</v>
      </c>
      <c r="E35" s="46">
        <v>6343015</v>
      </c>
      <c r="F35" s="46">
        <v>2346534</v>
      </c>
      <c r="G35" s="46">
        <v>340218</v>
      </c>
      <c r="H35" s="46">
        <v>44872</v>
      </c>
      <c r="I35" s="46">
        <v>10019689</v>
      </c>
      <c r="J35" s="31"/>
    </row>
    <row r="36" spans="2:42">
      <c r="B36" s="45"/>
      <c r="C36" s="45" t="s">
        <v>118</v>
      </c>
      <c r="D36" s="46">
        <v>946559</v>
      </c>
      <c r="E36" s="46">
        <v>6357104</v>
      </c>
      <c r="F36" s="46">
        <v>2350589</v>
      </c>
      <c r="G36" s="46">
        <v>341443</v>
      </c>
      <c r="H36" s="46">
        <v>45037</v>
      </c>
      <c r="I36" s="46">
        <v>10040732</v>
      </c>
      <c r="J36" s="31"/>
    </row>
    <row r="37" spans="2:42">
      <c r="B37" s="45"/>
      <c r="C37" s="45" t="s">
        <v>119</v>
      </c>
      <c r="D37" s="46">
        <v>947160</v>
      </c>
      <c r="E37" s="46">
        <v>6369023</v>
      </c>
      <c r="F37" s="46">
        <v>2352406</v>
      </c>
      <c r="G37" s="46">
        <v>342143</v>
      </c>
      <c r="H37" s="46">
        <v>45208</v>
      </c>
      <c r="I37" s="46">
        <v>10055940</v>
      </c>
      <c r="J37" s="31"/>
    </row>
    <row r="38" spans="2:42">
      <c r="B38" s="45"/>
      <c r="C38" s="48" t="s">
        <v>120</v>
      </c>
      <c r="D38" s="49">
        <v>946903</v>
      </c>
      <c r="E38" s="49">
        <v>6380917</v>
      </c>
      <c r="F38" s="49">
        <v>2353584</v>
      </c>
      <c r="G38" s="49">
        <v>342480</v>
      </c>
      <c r="H38" s="49">
        <v>45264</v>
      </c>
      <c r="I38" s="50">
        <v>10069148</v>
      </c>
      <c r="J38" s="31"/>
    </row>
    <row r="39" spans="2:42">
      <c r="B39" s="45"/>
      <c r="C39" s="45" t="s">
        <v>121</v>
      </c>
      <c r="D39" s="46"/>
      <c r="E39" s="46"/>
      <c r="F39" s="46"/>
      <c r="G39" s="46"/>
      <c r="H39" s="46"/>
      <c r="I39" s="46"/>
      <c r="J39" s="31"/>
    </row>
    <row r="40" spans="2:42">
      <c r="B40" s="45"/>
      <c r="C40" s="45" t="s">
        <v>122</v>
      </c>
      <c r="D40" s="46"/>
      <c r="E40" s="46"/>
      <c r="F40" s="46"/>
      <c r="G40" s="46"/>
      <c r="H40" s="46"/>
      <c r="I40" s="46"/>
      <c r="J40" s="31"/>
      <c r="K40" s="208"/>
      <c r="L40" s="208"/>
      <c r="M40" s="208"/>
      <c r="N40" s="208"/>
      <c r="O40" s="208"/>
      <c r="P40" s="208"/>
    </row>
    <row r="41" spans="2:42">
      <c r="B41" s="51"/>
      <c r="C41" s="45" t="s">
        <v>123</v>
      </c>
      <c r="D41" s="46"/>
      <c r="E41" s="46"/>
      <c r="F41" s="46"/>
      <c r="G41" s="46"/>
      <c r="H41" s="46"/>
      <c r="I41" s="46"/>
    </row>
    <row r="42" spans="2:42" ht="15.75" customHeight="1">
      <c r="B42" s="51"/>
      <c r="C42" s="45" t="s">
        <v>124</v>
      </c>
      <c r="D42" s="46"/>
      <c r="E42" s="46"/>
      <c r="F42" s="46"/>
      <c r="G42" s="46"/>
      <c r="H42" s="46"/>
      <c r="I42" s="46"/>
    </row>
    <row r="43" spans="2:42">
      <c r="B43" s="51"/>
      <c r="C43" s="45"/>
      <c r="D43" s="46"/>
      <c r="E43" s="46"/>
      <c r="F43" s="46"/>
      <c r="G43" s="46"/>
      <c r="H43" s="46"/>
      <c r="I43" s="46"/>
    </row>
    <row r="44" spans="2:42">
      <c r="B44" s="45"/>
      <c r="C44" s="45"/>
      <c r="D44" s="50" t="s">
        <v>126</v>
      </c>
      <c r="E44" s="46"/>
      <c r="F44" s="46"/>
      <c r="G44" s="46"/>
      <c r="H44" s="46"/>
      <c r="I44" s="46"/>
    </row>
    <row r="45" spans="2:42">
      <c r="B45" s="45">
        <v>2010</v>
      </c>
      <c r="C45" s="45"/>
      <c r="D45" s="52">
        <v>0.64605465145384233</v>
      </c>
      <c r="E45" s="52">
        <v>2.0740877893759446</v>
      </c>
      <c r="F45" s="52">
        <v>0.85947739636256237</v>
      </c>
      <c r="G45" s="52">
        <v>1.7392870273798877</v>
      </c>
      <c r="H45" s="52">
        <v>-0.43609261021249068</v>
      </c>
      <c r="I45" s="52">
        <v>1.5761404508701116</v>
      </c>
    </row>
    <row r="46" spans="2:42">
      <c r="B46" s="45">
        <v>2011</v>
      </c>
      <c r="C46" s="45"/>
      <c r="D46" s="52">
        <v>0.63913245347664294</v>
      </c>
      <c r="E46" s="52">
        <v>1.8656846469753186</v>
      </c>
      <c r="F46" s="52">
        <v>0.79652236951388566</v>
      </c>
      <c r="G46" s="52">
        <v>1.7740853006467994</v>
      </c>
      <c r="H46" s="52">
        <v>1.4122269119481778</v>
      </c>
      <c r="I46" s="52">
        <v>1.4479276938926811</v>
      </c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</row>
    <row r="47" spans="2:42">
      <c r="B47" s="45">
        <v>2012</v>
      </c>
      <c r="C47" s="45"/>
      <c r="D47" s="53">
        <v>1.4635962256193125E-2</v>
      </c>
      <c r="E47" s="53">
        <v>1.9189057681350929</v>
      </c>
      <c r="F47" s="53">
        <v>0.53992662999891028</v>
      </c>
      <c r="G47" s="53">
        <v>6.8240861181261936</v>
      </c>
      <c r="H47" s="53">
        <v>-0.61775253252361884</v>
      </c>
      <c r="I47" s="53">
        <v>1.4974492676012696</v>
      </c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</row>
    <row r="48" spans="2:42">
      <c r="B48" s="45">
        <v>2013</v>
      </c>
      <c r="C48" s="45"/>
      <c r="D48" s="52">
        <v>-1.0167323951428386</v>
      </c>
      <c r="E48" s="52">
        <v>2.2640435767088407</v>
      </c>
      <c r="F48" s="52">
        <v>0.60791876918642185</v>
      </c>
      <c r="G48" s="52">
        <v>6.8467270636678457</v>
      </c>
      <c r="H48" s="52">
        <v>0.21597703268627644</v>
      </c>
      <c r="I48" s="52">
        <v>1.6326287956110797</v>
      </c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</row>
    <row r="49" spans="2:9">
      <c r="B49" s="45">
        <v>2014</v>
      </c>
      <c r="C49" s="45"/>
      <c r="D49" s="52">
        <v>-0.41406292685174373</v>
      </c>
      <c r="E49" s="52">
        <v>1.7689990332942163</v>
      </c>
      <c r="F49" s="52">
        <v>0.42900361097932826</v>
      </c>
      <c r="G49" s="52">
        <v>6.5470313923552403</v>
      </c>
      <c r="H49" s="52">
        <v>1.6242213987226917</v>
      </c>
      <c r="I49" s="52">
        <v>1.3664603607754566</v>
      </c>
    </row>
    <row r="50" spans="2:9">
      <c r="B50" s="45">
        <v>2015</v>
      </c>
      <c r="C50" s="45"/>
      <c r="D50" s="52">
        <v>0.7635805019105657</v>
      </c>
      <c r="E50" s="52">
        <v>1.3468470114175402</v>
      </c>
      <c r="F50" s="52">
        <v>0.12593565693888031</v>
      </c>
      <c r="G50" s="52">
        <v>1.0514335427858068</v>
      </c>
      <c r="H50" s="52">
        <v>1.7844673752812401</v>
      </c>
      <c r="I50" s="52">
        <v>0.96923268422992592</v>
      </c>
    </row>
    <row r="51" spans="2:9">
      <c r="B51" s="45">
        <v>2016</v>
      </c>
      <c r="C51" s="45"/>
      <c r="D51" s="52">
        <v>0.84704686622552039</v>
      </c>
      <c r="E51" s="52">
        <v>1.724556938163202</v>
      </c>
      <c r="F51" s="52">
        <v>0.23129110970558919</v>
      </c>
      <c r="G51" s="52">
        <v>8.9926466685930073E-2</v>
      </c>
      <c r="H51" s="52">
        <v>2.3324948547907676</v>
      </c>
      <c r="I51" s="52">
        <v>1.2037754469463646</v>
      </c>
    </row>
    <row r="52" spans="2:9">
      <c r="B52" s="45">
        <v>2017</v>
      </c>
      <c r="C52" s="45"/>
      <c r="D52" s="52">
        <v>0.76974380690240096</v>
      </c>
      <c r="E52" s="52">
        <v>1.7180869417302125</v>
      </c>
      <c r="F52" s="52">
        <v>4.5677782157582669E-2</v>
      </c>
      <c r="G52" s="52">
        <v>-0.12342733252619364</v>
      </c>
      <c r="H52" s="52">
        <v>2.4059590316573454</v>
      </c>
      <c r="I52" s="52">
        <v>1.1430643980745447</v>
      </c>
    </row>
    <row r="53" spans="2:9">
      <c r="B53" s="45">
        <v>2018</v>
      </c>
      <c r="C53" s="45"/>
      <c r="D53" s="52">
        <v>0.35698114555438032</v>
      </c>
      <c r="E53" s="52">
        <v>1.879970462948255</v>
      </c>
      <c r="F53" s="52">
        <v>1.2259730421293469E-3</v>
      </c>
      <c r="G53" s="52">
        <v>-0.17165508535563756</v>
      </c>
      <c r="H53" s="52">
        <v>2.5143051110464443</v>
      </c>
      <c r="I53" s="52">
        <v>1.1949984188724949</v>
      </c>
    </row>
    <row r="54" spans="2:9">
      <c r="B54" s="45">
        <v>2019</v>
      </c>
      <c r="C54" s="45"/>
      <c r="D54" s="52">
        <v>0.70828216973439773</v>
      </c>
      <c r="E54" s="52">
        <v>1.5770285858221156</v>
      </c>
      <c r="F54" s="52">
        <v>5.4576268750294865E-2</v>
      </c>
      <c r="G54" s="52">
        <v>0.48335155257481777</v>
      </c>
      <c r="H54" s="52">
        <v>2.0694874766443494</v>
      </c>
      <c r="I54" s="52">
        <v>1.0839939308633362</v>
      </c>
    </row>
    <row r="55" spans="2:9">
      <c r="B55" s="45">
        <v>2020</v>
      </c>
      <c r="C55" s="45"/>
      <c r="D55" s="52">
        <v>-1.3635678535604212</v>
      </c>
      <c r="E55" s="52">
        <v>0.59937982958286895</v>
      </c>
      <c r="F55" s="52">
        <v>-0.59363153776341715</v>
      </c>
      <c r="G55" s="52">
        <v>-0.46044468489235824</v>
      </c>
      <c r="H55" s="52">
        <v>-0.2873296876448217</v>
      </c>
      <c r="I55" s="52">
        <v>7.7948215246048669E-2</v>
      </c>
    </row>
    <row r="56" spans="2:9">
      <c r="B56" s="45">
        <v>2021</v>
      </c>
      <c r="C56" s="45"/>
      <c r="D56" s="52">
        <v>0.49256152013295029</v>
      </c>
      <c r="E56" s="52">
        <v>1.5142368529653005</v>
      </c>
      <c r="F56" s="52">
        <v>0.23759551637283494</v>
      </c>
      <c r="G56" s="52">
        <v>1.0864299639629094</v>
      </c>
      <c r="H56" s="52">
        <v>2.8955196133110261</v>
      </c>
      <c r="I56" s="52">
        <v>1.1004872148784761</v>
      </c>
    </row>
    <row r="57" spans="2:9">
      <c r="B57" s="45"/>
      <c r="C57" s="45"/>
      <c r="D57" s="52"/>
      <c r="E57" s="52"/>
      <c r="F57" s="52"/>
      <c r="G57" s="52"/>
      <c r="H57" s="52"/>
      <c r="I57" s="52"/>
    </row>
    <row r="58" spans="2:9">
      <c r="B58" s="45">
        <v>2022</v>
      </c>
      <c r="C58" s="54" t="s">
        <v>113</v>
      </c>
      <c r="D58" s="52">
        <v>0.32964844873486498</v>
      </c>
      <c r="E58" s="52">
        <v>1.5715743505860136</v>
      </c>
      <c r="F58" s="52">
        <v>0.30703891500150071</v>
      </c>
      <c r="G58" s="52">
        <v>0.8873746358011303</v>
      </c>
      <c r="H58" s="52">
        <v>2.8642445642073966</v>
      </c>
      <c r="I58" s="52">
        <v>1.1306247887601817</v>
      </c>
    </row>
    <row r="59" spans="2:9">
      <c r="B59" s="45"/>
      <c r="C59" s="54" t="s">
        <v>114</v>
      </c>
      <c r="D59" s="52">
        <v>0.31297979147351107</v>
      </c>
      <c r="E59" s="52">
        <v>1.5607467750649029</v>
      </c>
      <c r="F59" s="52">
        <v>0.11799279255009232</v>
      </c>
      <c r="G59" s="52">
        <v>0.70900641734896741</v>
      </c>
      <c r="H59" s="52">
        <v>2.7337928464977734</v>
      </c>
      <c r="I59" s="52">
        <v>1.0708506462056233</v>
      </c>
    </row>
    <row r="60" spans="2:9">
      <c r="B60" s="45"/>
      <c r="C60" s="54" t="s">
        <v>115</v>
      </c>
      <c r="D60" s="52">
        <v>0.51</v>
      </c>
      <c r="E60" s="52">
        <v>1.59</v>
      </c>
      <c r="F60" s="52">
        <v>0.06</v>
      </c>
      <c r="G60" s="52">
        <v>0.67</v>
      </c>
      <c r="H60" s="52">
        <v>2.78</v>
      </c>
      <c r="I60" s="52">
        <v>1.0900000000000001</v>
      </c>
    </row>
    <row r="61" spans="2:9">
      <c r="B61" s="45"/>
      <c r="C61" s="54" t="s">
        <v>116</v>
      </c>
      <c r="D61" s="52">
        <v>0.54460274296523892</v>
      </c>
      <c r="E61" s="52">
        <v>1.5840160614451149</v>
      </c>
      <c r="F61" s="52">
        <v>-5.9803782387335414E-2</v>
      </c>
      <c r="G61" s="52">
        <v>0.54148871262964526</v>
      </c>
      <c r="H61" s="52">
        <v>2.4937540483020326</v>
      </c>
      <c r="I61" s="52">
        <v>1.0580278244107566</v>
      </c>
    </row>
    <row r="62" spans="2:9">
      <c r="B62" s="45"/>
      <c r="C62" s="54" t="s">
        <v>117</v>
      </c>
      <c r="D62" s="52">
        <v>0.37545758563577447</v>
      </c>
      <c r="E62" s="52">
        <v>1.3980195211381385</v>
      </c>
      <c r="F62" s="52">
        <v>-0.31690955846285229</v>
      </c>
      <c r="G62" s="52">
        <v>-6.2893817683984388E-2</v>
      </c>
      <c r="H62" s="52">
        <v>2.4069971383734901</v>
      </c>
      <c r="I62" s="52">
        <v>0.84261926583819591</v>
      </c>
    </row>
    <row r="63" spans="2:9">
      <c r="B63" s="45"/>
      <c r="C63" s="54" t="s">
        <v>118</v>
      </c>
      <c r="D63" s="52">
        <v>0.25821514700790082</v>
      </c>
      <c r="E63" s="52">
        <v>1.4004992019781115</v>
      </c>
      <c r="F63" s="52">
        <v>-0.32134117637080406</v>
      </c>
      <c r="G63" s="52">
        <v>-0.13355495290584551</v>
      </c>
      <c r="H63" s="52">
        <v>1.8459069020866803</v>
      </c>
      <c r="I63" s="52">
        <v>0.82698736692243813</v>
      </c>
    </row>
    <row r="64" spans="2:9">
      <c r="B64" s="45"/>
      <c r="C64" s="54" t="s">
        <v>119</v>
      </c>
      <c r="D64" s="52">
        <v>0.11552490775876834</v>
      </c>
      <c r="E64" s="52">
        <v>1.3584683527829711</v>
      </c>
      <c r="F64" s="52">
        <v>-0.28890941358934441</v>
      </c>
      <c r="G64" s="52">
        <v>-0.15154820600083996</v>
      </c>
      <c r="H64" s="52">
        <v>1.5204090950598159</v>
      </c>
      <c r="I64" s="52">
        <v>0.79291433766783825</v>
      </c>
    </row>
    <row r="65" spans="2:17">
      <c r="B65" s="45"/>
      <c r="C65" s="54" t="s">
        <v>120</v>
      </c>
      <c r="D65" s="52">
        <v>0.10410138423295745</v>
      </c>
      <c r="E65" s="52">
        <v>1.4326517533877814</v>
      </c>
      <c r="F65" s="52">
        <v>-0.16440047973852456</v>
      </c>
      <c r="G65" s="52">
        <v>0.12720790322862108</v>
      </c>
      <c r="H65" s="52">
        <v>1.2243411770060497</v>
      </c>
      <c r="I65" s="52">
        <v>0.87695327887626906</v>
      </c>
    </row>
    <row r="66" spans="2:17">
      <c r="B66" s="45"/>
      <c r="C66" s="54" t="s">
        <v>121</v>
      </c>
      <c r="D66" s="52">
        <v>-5.1015363513395862E-2</v>
      </c>
      <c r="E66" s="52">
        <v>1.3337324784077342</v>
      </c>
      <c r="F66" s="52">
        <v>-0.18181030388657593</v>
      </c>
      <c r="G66" s="52">
        <v>3.4701768915379461E-2</v>
      </c>
      <c r="H66" s="52">
        <v>1.0170030192277135</v>
      </c>
      <c r="I66" s="52">
        <v>0.79242120157494433</v>
      </c>
    </row>
    <row r="67" spans="2:17">
      <c r="B67" s="45"/>
      <c r="C67" s="54" t="s">
        <v>122</v>
      </c>
      <c r="D67" s="52">
        <v>-0.16360292570428703</v>
      </c>
      <c r="E67" s="52">
        <v>1.3305424622410023</v>
      </c>
      <c r="F67" s="52">
        <v>-0.12874767409173371</v>
      </c>
      <c r="G67" s="52">
        <v>-7.0877118991552468E-2</v>
      </c>
      <c r="H67" s="52">
        <v>0.86804768596164816</v>
      </c>
      <c r="I67" s="52">
        <v>0.7885373506027582</v>
      </c>
    </row>
    <row r="68" spans="2:17">
      <c r="B68" s="45"/>
      <c r="C68" s="54" t="s">
        <v>123</v>
      </c>
      <c r="D68" s="52">
        <v>-0.28285971062327331</v>
      </c>
      <c r="E68" s="52">
        <v>1.3091685630665539</v>
      </c>
      <c r="F68" s="52">
        <v>-0.10886715788410717</v>
      </c>
      <c r="G68" s="52">
        <v>-0.12431647926348655</v>
      </c>
      <c r="H68" s="52">
        <v>1.0756584161778937</v>
      </c>
      <c r="I68" s="52">
        <v>0.76810262811188856</v>
      </c>
    </row>
    <row r="69" spans="2:17">
      <c r="B69" s="45"/>
      <c r="C69" s="54" t="s">
        <v>124</v>
      </c>
      <c r="D69" s="52">
        <v>-0.39954236145265387</v>
      </c>
      <c r="E69" s="52">
        <v>1.3467124415317944</v>
      </c>
      <c r="F69" s="52">
        <v>-7.2721012513954353E-2</v>
      </c>
      <c r="G69" s="52">
        <v>-0.2650357374539003</v>
      </c>
      <c r="H69" s="52">
        <v>1.2557026062604448</v>
      </c>
      <c r="I69" s="52">
        <v>0.78521999571239398</v>
      </c>
    </row>
    <row r="70" spans="2:17">
      <c r="B70" s="45">
        <v>2023</v>
      </c>
      <c r="C70" s="54" t="s">
        <v>113</v>
      </c>
      <c r="D70" s="52">
        <v>-0.40385499862441998</v>
      </c>
      <c r="E70" s="52">
        <v>1.5093743310329533</v>
      </c>
      <c r="F70" s="52">
        <v>-0.12490030037164424</v>
      </c>
      <c r="G70" s="52">
        <v>-0.19536226959993019</v>
      </c>
      <c r="H70" s="52">
        <v>1.2804588875589884</v>
      </c>
      <c r="I70" s="52">
        <v>0.87782253890853479</v>
      </c>
    </row>
    <row r="71" spans="2:17">
      <c r="B71" s="45"/>
      <c r="C71" s="54" t="s">
        <v>114</v>
      </c>
      <c r="D71" s="52">
        <v>-0.53</v>
      </c>
      <c r="E71" s="52">
        <v>1.61</v>
      </c>
      <c r="F71" s="52">
        <v>0.02</v>
      </c>
      <c r="G71" s="52">
        <v>-0.3</v>
      </c>
      <c r="H71" s="52">
        <v>1.3</v>
      </c>
      <c r="I71" s="52">
        <v>0.96</v>
      </c>
    </row>
    <row r="72" spans="2:17">
      <c r="B72" s="45"/>
      <c r="C72" s="54" t="s">
        <v>115</v>
      </c>
      <c r="D72" s="52">
        <v>-0.71710636867753363</v>
      </c>
      <c r="E72" s="52">
        <v>1.6590294595860033</v>
      </c>
      <c r="F72" s="52">
        <v>7.8300704493550199E-3</v>
      </c>
      <c r="G72" s="52">
        <v>-0.42517131043350309</v>
      </c>
      <c r="H72" s="52">
        <v>1.1202457313217007</v>
      </c>
      <c r="I72" s="52">
        <v>0.96572921469186834</v>
      </c>
      <c r="L72" s="296"/>
    </row>
    <row r="73" spans="2:17">
      <c r="B73" s="45"/>
      <c r="C73" s="54" t="s">
        <v>116</v>
      </c>
      <c r="D73" s="52">
        <v>-0.71026977652487444</v>
      </c>
      <c r="E73" s="52">
        <v>1.697213648493201</v>
      </c>
      <c r="F73" s="52">
        <v>-4.7250718436331329E-2</v>
      </c>
      <c r="G73" s="52">
        <v>-0.43179152638304075</v>
      </c>
      <c r="H73" s="52">
        <v>1.1398004784904936</v>
      </c>
      <c r="I73" s="52">
        <v>0.97721919991555772</v>
      </c>
    </row>
    <row r="74" spans="2:17">
      <c r="B74" s="45"/>
      <c r="C74" s="54" t="s">
        <v>117</v>
      </c>
      <c r="D74" s="52">
        <v>-0.67464100249193804</v>
      </c>
      <c r="E74" s="52">
        <v>1.7427107286576593</v>
      </c>
      <c r="F74" s="52">
        <v>-2.6372375384131619E-2</v>
      </c>
      <c r="G74" s="52">
        <v>-0.413604151848046</v>
      </c>
      <c r="H74" s="52">
        <v>1.1200000000000099</v>
      </c>
      <c r="I74" s="52">
        <v>1.0151531465482977</v>
      </c>
    </row>
    <row r="75" spans="2:17">
      <c r="B75" s="45"/>
      <c r="C75" s="54" t="s">
        <v>118</v>
      </c>
      <c r="D75" s="52">
        <v>-0.61704933454845845</v>
      </c>
      <c r="E75" s="52">
        <v>1.7705578126395727</v>
      </c>
      <c r="F75" s="52">
        <v>1.0041044898367879E-2</v>
      </c>
      <c r="G75" s="52">
        <v>-0.3004625195636379</v>
      </c>
      <c r="H75" s="52">
        <v>1.4004277834064993</v>
      </c>
      <c r="I75" s="52">
        <v>1.0522150258519769</v>
      </c>
    </row>
    <row r="76" spans="2:17">
      <c r="B76" s="45"/>
      <c r="C76" s="54" t="s">
        <v>119</v>
      </c>
      <c r="D76" s="52">
        <v>-0.55112876925774712</v>
      </c>
      <c r="E76" s="52">
        <v>1.8415521306458071</v>
      </c>
      <c r="F76" s="52">
        <v>2.1254879589704956E-4</v>
      </c>
      <c r="G76" s="52">
        <v>-0.32657080264753002</v>
      </c>
      <c r="H76" s="52">
        <v>1.6595457611873199</v>
      </c>
      <c r="I76" s="52">
        <v>1.1013131486078631</v>
      </c>
    </row>
    <row r="77" spans="2:17">
      <c r="B77" s="45"/>
      <c r="C77" s="55" t="s">
        <v>120</v>
      </c>
      <c r="D77" s="56">
        <v>-0.53393642343479986</v>
      </c>
      <c r="E77" s="56">
        <v>1.9572825226550794</v>
      </c>
      <c r="F77" s="56">
        <v>0.12077022390772907</v>
      </c>
      <c r="G77" s="56">
        <v>-0.20455618301659095</v>
      </c>
      <c r="H77" s="56">
        <v>1.7625899280575563</v>
      </c>
      <c r="I77" s="56">
        <v>1.2095209328950141</v>
      </c>
    </row>
    <row r="78" spans="2:17">
      <c r="B78" s="45"/>
      <c r="C78" s="54" t="s">
        <v>121</v>
      </c>
      <c r="D78" s="52"/>
      <c r="E78" s="52"/>
      <c r="F78" s="52"/>
      <c r="G78" s="52"/>
      <c r="H78" s="52"/>
      <c r="I78" s="52"/>
    </row>
    <row r="79" spans="2:17">
      <c r="B79" s="45"/>
      <c r="C79" s="54" t="s">
        <v>122</v>
      </c>
      <c r="D79" s="52"/>
      <c r="E79" s="52"/>
      <c r="F79" s="52"/>
      <c r="G79" s="52"/>
      <c r="H79" s="52"/>
      <c r="I79" s="52"/>
      <c r="L79" s="209"/>
      <c r="M79" s="209"/>
      <c r="N79" s="209"/>
      <c r="O79" s="209"/>
      <c r="P79" s="209"/>
      <c r="Q79" s="209"/>
    </row>
    <row r="80" spans="2:17">
      <c r="B80" s="45"/>
      <c r="C80" s="54" t="s">
        <v>123</v>
      </c>
      <c r="D80" s="52"/>
      <c r="E80" s="52"/>
      <c r="F80" s="52"/>
      <c r="G80" s="52"/>
      <c r="H80" s="52"/>
      <c r="I80" s="52"/>
    </row>
    <row r="81" spans="2:9">
      <c r="B81" s="45"/>
      <c r="C81" s="54" t="s">
        <v>124</v>
      </c>
      <c r="D81" s="52"/>
      <c r="E81" s="52"/>
      <c r="F81" s="52"/>
      <c r="G81" s="52"/>
      <c r="H81" s="52"/>
      <c r="I81" s="52"/>
    </row>
    <row r="82" spans="2:9" ht="15" customHeight="1">
      <c r="B82" s="45"/>
      <c r="C82" s="45"/>
      <c r="D82" s="45"/>
      <c r="E82" s="45"/>
      <c r="F82" s="45"/>
      <c r="G82" s="45"/>
      <c r="H82" s="45"/>
      <c r="I82" s="45"/>
    </row>
    <row r="83" spans="2:9">
      <c r="B83" s="27" t="s">
        <v>127</v>
      </c>
      <c r="C83" s="43"/>
      <c r="D83" s="43"/>
      <c r="E83" s="43"/>
      <c r="F83" s="43"/>
      <c r="G83" s="43"/>
      <c r="H83" s="43"/>
      <c r="I83" s="43"/>
    </row>
    <row r="84" spans="2:9">
      <c r="B84" s="57"/>
      <c r="C84" s="43"/>
      <c r="D84" s="43"/>
      <c r="E84" s="43"/>
      <c r="F84" s="43"/>
      <c r="G84" s="43"/>
      <c r="H84" s="43"/>
      <c r="I84" s="43"/>
    </row>
    <row r="85" spans="2:9" ht="18.75">
      <c r="B85" s="42"/>
      <c r="C85" s="43"/>
      <c r="D85" s="43"/>
      <c r="E85" s="43"/>
      <c r="F85" s="43"/>
      <c r="G85" s="43"/>
      <c r="H85" s="43"/>
      <c r="I85" s="43"/>
    </row>
    <row r="86" spans="2:9" ht="18.75">
      <c r="B86" s="42"/>
      <c r="C86" s="43"/>
      <c r="D86" s="43"/>
      <c r="E86" s="43"/>
      <c r="F86" s="43"/>
      <c r="G86" s="43"/>
      <c r="H86" s="43"/>
      <c r="I86" s="43"/>
    </row>
  </sheetData>
  <hyperlinks>
    <hyperlink ref="K2" location="Indice!A1" display="Volver al índice" xr:uid="{00000000-0004-0000-04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B1:AQ95"/>
  <sheetViews>
    <sheetView showGridLines="0" showRowColHeaders="0" showZeros="0" showOutlineSymbols="0" zoomScaleNormal="100" workbookViewId="0">
      <pane ySplit="4" topLeftCell="A29" activePane="bottomLeft" state="frozen"/>
      <selection activeCell="Q29" sqref="Q29"/>
      <selection pane="bottomLeft" activeCell="M49" sqref="M49"/>
    </sheetView>
  </sheetViews>
  <sheetFormatPr baseColWidth="10" defaultColWidth="11.5703125" defaultRowHeight="15.75"/>
  <cols>
    <col min="1" max="1" width="2.7109375" style="27" customWidth="1"/>
    <col min="2" max="2" width="8" style="27" customWidth="1"/>
    <col min="3" max="3" width="5.5703125" style="27" customWidth="1"/>
    <col min="4" max="9" width="20" style="27" customWidth="1"/>
    <col min="10" max="16384" width="11.5703125" style="27"/>
  </cols>
  <sheetData>
    <row r="1" spans="2:11" ht="18.75">
      <c r="B1" s="42" t="s">
        <v>128</v>
      </c>
      <c r="C1" s="43"/>
      <c r="D1" s="43"/>
      <c r="E1" s="43"/>
      <c r="F1" s="43"/>
      <c r="G1" s="43"/>
      <c r="H1" s="43"/>
      <c r="I1" s="43"/>
    </row>
    <row r="2" spans="2:11" ht="18.75">
      <c r="B2" s="42" t="s">
        <v>109</v>
      </c>
      <c r="C2" s="43"/>
      <c r="D2" s="43"/>
      <c r="E2" s="43"/>
      <c r="F2" s="43"/>
      <c r="G2" s="43"/>
      <c r="H2" s="43"/>
      <c r="I2" s="43"/>
    </row>
    <row r="3" spans="2:11">
      <c r="K3" s="7" t="s">
        <v>170</v>
      </c>
    </row>
    <row r="4" spans="2:11" ht="32.1" customHeight="1">
      <c r="B4" s="265" t="s">
        <v>110</v>
      </c>
      <c r="C4" s="265"/>
      <c r="D4" s="265" t="s">
        <v>111</v>
      </c>
      <c r="E4" s="265" t="s">
        <v>49</v>
      </c>
      <c r="F4" s="265" t="s">
        <v>50</v>
      </c>
      <c r="G4" s="265" t="s">
        <v>104</v>
      </c>
      <c r="H4" s="265" t="s">
        <v>112</v>
      </c>
      <c r="I4" s="265" t="s">
        <v>45</v>
      </c>
    </row>
    <row r="5" spans="2:11">
      <c r="B5" s="34"/>
      <c r="C5" s="34"/>
      <c r="D5" s="44"/>
      <c r="E5" s="34"/>
      <c r="F5" s="34"/>
      <c r="G5" s="34"/>
      <c r="H5" s="34"/>
      <c r="I5" s="34"/>
    </row>
    <row r="6" spans="2:11">
      <c r="B6" s="45">
        <v>2010</v>
      </c>
      <c r="C6" s="45"/>
      <c r="D6" s="46">
        <v>800117.55995000037</v>
      </c>
      <c r="E6" s="46">
        <v>4634212.5802099966</v>
      </c>
      <c r="F6" s="46">
        <v>1321001.3474400009</v>
      </c>
      <c r="G6" s="46">
        <v>95208.784000000058</v>
      </c>
      <c r="H6" s="46">
        <v>17407.443399999993</v>
      </c>
      <c r="I6" s="46">
        <v>6867947.7149999971</v>
      </c>
    </row>
    <row r="7" spans="2:11">
      <c r="B7" s="45">
        <v>2011</v>
      </c>
      <c r="C7" s="45"/>
      <c r="D7" s="46">
        <v>823332.52611000114</v>
      </c>
      <c r="E7" s="46">
        <v>4883002.884100019</v>
      </c>
      <c r="F7" s="46">
        <v>1365368.6668599991</v>
      </c>
      <c r="G7" s="46">
        <v>99452.258420000027</v>
      </c>
      <c r="H7" s="46">
        <v>18095.940089999978</v>
      </c>
      <c r="I7" s="46">
        <v>7189252.2755800188</v>
      </c>
    </row>
    <row r="8" spans="2:11">
      <c r="B8" s="45">
        <v>2012</v>
      </c>
      <c r="C8" s="45"/>
      <c r="D8" s="46">
        <v>840195.9084800015</v>
      </c>
      <c r="E8" s="46">
        <v>5151099.0235399846</v>
      </c>
      <c r="F8" s="46">
        <v>1408058.9732500033</v>
      </c>
      <c r="G8" s="46">
        <v>107701.54429999999</v>
      </c>
      <c r="H8" s="46">
        <v>18537.104830000037</v>
      </c>
      <c r="I8" s="46">
        <v>7525592.5543999895</v>
      </c>
    </row>
    <row r="9" spans="2:11">
      <c r="B9" s="45">
        <v>2013</v>
      </c>
      <c r="C9" s="45"/>
      <c r="D9" s="46">
        <v>849771.3442700014</v>
      </c>
      <c r="E9" s="46">
        <v>5444543.6090999832</v>
      </c>
      <c r="F9" s="46">
        <v>1453888.2699700024</v>
      </c>
      <c r="G9" s="46">
        <v>116454.52990999994</v>
      </c>
      <c r="H9" s="46">
        <v>19170.105830000011</v>
      </c>
      <c r="I9" s="46">
        <v>7883827.8590799868</v>
      </c>
    </row>
    <row r="10" spans="2:11">
      <c r="B10" s="45">
        <v>2014</v>
      </c>
      <c r="C10" s="45"/>
      <c r="D10" s="46">
        <v>853614.96671999933</v>
      </c>
      <c r="E10" s="46">
        <v>5654245.3628200023</v>
      </c>
      <c r="F10" s="46">
        <v>1475113.4939899985</v>
      </c>
      <c r="G10" s="46">
        <v>123516.43977000006</v>
      </c>
      <c r="H10" s="46">
        <v>19755.526400000013</v>
      </c>
      <c r="I10" s="46">
        <v>8126245.7897000005</v>
      </c>
    </row>
    <row r="11" spans="2:11">
      <c r="B11" s="45">
        <v>2015</v>
      </c>
      <c r="C11" s="45"/>
      <c r="D11" s="46">
        <v>866570.22713999904</v>
      </c>
      <c r="E11" s="46">
        <v>5854633.2526199855</v>
      </c>
      <c r="F11" s="46">
        <v>1492582.3197100002</v>
      </c>
      <c r="G11" s="46">
        <v>126146.7780500001</v>
      </c>
      <c r="H11" s="46">
        <v>20489.345300000004</v>
      </c>
      <c r="I11" s="46">
        <v>8360421.9228199851</v>
      </c>
    </row>
    <row r="12" spans="2:11">
      <c r="B12" s="45">
        <v>2016</v>
      </c>
      <c r="C12" s="45"/>
      <c r="D12" s="47">
        <v>880035.74225000117</v>
      </c>
      <c r="E12" s="47">
        <v>6078750.8298199791</v>
      </c>
      <c r="F12" s="47">
        <v>1515316.8190599994</v>
      </c>
      <c r="G12" s="47">
        <v>127783.98148</v>
      </c>
      <c r="H12" s="47">
        <v>21290.935639999985</v>
      </c>
      <c r="I12" s="46">
        <v>8623178.3082499783</v>
      </c>
    </row>
    <row r="13" spans="2:11">
      <c r="B13" s="45">
        <v>2017</v>
      </c>
      <c r="C13" s="45"/>
      <c r="D13" s="46">
        <v>892032.10908000171</v>
      </c>
      <c r="E13" s="46">
        <v>6301951.7490800014</v>
      </c>
      <c r="F13" s="46">
        <v>1535639.4871500004</v>
      </c>
      <c r="G13" s="46">
        <v>129198.52848999998</v>
      </c>
      <c r="H13" s="46">
        <v>22205.811080000018</v>
      </c>
      <c r="I13" s="46">
        <v>8881027.6848800033</v>
      </c>
    </row>
    <row r="14" spans="2:11">
      <c r="B14" s="45">
        <v>2018</v>
      </c>
      <c r="C14" s="45"/>
      <c r="D14" s="46">
        <v>911251.40633000177</v>
      </c>
      <c r="E14" s="46">
        <v>6639113.9908599965</v>
      </c>
      <c r="F14" s="46">
        <v>1610805.7869399975</v>
      </c>
      <c r="G14" s="46">
        <v>133154.47646999999</v>
      </c>
      <c r="H14" s="46">
        <v>23610.275499999996</v>
      </c>
      <c r="I14" s="46">
        <v>9317935.9360999949</v>
      </c>
    </row>
    <row r="15" spans="2:11">
      <c r="B15" s="45">
        <v>2019</v>
      </c>
      <c r="C15" s="45"/>
      <c r="D15" s="46">
        <v>941258.33551000012</v>
      </c>
      <c r="E15" s="46">
        <v>6963418.5504199909</v>
      </c>
      <c r="F15" s="46">
        <v>1692196.8619700018</v>
      </c>
      <c r="G15" s="46">
        <v>137928.00965999984</v>
      </c>
      <c r="H15" s="46">
        <v>24998.320610000002</v>
      </c>
      <c r="I15" s="46">
        <v>9759800.0781699922</v>
      </c>
    </row>
    <row r="16" spans="2:11">
      <c r="B16" s="45">
        <v>2020</v>
      </c>
      <c r="C16" s="45"/>
      <c r="D16" s="46">
        <v>934830.95553000015</v>
      </c>
      <c r="E16" s="46">
        <v>7168760.3746499866</v>
      </c>
      <c r="F16" s="46">
        <v>1716601.2477200024</v>
      </c>
      <c r="G16" s="46">
        <v>139481.00810000006</v>
      </c>
      <c r="H16" s="46">
        <v>25586.222180000001</v>
      </c>
      <c r="I16" s="46">
        <v>9985259.8081799876</v>
      </c>
    </row>
    <row r="17" spans="2:9">
      <c r="B17" s="45">
        <v>2021</v>
      </c>
      <c r="C17" s="45"/>
      <c r="D17" s="46">
        <v>948340.07063000125</v>
      </c>
      <c r="E17" s="46">
        <v>7438437.5625699917</v>
      </c>
      <c r="F17" s="46">
        <v>1752308.1694200011</v>
      </c>
      <c r="G17" s="46">
        <v>143182.92020999981</v>
      </c>
      <c r="H17" s="46">
        <v>26821.145049999988</v>
      </c>
      <c r="I17" s="46">
        <v>10309089.867879996</v>
      </c>
    </row>
    <row r="18" spans="2:9">
      <c r="B18" s="45"/>
      <c r="C18" s="45"/>
      <c r="D18" s="46"/>
      <c r="E18" s="46"/>
      <c r="F18" s="46"/>
      <c r="G18" s="46"/>
      <c r="H18" s="46"/>
      <c r="I18" s="46"/>
    </row>
    <row r="19" spans="2:9">
      <c r="B19" s="45">
        <v>2022</v>
      </c>
      <c r="C19" s="45" t="s">
        <v>113</v>
      </c>
      <c r="D19" s="46">
        <v>985214.03377000219</v>
      </c>
      <c r="E19" s="46">
        <v>7758140.1869999804</v>
      </c>
      <c r="F19" s="46">
        <v>1824988.8452400011</v>
      </c>
      <c r="G19" s="46">
        <v>149064.90041000018</v>
      </c>
      <c r="H19" s="46">
        <v>27986.217130000026</v>
      </c>
      <c r="I19" s="46">
        <v>10745394.183549983</v>
      </c>
    </row>
    <row r="20" spans="2:9">
      <c r="B20" s="45"/>
      <c r="C20" s="45" t="s">
        <v>114</v>
      </c>
      <c r="D20" s="46">
        <v>982588.27718000172</v>
      </c>
      <c r="E20" s="46">
        <v>7775011.6909999773</v>
      </c>
      <c r="F20" s="46">
        <v>1820896.1877200021</v>
      </c>
      <c r="G20" s="46">
        <v>149068.4345800002</v>
      </c>
      <c r="H20" s="46">
        <v>27941.507630000011</v>
      </c>
      <c r="I20" s="46">
        <v>10755506.098109983</v>
      </c>
    </row>
    <row r="21" spans="2:9">
      <c r="B21" s="45"/>
      <c r="C21" s="45" t="s">
        <v>115</v>
      </c>
      <c r="D21" s="46">
        <v>985076</v>
      </c>
      <c r="E21" s="46">
        <v>7795570</v>
      </c>
      <c r="F21" s="46">
        <v>1823524</v>
      </c>
      <c r="G21" s="46">
        <v>149525</v>
      </c>
      <c r="H21" s="46">
        <v>28060</v>
      </c>
      <c r="I21" s="46">
        <v>10781754</v>
      </c>
    </row>
    <row r="22" spans="2:9">
      <c r="B22" s="45"/>
      <c r="C22" s="45" t="s">
        <v>116</v>
      </c>
      <c r="D22" s="46">
        <v>985733.89956000145</v>
      </c>
      <c r="E22" s="46">
        <v>7807949.7998999711</v>
      </c>
      <c r="F22" s="46">
        <v>1826366.3945600009</v>
      </c>
      <c r="G22" s="46">
        <v>149891.28719999999</v>
      </c>
      <c r="H22" s="46">
        <v>28144.779760000012</v>
      </c>
      <c r="I22" s="46">
        <v>10798086.160979977</v>
      </c>
    </row>
    <row r="23" spans="2:9">
      <c r="B23" s="45"/>
      <c r="C23" s="45" t="s">
        <v>117</v>
      </c>
      <c r="D23" s="46">
        <v>985196.42394000024</v>
      </c>
      <c r="E23" s="46">
        <v>7820163.3506099796</v>
      </c>
      <c r="F23" s="46">
        <v>1826945.5167200025</v>
      </c>
      <c r="G23" s="46">
        <v>149823.72634000005</v>
      </c>
      <c r="H23" s="46">
        <v>28227.983300000018</v>
      </c>
      <c r="I23" s="46">
        <v>10810357.000909982</v>
      </c>
    </row>
    <row r="24" spans="2:9">
      <c r="B24" s="45"/>
      <c r="C24" s="45" t="s">
        <v>118</v>
      </c>
      <c r="D24" s="46">
        <v>986183.37166000076</v>
      </c>
      <c r="E24" s="46">
        <v>7837241.174000008</v>
      </c>
      <c r="F24" s="46">
        <v>1830294.081190004</v>
      </c>
      <c r="G24" s="46">
        <v>150160.49911</v>
      </c>
      <c r="H24" s="46">
        <v>28309.288980000012</v>
      </c>
      <c r="I24" s="46">
        <v>10832188.414940011</v>
      </c>
    </row>
    <row r="25" spans="2:9">
      <c r="B25" s="45"/>
      <c r="C25" s="45" t="s">
        <v>119</v>
      </c>
      <c r="D25" s="46">
        <v>986007.702920001</v>
      </c>
      <c r="E25" s="46">
        <v>7848276.8078999929</v>
      </c>
      <c r="F25" s="46">
        <v>1832679.8797800019</v>
      </c>
      <c r="G25" s="46">
        <v>150504.31154000008</v>
      </c>
      <c r="H25" s="46">
        <v>28386.143840000012</v>
      </c>
      <c r="I25" s="46">
        <v>10845854.845979996</v>
      </c>
    </row>
    <row r="26" spans="2:9">
      <c r="B26" s="45"/>
      <c r="C26" s="45" t="s">
        <v>120</v>
      </c>
      <c r="D26" s="46">
        <v>985306.33213999961</v>
      </c>
      <c r="E26" s="46">
        <v>7860076.5693500005</v>
      </c>
      <c r="F26" s="46">
        <v>1832680.5059600023</v>
      </c>
      <c r="G26" s="46">
        <v>150502.97281000006</v>
      </c>
      <c r="H26" s="46">
        <v>28422.25586000003</v>
      </c>
      <c r="I26" s="46">
        <v>10856988.636120003</v>
      </c>
    </row>
    <row r="27" spans="2:9">
      <c r="B27" s="45"/>
      <c r="C27" s="45" t="s">
        <v>121</v>
      </c>
      <c r="D27" s="46">
        <v>983331.84329000092</v>
      </c>
      <c r="E27" s="46">
        <v>7871488.1589599773</v>
      </c>
      <c r="F27" s="46">
        <v>1833263.4481600011</v>
      </c>
      <c r="G27" s="46">
        <v>150496.92816000019</v>
      </c>
      <c r="H27" s="46">
        <v>28468.398370000014</v>
      </c>
      <c r="I27" s="46">
        <v>10867048.776939979</v>
      </c>
    </row>
    <row r="28" spans="2:9">
      <c r="B28" s="45"/>
      <c r="C28" s="45" t="s">
        <v>122</v>
      </c>
      <c r="D28" s="46">
        <v>981984.51321000094</v>
      </c>
      <c r="E28" s="46">
        <v>7890228.43887999</v>
      </c>
      <c r="F28" s="46">
        <v>1836032.3864400033</v>
      </c>
      <c r="G28" s="46">
        <v>149808.14063000007</v>
      </c>
      <c r="H28" s="46">
        <v>28514.443850000018</v>
      </c>
      <c r="I28" s="46">
        <v>10886567.923009995</v>
      </c>
    </row>
    <row r="29" spans="2:9">
      <c r="B29" s="51"/>
      <c r="C29" s="45" t="s">
        <v>123</v>
      </c>
      <c r="D29" s="46">
        <v>981508.8653200015</v>
      </c>
      <c r="E29" s="46">
        <v>7914175.0362599799</v>
      </c>
      <c r="F29" s="46">
        <v>1839195.7647400016</v>
      </c>
      <c r="G29" s="46">
        <v>149610.25664999997</v>
      </c>
      <c r="H29" s="46">
        <v>28618.809560000023</v>
      </c>
      <c r="I29" s="46">
        <v>10913108.732529987</v>
      </c>
    </row>
    <row r="30" spans="2:9">
      <c r="B30" s="51"/>
      <c r="C30" s="45" t="s">
        <v>124</v>
      </c>
      <c r="D30" s="46">
        <v>982570.68091000104</v>
      </c>
      <c r="E30" s="46">
        <v>7939580.0362199927</v>
      </c>
      <c r="F30" s="46">
        <v>1842100.3344200021</v>
      </c>
      <c r="G30" s="46">
        <v>149983.17912000002</v>
      </c>
      <c r="H30" s="46">
        <v>28762.569240000015</v>
      </c>
      <c r="I30" s="46">
        <v>10942996.799909994</v>
      </c>
    </row>
    <row r="31" spans="2:9">
      <c r="B31" s="45">
        <v>2023</v>
      </c>
      <c r="C31" s="45" t="s">
        <v>113</v>
      </c>
      <c r="D31" s="46">
        <v>1062935.6548899997</v>
      </c>
      <c r="E31" s="46">
        <v>8648995.1493200026</v>
      </c>
      <c r="F31" s="46">
        <v>1996447.2012100001</v>
      </c>
      <c r="G31" s="46">
        <v>162504.34487000012</v>
      </c>
      <c r="H31" s="46">
        <v>31228.230310000003</v>
      </c>
      <c r="I31" s="46">
        <v>11902110.580600005</v>
      </c>
    </row>
    <row r="32" spans="2:9">
      <c r="B32" s="45"/>
      <c r="C32" s="45" t="s">
        <v>114</v>
      </c>
      <c r="D32" s="46">
        <v>1058808</v>
      </c>
      <c r="E32" s="46">
        <v>8675118</v>
      </c>
      <c r="F32" s="46">
        <v>1994444</v>
      </c>
      <c r="G32" s="46">
        <v>162389</v>
      </c>
      <c r="H32" s="46">
        <v>31177</v>
      </c>
      <c r="I32" s="46">
        <v>11921936</v>
      </c>
    </row>
    <row r="33" spans="2:43">
      <c r="B33" s="45"/>
      <c r="C33" s="45" t="s">
        <v>115</v>
      </c>
      <c r="D33" s="46">
        <v>1058898.5780199997</v>
      </c>
      <c r="E33" s="46">
        <v>8696005.9791200031</v>
      </c>
      <c r="F33" s="46">
        <v>1996848.2869999991</v>
      </c>
      <c r="G33" s="46">
        <v>162603.95063000001</v>
      </c>
      <c r="H33" s="46">
        <v>31273.132220000018</v>
      </c>
      <c r="I33" s="46">
        <v>11945629.926990002</v>
      </c>
    </row>
    <row r="34" spans="2:43">
      <c r="B34" s="45"/>
      <c r="C34" s="45" t="s">
        <v>116</v>
      </c>
      <c r="D34" s="46">
        <v>1059110.6521099992</v>
      </c>
      <c r="E34" s="46">
        <v>8710956.2386699989</v>
      </c>
      <c r="F34" s="46">
        <v>1998346.4852299991</v>
      </c>
      <c r="G34" s="46">
        <v>162906.32106000007</v>
      </c>
      <c r="H34" s="46">
        <v>31344.35845</v>
      </c>
      <c r="I34" s="46">
        <v>11962664.055519998</v>
      </c>
    </row>
    <row r="35" spans="2:43">
      <c r="B35" s="45"/>
      <c r="C35" s="45" t="s">
        <v>117</v>
      </c>
      <c r="D35" s="46">
        <v>1058389.6513099996</v>
      </c>
      <c r="E35" s="46">
        <v>8723107.0037299953</v>
      </c>
      <c r="F35" s="46">
        <v>1998556.5992999983</v>
      </c>
      <c r="G35" s="46">
        <v>162840.09812999982</v>
      </c>
      <c r="H35" s="46">
        <v>31446.666910000011</v>
      </c>
      <c r="I35" s="46">
        <v>11974340.019379994</v>
      </c>
    </row>
    <row r="36" spans="2:43">
      <c r="B36" s="45"/>
      <c r="C36" s="45" t="s">
        <v>118</v>
      </c>
      <c r="D36" s="46">
        <v>1059749.5503899993</v>
      </c>
      <c r="E36" s="46">
        <v>8740260.678779982</v>
      </c>
      <c r="F36" s="46">
        <v>2002194.3128800013</v>
      </c>
      <c r="G36" s="46">
        <v>163392.18277999997</v>
      </c>
      <c r="H36" s="46">
        <v>31601.154109999999</v>
      </c>
      <c r="I36" s="46">
        <v>11997197.878939981</v>
      </c>
    </row>
    <row r="37" spans="2:43">
      <c r="B37" s="45"/>
      <c r="C37" s="45" t="s">
        <v>119</v>
      </c>
      <c r="D37" s="46">
        <v>1059842.3084900002</v>
      </c>
      <c r="E37" s="46">
        <v>8758034.4092599917</v>
      </c>
      <c r="F37" s="46">
        <v>2004415.7015999996</v>
      </c>
      <c r="G37" s="46">
        <v>163732.66768000007</v>
      </c>
      <c r="H37" s="46">
        <v>31736.654850000006</v>
      </c>
      <c r="I37" s="46">
        <v>12017761.741879994</v>
      </c>
    </row>
    <row r="38" spans="2:43">
      <c r="B38" s="45"/>
      <c r="C38" s="48" t="s">
        <v>120</v>
      </c>
      <c r="D38" s="50">
        <v>1059014.9155099997</v>
      </c>
      <c r="E38" s="50">
        <v>8778117.4602499995</v>
      </c>
      <c r="F38" s="50">
        <v>2006294.8341000015</v>
      </c>
      <c r="G38" s="50">
        <v>163929.34225999992</v>
      </c>
      <c r="H38" s="50">
        <v>31803.948800000002</v>
      </c>
      <c r="I38" s="50">
        <v>12039160.500920003</v>
      </c>
    </row>
    <row r="39" spans="2:43">
      <c r="B39" s="45"/>
      <c r="C39" s="45" t="s">
        <v>121</v>
      </c>
      <c r="D39" s="46"/>
      <c r="E39" s="46"/>
      <c r="F39" s="46"/>
      <c r="G39" s="46"/>
      <c r="H39" s="46"/>
      <c r="I39" s="46"/>
    </row>
    <row r="40" spans="2:43">
      <c r="B40" s="45"/>
      <c r="C40" s="45" t="s">
        <v>122</v>
      </c>
      <c r="D40" s="46"/>
      <c r="E40" s="46"/>
      <c r="F40" s="46"/>
      <c r="G40" s="46"/>
      <c r="H40" s="46"/>
      <c r="I40" s="46"/>
    </row>
    <row r="41" spans="2:43">
      <c r="B41" s="51"/>
      <c r="C41" s="45" t="s">
        <v>123</v>
      </c>
      <c r="D41" s="46"/>
      <c r="E41" s="46"/>
      <c r="F41" s="46"/>
      <c r="G41" s="46"/>
      <c r="H41" s="46"/>
      <c r="I41" s="46"/>
    </row>
    <row r="42" spans="2:43">
      <c r="B42" s="51"/>
      <c r="C42" s="45" t="s">
        <v>124</v>
      </c>
      <c r="D42" s="46"/>
      <c r="E42" s="46"/>
      <c r="F42" s="46"/>
      <c r="G42" s="46"/>
      <c r="H42" s="46"/>
      <c r="I42" s="46"/>
      <c r="L42" s="208"/>
      <c r="M42" s="208"/>
      <c r="N42" s="208"/>
      <c r="O42" s="208"/>
      <c r="P42" s="208"/>
      <c r="Q42" s="208"/>
    </row>
    <row r="43" spans="2:43" ht="15.75" customHeight="1">
      <c r="B43" s="51"/>
      <c r="C43" s="45"/>
      <c r="D43" s="58"/>
      <c r="E43" s="58"/>
      <c r="F43" s="58"/>
      <c r="G43" s="58"/>
      <c r="H43" s="58"/>
      <c r="I43" s="58"/>
    </row>
    <row r="44" spans="2:43">
      <c r="B44" s="45"/>
      <c r="C44" s="45"/>
      <c r="D44" s="56" t="s">
        <v>126</v>
      </c>
      <c r="E44" s="52"/>
      <c r="F44" s="52"/>
      <c r="G44" s="52"/>
      <c r="H44" s="52"/>
      <c r="I44" s="52"/>
    </row>
    <row r="45" spans="2:43">
      <c r="B45" s="45">
        <v>2010</v>
      </c>
      <c r="C45" s="45"/>
      <c r="D45" s="52">
        <v>2.834365539271877</v>
      </c>
      <c r="E45" s="52">
        <v>5.7338720293969914</v>
      </c>
      <c r="F45" s="52">
        <v>4.0954971341678359</v>
      </c>
      <c r="G45" s="52">
        <v>4.688202749908954</v>
      </c>
      <c r="H45" s="52">
        <v>2.3744656387648222</v>
      </c>
      <c r="I45" s="52">
        <v>5.0475144168232511</v>
      </c>
    </row>
    <row r="46" spans="2:43">
      <c r="B46" s="45">
        <v>2011</v>
      </c>
      <c r="C46" s="45"/>
      <c r="D46" s="52">
        <v>2.9014444029264341</v>
      </c>
      <c r="E46" s="52">
        <v>5.3685561372920132</v>
      </c>
      <c r="F46" s="52">
        <v>3.3586127301064916</v>
      </c>
      <c r="G46" s="52">
        <v>4.457019869091039</v>
      </c>
      <c r="H46" s="52">
        <v>3.9551855730864283</v>
      </c>
      <c r="I46" s="52">
        <v>4.6783198404127813</v>
      </c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</row>
    <row r="47" spans="2:43">
      <c r="B47" s="45">
        <v>2012</v>
      </c>
      <c r="C47" s="45"/>
      <c r="D47" s="53">
        <v>2.0481861016319547</v>
      </c>
      <c r="E47" s="53">
        <v>5.4903948615909526</v>
      </c>
      <c r="F47" s="53">
        <v>3.1266505103109798</v>
      </c>
      <c r="G47" s="53">
        <v>8.2947195076879421</v>
      </c>
      <c r="H47" s="53">
        <v>2.4379210906199322</v>
      </c>
      <c r="I47" s="53">
        <v>4.678376358587788</v>
      </c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</row>
    <row r="48" spans="2:43">
      <c r="B48" s="45">
        <v>2013</v>
      </c>
      <c r="C48" s="45"/>
      <c r="D48" s="52">
        <v>1.1396670340043435</v>
      </c>
      <c r="E48" s="52">
        <v>5.6967374189272446</v>
      </c>
      <c r="F48" s="52">
        <v>3.2547853172810282</v>
      </c>
      <c r="G48" s="52">
        <v>8.1270753050844959</v>
      </c>
      <c r="H48" s="52">
        <v>3.4147781209908246</v>
      </c>
      <c r="I48" s="52">
        <v>4.7602272125474965</v>
      </c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</row>
    <row r="49" spans="2:9">
      <c r="B49" s="45">
        <v>2014</v>
      </c>
      <c r="C49" s="45"/>
      <c r="D49" s="52">
        <v>0.45231255159583483</v>
      </c>
      <c r="E49" s="52">
        <v>3.8515947116214644</v>
      </c>
      <c r="F49" s="52">
        <v>1.4598937523881528</v>
      </c>
      <c r="G49" s="52">
        <v>6.0640920241211704</v>
      </c>
      <c r="H49" s="52">
        <v>3.053820230266302</v>
      </c>
      <c r="I49" s="52">
        <v>3.0748759987296648</v>
      </c>
    </row>
    <row r="50" spans="2:9">
      <c r="B50" s="45">
        <v>2015</v>
      </c>
      <c r="C50" s="45"/>
      <c r="D50" s="52">
        <v>1.5176936821738263</v>
      </c>
      <c r="E50" s="52">
        <v>3.5440253639796415</v>
      </c>
      <c r="F50" s="52">
        <v>1.1842360463228285</v>
      </c>
      <c r="G50" s="52">
        <v>2.1295450912429015</v>
      </c>
      <c r="H50" s="52">
        <v>3.7144993514320657</v>
      </c>
      <c r="I50" s="52">
        <v>2.8817259430769626</v>
      </c>
    </row>
    <row r="51" spans="2:9">
      <c r="B51" s="45">
        <v>2016</v>
      </c>
      <c r="C51" s="45"/>
      <c r="D51" s="52">
        <v>1.55388619274901</v>
      </c>
      <c r="E51" s="52">
        <v>3.8280378553122718</v>
      </c>
      <c r="F51" s="52">
        <v>1.5231655266033428</v>
      </c>
      <c r="G51" s="52">
        <v>1.2978559225277797</v>
      </c>
      <c r="H51" s="52">
        <v>3.9122301287000116</v>
      </c>
      <c r="I51" s="52">
        <v>3.1428603467104077</v>
      </c>
    </row>
    <row r="52" spans="2:9">
      <c r="B52" s="45">
        <v>2017</v>
      </c>
      <c r="C52" s="45"/>
      <c r="D52" s="52">
        <v>1.3631681367087811</v>
      </c>
      <c r="E52" s="52">
        <v>3.6718221474893342</v>
      </c>
      <c r="F52" s="52">
        <v>1.3411497737224165</v>
      </c>
      <c r="G52" s="52">
        <v>1.1069830456185814</v>
      </c>
      <c r="H52" s="52">
        <v>4.2970184846232273</v>
      </c>
      <c r="I52" s="52">
        <v>2.9901895497549402</v>
      </c>
    </row>
    <row r="53" spans="2:9">
      <c r="B53" s="45">
        <v>2018</v>
      </c>
      <c r="C53" s="45"/>
      <c r="D53" s="52">
        <v>2.1545521797216471</v>
      </c>
      <c r="E53" s="52">
        <v>5.3501241393861143</v>
      </c>
      <c r="F53" s="52">
        <v>4.8947881595242437</v>
      </c>
      <c r="G53" s="52">
        <v>3.0619141148393147</v>
      </c>
      <c r="H53" s="52">
        <v>6.3247607346571089</v>
      </c>
      <c r="I53" s="52">
        <v>4.9195686211386258</v>
      </c>
    </row>
    <row r="54" spans="2:9">
      <c r="B54" s="45">
        <v>2019</v>
      </c>
      <c r="C54" s="45"/>
      <c r="D54" s="52">
        <v>3.2929363918184906</v>
      </c>
      <c r="E54" s="52">
        <v>4.8847566106932527</v>
      </c>
      <c r="F54" s="52">
        <v>5.0528173967279377</v>
      </c>
      <c r="G54" s="52">
        <v>3.5849588512146813</v>
      </c>
      <c r="H54" s="52">
        <v>5.8789873502323342</v>
      </c>
      <c r="I54" s="52">
        <v>4.7420817775544633</v>
      </c>
    </row>
    <row r="55" spans="2:9">
      <c r="B55" s="45">
        <v>2020</v>
      </c>
      <c r="C55" s="45"/>
      <c r="D55" s="52">
        <v>-0.68284972759549145</v>
      </c>
      <c r="E55" s="52">
        <v>2.9488651693584611</v>
      </c>
      <c r="F55" s="52">
        <v>1.4421717885466867</v>
      </c>
      <c r="G55" s="52">
        <v>1.1259485610125131</v>
      </c>
      <c r="H55" s="52">
        <v>2.3517642611752709</v>
      </c>
      <c r="I55" s="52">
        <v>2.3100855366317896</v>
      </c>
    </row>
    <row r="56" spans="2:9">
      <c r="B56" s="45">
        <v>2021</v>
      </c>
      <c r="C56" s="45"/>
      <c r="D56" s="52">
        <v>1.4450864105523875</v>
      </c>
      <c r="E56" s="52">
        <v>3.7618385024227097</v>
      </c>
      <c r="F56" s="52">
        <v>2.0800941247959948</v>
      </c>
      <c r="G56" s="52">
        <v>2.654061768284377</v>
      </c>
      <c r="H56" s="52">
        <v>4.8265150724958961</v>
      </c>
      <c r="I56" s="52">
        <v>3.2430809605447086</v>
      </c>
    </row>
    <row r="57" spans="2:9">
      <c r="B57" s="45"/>
      <c r="C57" s="45"/>
      <c r="D57" s="52"/>
      <c r="E57" s="52"/>
      <c r="F57" s="52"/>
      <c r="G57" s="52"/>
      <c r="H57" s="52"/>
      <c r="I57" s="52"/>
    </row>
    <row r="58" spans="2:9">
      <c r="B58" s="45">
        <v>2022</v>
      </c>
      <c r="C58" s="45" t="s">
        <v>113</v>
      </c>
      <c r="D58" s="52">
        <v>4.450182674896741</v>
      </c>
      <c r="E58" s="52">
        <v>7.0561774452778447</v>
      </c>
      <c r="F58" s="52">
        <v>5.4277249424147911</v>
      </c>
      <c r="G58" s="52">
        <v>5.8915357478160679</v>
      </c>
      <c r="H58" s="52">
        <v>8.219666027753858</v>
      </c>
      <c r="I58" s="52">
        <v>6.5197974516788104</v>
      </c>
    </row>
    <row r="59" spans="2:9">
      <c r="B59" s="45"/>
      <c r="C59" s="45" t="s">
        <v>114</v>
      </c>
      <c r="D59" s="52">
        <v>4.4155573998134079</v>
      </c>
      <c r="E59" s="52">
        <v>7.058185299495956</v>
      </c>
      <c r="F59" s="52">
        <v>5.2396247974814569</v>
      </c>
      <c r="G59" s="52">
        <v>5.7284535056237873</v>
      </c>
      <c r="H59" s="52">
        <v>8.1434195420619471</v>
      </c>
      <c r="I59" s="52">
        <v>6.4846709838361827</v>
      </c>
    </row>
    <row r="60" spans="2:9">
      <c r="B60" s="45"/>
      <c r="C60" s="45" t="s">
        <v>115</v>
      </c>
      <c r="D60" s="52">
        <v>4.6399999999999997</v>
      </c>
      <c r="E60" s="52">
        <v>7.13</v>
      </c>
      <c r="F60" s="52">
        <v>5.18</v>
      </c>
      <c r="G60" s="52">
        <v>5.74</v>
      </c>
      <c r="H60" s="52">
        <v>8.16</v>
      </c>
      <c r="I60" s="52">
        <v>6.54</v>
      </c>
    </row>
    <row r="61" spans="2:9">
      <c r="B61" s="45"/>
      <c r="C61" s="45" t="s">
        <v>116</v>
      </c>
      <c r="D61" s="52">
        <v>4.71380829539505</v>
      </c>
      <c r="E61" s="52">
        <v>7.1188275914657373</v>
      </c>
      <c r="F61" s="52">
        <v>5.0938707616079437</v>
      </c>
      <c r="G61" s="52">
        <v>5.6269811136405723</v>
      </c>
      <c r="H61" s="52">
        <v>8.1160375883649003</v>
      </c>
      <c r="I61" s="52">
        <v>6.529968718967516</v>
      </c>
    </row>
    <row r="62" spans="2:9">
      <c r="B62" s="45"/>
      <c r="C62" s="45" t="s">
        <v>117</v>
      </c>
      <c r="D62" s="52">
        <v>4.5789909541599005</v>
      </c>
      <c r="E62" s="52">
        <v>7.0805556585289864</v>
      </c>
      <c r="F62" s="52">
        <v>4.9656016766701283</v>
      </c>
      <c r="G62" s="52">
        <v>5.2314486703490815</v>
      </c>
      <c r="H62" s="52">
        <v>8.0802547396905631</v>
      </c>
      <c r="I62" s="52">
        <v>6.4625910766447969</v>
      </c>
    </row>
    <row r="63" spans="2:9">
      <c r="B63" s="45"/>
      <c r="C63" s="45" t="s">
        <v>118</v>
      </c>
      <c r="D63" s="52">
        <v>4.4583060558349485</v>
      </c>
      <c r="E63" s="52">
        <v>7.0236151762417931</v>
      </c>
      <c r="F63" s="52">
        <v>4.9437763246742872</v>
      </c>
      <c r="G63" s="52">
        <v>5.0926773036339412</v>
      </c>
      <c r="H63" s="52">
        <v>7.74894110674893</v>
      </c>
      <c r="I63" s="52">
        <v>6.4041674578726004</v>
      </c>
    </row>
    <row r="64" spans="2:9">
      <c r="B64" s="45"/>
      <c r="C64" s="45" t="s">
        <v>119</v>
      </c>
      <c r="D64" s="52">
        <v>4.2754674452213814</v>
      </c>
      <c r="E64" s="52">
        <v>6.9143831218302587</v>
      </c>
      <c r="F64" s="52">
        <v>4.9482954448470728</v>
      </c>
      <c r="G64" s="52">
        <v>5.0211750634183261</v>
      </c>
      <c r="H64" s="52">
        <v>7.4222940255008529</v>
      </c>
      <c r="I64" s="52">
        <v>6.3079984147573764</v>
      </c>
    </row>
    <row r="65" spans="2:20">
      <c r="B65" s="45"/>
      <c r="C65" s="45" t="s">
        <v>120</v>
      </c>
      <c r="D65" s="52">
        <v>4.2030424926007504</v>
      </c>
      <c r="E65" s="52">
        <v>6.8483530735594433</v>
      </c>
      <c r="F65" s="52">
        <v>4.9891587138076066</v>
      </c>
      <c r="G65" s="52">
        <v>5.1171076695264439</v>
      </c>
      <c r="H65" s="52">
        <v>7.1229162741801355</v>
      </c>
      <c r="I65" s="52">
        <v>6.2623493731065016</v>
      </c>
    </row>
    <row r="66" spans="2:20">
      <c r="B66" s="45"/>
      <c r="C66" s="45" t="s">
        <v>121</v>
      </c>
      <c r="D66" s="52">
        <v>4.0551816667938834</v>
      </c>
      <c r="E66" s="52">
        <v>6.7597577249437713</v>
      </c>
      <c r="F66" s="52">
        <v>5.0054844864928061</v>
      </c>
      <c r="G66" s="52">
        <v>5.038916416790018</v>
      </c>
      <c r="H66" s="52">
        <v>7.0041494807595583</v>
      </c>
      <c r="I66" s="52">
        <v>6.1872805150472221</v>
      </c>
    </row>
    <row r="67" spans="2:20">
      <c r="B67" s="45"/>
      <c r="C67" s="45" t="s">
        <v>122</v>
      </c>
      <c r="D67" s="52">
        <v>3.9218727471514336</v>
      </c>
      <c r="E67" s="52">
        <v>6.7699893753624618</v>
      </c>
      <c r="F67" s="52">
        <v>5.0819658887120367</v>
      </c>
      <c r="G67" s="52">
        <v>4.9396887826238745</v>
      </c>
      <c r="H67" s="52">
        <v>6.908339468057112</v>
      </c>
      <c r="I67" s="52">
        <v>6.1946373050109305</v>
      </c>
    </row>
    <row r="68" spans="2:20">
      <c r="B68" s="45"/>
      <c r="C68" s="45" t="s">
        <v>123</v>
      </c>
      <c r="D68" s="52">
        <v>3.7812066344302675</v>
      </c>
      <c r="E68" s="52">
        <v>6.7266072143429723</v>
      </c>
      <c r="F68" s="52">
        <v>5.1136730592611812</v>
      </c>
      <c r="G68" s="52">
        <v>4.8452914541930348</v>
      </c>
      <c r="H68" s="52">
        <v>7.1335562568911159</v>
      </c>
      <c r="I68" s="52">
        <v>6.1560591183421609</v>
      </c>
    </row>
    <row r="69" spans="2:20">
      <c r="B69" s="45"/>
      <c r="C69" s="45" t="s">
        <v>124</v>
      </c>
      <c r="D69" s="52">
        <v>3.6095290434432048</v>
      </c>
      <c r="E69" s="52">
        <v>6.7372007822144697</v>
      </c>
      <c r="F69" s="52">
        <v>5.124222243951615</v>
      </c>
      <c r="G69" s="52">
        <v>4.7493506208887037</v>
      </c>
      <c r="H69" s="52">
        <v>7.2384090477152441</v>
      </c>
      <c r="I69" s="52">
        <v>6.1490096619009948</v>
      </c>
    </row>
    <row r="70" spans="2:20">
      <c r="B70" s="45">
        <v>2023</v>
      </c>
      <c r="C70" s="45" t="s">
        <v>113</v>
      </c>
      <c r="D70" s="52">
        <v>7.8888057270752876</v>
      </c>
      <c r="E70" s="52">
        <v>11.482841774537578</v>
      </c>
      <c r="F70" s="52">
        <v>9.3950358336272863</v>
      </c>
      <c r="G70" s="52">
        <v>9.0158343265483776</v>
      </c>
      <c r="H70" s="52">
        <v>11.584320828143202</v>
      </c>
      <c r="I70" s="52">
        <v>10.764764673043148</v>
      </c>
    </row>
    <row r="71" spans="2:20">
      <c r="B71" s="45"/>
      <c r="C71" s="45" t="s">
        <v>114</v>
      </c>
      <c r="D71" s="52">
        <v>7.76</v>
      </c>
      <c r="E71" s="52">
        <v>11.58</v>
      </c>
      <c r="F71" s="52">
        <v>9.5299999999999994</v>
      </c>
      <c r="G71" s="52">
        <v>8.94</v>
      </c>
      <c r="H71" s="52">
        <v>11.58</v>
      </c>
      <c r="I71" s="52">
        <v>10.84</v>
      </c>
    </row>
    <row r="72" spans="2:20">
      <c r="B72" s="45"/>
      <c r="C72" s="45" t="s">
        <v>115</v>
      </c>
      <c r="D72" s="52">
        <v>7.4941262514245155</v>
      </c>
      <c r="E72" s="52">
        <v>11.550615046606261</v>
      </c>
      <c r="F72" s="52">
        <v>9.5049358805632256</v>
      </c>
      <c r="G72" s="52">
        <v>8.7473204855640816</v>
      </c>
      <c r="H72" s="52">
        <v>11.450871781565786</v>
      </c>
      <c r="I72" s="52">
        <v>10.794870353221974</v>
      </c>
    </row>
    <row r="73" spans="2:20">
      <c r="B73" s="45"/>
      <c r="C73" s="45" t="s">
        <v>116</v>
      </c>
      <c r="D73" s="52">
        <v>7.4438702557303449</v>
      </c>
      <c r="E73" s="52">
        <v>11.565218295609391</v>
      </c>
      <c r="F73" s="52">
        <v>9.4165163782172314</v>
      </c>
      <c r="G73" s="52">
        <v>8.6829822487507933</v>
      </c>
      <c r="H73" s="52">
        <v>11.368284695363995</v>
      </c>
      <c r="I73" s="52">
        <v>10.78503984111876</v>
      </c>
      <c r="O73" s="209"/>
      <c r="P73" s="209"/>
      <c r="Q73" s="209"/>
      <c r="R73" s="209"/>
      <c r="S73" s="209"/>
      <c r="T73" s="209"/>
    </row>
    <row r="74" spans="2:20">
      <c r="B74" s="45"/>
      <c r="C74" s="45" t="s">
        <v>117</v>
      </c>
      <c r="D74" s="52">
        <v>7.4293029888684359</v>
      </c>
      <c r="E74" s="52">
        <v>11.546352839926111</v>
      </c>
      <c r="F74" s="52">
        <v>9.3933333539194308</v>
      </c>
      <c r="G74" s="52">
        <v>8.6877907177807643</v>
      </c>
      <c r="H74" s="52">
        <v>11.402456830842711</v>
      </c>
      <c r="I74" s="52">
        <v>10.767294904063117</v>
      </c>
    </row>
    <row r="75" spans="2:20">
      <c r="B75" s="45"/>
      <c r="C75" s="45" t="s">
        <v>118</v>
      </c>
      <c r="D75" s="52">
        <v>7.4596855761386083</v>
      </c>
      <c r="E75" s="52">
        <v>11.52216047371024</v>
      </c>
      <c r="F75" s="52">
        <v>9.3919459969095556</v>
      </c>
      <c r="G75" s="52">
        <v>8.8116939863839292</v>
      </c>
      <c r="H75" s="52">
        <v>11.628215503136197</v>
      </c>
      <c r="I75" s="52">
        <v>10.755070161013469</v>
      </c>
    </row>
    <row r="76" spans="2:20">
      <c r="B76" s="45"/>
      <c r="C76" s="45" t="s">
        <v>119</v>
      </c>
      <c r="D76" s="52">
        <v>7.488238210649123</v>
      </c>
      <c r="E76" s="52">
        <v>11.5918133830887</v>
      </c>
      <c r="F76" s="52">
        <v>9.3707484713922327</v>
      </c>
      <c r="G76" s="52">
        <v>8.7893536103012195</v>
      </c>
      <c r="H76" s="52">
        <v>11.803332741795881</v>
      </c>
      <c r="I76" s="52">
        <v>10.805113221060347</v>
      </c>
    </row>
    <row r="77" spans="2:20">
      <c r="B77" s="45"/>
      <c r="C77" s="48" t="s">
        <v>120</v>
      </c>
      <c r="D77" s="56">
        <v>7.4807784102951524</v>
      </c>
      <c r="E77" s="56">
        <v>11.679795772980839</v>
      </c>
      <c r="F77" s="56">
        <v>9.47324574989441</v>
      </c>
      <c r="G77" s="56">
        <v>8.9209994987605725</v>
      </c>
      <c r="H77" s="56">
        <v>11.898045519881428</v>
      </c>
      <c r="I77" s="56">
        <v>10.888579738096492</v>
      </c>
    </row>
    <row r="78" spans="2:20">
      <c r="B78" s="45"/>
      <c r="C78" s="45" t="s">
        <v>121</v>
      </c>
      <c r="D78" s="52"/>
      <c r="E78" s="52"/>
      <c r="F78" s="52"/>
      <c r="G78" s="52"/>
      <c r="H78" s="52"/>
      <c r="I78" s="52"/>
    </row>
    <row r="79" spans="2:20">
      <c r="B79" s="45"/>
      <c r="C79" s="45" t="s">
        <v>122</v>
      </c>
      <c r="D79" s="52"/>
      <c r="E79" s="52"/>
      <c r="F79" s="52"/>
      <c r="G79" s="52"/>
      <c r="H79" s="52"/>
      <c r="I79" s="52"/>
    </row>
    <row r="80" spans="2:20">
      <c r="B80" s="45"/>
      <c r="C80" s="45" t="s">
        <v>123</v>
      </c>
      <c r="D80" s="52"/>
      <c r="E80" s="52"/>
      <c r="F80" s="52"/>
      <c r="G80" s="52"/>
      <c r="H80" s="52"/>
      <c r="I80" s="52"/>
    </row>
    <row r="81" spans="2:9">
      <c r="B81" s="45"/>
      <c r="C81" s="45" t="s">
        <v>124</v>
      </c>
      <c r="D81" s="52"/>
      <c r="E81" s="52"/>
      <c r="F81" s="52"/>
      <c r="G81" s="52"/>
      <c r="H81" s="52"/>
      <c r="I81" s="52"/>
    </row>
    <row r="82" spans="2:9">
      <c r="B82" s="45"/>
      <c r="C82" s="45"/>
      <c r="D82" s="52"/>
      <c r="E82" s="52"/>
      <c r="F82" s="52"/>
      <c r="G82" s="52"/>
      <c r="H82" s="52"/>
      <c r="I82" s="52"/>
    </row>
    <row r="83" spans="2:9">
      <c r="B83" s="27" t="s">
        <v>127</v>
      </c>
    </row>
    <row r="84" spans="2:9" ht="21">
      <c r="B84" s="59"/>
      <c r="C84" s="481"/>
      <c r="D84" s="482"/>
      <c r="E84" s="482"/>
      <c r="F84" s="482"/>
      <c r="G84" s="482"/>
      <c r="H84" s="482"/>
      <c r="I84" s="482"/>
    </row>
    <row r="85" spans="2:9">
      <c r="C85" s="481"/>
      <c r="D85" s="481"/>
      <c r="E85" s="481"/>
      <c r="F85" s="481"/>
      <c r="G85" s="481"/>
      <c r="H85" s="481"/>
      <c r="I85" s="481"/>
    </row>
    <row r="86" spans="2:9" ht="18.75">
      <c r="B86" s="42"/>
      <c r="C86" s="43"/>
      <c r="D86" s="43"/>
      <c r="E86" s="43"/>
      <c r="F86" s="43"/>
      <c r="G86" s="43"/>
      <c r="H86" s="43"/>
      <c r="I86" s="43"/>
    </row>
    <row r="87" spans="2:9" ht="18.75">
      <c r="B87" s="42"/>
      <c r="C87" s="43"/>
      <c r="D87" s="43"/>
      <c r="E87" s="43"/>
      <c r="F87" s="43"/>
      <c r="G87" s="43"/>
      <c r="H87" s="43"/>
      <c r="I87" s="43"/>
    </row>
    <row r="92" spans="2:9" ht="15.75" customHeight="1">
      <c r="B92" s="45"/>
      <c r="C92" s="45"/>
      <c r="D92" s="46"/>
      <c r="E92" s="46"/>
      <c r="F92" s="46"/>
      <c r="G92" s="46"/>
      <c r="H92" s="46"/>
      <c r="I92" s="46"/>
    </row>
    <row r="93" spans="2:9">
      <c r="B93" s="45"/>
      <c r="C93" s="45"/>
      <c r="D93" s="46"/>
      <c r="E93" s="46"/>
      <c r="F93" s="46"/>
      <c r="G93" s="46"/>
      <c r="H93" s="46"/>
      <c r="I93" s="46"/>
    </row>
    <row r="94" spans="2:9">
      <c r="B94" s="45"/>
      <c r="C94" s="45"/>
      <c r="D94" s="46"/>
      <c r="E94" s="46"/>
      <c r="F94" s="46"/>
      <c r="G94" s="46"/>
      <c r="H94" s="46"/>
      <c r="I94" s="46"/>
    </row>
    <row r="95" spans="2:9">
      <c r="B95" s="45"/>
      <c r="C95" s="45"/>
      <c r="D95" s="46"/>
      <c r="E95" s="46"/>
      <c r="F95" s="46"/>
      <c r="G95" s="46"/>
      <c r="H95" s="46"/>
      <c r="I95" s="46"/>
    </row>
  </sheetData>
  <mergeCells count="2">
    <mergeCell ref="C84:I84"/>
    <mergeCell ref="C85:I85"/>
  </mergeCells>
  <hyperlinks>
    <hyperlink ref="K3" location="Indice!A1" display="Volver al índice" xr:uid="{00000000-0004-0000-05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B1:AP85"/>
  <sheetViews>
    <sheetView showGridLines="0" showRowColHeaders="0" showZeros="0" showOutlineSymbols="0" zoomScaleNormal="100" workbookViewId="0">
      <pane ySplit="4" topLeftCell="A11" activePane="bottomLeft" state="frozen"/>
      <selection activeCell="U42" sqref="U42"/>
      <selection pane="bottomLeft" activeCell="L25" sqref="L25"/>
    </sheetView>
  </sheetViews>
  <sheetFormatPr baseColWidth="10" defaultColWidth="11.5703125" defaultRowHeight="15.75"/>
  <cols>
    <col min="1" max="1" width="2.7109375" style="27" customWidth="1"/>
    <col min="2" max="2" width="8" style="27" customWidth="1"/>
    <col min="3" max="3" width="5.5703125" style="27" customWidth="1"/>
    <col min="4" max="9" width="20" style="27" customWidth="1"/>
    <col min="10" max="12" width="12" style="27" customWidth="1"/>
    <col min="13" max="16384" width="11.5703125" style="27"/>
  </cols>
  <sheetData>
    <row r="1" spans="2:16" ht="18.75">
      <c r="B1" s="42" t="s">
        <v>129</v>
      </c>
      <c r="C1" s="43"/>
      <c r="D1" s="43"/>
      <c r="E1" s="43"/>
      <c r="F1" s="43"/>
      <c r="G1" s="43"/>
      <c r="H1" s="43"/>
      <c r="I1" s="43"/>
    </row>
    <row r="2" spans="2:16" ht="18.75">
      <c r="B2" s="42" t="s">
        <v>109</v>
      </c>
      <c r="C2" s="43"/>
      <c r="D2" s="43"/>
      <c r="E2" s="43"/>
      <c r="F2" s="43"/>
      <c r="G2" s="43"/>
      <c r="H2" s="43"/>
      <c r="I2" s="43"/>
    </row>
    <row r="3" spans="2:16">
      <c r="K3" s="7" t="s">
        <v>170</v>
      </c>
    </row>
    <row r="4" spans="2:16" ht="32.1" customHeight="1">
      <c r="B4" s="265" t="s">
        <v>110</v>
      </c>
      <c r="C4" s="265"/>
      <c r="D4" s="265" t="s">
        <v>111</v>
      </c>
      <c r="E4" s="265" t="s">
        <v>49</v>
      </c>
      <c r="F4" s="265" t="s">
        <v>50</v>
      </c>
      <c r="G4" s="265" t="s">
        <v>104</v>
      </c>
      <c r="H4" s="265" t="s">
        <v>112</v>
      </c>
      <c r="I4" s="266" t="s">
        <v>45</v>
      </c>
    </row>
    <row r="5" spans="2:16">
      <c r="B5" s="34"/>
      <c r="D5" s="31"/>
    </row>
    <row r="6" spans="2:16">
      <c r="B6" s="45">
        <v>2010</v>
      </c>
      <c r="C6" s="45"/>
      <c r="D6" s="52">
        <v>854.0098516375906</v>
      </c>
      <c r="E6" s="52">
        <v>892.37764217259462</v>
      </c>
      <c r="F6" s="52">
        <v>574.12949385821184</v>
      </c>
      <c r="G6" s="52">
        <v>351.08814006829385</v>
      </c>
      <c r="H6" s="52">
        <v>462.0913540920069</v>
      </c>
      <c r="I6" s="52">
        <v>785.83047111742064</v>
      </c>
      <c r="K6" s="32"/>
      <c r="L6" s="32"/>
      <c r="M6" s="32"/>
      <c r="N6" s="32"/>
      <c r="O6" s="32"/>
      <c r="P6" s="32"/>
    </row>
    <row r="7" spans="2:16">
      <c r="B7" s="45">
        <v>2011</v>
      </c>
      <c r="C7" s="45"/>
      <c r="D7" s="52">
        <v>873.20752003164876</v>
      </c>
      <c r="E7" s="52">
        <v>923.06397400451101</v>
      </c>
      <c r="F7" s="52">
        <v>588.72296997590513</v>
      </c>
      <c r="G7" s="52">
        <v>360.34340878210691</v>
      </c>
      <c r="H7" s="52">
        <v>473.67850927937536</v>
      </c>
      <c r="I7" s="52">
        <v>810.85356069746285</v>
      </c>
      <c r="K7" s="32"/>
      <c r="L7" s="32"/>
      <c r="M7" s="32"/>
      <c r="N7" s="32"/>
      <c r="O7" s="32"/>
      <c r="P7" s="32"/>
    </row>
    <row r="8" spans="2:16">
      <c r="B8" s="45">
        <v>2012</v>
      </c>
      <c r="C8" s="45"/>
      <c r="D8" s="52">
        <v>890.96203422829547</v>
      </c>
      <c r="E8" s="52">
        <v>955.4104056196536</v>
      </c>
      <c r="F8" s="52">
        <v>603.86982572137697</v>
      </c>
      <c r="G8" s="52">
        <v>365.30420992649925</v>
      </c>
      <c r="H8" s="52">
        <v>488.24254826560002</v>
      </c>
      <c r="I8" s="52">
        <v>836.26568757017981</v>
      </c>
      <c r="K8" s="32"/>
      <c r="L8" s="32"/>
      <c r="M8" s="32"/>
      <c r="N8" s="32"/>
      <c r="O8" s="32"/>
      <c r="P8" s="32"/>
    </row>
    <row r="9" spans="2:16">
      <c r="B9" s="45">
        <v>2013</v>
      </c>
      <c r="C9" s="45"/>
      <c r="D9" s="52">
        <v>910.3720826990276</v>
      </c>
      <c r="E9" s="52">
        <v>987.48063579495374</v>
      </c>
      <c r="F9" s="52">
        <v>619.75687378538237</v>
      </c>
      <c r="G9" s="52">
        <v>369.68166364562711</v>
      </c>
      <c r="H9" s="52">
        <v>503.82679781334627</v>
      </c>
      <c r="I9" s="52">
        <v>862.0005649572704</v>
      </c>
      <c r="K9" s="32"/>
      <c r="L9" s="32"/>
      <c r="M9" s="32"/>
      <c r="N9" s="32"/>
      <c r="O9" s="32"/>
      <c r="P9" s="32"/>
    </row>
    <row r="10" spans="2:16">
      <c r="B10" s="45">
        <v>2014</v>
      </c>
      <c r="C10" s="45"/>
      <c r="D10" s="52">
        <v>918.29211711246444</v>
      </c>
      <c r="E10" s="52">
        <v>1007.6883898661677</v>
      </c>
      <c r="F10" s="52">
        <v>626.11859428726598</v>
      </c>
      <c r="G10" s="52">
        <v>368.0060296391639</v>
      </c>
      <c r="H10" s="52">
        <v>510.91438177257129</v>
      </c>
      <c r="I10" s="52">
        <v>876.52859760097738</v>
      </c>
      <c r="K10" s="32"/>
      <c r="L10" s="32"/>
      <c r="M10" s="32"/>
      <c r="N10" s="32"/>
      <c r="O10" s="32"/>
      <c r="P10" s="32"/>
    </row>
    <row r="11" spans="2:16">
      <c r="B11" s="45">
        <v>2015</v>
      </c>
      <c r="C11" s="45"/>
      <c r="D11" s="52">
        <v>925.16460204597911</v>
      </c>
      <c r="E11" s="52">
        <v>1029.5348624662738</v>
      </c>
      <c r="F11" s="52">
        <v>632.73647553638693</v>
      </c>
      <c r="G11" s="52">
        <v>371.93226340494067</v>
      </c>
      <c r="H11" s="52">
        <v>520.60231470894644</v>
      </c>
      <c r="I11" s="52">
        <v>893.13122980420644</v>
      </c>
      <c r="K11" s="32"/>
      <c r="L11" s="32"/>
      <c r="M11" s="32"/>
      <c r="N11" s="32"/>
      <c r="O11" s="32"/>
      <c r="P11" s="32"/>
    </row>
    <row r="12" spans="2:16">
      <c r="B12" s="45">
        <v>2016</v>
      </c>
      <c r="C12" s="45"/>
      <c r="D12" s="53">
        <v>931.64910253017274</v>
      </c>
      <c r="E12" s="53">
        <v>1050.8237921202408</v>
      </c>
      <c r="F12" s="53">
        <v>640.89177371057519</v>
      </c>
      <c r="G12" s="53">
        <v>376.42090629243734</v>
      </c>
      <c r="H12" s="53">
        <v>528.63899788950926</v>
      </c>
      <c r="I12" s="52">
        <v>910.2438056302824</v>
      </c>
      <c r="K12" s="32"/>
      <c r="L12" s="32"/>
      <c r="M12" s="32"/>
      <c r="N12" s="32"/>
      <c r="O12" s="32"/>
      <c r="P12" s="32"/>
    </row>
    <row r="13" spans="2:16">
      <c r="B13" s="45">
        <v>2017</v>
      </c>
      <c r="C13" s="45"/>
      <c r="D13" s="52">
        <v>937.13550373947908</v>
      </c>
      <c r="E13" s="52">
        <v>1071.0073356712587</v>
      </c>
      <c r="F13" s="52">
        <v>649.19055643534398</v>
      </c>
      <c r="G13" s="52">
        <v>381.05815181742025</v>
      </c>
      <c r="H13" s="52">
        <v>538.40100572204483</v>
      </c>
      <c r="I13" s="52">
        <v>926.86713257362715</v>
      </c>
      <c r="K13" s="32"/>
      <c r="L13" s="32"/>
      <c r="M13" s="32"/>
      <c r="N13" s="32"/>
      <c r="O13" s="32"/>
      <c r="P13" s="32"/>
    </row>
    <row r="14" spans="2:16">
      <c r="B14" s="45">
        <v>2018</v>
      </c>
      <c r="C14" s="45"/>
      <c r="D14" s="52">
        <v>953.92125812729375</v>
      </c>
      <c r="E14" s="52">
        <v>1107.4871268066829</v>
      </c>
      <c r="F14" s="52">
        <v>680.95871055427142</v>
      </c>
      <c r="G14" s="52">
        <v>393.40111817886367</v>
      </c>
      <c r="H14" s="52">
        <v>558.41336534140623</v>
      </c>
      <c r="I14" s="52">
        <v>960.98128601384064</v>
      </c>
      <c r="K14" s="32"/>
      <c r="L14" s="32"/>
      <c r="M14" s="32"/>
      <c r="N14" s="32"/>
      <c r="O14" s="32"/>
      <c r="P14" s="32"/>
    </row>
    <row r="15" spans="2:16">
      <c r="B15" s="45">
        <v>2019</v>
      </c>
      <c r="C15" s="45"/>
      <c r="D15" s="52">
        <v>978.40342140358734</v>
      </c>
      <c r="E15" s="52">
        <v>1143.5510504863109</v>
      </c>
      <c r="F15" s="52">
        <v>714.976103465964</v>
      </c>
      <c r="G15" s="52">
        <v>405.54418228434622</v>
      </c>
      <c r="H15" s="52">
        <v>579.25481068681074</v>
      </c>
      <c r="I15" s="52">
        <v>995.75784980562355</v>
      </c>
      <c r="K15" s="32"/>
      <c r="L15" s="32"/>
      <c r="M15" s="32"/>
      <c r="N15" s="32"/>
      <c r="O15" s="32"/>
      <c r="P15" s="32"/>
    </row>
    <row r="16" spans="2:16">
      <c r="B16" s="45">
        <v>2020</v>
      </c>
      <c r="C16" s="45"/>
      <c r="D16" s="52">
        <v>985.15566222335588</v>
      </c>
      <c r="E16" s="52">
        <v>1170.2585354922246</v>
      </c>
      <c r="F16" s="52">
        <v>729.61853284131189</v>
      </c>
      <c r="G16" s="52">
        <v>412.00746765522553</v>
      </c>
      <c r="H16" s="52">
        <v>594.58594023052615</v>
      </c>
      <c r="I16" s="52">
        <v>1017.9672205936176</v>
      </c>
      <c r="K16" s="32"/>
      <c r="L16" s="32"/>
      <c r="M16" s="32"/>
      <c r="N16" s="32"/>
      <c r="O16" s="32"/>
      <c r="P16" s="32"/>
    </row>
    <row r="17" spans="2:16">
      <c r="B17" s="45">
        <v>2021</v>
      </c>
      <c r="C17" s="45"/>
      <c r="D17" s="52">
        <v>994.49352041913289</v>
      </c>
      <c r="E17" s="52">
        <v>1196.1689407339413</v>
      </c>
      <c r="F17" s="52">
        <v>743.0298793976076</v>
      </c>
      <c r="G17" s="52">
        <v>418.39681200287475</v>
      </c>
      <c r="H17" s="52">
        <v>605.74427593838902</v>
      </c>
      <c r="I17" s="52">
        <v>1039.5407091120405</v>
      </c>
      <c r="K17" s="32"/>
      <c r="L17" s="32"/>
      <c r="M17" s="32"/>
      <c r="N17" s="32"/>
      <c r="O17" s="32"/>
      <c r="P17" s="32"/>
    </row>
    <row r="18" spans="2:16">
      <c r="B18" s="45"/>
      <c r="C18" s="45"/>
      <c r="D18" s="52"/>
      <c r="E18" s="52"/>
      <c r="F18" s="52"/>
      <c r="G18" s="52"/>
      <c r="H18" s="52"/>
      <c r="I18" s="52"/>
      <c r="K18" s="32"/>
      <c r="L18" s="32"/>
      <c r="M18" s="32"/>
      <c r="N18" s="32"/>
      <c r="O18" s="32"/>
      <c r="P18" s="32"/>
    </row>
    <row r="19" spans="2:16">
      <c r="B19" s="45">
        <v>2022</v>
      </c>
      <c r="C19" s="45" t="s">
        <v>113</v>
      </c>
      <c r="D19" s="52">
        <v>1034.5387734085764</v>
      </c>
      <c r="E19" s="52">
        <v>1245.89709907786</v>
      </c>
      <c r="F19" s="52">
        <v>774.25833880903542</v>
      </c>
      <c r="G19" s="52">
        <v>436.60655564895768</v>
      </c>
      <c r="H19" s="52">
        <v>632.01411734152407</v>
      </c>
      <c r="I19" s="52">
        <v>1082.9811481063728</v>
      </c>
      <c r="K19" s="32"/>
      <c r="L19" s="32"/>
      <c r="M19" s="32"/>
      <c r="N19" s="32"/>
      <c r="O19" s="32"/>
      <c r="P19" s="32"/>
    </row>
    <row r="20" spans="2:16">
      <c r="B20" s="45"/>
      <c r="C20" s="45" t="s">
        <v>114</v>
      </c>
      <c r="D20" s="52">
        <v>1034.3143371824985</v>
      </c>
      <c r="E20" s="52">
        <v>1248.3639538219993</v>
      </c>
      <c r="F20" s="52">
        <v>775.28690134092778</v>
      </c>
      <c r="G20" s="52">
        <v>436.73075335161542</v>
      </c>
      <c r="H20" s="52">
        <v>633.33577292715017</v>
      </c>
      <c r="I20" s="52">
        <v>1085.0698188245644</v>
      </c>
      <c r="K20" s="32"/>
      <c r="L20" s="32"/>
      <c r="M20" s="32"/>
      <c r="N20" s="32"/>
      <c r="O20" s="32"/>
      <c r="P20" s="32"/>
    </row>
    <row r="21" spans="2:16">
      <c r="B21" s="45"/>
      <c r="C21" s="45" t="s">
        <v>115</v>
      </c>
      <c r="D21" s="52">
        <v>1034.57</v>
      </c>
      <c r="E21" s="52">
        <v>1250.3699999999999</v>
      </c>
      <c r="F21" s="52">
        <v>776</v>
      </c>
      <c r="G21" s="52">
        <v>436.93</v>
      </c>
      <c r="H21" s="52">
        <v>633.75</v>
      </c>
      <c r="I21" s="52">
        <v>1086.52</v>
      </c>
      <c r="K21" s="32"/>
      <c r="L21" s="32"/>
      <c r="M21" s="32"/>
      <c r="N21" s="32"/>
      <c r="O21" s="32"/>
      <c r="P21" s="32"/>
    </row>
    <row r="22" spans="2:16">
      <c r="B22" s="45"/>
      <c r="C22" s="45" t="s">
        <v>116</v>
      </c>
      <c r="D22" s="52">
        <v>1034.940127943054</v>
      </c>
      <c r="E22" s="52">
        <v>1251.5355452325248</v>
      </c>
      <c r="F22" s="52">
        <v>776.75179361770847</v>
      </c>
      <c r="G22" s="52">
        <v>437.30937629464518</v>
      </c>
      <c r="H22" s="52">
        <v>635.23630569223155</v>
      </c>
      <c r="I22" s="52">
        <v>1087.4750980441895</v>
      </c>
      <c r="K22" s="32"/>
      <c r="L22" s="32"/>
      <c r="M22" s="32"/>
      <c r="N22" s="32"/>
      <c r="O22" s="32"/>
      <c r="P22" s="32"/>
    </row>
    <row r="23" spans="2:16">
      <c r="B23" s="45"/>
      <c r="C23" s="45" t="s">
        <v>117</v>
      </c>
      <c r="D23" s="52">
        <v>1035.4477381186357</v>
      </c>
      <c r="E23" s="52">
        <v>1254.363449608682</v>
      </c>
      <c r="F23" s="52">
        <v>778.36660700005598</v>
      </c>
      <c r="G23" s="52">
        <v>438.55424812151142</v>
      </c>
      <c r="H23" s="52">
        <v>636.12356732394414</v>
      </c>
      <c r="I23" s="52">
        <v>1089.8640347178266</v>
      </c>
      <c r="K23" s="32"/>
      <c r="L23" s="32"/>
      <c r="M23" s="32"/>
      <c r="N23" s="32"/>
      <c r="O23" s="32"/>
      <c r="P23" s="32"/>
    </row>
    <row r="24" spans="2:16">
      <c r="B24" s="45"/>
      <c r="C24" s="45" t="s">
        <v>118</v>
      </c>
      <c r="D24" s="52">
        <v>1035.4326922333898</v>
      </c>
      <c r="E24" s="52">
        <v>1254.659992962467</v>
      </c>
      <c r="F24" s="52">
        <v>778.73156976420307</v>
      </c>
      <c r="G24" s="52">
        <v>438.46065987876386</v>
      </c>
      <c r="H24" s="52">
        <v>637.3812671394802</v>
      </c>
      <c r="I24" s="52">
        <v>1090.1761275045094</v>
      </c>
      <c r="K24" s="32"/>
      <c r="L24" s="32"/>
      <c r="M24" s="32"/>
      <c r="N24" s="32"/>
      <c r="O24" s="32"/>
      <c r="P24" s="32"/>
    </row>
    <row r="25" spans="2:16">
      <c r="B25" s="45"/>
      <c r="C25" s="45" t="s">
        <v>119</v>
      </c>
      <c r="D25" s="52">
        <v>1035.2775991407063</v>
      </c>
      <c r="E25" s="52">
        <v>1254.9502359584596</v>
      </c>
      <c r="F25" s="52">
        <v>779.06780339746581</v>
      </c>
      <c r="G25" s="52">
        <v>438.45061392980352</v>
      </c>
      <c r="H25" s="52">
        <v>638.3212017090176</v>
      </c>
      <c r="I25" s="52">
        <v>1090.4303000492937</v>
      </c>
      <c r="K25" s="32"/>
      <c r="L25" s="32"/>
      <c r="M25" s="32"/>
      <c r="N25" s="32"/>
      <c r="O25" s="32"/>
      <c r="P25" s="32"/>
    </row>
    <row r="26" spans="2:16">
      <c r="B26" s="45"/>
      <c r="C26" s="45" t="s">
        <v>120</v>
      </c>
      <c r="D26" s="52">
        <v>1035.0008636051366</v>
      </c>
      <c r="E26" s="52">
        <v>1255.9198739474584</v>
      </c>
      <c r="F26" s="52">
        <v>779.61688994765598</v>
      </c>
      <c r="G26" s="52">
        <v>438.55147650517819</v>
      </c>
      <c r="H26" s="52">
        <v>638.98956519784235</v>
      </c>
      <c r="I26" s="52">
        <v>1091.2846038568416</v>
      </c>
      <c r="K26" s="32"/>
      <c r="L26" s="32"/>
      <c r="M26" s="32"/>
      <c r="N26" s="32"/>
      <c r="O26" s="32"/>
      <c r="P26" s="32"/>
    </row>
    <row r="27" spans="2:16">
      <c r="B27" s="45"/>
      <c r="C27" s="45" t="s">
        <v>121</v>
      </c>
      <c r="D27" s="52">
        <v>1034.8584819655475</v>
      </c>
      <c r="E27" s="52">
        <v>1256.9648009340945</v>
      </c>
      <c r="F27" s="52">
        <v>780.17119941850956</v>
      </c>
      <c r="G27" s="52">
        <v>438.71411335671297</v>
      </c>
      <c r="H27" s="52">
        <v>639.75366570035305</v>
      </c>
      <c r="I27" s="52">
        <v>1092.180085681528</v>
      </c>
      <c r="K27" s="32"/>
      <c r="L27" s="32"/>
      <c r="M27" s="32"/>
      <c r="N27" s="32"/>
      <c r="O27" s="32"/>
      <c r="P27" s="32"/>
    </row>
    <row r="28" spans="2:16">
      <c r="B28" s="45"/>
      <c r="C28" s="45" t="s">
        <v>122</v>
      </c>
      <c r="D28" s="52">
        <v>1034.8476349459447</v>
      </c>
      <c r="E28" s="52">
        <v>1257.8990567433138</v>
      </c>
      <c r="F28" s="52">
        <v>780.63862700162815</v>
      </c>
      <c r="G28" s="52">
        <v>439.07026685697889</v>
      </c>
      <c r="H28" s="52">
        <v>640.70203010897694</v>
      </c>
      <c r="I28" s="52">
        <v>1093.1251600176033</v>
      </c>
      <c r="K28" s="32"/>
      <c r="L28" s="32"/>
      <c r="M28" s="32"/>
      <c r="N28" s="32"/>
      <c r="O28" s="32"/>
      <c r="P28" s="32"/>
    </row>
    <row r="29" spans="2:16">
      <c r="B29" s="45"/>
      <c r="C29" s="45" t="s">
        <v>123</v>
      </c>
      <c r="D29" s="52">
        <v>1034.6222322339643</v>
      </c>
      <c r="E29" s="52">
        <v>1258.8438483217346</v>
      </c>
      <c r="F29" s="52">
        <v>781.16225962492138</v>
      </c>
      <c r="G29" s="52">
        <v>439.20214140400003</v>
      </c>
      <c r="H29" s="52">
        <v>641.18854595151731</v>
      </c>
      <c r="I29" s="52">
        <v>1094.0203239873858</v>
      </c>
      <c r="K29" s="32"/>
      <c r="L29" s="32"/>
      <c r="M29" s="32"/>
      <c r="N29" s="32"/>
      <c r="O29" s="32"/>
      <c r="P29" s="32"/>
    </row>
    <row r="30" spans="2:16">
      <c r="B30" s="45"/>
      <c r="C30" s="45" t="s">
        <v>124</v>
      </c>
      <c r="D30" s="52">
        <v>1034.5234121444848</v>
      </c>
      <c r="E30" s="52">
        <v>1259.7914754287194</v>
      </c>
      <c r="F30" s="52">
        <v>781.67282214771876</v>
      </c>
      <c r="G30" s="52">
        <v>439.43259701562505</v>
      </c>
      <c r="H30" s="52">
        <v>641.53475576571395</v>
      </c>
      <c r="I30" s="52">
        <v>1094.865068312276</v>
      </c>
      <c r="K30" s="32"/>
      <c r="L30" s="32"/>
      <c r="M30" s="32"/>
      <c r="N30" s="32"/>
      <c r="O30" s="32"/>
      <c r="P30" s="32"/>
    </row>
    <row r="31" spans="2:16">
      <c r="B31" s="45">
        <v>2023</v>
      </c>
      <c r="C31" s="45" t="s">
        <v>113</v>
      </c>
      <c r="D31" s="52">
        <v>1120.6774392709985</v>
      </c>
      <c r="E31" s="52">
        <v>1368.3085929669633</v>
      </c>
      <c r="F31" s="52">
        <v>848.05941594283422</v>
      </c>
      <c r="G31" s="52">
        <v>476.90196586940607</v>
      </c>
      <c r="H31" s="52">
        <v>696.31266299500544</v>
      </c>
      <c r="I31" s="52">
        <v>1189.1231293089957</v>
      </c>
      <c r="K31" s="32"/>
      <c r="L31" s="32"/>
      <c r="M31" s="32"/>
      <c r="N31" s="32"/>
      <c r="O31" s="32"/>
      <c r="P31" s="32"/>
    </row>
    <row r="32" spans="2:16">
      <c r="B32" s="45"/>
      <c r="C32" s="45" t="s">
        <v>114</v>
      </c>
      <c r="D32" s="52">
        <v>1120.5370343873651</v>
      </c>
      <c r="E32" s="52">
        <v>1370.7901829659954</v>
      </c>
      <c r="F32" s="52">
        <v>849.00385530475194</v>
      </c>
      <c r="G32" s="52">
        <v>477.17311984484957</v>
      </c>
      <c r="H32" s="52">
        <v>697.58878882126567</v>
      </c>
      <c r="I32" s="52">
        <v>1191.2847790050969</v>
      </c>
      <c r="K32" s="32"/>
      <c r="L32" s="32"/>
      <c r="M32" s="32"/>
      <c r="N32" s="32"/>
      <c r="O32" s="32"/>
      <c r="P32" s="32"/>
    </row>
    <row r="33" spans="2:42">
      <c r="B33" s="45"/>
      <c r="C33" s="45" t="s">
        <v>115</v>
      </c>
      <c r="D33" s="52">
        <v>1120.1340672060182</v>
      </c>
      <c r="E33" s="52">
        <v>1372.033288369928</v>
      </c>
      <c r="F33" s="52">
        <v>849.68687999952306</v>
      </c>
      <c r="G33" s="52">
        <v>477.18027535508861</v>
      </c>
      <c r="H33" s="52">
        <v>698.49754802108498</v>
      </c>
      <c r="I33" s="52">
        <v>1192.2969131857992</v>
      </c>
      <c r="K33" s="32"/>
      <c r="L33" s="32"/>
      <c r="M33" s="32"/>
      <c r="N33" s="32"/>
      <c r="O33" s="32"/>
      <c r="P33" s="32"/>
    </row>
    <row r="34" spans="2:42">
      <c r="B34" s="45"/>
      <c r="C34" s="45" t="s">
        <v>116</v>
      </c>
      <c r="D34" s="52">
        <v>1119.9342830208623</v>
      </c>
      <c r="E34" s="52">
        <v>1372.9760265722866</v>
      </c>
      <c r="F34" s="52">
        <v>850.29652469857535</v>
      </c>
      <c r="G34" s="52">
        <v>477.34199409279256</v>
      </c>
      <c r="H34" s="52">
        <v>699.479111155743</v>
      </c>
      <c r="I34" s="52">
        <v>1193.1005133398526</v>
      </c>
      <c r="K34" s="32"/>
      <c r="L34" s="32"/>
      <c r="M34" s="32"/>
      <c r="N34" s="32"/>
      <c r="O34" s="32"/>
      <c r="P34" s="32"/>
    </row>
    <row r="35" spans="2:42">
      <c r="B35" s="45"/>
      <c r="C35" s="45" t="s">
        <v>117</v>
      </c>
      <c r="D35" s="52">
        <v>1119.9297934606632</v>
      </c>
      <c r="E35" s="52">
        <v>1375.2303918136715</v>
      </c>
      <c r="F35" s="52">
        <v>851.70579215984014</v>
      </c>
      <c r="G35" s="52">
        <v>478.63457586018325</v>
      </c>
      <c r="H35" s="52">
        <v>700.80823029951887</v>
      </c>
      <c r="I35" s="52">
        <v>1195.0810069434285</v>
      </c>
      <c r="K35" s="32"/>
      <c r="L35" s="32"/>
      <c r="M35" s="32"/>
      <c r="N35" s="32"/>
      <c r="O35" s="32"/>
      <c r="P35" s="32"/>
    </row>
    <row r="36" spans="2:42">
      <c r="B36" s="45"/>
      <c r="C36" s="45" t="s">
        <v>118</v>
      </c>
      <c r="D36" s="52">
        <v>1119.5810830492335</v>
      </c>
      <c r="E36" s="52">
        <v>1374.8808700911582</v>
      </c>
      <c r="F36" s="52">
        <v>851.78409023440565</v>
      </c>
      <c r="G36" s="52">
        <v>478.5342876556262</v>
      </c>
      <c r="H36" s="52">
        <v>701.67093967182541</v>
      </c>
      <c r="I36" s="52">
        <v>1194.8529130087311</v>
      </c>
      <c r="K36" s="32"/>
      <c r="L36" s="32"/>
      <c r="M36" s="32"/>
      <c r="N36" s="32"/>
      <c r="O36" s="32"/>
      <c r="P36" s="32"/>
    </row>
    <row r="37" spans="2:42">
      <c r="B37" s="45"/>
      <c r="C37" s="45" t="s">
        <v>119</v>
      </c>
      <c r="D37" s="52">
        <v>1118.9686098336081</v>
      </c>
      <c r="E37" s="52">
        <v>1375.0985683769698</v>
      </c>
      <c r="F37" s="52">
        <v>852.07047660990474</v>
      </c>
      <c r="G37" s="52">
        <v>478.55039465954314</v>
      </c>
      <c r="H37" s="52">
        <v>702.01413134843403</v>
      </c>
      <c r="I37" s="52">
        <v>1195.0908360511294</v>
      </c>
      <c r="K37" s="32"/>
      <c r="L37" s="32"/>
      <c r="M37" s="32"/>
      <c r="N37" s="32"/>
      <c r="O37" s="32"/>
      <c r="P37" s="32"/>
    </row>
    <row r="38" spans="2:42">
      <c r="B38" s="45"/>
      <c r="C38" s="48" t="s">
        <v>120</v>
      </c>
      <c r="D38" s="56">
        <v>1118.3985218232488</v>
      </c>
      <c r="E38" s="56">
        <v>1375.6827522204096</v>
      </c>
      <c r="F38" s="56">
        <v>852.44241722411505</v>
      </c>
      <c r="G38" s="56">
        <v>478.65376740247586</v>
      </c>
      <c r="H38" s="56">
        <v>702.63230823612582</v>
      </c>
      <c r="I38" s="56">
        <v>1195.6483806693479</v>
      </c>
      <c r="K38" s="32"/>
      <c r="L38" s="32"/>
      <c r="M38" s="32"/>
      <c r="N38" s="32"/>
      <c r="O38" s="32"/>
      <c r="P38" s="32"/>
    </row>
    <row r="39" spans="2:42">
      <c r="B39" s="45"/>
      <c r="C39" s="45" t="s">
        <v>121</v>
      </c>
      <c r="D39" s="52"/>
      <c r="E39" s="52"/>
      <c r="F39" s="52"/>
      <c r="G39" s="52"/>
      <c r="H39" s="52"/>
      <c r="I39" s="52"/>
      <c r="K39" s="32"/>
      <c r="L39" s="32"/>
      <c r="M39" s="32"/>
      <c r="N39" s="32"/>
      <c r="O39" s="32"/>
      <c r="P39" s="32"/>
    </row>
    <row r="40" spans="2:42">
      <c r="B40" s="45"/>
      <c r="C40" s="45" t="s">
        <v>122</v>
      </c>
      <c r="D40" s="52"/>
      <c r="E40" s="52"/>
      <c r="F40" s="52"/>
      <c r="G40" s="52"/>
      <c r="H40" s="52"/>
      <c r="I40" s="52"/>
      <c r="K40" s="32"/>
      <c r="L40" s="32"/>
      <c r="M40" s="32"/>
      <c r="N40" s="32"/>
      <c r="O40" s="32"/>
      <c r="P40" s="32"/>
    </row>
    <row r="41" spans="2:42">
      <c r="B41" s="51"/>
      <c r="C41" s="45" t="s">
        <v>123</v>
      </c>
      <c r="D41" s="52"/>
      <c r="E41" s="52"/>
      <c r="F41" s="52"/>
      <c r="G41" s="52"/>
      <c r="H41" s="52"/>
      <c r="I41" s="52"/>
      <c r="K41" s="32"/>
      <c r="L41" s="32"/>
      <c r="M41" s="32"/>
      <c r="N41" s="32"/>
      <c r="O41" s="32"/>
      <c r="P41" s="32"/>
    </row>
    <row r="42" spans="2:42">
      <c r="B42" s="51"/>
      <c r="C42" s="45" t="s">
        <v>124</v>
      </c>
      <c r="D42" s="52"/>
      <c r="E42" s="52"/>
      <c r="F42" s="52"/>
      <c r="G42" s="52"/>
      <c r="H42" s="52"/>
      <c r="I42" s="52"/>
      <c r="K42" s="32"/>
      <c r="L42" s="209"/>
      <c r="M42" s="209"/>
      <c r="N42" s="209"/>
      <c r="O42" s="209"/>
      <c r="P42" s="209"/>
      <c r="Q42" s="209"/>
    </row>
    <row r="43" spans="2:42">
      <c r="B43" s="51"/>
      <c r="C43" s="45"/>
      <c r="D43" s="58"/>
      <c r="E43" s="58"/>
      <c r="F43" s="58"/>
      <c r="G43" s="58"/>
      <c r="H43" s="58"/>
      <c r="I43" s="58"/>
      <c r="K43" s="32"/>
      <c r="L43" s="32"/>
      <c r="M43" s="32"/>
      <c r="N43" s="32"/>
      <c r="O43" s="32"/>
      <c r="P43" s="32"/>
    </row>
    <row r="44" spans="2:42">
      <c r="B44" s="45"/>
      <c r="C44" s="45"/>
      <c r="D44" s="56" t="s">
        <v>126</v>
      </c>
      <c r="E44" s="52"/>
      <c r="F44" s="52"/>
      <c r="G44" s="52"/>
      <c r="H44" s="52"/>
      <c r="I44" s="52"/>
      <c r="K44" s="32"/>
      <c r="L44" s="32"/>
      <c r="M44" s="32"/>
      <c r="N44" s="32"/>
      <c r="O44" s="32"/>
      <c r="P44" s="32"/>
    </row>
    <row r="45" spans="2:42">
      <c r="B45" s="45">
        <v>2010</v>
      </c>
      <c r="C45" s="45"/>
      <c r="D45" s="52">
        <v>2.1742639544057196</v>
      </c>
      <c r="E45" s="52">
        <v>3.5854194921367322</v>
      </c>
      <c r="F45" s="52">
        <v>3.2084438878145383</v>
      </c>
      <c r="G45" s="52">
        <v>2.8985024455060904</v>
      </c>
      <c r="H45" s="52">
        <v>2.8228685702079925</v>
      </c>
      <c r="I45" s="52">
        <v>3.4175092207132662</v>
      </c>
      <c r="K45" s="32"/>
      <c r="L45" s="32"/>
      <c r="M45" s="32"/>
      <c r="N45" s="32"/>
      <c r="O45" s="32"/>
      <c r="P45" s="32"/>
    </row>
    <row r="46" spans="2:42">
      <c r="B46" s="45">
        <v>2011</v>
      </c>
      <c r="C46" s="45"/>
      <c r="D46" s="52">
        <v>2.2479446059370467</v>
      </c>
      <c r="E46" s="52">
        <v>3.4387158957957631</v>
      </c>
      <c r="F46" s="52">
        <v>2.541844004498639</v>
      </c>
      <c r="G46" s="52">
        <v>2.636166722126454</v>
      </c>
      <c r="H46" s="52">
        <v>2.5075464158243799</v>
      </c>
      <c r="I46" s="52">
        <v>3.1842859878493002</v>
      </c>
      <c r="K46" s="32"/>
      <c r="L46" s="32"/>
      <c r="M46" s="32"/>
      <c r="N46" s="32"/>
      <c r="O46" s="32"/>
      <c r="P46" s="32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</row>
    <row r="47" spans="2:42">
      <c r="B47" s="45">
        <v>2012</v>
      </c>
      <c r="C47" s="45"/>
      <c r="D47" s="53">
        <v>2.0332525532994916</v>
      </c>
      <c r="E47" s="53">
        <v>3.5042459164357442</v>
      </c>
      <c r="F47" s="53">
        <v>2.5728324726469909</v>
      </c>
      <c r="G47" s="53">
        <v>1.3766870777958573</v>
      </c>
      <c r="H47" s="53">
        <v>3.0746674592396994</v>
      </c>
      <c r="I47" s="53">
        <v>3.1339970747441104</v>
      </c>
      <c r="K47" s="32"/>
      <c r="L47" s="32"/>
      <c r="M47" s="32"/>
      <c r="N47" s="32"/>
      <c r="O47" s="32"/>
      <c r="P47" s="32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</row>
    <row r="48" spans="2:42">
      <c r="B48" s="45">
        <v>2013</v>
      </c>
      <c r="C48" s="45"/>
      <c r="D48" s="52">
        <v>2.1785494471202815</v>
      </c>
      <c r="E48" s="52">
        <v>3.3566967647270074</v>
      </c>
      <c r="F48" s="52">
        <v>2.6308729774710882</v>
      </c>
      <c r="G48" s="52">
        <v>1.1983036603954389</v>
      </c>
      <c r="H48" s="52">
        <v>3.1919073016283939</v>
      </c>
      <c r="I48" s="52">
        <v>3.0773566068296843</v>
      </c>
      <c r="K48" s="32"/>
      <c r="L48" s="32"/>
      <c r="M48" s="32"/>
      <c r="N48" s="32"/>
      <c r="O48" s="32"/>
      <c r="P48" s="32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</row>
    <row r="49" spans="2:16">
      <c r="B49" s="45">
        <v>2014</v>
      </c>
      <c r="C49" s="45"/>
      <c r="D49" s="52">
        <v>0.86997773371475517</v>
      </c>
      <c r="E49" s="52">
        <v>2.0463949710716189</v>
      </c>
      <c r="F49" s="52">
        <v>1.0264864773547711</v>
      </c>
      <c r="G49" s="52">
        <v>-0.45326402990586434</v>
      </c>
      <c r="H49" s="52">
        <v>1.4067500954664913</v>
      </c>
      <c r="I49" s="52">
        <v>1.6853855129929318</v>
      </c>
      <c r="K49" s="32"/>
      <c r="L49" s="32"/>
      <c r="M49" s="32"/>
      <c r="N49" s="32"/>
      <c r="O49" s="32"/>
      <c r="P49" s="32"/>
    </row>
    <row r="50" spans="2:16">
      <c r="B50" s="45">
        <v>2015</v>
      </c>
      <c r="C50" s="45"/>
      <c r="D50" s="52">
        <v>0.74839855482207174</v>
      </c>
      <c r="E50" s="52">
        <v>2.1679789922961712</v>
      </c>
      <c r="F50" s="52">
        <v>1.0569692881672532</v>
      </c>
      <c r="G50" s="52">
        <v>1.0668938684582185</v>
      </c>
      <c r="H50" s="52">
        <v>1.8961949950916823</v>
      </c>
      <c r="I50" s="52">
        <v>1.8941346863832864</v>
      </c>
      <c r="K50" s="32"/>
      <c r="L50" s="32"/>
      <c r="M50" s="32"/>
      <c r="N50" s="32"/>
      <c r="O50" s="32"/>
      <c r="P50" s="32"/>
    </row>
    <row r="51" spans="2:16">
      <c r="B51" s="45">
        <v>2016</v>
      </c>
      <c r="C51" s="45"/>
      <c r="D51" s="52">
        <v>0.70090235508939447</v>
      </c>
      <c r="E51" s="52">
        <v>2.0678201807531771</v>
      </c>
      <c r="F51" s="52">
        <v>1.2888933212321652</v>
      </c>
      <c r="G51" s="52">
        <v>1.2068441835092036</v>
      </c>
      <c r="H51" s="52">
        <v>1.5437279000681814</v>
      </c>
      <c r="I51" s="52">
        <v>1.9160203176220136</v>
      </c>
      <c r="K51" s="32"/>
      <c r="L51" s="32"/>
      <c r="M51" s="32"/>
      <c r="N51" s="32"/>
      <c r="O51" s="32"/>
      <c r="P51" s="32"/>
    </row>
    <row r="52" spans="2:16">
      <c r="B52" s="45">
        <v>2017</v>
      </c>
      <c r="C52" s="45"/>
      <c r="D52" s="52">
        <v>0.58889137491855426</v>
      </c>
      <c r="E52" s="52">
        <v>1.9207353033274588</v>
      </c>
      <c r="F52" s="52">
        <v>1.2948805188622181</v>
      </c>
      <c r="G52" s="52">
        <v>1.231930917614954</v>
      </c>
      <c r="H52" s="52">
        <v>1.8466302848462846</v>
      </c>
      <c r="I52" s="52">
        <v>1.8262499388099984</v>
      </c>
      <c r="K52" s="32"/>
      <c r="L52" s="32"/>
      <c r="M52" s="32"/>
      <c r="N52" s="32"/>
      <c r="O52" s="32"/>
      <c r="P52" s="32"/>
    </row>
    <row r="53" spans="2:16">
      <c r="B53" s="45">
        <v>2018</v>
      </c>
      <c r="C53" s="45"/>
      <c r="D53" s="52">
        <v>1.7911768704562014</v>
      </c>
      <c r="E53" s="52">
        <v>3.4061196333973198</v>
      </c>
      <c r="F53" s="52">
        <v>4.8935021934644274</v>
      </c>
      <c r="G53" s="52">
        <v>3.2391293304118607</v>
      </c>
      <c r="H53" s="52">
        <v>3.7169989295475103</v>
      </c>
      <c r="I53" s="52">
        <v>3.6805872429081399</v>
      </c>
      <c r="K53" s="32"/>
      <c r="L53" s="32"/>
      <c r="M53" s="32"/>
      <c r="N53" s="32"/>
      <c r="O53" s="32"/>
      <c r="P53" s="32"/>
    </row>
    <row r="54" spans="2:16">
      <c r="B54" s="45">
        <v>2019</v>
      </c>
      <c r="C54" s="45"/>
      <c r="D54" s="52">
        <v>2.5664763278633762</v>
      </c>
      <c r="E54" s="52">
        <v>3.2563740748494663</v>
      </c>
      <c r="F54" s="52">
        <v>4.995514762415465</v>
      </c>
      <c r="G54" s="52">
        <v>3.0866877454988728</v>
      </c>
      <c r="H54" s="52">
        <v>3.7322611955504126</v>
      </c>
      <c r="I54" s="52">
        <v>3.6188596279576268</v>
      </c>
      <c r="K54" s="32"/>
      <c r="L54" s="32"/>
      <c r="M54" s="32"/>
      <c r="N54" s="32"/>
      <c r="O54" s="32"/>
      <c r="P54" s="32"/>
    </row>
    <row r="55" spans="2:16">
      <c r="B55" s="45">
        <v>2020</v>
      </c>
      <c r="C55" s="45"/>
      <c r="D55" s="52">
        <v>0.69012849628857786</v>
      </c>
      <c r="E55" s="52">
        <v>2.3354869023602731</v>
      </c>
      <c r="F55" s="52">
        <v>2.0479606667086703</v>
      </c>
      <c r="G55" s="52">
        <v>1.5937314978782924</v>
      </c>
      <c r="H55" s="52">
        <v>2.6466986999275077</v>
      </c>
      <c r="I55" s="52">
        <v>2.2303987653552682</v>
      </c>
      <c r="K55" s="32"/>
      <c r="L55" s="32"/>
      <c r="M55" s="32"/>
      <c r="N55" s="32"/>
      <c r="O55" s="32"/>
      <c r="P55" s="32"/>
    </row>
    <row r="56" spans="2:16">
      <c r="B56" s="45">
        <v>2021</v>
      </c>
      <c r="C56" s="45"/>
      <c r="D56" s="52">
        <v>0.94785611592616004</v>
      </c>
      <c r="E56" s="52">
        <v>2.2140753052331652</v>
      </c>
      <c r="F56" s="52">
        <v>1.8381312908909653</v>
      </c>
      <c r="G56" s="52">
        <v>1.5507836263288111</v>
      </c>
      <c r="H56" s="52">
        <v>1.876656502092322</v>
      </c>
      <c r="I56" s="52">
        <v>2.1192714344812069</v>
      </c>
      <c r="K56" s="32"/>
      <c r="L56" s="32"/>
      <c r="M56" s="32"/>
      <c r="N56" s="32"/>
      <c r="O56" s="32"/>
      <c r="P56" s="32"/>
    </row>
    <row r="57" spans="2:16">
      <c r="B57" s="45"/>
      <c r="C57" s="45"/>
      <c r="D57" s="52"/>
      <c r="E57" s="52"/>
      <c r="F57" s="52"/>
      <c r="G57" s="52"/>
      <c r="H57" s="52"/>
      <c r="I57" s="52"/>
      <c r="K57" s="32"/>
      <c r="L57" s="32"/>
      <c r="M57" s="32"/>
      <c r="N57" s="32"/>
      <c r="O57" s="32"/>
      <c r="P57" s="32"/>
    </row>
    <row r="58" spans="2:16">
      <c r="B58" s="45">
        <v>2022</v>
      </c>
      <c r="C58" s="45" t="s">
        <v>113</v>
      </c>
      <c r="D58" s="52">
        <v>4.1069955789462931</v>
      </c>
      <c r="E58" s="52">
        <v>5.3997421323421557</v>
      </c>
      <c r="F58" s="52">
        <v>5.1050116550170221</v>
      </c>
      <c r="G58" s="52">
        <v>4.96014603420869</v>
      </c>
      <c r="H58" s="52">
        <v>5.2063002904800815</v>
      </c>
      <c r="I58" s="52">
        <v>5.3289225436661258</v>
      </c>
      <c r="K58" s="32"/>
      <c r="L58" s="32"/>
      <c r="M58" s="32"/>
      <c r="N58" s="32"/>
      <c r="O58" s="32"/>
      <c r="P58" s="32"/>
    </row>
    <row r="59" spans="2:16">
      <c r="B59" s="45"/>
      <c r="C59" s="45" t="s">
        <v>114</v>
      </c>
      <c r="D59" s="52">
        <v>4.0897774314631707</v>
      </c>
      <c r="E59" s="52">
        <v>5.4129559884063205</v>
      </c>
      <c r="F59" s="52">
        <v>5.1155959703903298</v>
      </c>
      <c r="G59" s="52">
        <v>4.984109432550321</v>
      </c>
      <c r="H59" s="52">
        <v>5.2656740743983965</v>
      </c>
      <c r="I59" s="52">
        <v>5.3564606442083385</v>
      </c>
      <c r="K59" s="32"/>
      <c r="L59" s="32"/>
      <c r="M59" s="32"/>
      <c r="N59" s="32"/>
      <c r="O59" s="32"/>
      <c r="P59" s="32"/>
    </row>
    <row r="60" spans="2:16">
      <c r="B60" s="45"/>
      <c r="C60" s="45" t="s">
        <v>115</v>
      </c>
      <c r="D60" s="52">
        <v>4.1100000000000003</v>
      </c>
      <c r="E60" s="52">
        <v>5.44</v>
      </c>
      <c r="F60" s="52">
        <v>5.12</v>
      </c>
      <c r="G60" s="52">
        <v>5.03</v>
      </c>
      <c r="H60" s="52">
        <v>5.24</v>
      </c>
      <c r="I60" s="52">
        <v>5.39</v>
      </c>
      <c r="K60" s="32"/>
      <c r="L60" s="32"/>
      <c r="M60" s="32"/>
      <c r="N60" s="32"/>
      <c r="O60" s="32"/>
      <c r="P60" s="32"/>
    </row>
    <row r="61" spans="2:16">
      <c r="B61" s="45"/>
      <c r="C61" s="45" t="s">
        <v>116</v>
      </c>
      <c r="D61" s="52">
        <v>4.1466229302114632</v>
      </c>
      <c r="E61" s="52">
        <v>5.4485063148840052</v>
      </c>
      <c r="F61" s="52">
        <v>5.1567584806152755</v>
      </c>
      <c r="G61" s="52">
        <v>5.0581033423390265</v>
      </c>
      <c r="H61" s="52">
        <v>5.4854889376120264</v>
      </c>
      <c r="I61" s="52">
        <v>5.4146523659300838</v>
      </c>
      <c r="K61" s="32"/>
      <c r="L61" s="32"/>
      <c r="M61" s="32"/>
      <c r="N61" s="32"/>
      <c r="O61" s="32"/>
      <c r="P61" s="32"/>
    </row>
    <row r="62" spans="2:16">
      <c r="B62" s="45"/>
      <c r="C62" s="45" t="s">
        <v>117</v>
      </c>
      <c r="D62" s="52">
        <v>4.1878099185130635</v>
      </c>
      <c r="E62" s="52">
        <v>5.6041884883227144</v>
      </c>
      <c r="F62" s="52">
        <v>5.2993052399705531</v>
      </c>
      <c r="G62" s="52">
        <v>5.2976743977102725</v>
      </c>
      <c r="H62" s="52">
        <v>5.5399120761751464</v>
      </c>
      <c r="I62" s="52">
        <v>5.5730125335116565</v>
      </c>
      <c r="K62" s="32"/>
      <c r="L62" s="32"/>
      <c r="M62" s="32"/>
      <c r="N62" s="32"/>
      <c r="O62" s="32"/>
      <c r="P62" s="32"/>
    </row>
    <row r="63" spans="2:16">
      <c r="B63" s="45"/>
      <c r="C63" s="45" t="s">
        <v>118</v>
      </c>
      <c r="D63" s="52">
        <v>4.1892735699199379</v>
      </c>
      <c r="E63" s="52">
        <v>5.5454519637650801</v>
      </c>
      <c r="F63" s="52">
        <v>5.2820910345123595</v>
      </c>
      <c r="G63" s="52">
        <v>5.2332214830268953</v>
      </c>
      <c r="H63" s="52">
        <v>5.7960446170284952</v>
      </c>
      <c r="I63" s="52">
        <v>5.5314358155461596</v>
      </c>
      <c r="K63" s="32"/>
      <c r="L63" s="32"/>
      <c r="M63" s="32"/>
      <c r="N63" s="32"/>
      <c r="O63" s="32"/>
      <c r="P63" s="32"/>
    </row>
    <row r="64" spans="2:16">
      <c r="B64" s="45"/>
      <c r="C64" s="45" t="s">
        <v>119</v>
      </c>
      <c r="D64" s="52">
        <v>4.155142313138116</v>
      </c>
      <c r="E64" s="52">
        <v>5.4814509920470211</v>
      </c>
      <c r="F64" s="52">
        <v>5.2523794771834442</v>
      </c>
      <c r="G64" s="52">
        <v>5.1805743368872559</v>
      </c>
      <c r="H64" s="52">
        <v>5.8134960083885856</v>
      </c>
      <c r="I64" s="52">
        <v>5.4716981975670764</v>
      </c>
      <c r="K64" s="32"/>
      <c r="L64" s="32"/>
      <c r="M64" s="32"/>
      <c r="N64" s="32"/>
      <c r="O64" s="32"/>
      <c r="P64" s="32"/>
    </row>
    <row r="65" spans="2:16">
      <c r="B65" s="45"/>
      <c r="C65" s="45" t="s">
        <v>120</v>
      </c>
      <c r="D65" s="52">
        <v>4.0946784913783896</v>
      </c>
      <c r="E65" s="52">
        <v>5.3392090481266363</v>
      </c>
      <c r="F65" s="52">
        <v>5.1620456213118837</v>
      </c>
      <c r="G65" s="52">
        <v>4.9835602837546844</v>
      </c>
      <c r="H65" s="52">
        <v>5.8272299217630996</v>
      </c>
      <c r="I65" s="52">
        <v>5.3385792484654138</v>
      </c>
      <c r="K65" s="32"/>
      <c r="L65" s="32"/>
      <c r="M65" s="32"/>
      <c r="N65" s="32"/>
      <c r="O65" s="32"/>
      <c r="P65" s="32"/>
    </row>
    <row r="66" spans="2:16">
      <c r="B66" s="45"/>
      <c r="C66" s="45" t="s">
        <v>121</v>
      </c>
      <c r="D66" s="52">
        <v>4.1082928908597438</v>
      </c>
      <c r="E66" s="52">
        <v>5.3546090860634443</v>
      </c>
      <c r="F66" s="52">
        <v>5.1967430046282903</v>
      </c>
      <c r="G66" s="52">
        <v>5.0024786992763692</v>
      </c>
      <c r="H66" s="52">
        <v>5.926870014538288</v>
      </c>
      <c r="I66" s="52">
        <v>5.3524454013095912</v>
      </c>
      <c r="K66" s="32"/>
      <c r="L66" s="32"/>
      <c r="M66" s="32"/>
      <c r="N66" s="32"/>
      <c r="O66" s="32"/>
      <c r="P66" s="32"/>
    </row>
    <row r="67" spans="2:16">
      <c r="B67" s="45"/>
      <c r="C67" s="45" t="s">
        <v>122</v>
      </c>
      <c r="D67" s="52">
        <v>4.0921705836553857</v>
      </c>
      <c r="E67" s="52">
        <v>5.3680230865716938</v>
      </c>
      <c r="F67" s="52">
        <v>5.2174308837139138</v>
      </c>
      <c r="G67" s="52">
        <v>5.0141197652478153</v>
      </c>
      <c r="H67" s="52">
        <v>5.9883103923068504</v>
      </c>
      <c r="I67" s="52">
        <v>5.3638043536662572</v>
      </c>
      <c r="K67" s="32"/>
      <c r="L67" s="32"/>
      <c r="M67" s="32"/>
      <c r="N67" s="32"/>
      <c r="O67" s="32"/>
      <c r="P67" s="32"/>
    </row>
    <row r="68" spans="2:16">
      <c r="B68" s="45"/>
      <c r="C68" s="45" t="s">
        <v>123</v>
      </c>
      <c r="D68" s="52">
        <v>4.0755945600322363</v>
      </c>
      <c r="E68" s="52">
        <v>5.34743175579806</v>
      </c>
      <c r="F68" s="52">
        <v>5.2282320447800457</v>
      </c>
      <c r="G68" s="52">
        <v>4.9757936649561962</v>
      </c>
      <c r="H68" s="52">
        <v>5.9934290170734261</v>
      </c>
      <c r="I68" s="52">
        <v>5.3468869113420858</v>
      </c>
      <c r="K68" s="32"/>
      <c r="L68" s="32"/>
      <c r="M68" s="32"/>
      <c r="N68" s="32"/>
      <c r="O68" s="32"/>
      <c r="P68" s="32"/>
    </row>
    <row r="69" spans="2:16">
      <c r="B69" s="45"/>
      <c r="C69" s="45" t="s">
        <v>124</v>
      </c>
      <c r="D69" s="52">
        <v>4.0251535986359332</v>
      </c>
      <c r="E69" s="52">
        <v>5.3188586100338719</v>
      </c>
      <c r="F69" s="52">
        <v>5.2007252765447154</v>
      </c>
      <c r="G69" s="52">
        <v>5.0277115908344383</v>
      </c>
      <c r="H69" s="52">
        <v>5.9085130886098902</v>
      </c>
      <c r="I69" s="52">
        <v>5.322000256006576</v>
      </c>
      <c r="K69" s="32"/>
      <c r="L69" s="32"/>
      <c r="M69" s="32"/>
      <c r="N69" s="32"/>
      <c r="O69" s="32"/>
      <c r="P69" s="32"/>
    </row>
    <row r="70" spans="2:16">
      <c r="B70" s="45">
        <v>2023</v>
      </c>
      <c r="C70" s="45" t="s">
        <v>113</v>
      </c>
      <c r="D70" s="52">
        <v>8.3262868513486854</v>
      </c>
      <c r="E70" s="52">
        <v>9.8251688666507917</v>
      </c>
      <c r="F70" s="52">
        <v>9.5318414325791689</v>
      </c>
      <c r="G70" s="52">
        <v>9.2292270235279972</v>
      </c>
      <c r="H70" s="52">
        <v>10.173593261483438</v>
      </c>
      <c r="I70" s="52">
        <v>9.8009075585679071</v>
      </c>
      <c r="K70" s="32"/>
      <c r="L70" s="32"/>
      <c r="M70" s="32"/>
      <c r="N70" s="32"/>
      <c r="O70" s="32"/>
      <c r="P70" s="32"/>
    </row>
    <row r="71" spans="2:16">
      <c r="B71" s="45"/>
      <c r="C71" s="45" t="s">
        <v>114</v>
      </c>
      <c r="D71" s="52">
        <v>8.3362179276891482</v>
      </c>
      <c r="E71" s="52">
        <v>9.8069340090424006</v>
      </c>
      <c r="F71" s="52">
        <v>9.5083450831329852</v>
      </c>
      <c r="G71" s="52">
        <v>9.2602515812926214</v>
      </c>
      <c r="H71" s="52">
        <v>10.145173956801944</v>
      </c>
      <c r="I71" s="52">
        <v>9.7887673528320072</v>
      </c>
      <c r="K71" s="32"/>
      <c r="L71" s="32"/>
      <c r="M71" s="32"/>
      <c r="N71" s="32"/>
      <c r="O71" s="32"/>
      <c r="P71" s="32"/>
    </row>
    <row r="72" spans="2:16">
      <c r="B72" s="45"/>
      <c r="C72" s="45" t="s">
        <v>115</v>
      </c>
      <c r="D72" s="52">
        <v>8.2705411977552536</v>
      </c>
      <c r="E72" s="52">
        <v>9.7301593764994578</v>
      </c>
      <c r="F72" s="52">
        <v>9.4963622382605131</v>
      </c>
      <c r="G72" s="52">
        <v>9.2116571192842667</v>
      </c>
      <c r="H72" s="52">
        <v>10.216179732882292</v>
      </c>
      <c r="I72" s="52">
        <v>9.7351261809139</v>
      </c>
      <c r="K72" s="32"/>
      <c r="L72" s="32"/>
      <c r="M72" s="32"/>
      <c r="N72" s="32"/>
      <c r="O72" s="32"/>
      <c r="P72" s="32"/>
    </row>
    <row r="73" spans="2:16">
      <c r="B73" s="45"/>
      <c r="C73" s="45" t="s">
        <v>116</v>
      </c>
      <c r="D73" s="52">
        <v>8.2124707297546173</v>
      </c>
      <c r="E73" s="52">
        <v>9.7033185994888527</v>
      </c>
      <c r="F73" s="52">
        <v>9.4682409085061092</v>
      </c>
      <c r="G73" s="52">
        <v>9.1543012723273254</v>
      </c>
      <c r="H73" s="52">
        <v>10.113213758068284</v>
      </c>
      <c r="I73" s="52">
        <v>9.7129042757511552</v>
      </c>
      <c r="K73" s="32"/>
      <c r="L73" s="32"/>
      <c r="M73" s="32"/>
      <c r="N73" s="32"/>
      <c r="O73" s="32"/>
      <c r="P73" s="32"/>
    </row>
    <row r="74" spans="2:16">
      <c r="B74" s="45"/>
      <c r="C74" s="45" t="s">
        <v>117</v>
      </c>
      <c r="D74" s="52">
        <v>8.1589878689124049</v>
      </c>
      <c r="E74" s="52">
        <v>9.6357193955783682</v>
      </c>
      <c r="F74" s="52">
        <v>9.422190584774004</v>
      </c>
      <c r="G74" s="52">
        <v>9.1391949594264776</v>
      </c>
      <c r="H74" s="52">
        <v>10.168568859615013</v>
      </c>
      <c r="I74" s="52">
        <v>9.6541374771434985</v>
      </c>
      <c r="K74" s="32"/>
      <c r="L74" s="32"/>
      <c r="M74" s="32"/>
      <c r="N74" s="32"/>
      <c r="O74" s="32"/>
      <c r="P74" s="32"/>
    </row>
    <row r="75" spans="2:16">
      <c r="B75" s="45"/>
      <c r="C75" s="45" t="s">
        <v>118</v>
      </c>
      <c r="D75" s="52">
        <v>8.1268817806340099</v>
      </c>
      <c r="E75" s="52">
        <v>9.5819487194159336</v>
      </c>
      <c r="F75" s="52">
        <v>9.3809630053039541</v>
      </c>
      <c r="G75" s="52">
        <v>9.1396176313612401</v>
      </c>
      <c r="H75" s="52">
        <v>10.086533107706863</v>
      </c>
      <c r="I75" s="52">
        <v>9.6018233075635386</v>
      </c>
      <c r="K75" s="32"/>
      <c r="L75" s="32"/>
      <c r="M75" s="32"/>
      <c r="N75" s="32"/>
      <c r="O75" s="32"/>
      <c r="P75" s="32"/>
    </row>
    <row r="76" spans="2:16">
      <c r="B76" s="45"/>
      <c r="C76" s="45" t="s">
        <v>119</v>
      </c>
      <c r="D76" s="52">
        <v>8.0839197875397275</v>
      </c>
      <c r="E76" s="52">
        <v>9.5739519365680472</v>
      </c>
      <c r="F76" s="52">
        <v>9.3705160056773984</v>
      </c>
      <c r="G76" s="52">
        <v>9.1457918989616527</v>
      </c>
      <c r="H76" s="52">
        <v>9.9781942803853774</v>
      </c>
      <c r="I76" s="52">
        <v>9.5980949903083701</v>
      </c>
      <c r="K76" s="32"/>
      <c r="L76" s="32"/>
      <c r="M76" s="32"/>
      <c r="N76" s="32"/>
      <c r="O76" s="32"/>
      <c r="P76" s="32"/>
    </row>
    <row r="77" spans="2:16">
      <c r="B77" s="45"/>
      <c r="C77" s="48" t="s">
        <v>120</v>
      </c>
      <c r="D77" s="56">
        <v>8.0577380319876823</v>
      </c>
      <c r="E77" s="56">
        <v>9.5358693462288091</v>
      </c>
      <c r="F77" s="56">
        <v>9.3411941449021985</v>
      </c>
      <c r="G77" s="56">
        <v>9.144260832701633</v>
      </c>
      <c r="H77" s="56">
        <v>9.9599033387311344</v>
      </c>
      <c r="I77" s="56">
        <v>9.5633876299236356</v>
      </c>
      <c r="K77" s="209"/>
      <c r="L77" s="209"/>
      <c r="M77" s="209"/>
      <c r="N77" s="209"/>
      <c r="O77" s="209"/>
      <c r="P77" s="209"/>
    </row>
    <row r="78" spans="2:16">
      <c r="B78" s="45"/>
      <c r="C78" s="45" t="s">
        <v>121</v>
      </c>
      <c r="D78" s="52"/>
      <c r="E78" s="52"/>
      <c r="F78" s="52"/>
      <c r="G78" s="52"/>
      <c r="H78" s="52"/>
      <c r="I78" s="52"/>
      <c r="K78" s="32"/>
      <c r="L78" s="32"/>
      <c r="M78" s="32"/>
      <c r="N78" s="32"/>
      <c r="O78" s="32"/>
      <c r="P78" s="32"/>
    </row>
    <row r="79" spans="2:16">
      <c r="B79" s="45"/>
      <c r="C79" s="45" t="s">
        <v>122</v>
      </c>
      <c r="D79" s="52"/>
      <c r="E79" s="52"/>
      <c r="F79" s="52"/>
      <c r="G79" s="52"/>
      <c r="H79" s="52"/>
      <c r="I79" s="52"/>
      <c r="K79" s="32"/>
      <c r="L79" s="32"/>
      <c r="M79" s="32"/>
      <c r="N79" s="32"/>
      <c r="O79" s="32"/>
      <c r="P79" s="32"/>
    </row>
    <row r="80" spans="2:16">
      <c r="B80" s="45"/>
      <c r="C80" s="45" t="s">
        <v>123</v>
      </c>
      <c r="D80" s="52"/>
      <c r="E80" s="52"/>
      <c r="F80" s="52"/>
      <c r="G80" s="52"/>
      <c r="H80" s="52"/>
      <c r="I80" s="52"/>
      <c r="K80" s="32"/>
      <c r="L80" s="32"/>
      <c r="M80" s="32"/>
      <c r="N80" s="32"/>
      <c r="O80" s="32"/>
      <c r="P80" s="32"/>
    </row>
    <row r="81" spans="2:16">
      <c r="B81" s="45"/>
      <c r="C81" s="45" t="s">
        <v>124</v>
      </c>
      <c r="D81" s="52"/>
      <c r="E81" s="52"/>
      <c r="F81" s="52"/>
      <c r="G81" s="52"/>
      <c r="H81" s="52"/>
      <c r="I81" s="52"/>
      <c r="K81" s="32"/>
      <c r="L81" s="32"/>
      <c r="M81" s="32"/>
      <c r="N81" s="32"/>
      <c r="O81" s="32"/>
      <c r="P81" s="32"/>
    </row>
    <row r="82" spans="2:16">
      <c r="B82" s="45"/>
      <c r="C82" s="45"/>
      <c r="D82" s="53"/>
      <c r="E82" s="53"/>
      <c r="F82" s="53"/>
      <c r="G82" s="53"/>
      <c r="H82" s="53"/>
      <c r="I82" s="53"/>
      <c r="K82" s="35"/>
      <c r="L82" s="35"/>
      <c r="M82" s="35"/>
      <c r="N82" s="35"/>
      <c r="O82" s="35"/>
      <c r="P82" s="35"/>
    </row>
    <row r="83" spans="2:16">
      <c r="B83" s="27" t="s">
        <v>127</v>
      </c>
      <c r="D83" s="32"/>
      <c r="E83" s="32"/>
      <c r="F83" s="32"/>
      <c r="G83" s="32"/>
      <c r="H83" s="32"/>
      <c r="I83" s="32"/>
    </row>
    <row r="84" spans="2:16">
      <c r="C84" s="481"/>
      <c r="D84" s="464"/>
      <c r="E84" s="464"/>
      <c r="F84" s="464"/>
      <c r="G84" s="464"/>
      <c r="H84" s="464"/>
      <c r="I84" s="464"/>
    </row>
    <row r="85" spans="2:16" ht="18.75">
      <c r="B85" s="42"/>
      <c r="C85" s="43"/>
      <c r="D85" s="43"/>
      <c r="E85" s="43"/>
      <c r="F85" s="43"/>
      <c r="G85" s="43"/>
      <c r="H85" s="43"/>
      <c r="I85" s="43"/>
    </row>
  </sheetData>
  <mergeCells count="1">
    <mergeCell ref="C84:I84"/>
  </mergeCells>
  <hyperlinks>
    <hyperlink ref="K3" location="Indice!A1" display="Volver al índice" xr:uid="{00000000-0004-0000-06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autoPageBreaks="0" fitToPage="1"/>
  </sheetPr>
  <dimension ref="A1:EH218"/>
  <sheetViews>
    <sheetView showGridLines="0" showRowColHeaders="0" zoomScaleNormal="100" workbookViewId="0">
      <pane ySplit="5" topLeftCell="A6" activePane="bottomLeft" state="frozen"/>
      <selection activeCell="Q29" sqref="Q29"/>
      <selection pane="bottomLeft" activeCell="O13" sqref="O13"/>
    </sheetView>
  </sheetViews>
  <sheetFormatPr baseColWidth="10" defaultRowHeight="15"/>
  <cols>
    <col min="1" max="1" width="2.7109375" customWidth="1"/>
    <col min="2" max="2" width="27.5703125" customWidth="1"/>
    <col min="3" max="3" width="17" customWidth="1"/>
    <col min="4" max="4" width="11.140625" customWidth="1"/>
    <col min="5" max="6" width="11.28515625" customWidth="1"/>
    <col min="7" max="7" width="11.7109375" customWidth="1"/>
  </cols>
  <sheetData>
    <row r="1" spans="1:138" ht="26.1" customHeight="1">
      <c r="B1" s="486" t="s">
        <v>33</v>
      </c>
      <c r="C1" s="487"/>
      <c r="D1" s="487"/>
      <c r="E1" s="487"/>
      <c r="F1" s="487"/>
      <c r="G1" s="487"/>
    </row>
    <row r="3" spans="1:138" ht="18.75">
      <c r="B3" s="267" t="s">
        <v>222</v>
      </c>
      <c r="C3" s="268"/>
      <c r="D3" s="268"/>
      <c r="E3" s="268"/>
      <c r="F3" s="268"/>
      <c r="G3" s="268"/>
      <c r="K3" s="7" t="s">
        <v>170</v>
      </c>
    </row>
    <row r="4" spans="1:138" ht="23.65" customHeight="1">
      <c r="A4" s="269"/>
      <c r="B4" s="488" t="s">
        <v>41</v>
      </c>
      <c r="C4" s="490" t="s">
        <v>40</v>
      </c>
      <c r="D4" s="491"/>
      <c r="E4" s="270" t="s">
        <v>34</v>
      </c>
      <c r="F4" s="270"/>
      <c r="G4" s="270"/>
    </row>
    <row r="5" spans="1:138" ht="18.600000000000001" customHeight="1">
      <c r="A5" s="269"/>
      <c r="B5" s="489"/>
      <c r="C5" s="271" t="s">
        <v>7</v>
      </c>
      <c r="D5" s="271" t="s">
        <v>32</v>
      </c>
      <c r="E5" s="272" t="s">
        <v>4</v>
      </c>
      <c r="F5" s="272" t="s">
        <v>3</v>
      </c>
      <c r="G5" s="272" t="s">
        <v>6</v>
      </c>
      <c r="J5" s="60"/>
      <c r="K5" s="61"/>
      <c r="L5" s="60"/>
      <c r="M5" s="62"/>
      <c r="N5" s="60"/>
    </row>
    <row r="6" spans="1:138" s="65" customFormat="1" ht="27.6" customHeight="1">
      <c r="A6" s="273"/>
      <c r="B6" s="274" t="s">
        <v>29</v>
      </c>
      <c r="C6" s="275">
        <v>984058</v>
      </c>
      <c r="D6" s="276">
        <f>C6/$C$14</f>
        <v>0.45598287014104516</v>
      </c>
      <c r="E6" s="277">
        <v>0.28326801022069942</v>
      </c>
      <c r="F6" s="277">
        <v>0.12676802115545349</v>
      </c>
      <c r="G6" s="277">
        <v>0.18677899065192086</v>
      </c>
      <c r="H6" s="3"/>
      <c r="I6" s="3"/>
      <c r="J6" s="63"/>
      <c r="K6" s="64"/>
      <c r="L6" s="63"/>
      <c r="M6" s="64"/>
      <c r="N6" s="6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</row>
    <row r="7" spans="1:138" s="65" customFormat="1" ht="27.6" customHeight="1">
      <c r="A7" s="273"/>
      <c r="B7" s="278" t="s">
        <v>28</v>
      </c>
      <c r="C7" s="275">
        <v>135783</v>
      </c>
      <c r="D7" s="276">
        <f t="shared" ref="D7:D11" si="0">C7/$C$14</f>
        <v>6.2917756937458505E-2</v>
      </c>
      <c r="E7" s="277">
        <v>0.18862233784232812</v>
      </c>
      <c r="F7" s="277">
        <v>0.11727918115742329</v>
      </c>
      <c r="G7" s="277">
        <v>0.14390194790054897</v>
      </c>
      <c r="H7" s="3"/>
      <c r="I7" s="3"/>
      <c r="J7" s="46"/>
      <c r="K7" s="46"/>
      <c r="L7" s="179"/>
      <c r="M7" s="179"/>
      <c r="N7" s="179"/>
      <c r="O7" s="179"/>
      <c r="P7" s="179"/>
      <c r="Q7" s="179"/>
      <c r="R7" s="179"/>
      <c r="S7" s="179"/>
      <c r="T7" s="179"/>
      <c r="U7" s="179"/>
      <c r="V7" s="179"/>
      <c r="W7" s="179"/>
      <c r="X7" s="179"/>
      <c r="Y7" s="179"/>
      <c r="Z7" s="179"/>
      <c r="AA7" s="179"/>
      <c r="AB7" s="149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</row>
    <row r="8" spans="1:138" s="65" customFormat="1" ht="27.6" customHeight="1">
      <c r="A8" s="273"/>
      <c r="B8" s="274" t="s">
        <v>35</v>
      </c>
      <c r="C8" s="275">
        <v>269606</v>
      </c>
      <c r="D8" s="276">
        <f t="shared" si="0"/>
        <v>0.12492730884485125</v>
      </c>
      <c r="E8" s="277">
        <v>0.35302607848421402</v>
      </c>
      <c r="F8" s="277">
        <v>0.25483130094505102</v>
      </c>
      <c r="G8" s="277">
        <v>0.29650720960591592</v>
      </c>
      <c r="H8" s="3"/>
      <c r="I8" s="3"/>
      <c r="J8" s="484"/>
      <c r="K8" s="484"/>
      <c r="L8" s="484"/>
      <c r="M8" s="484"/>
      <c r="N8" s="484"/>
      <c r="O8" s="180"/>
      <c r="P8" s="180"/>
      <c r="Q8" s="180"/>
      <c r="R8" s="180"/>
      <c r="S8" s="180"/>
      <c r="T8" s="180"/>
      <c r="U8" s="180"/>
      <c r="V8" s="180"/>
      <c r="W8" s="180"/>
      <c r="X8" s="180"/>
      <c r="Y8" s="180"/>
      <c r="Z8" s="180"/>
      <c r="AA8" s="180"/>
      <c r="AB8" s="168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</row>
    <row r="9" spans="1:138" s="65" customFormat="1" ht="27.6" customHeight="1">
      <c r="A9" s="273"/>
      <c r="B9" s="274" t="s">
        <v>30</v>
      </c>
      <c r="C9" s="275">
        <v>598115</v>
      </c>
      <c r="D9" s="276">
        <f t="shared" si="0"/>
        <v>0.27714849569274497</v>
      </c>
      <c r="E9" s="277">
        <v>0.27389251823500355</v>
      </c>
      <c r="F9" s="277">
        <v>6.8171002538071068E-2</v>
      </c>
      <c r="G9" s="277">
        <v>0.25612219904148209</v>
      </c>
      <c r="H9" s="3"/>
      <c r="I9" s="3"/>
      <c r="J9" s="148"/>
      <c r="K9" s="172"/>
      <c r="L9" s="148"/>
      <c r="M9" s="173"/>
      <c r="N9" s="148"/>
      <c r="O9" s="181"/>
      <c r="P9" s="181"/>
      <c r="Q9" s="181"/>
      <c r="R9" s="181"/>
      <c r="S9" s="181"/>
      <c r="T9" s="181"/>
      <c r="U9" s="181"/>
      <c r="V9" s="181"/>
      <c r="W9" s="181"/>
      <c r="X9" s="181"/>
      <c r="Y9" s="181"/>
      <c r="Z9" s="181"/>
      <c r="AA9" s="181"/>
      <c r="AB9" s="149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</row>
    <row r="10" spans="1:138" s="65" customFormat="1" ht="27.6" customHeight="1">
      <c r="A10" s="273"/>
      <c r="B10" s="274" t="s">
        <v>31</v>
      </c>
      <c r="C10" s="275">
        <v>147010</v>
      </c>
      <c r="D10" s="276">
        <f t="shared" si="0"/>
        <v>6.8120010954064752E-2</v>
      </c>
      <c r="E10" s="277">
        <v>0.43360773745800879</v>
      </c>
      <c r="F10" s="277">
        <v>0.42532357468753995</v>
      </c>
      <c r="G10" s="277">
        <v>0.42925134314412522</v>
      </c>
      <c r="H10" s="3"/>
      <c r="I10" s="3"/>
      <c r="J10" s="161"/>
      <c r="K10" s="156"/>
      <c r="L10" s="161"/>
      <c r="M10" s="156"/>
      <c r="N10" s="161"/>
      <c r="O10" s="143"/>
      <c r="P10" s="143"/>
      <c r="Q10" s="143"/>
      <c r="R10" s="143"/>
      <c r="S10" s="143"/>
      <c r="T10" s="143"/>
      <c r="U10" s="169"/>
      <c r="V10" s="143"/>
      <c r="W10" s="170"/>
      <c r="X10" s="143"/>
      <c r="Y10" s="143"/>
      <c r="Z10" s="143"/>
      <c r="AA10" s="143"/>
      <c r="AB10" s="149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</row>
    <row r="11" spans="1:138" s="65" customFormat="1" ht="27.6" customHeight="1">
      <c r="A11" s="273"/>
      <c r="B11" s="274" t="s">
        <v>37</v>
      </c>
      <c r="C11" s="275">
        <v>22841</v>
      </c>
      <c r="D11" s="276">
        <f t="shared" si="0"/>
        <v>1.058383218965916E-2</v>
      </c>
      <c r="E11" s="277">
        <v>0.50159112986969479</v>
      </c>
      <c r="F11" s="277">
        <v>0.51047952761014859</v>
      </c>
      <c r="G11" s="277">
        <v>0.5046173559561683</v>
      </c>
      <c r="H11" s="3"/>
      <c r="I11" s="3"/>
      <c r="J11" s="161"/>
      <c r="K11" s="156"/>
      <c r="L11" s="161"/>
      <c r="M11" s="156"/>
      <c r="N11" s="161"/>
      <c r="O11" s="182"/>
      <c r="P11" s="182"/>
      <c r="Q11" s="182"/>
      <c r="R11" s="182"/>
      <c r="S11" s="182"/>
      <c r="T11" s="182"/>
      <c r="U11" s="182"/>
      <c r="V11" s="143"/>
      <c r="W11" s="182"/>
      <c r="X11" s="182"/>
      <c r="Y11" s="182"/>
      <c r="Z11" s="182"/>
      <c r="AA11" s="182"/>
      <c r="AB11" s="149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</row>
    <row r="12" spans="1:138" s="65" customFormat="1" ht="27.6" customHeight="1">
      <c r="A12" s="273"/>
      <c r="B12" s="279" t="s">
        <v>36</v>
      </c>
      <c r="C12" s="280">
        <f>SUM(C6:C11)</f>
        <v>2157413</v>
      </c>
      <c r="D12" s="281">
        <f>SUM(D6:D11)</f>
        <v>0.99968027475982391</v>
      </c>
      <c r="E12" s="282">
        <v>0.28416190055462476</v>
      </c>
      <c r="F12" s="282">
        <v>0.14971354409563881</v>
      </c>
      <c r="G12" s="282">
        <v>0.21915044820232502</v>
      </c>
      <c r="H12" s="3"/>
      <c r="I12" s="3"/>
      <c r="J12" s="161"/>
      <c r="K12" s="156"/>
      <c r="L12" s="161"/>
      <c r="M12" s="156"/>
      <c r="N12" s="161"/>
      <c r="O12" s="171"/>
      <c r="P12" s="146"/>
      <c r="Q12" s="171"/>
      <c r="R12" s="146"/>
      <c r="S12" s="171"/>
      <c r="T12" s="146"/>
      <c r="U12" s="171"/>
      <c r="V12" s="147"/>
      <c r="W12" s="148"/>
      <c r="X12" s="172"/>
      <c r="Y12" s="148"/>
      <c r="Z12" s="173"/>
      <c r="AA12" s="148"/>
      <c r="AB12" s="149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</row>
    <row r="13" spans="1:138" s="65" customFormat="1" ht="27.6" customHeight="1">
      <c r="A13" s="273"/>
      <c r="B13" s="274" t="s">
        <v>38</v>
      </c>
      <c r="C13" s="275">
        <v>690</v>
      </c>
      <c r="D13" s="276">
        <f>C13/C14</f>
        <v>3.1972524017621033E-4</v>
      </c>
      <c r="E13" s="277">
        <v>2.9965980649986732E-3</v>
      </c>
      <c r="F13" s="277">
        <v>3.9487238182442487E-3</v>
      </c>
      <c r="G13" s="277">
        <v>3.0706243602865915E-3</v>
      </c>
      <c r="H13" s="3"/>
      <c r="I13" s="3"/>
      <c r="J13" s="161"/>
      <c r="K13" s="156"/>
      <c r="L13" s="161"/>
      <c r="M13" s="156"/>
      <c r="N13" s="161"/>
      <c r="O13" s="145"/>
      <c r="P13" s="146"/>
      <c r="Q13" s="145"/>
      <c r="R13" s="146"/>
      <c r="S13" s="145"/>
      <c r="T13" s="146"/>
      <c r="U13" s="145"/>
      <c r="V13" s="147"/>
      <c r="W13" s="148"/>
      <c r="X13" s="149"/>
      <c r="Y13" s="148"/>
      <c r="Z13" s="149"/>
      <c r="AA13" s="148"/>
      <c r="AB13" s="149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</row>
    <row r="14" spans="1:138" s="65" customFormat="1" ht="32.1" customHeight="1">
      <c r="A14" s="273"/>
      <c r="B14" s="283" t="s">
        <v>39</v>
      </c>
      <c r="C14" s="284">
        <f>SUM(C12:C13)</f>
        <v>2158103</v>
      </c>
      <c r="D14" s="285">
        <v>1</v>
      </c>
      <c r="E14" s="285">
        <v>0.27315018937357327</v>
      </c>
      <c r="F14" s="285">
        <v>0.14918042462949885</v>
      </c>
      <c r="G14" s="285">
        <v>0.21432826292750887</v>
      </c>
      <c r="H14" s="3"/>
      <c r="I14" s="3"/>
      <c r="J14" s="161"/>
      <c r="K14" s="156"/>
      <c r="L14" s="161"/>
      <c r="M14" s="156"/>
      <c r="N14" s="161"/>
      <c r="O14" s="145"/>
      <c r="P14" s="146"/>
      <c r="Q14" s="145"/>
      <c r="R14" s="146"/>
      <c r="S14" s="145"/>
      <c r="T14" s="146"/>
      <c r="U14" s="145"/>
      <c r="V14" s="147"/>
      <c r="W14" s="174"/>
      <c r="X14" s="149"/>
      <c r="Y14" s="174"/>
      <c r="Z14" s="149"/>
      <c r="AA14" s="174"/>
      <c r="AB14" s="149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</row>
    <row r="15" spans="1:138" ht="22.9" customHeight="1">
      <c r="B15" s="66"/>
      <c r="C15" s="67"/>
      <c r="D15" s="67"/>
      <c r="H15" s="4"/>
      <c r="I15" s="4"/>
      <c r="J15" s="161"/>
      <c r="K15" s="156"/>
      <c r="L15" s="161"/>
      <c r="M15" s="156"/>
      <c r="N15" s="161"/>
      <c r="O15" s="153"/>
      <c r="P15" s="154"/>
      <c r="Q15" s="153"/>
      <c r="R15" s="154"/>
      <c r="S15" s="153"/>
      <c r="T15" s="154"/>
      <c r="U15" s="153"/>
      <c r="V15" s="155"/>
      <c r="W15" s="153"/>
      <c r="X15" s="156"/>
      <c r="Y15" s="153"/>
      <c r="Z15" s="156"/>
      <c r="AA15" s="157"/>
      <c r="AB15" s="149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</row>
    <row r="16" spans="1:138" ht="18" customHeight="1">
      <c r="B16" s="68" t="s">
        <v>44</v>
      </c>
      <c r="C16" s="69"/>
      <c r="D16" s="69"/>
      <c r="E16" s="69"/>
      <c r="F16" s="69"/>
      <c r="G16" s="69"/>
      <c r="H16" s="4"/>
      <c r="I16" s="4"/>
      <c r="J16" s="161"/>
      <c r="K16" s="156"/>
      <c r="L16" s="161"/>
      <c r="M16" s="156"/>
      <c r="N16" s="161"/>
      <c r="O16" s="153"/>
      <c r="P16" s="154"/>
      <c r="Q16" s="153"/>
      <c r="R16" s="154"/>
      <c r="S16" s="153"/>
      <c r="T16" s="154"/>
      <c r="U16" s="153"/>
      <c r="V16" s="155"/>
      <c r="W16" s="153"/>
      <c r="X16" s="156"/>
      <c r="Y16" s="153"/>
      <c r="Z16" s="156"/>
      <c r="AA16" s="157"/>
      <c r="AB16" s="149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</row>
    <row r="17" spans="1:138" ht="18" customHeight="1">
      <c r="H17" s="4"/>
      <c r="I17" s="4"/>
      <c r="J17" s="157"/>
      <c r="K17" s="156"/>
      <c r="L17" s="157"/>
      <c r="M17" s="156"/>
      <c r="N17" s="157"/>
      <c r="O17" s="160"/>
      <c r="P17" s="154"/>
      <c r="Q17" s="160"/>
      <c r="R17" s="154"/>
      <c r="S17" s="160"/>
      <c r="T17" s="154"/>
      <c r="U17" s="160"/>
      <c r="V17" s="155"/>
      <c r="W17" s="161"/>
      <c r="X17" s="156"/>
      <c r="Y17" s="161"/>
      <c r="Z17" s="156"/>
      <c r="AA17" s="161"/>
      <c r="AB17" s="149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</row>
    <row r="18" spans="1:138" ht="18" customHeight="1">
      <c r="H18" s="4"/>
      <c r="I18" s="4"/>
      <c r="J18" s="157"/>
      <c r="K18" s="156"/>
      <c r="L18" s="157"/>
      <c r="M18" s="156"/>
      <c r="N18" s="157"/>
      <c r="O18" s="153"/>
      <c r="P18" s="154"/>
      <c r="Q18" s="153"/>
      <c r="R18" s="154"/>
      <c r="S18" s="153"/>
      <c r="T18" s="154"/>
      <c r="U18" s="153"/>
      <c r="V18" s="155"/>
      <c r="W18" s="157"/>
      <c r="X18" s="156"/>
      <c r="Y18" s="157"/>
      <c r="Z18" s="156"/>
      <c r="AA18" s="157"/>
      <c r="AB18" s="149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</row>
    <row r="19" spans="1:138" ht="15" customHeight="1">
      <c r="H19" s="4"/>
      <c r="I19" s="4"/>
      <c r="J19" s="157"/>
      <c r="K19" s="156"/>
      <c r="L19" s="157"/>
      <c r="M19" s="156"/>
      <c r="N19" s="157"/>
      <c r="O19" s="145"/>
      <c r="P19" s="146"/>
      <c r="Q19" s="145"/>
      <c r="R19" s="146"/>
      <c r="S19" s="145"/>
      <c r="T19" s="166"/>
      <c r="U19" s="176"/>
      <c r="V19" s="155"/>
      <c r="W19" s="174"/>
      <c r="X19" s="149"/>
      <c r="Y19" s="174"/>
      <c r="Z19" s="149"/>
      <c r="AA19" s="174"/>
      <c r="AB19" s="149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</row>
    <row r="20" spans="1:138">
      <c r="H20" s="4"/>
      <c r="I20" s="4"/>
      <c r="J20" s="157"/>
      <c r="K20" s="156"/>
      <c r="L20" s="157"/>
      <c r="M20" s="156"/>
      <c r="N20" s="157"/>
      <c r="O20" s="153"/>
      <c r="P20" s="154"/>
      <c r="Q20" s="153"/>
      <c r="R20" s="154"/>
      <c r="S20" s="153"/>
      <c r="T20" s="154"/>
      <c r="U20" s="153"/>
      <c r="V20" s="155"/>
      <c r="W20" s="157"/>
      <c r="X20" s="156"/>
      <c r="Y20" s="157"/>
      <c r="Z20" s="156"/>
      <c r="AA20" s="157"/>
      <c r="AB20" s="149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</row>
    <row r="21" spans="1:138">
      <c r="H21" s="4"/>
      <c r="I21" s="4"/>
      <c r="J21" s="157"/>
      <c r="K21" s="156"/>
      <c r="L21" s="157"/>
      <c r="M21" s="156"/>
      <c r="N21" s="157"/>
      <c r="O21" s="153"/>
      <c r="P21" s="154"/>
      <c r="Q21" s="153"/>
      <c r="R21" s="154"/>
      <c r="S21" s="153"/>
      <c r="T21" s="154"/>
      <c r="U21" s="153"/>
      <c r="V21" s="155"/>
      <c r="W21" s="157"/>
      <c r="X21" s="156"/>
      <c r="Y21" s="157"/>
      <c r="Z21" s="156"/>
      <c r="AA21" s="157"/>
      <c r="AB21" s="149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</row>
    <row r="22" spans="1:138">
      <c r="H22" s="4"/>
      <c r="I22" s="4"/>
      <c r="J22" s="157"/>
      <c r="K22" s="156"/>
      <c r="L22" s="157"/>
      <c r="M22" s="156"/>
      <c r="N22" s="157"/>
      <c r="O22" s="153"/>
      <c r="P22" s="154"/>
      <c r="Q22" s="153"/>
      <c r="R22" s="154"/>
      <c r="S22" s="153"/>
      <c r="T22" s="154"/>
      <c r="U22" s="153"/>
      <c r="V22" s="155"/>
      <c r="W22" s="157"/>
      <c r="X22" s="156"/>
      <c r="Y22" s="157"/>
      <c r="Z22" s="156"/>
      <c r="AA22" s="157"/>
      <c r="AB22" s="149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</row>
    <row r="23" spans="1:138">
      <c r="H23" s="4"/>
      <c r="I23" s="4"/>
      <c r="J23" s="157"/>
      <c r="K23" s="156"/>
      <c r="L23" s="157"/>
      <c r="M23" s="156"/>
      <c r="N23" s="157"/>
      <c r="O23" s="153"/>
      <c r="P23" s="154"/>
      <c r="Q23" s="153"/>
      <c r="R23" s="154"/>
      <c r="S23" s="153"/>
      <c r="T23" s="154"/>
      <c r="U23" s="153"/>
      <c r="V23" s="155"/>
      <c r="W23" s="157"/>
      <c r="X23" s="156"/>
      <c r="Y23" s="157"/>
      <c r="Z23" s="156"/>
      <c r="AA23" s="157"/>
      <c r="AB23" s="149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</row>
    <row r="24" spans="1:138">
      <c r="H24" s="4"/>
      <c r="I24" s="4"/>
      <c r="J24" s="161"/>
      <c r="K24" s="156"/>
      <c r="L24" s="161"/>
      <c r="M24" s="156"/>
      <c r="N24" s="161"/>
      <c r="O24" s="153"/>
      <c r="P24" s="154"/>
      <c r="Q24" s="153"/>
      <c r="R24" s="154"/>
      <c r="S24" s="153"/>
      <c r="T24" s="154"/>
      <c r="U24" s="153"/>
      <c r="V24" s="155"/>
      <c r="W24" s="157"/>
      <c r="X24" s="156"/>
      <c r="Y24" s="157"/>
      <c r="Z24" s="156"/>
      <c r="AA24" s="157"/>
      <c r="AB24" s="149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</row>
    <row r="25" spans="1:138" ht="15" customHeight="1">
      <c r="H25" s="4"/>
      <c r="I25" s="4"/>
      <c r="J25" s="157"/>
      <c r="K25" s="156"/>
      <c r="L25" s="157"/>
      <c r="M25" s="156"/>
      <c r="N25" s="157"/>
      <c r="O25" s="153"/>
      <c r="P25" s="154"/>
      <c r="Q25" s="153"/>
      <c r="R25" s="154"/>
      <c r="S25" s="153"/>
      <c r="T25" s="154"/>
      <c r="U25" s="153"/>
      <c r="V25" s="155"/>
      <c r="W25" s="157"/>
      <c r="X25" s="156"/>
      <c r="Y25" s="157"/>
      <c r="Z25" s="156"/>
      <c r="AA25" s="157"/>
      <c r="AB25" s="149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</row>
    <row r="26" spans="1:138" ht="15" customHeight="1">
      <c r="H26" s="4"/>
      <c r="I26" s="4"/>
      <c r="O26" s="153"/>
      <c r="P26" s="154"/>
      <c r="Q26" s="153"/>
      <c r="R26" s="154"/>
      <c r="S26" s="153"/>
      <c r="T26" s="154"/>
      <c r="U26" s="153"/>
      <c r="V26" s="155"/>
      <c r="W26" s="157"/>
      <c r="X26" s="156"/>
      <c r="Y26" s="157"/>
      <c r="Z26" s="156"/>
      <c r="AA26" s="157"/>
      <c r="AB26" s="149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</row>
    <row r="27" spans="1:138" ht="15.75">
      <c r="A27" s="70"/>
      <c r="H27" s="4"/>
      <c r="I27" s="4"/>
      <c r="O27" s="160"/>
      <c r="P27" s="154"/>
      <c r="Q27" s="160"/>
      <c r="R27" s="154"/>
      <c r="S27" s="160"/>
      <c r="T27" s="154"/>
      <c r="U27" s="160"/>
      <c r="V27" s="155"/>
      <c r="W27" s="161"/>
      <c r="X27" s="156"/>
      <c r="Y27" s="161"/>
      <c r="Z27" s="156"/>
      <c r="AA27" s="161"/>
      <c r="AB27" s="149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</row>
    <row r="28" spans="1:138">
      <c r="H28" s="4"/>
      <c r="I28" s="4"/>
      <c r="O28" s="153"/>
      <c r="P28" s="154"/>
      <c r="Q28" s="153"/>
      <c r="R28" s="154"/>
      <c r="S28" s="153"/>
      <c r="T28" s="154"/>
      <c r="U28" s="153"/>
      <c r="V28" s="155"/>
      <c r="W28" s="157"/>
      <c r="X28" s="156"/>
      <c r="Y28" s="157"/>
      <c r="Z28" s="156"/>
      <c r="AA28" s="157"/>
      <c r="AB28" s="149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</row>
    <row r="29" spans="1:138">
      <c r="H29" s="4"/>
      <c r="I29" s="4"/>
      <c r="O29" s="145"/>
      <c r="P29" s="146"/>
      <c r="Q29" s="145"/>
      <c r="R29" s="146"/>
      <c r="S29" s="145"/>
      <c r="T29" s="166"/>
      <c r="U29" s="145"/>
      <c r="V29" s="155"/>
      <c r="W29" s="174"/>
      <c r="X29" s="149"/>
      <c r="Y29" s="174"/>
      <c r="Z29" s="149"/>
      <c r="AA29" s="174"/>
      <c r="AB29" s="149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</row>
    <row r="30" spans="1:138">
      <c r="H30" s="4"/>
      <c r="I30" s="4"/>
      <c r="O30" s="153"/>
      <c r="P30" s="154"/>
      <c r="Q30" s="153"/>
      <c r="R30" s="154"/>
      <c r="S30" s="153"/>
      <c r="T30" s="154"/>
      <c r="U30" s="153"/>
      <c r="V30" s="155"/>
      <c r="W30" s="157"/>
      <c r="X30" s="156"/>
      <c r="Y30" s="157"/>
      <c r="Z30" s="156"/>
      <c r="AA30" s="157"/>
      <c r="AB30" s="149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</row>
    <row r="31" spans="1:138">
      <c r="H31" s="4"/>
      <c r="I31" s="4"/>
      <c r="O31" s="153"/>
      <c r="P31" s="154"/>
      <c r="Q31" s="153"/>
      <c r="R31" s="154"/>
      <c r="S31" s="153"/>
      <c r="T31" s="154"/>
      <c r="U31" s="153"/>
      <c r="V31" s="155"/>
      <c r="W31" s="157"/>
      <c r="X31" s="156"/>
      <c r="Y31" s="157"/>
      <c r="Z31" s="156"/>
      <c r="AA31" s="157"/>
      <c r="AB31" s="149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</row>
    <row r="32" spans="1:138">
      <c r="H32" s="4"/>
      <c r="I32" s="5"/>
      <c r="J32" s="5"/>
      <c r="K32" s="5"/>
      <c r="L32" s="5"/>
      <c r="M32" s="5"/>
      <c r="N32" s="5"/>
      <c r="O32" s="184"/>
      <c r="P32" s="154"/>
      <c r="Q32" s="153"/>
      <c r="R32" s="154"/>
      <c r="S32" s="153"/>
      <c r="T32" s="154"/>
      <c r="U32" s="153"/>
      <c r="V32" s="155"/>
      <c r="W32" s="157"/>
      <c r="X32" s="156"/>
      <c r="Y32" s="157"/>
      <c r="Z32" s="156"/>
      <c r="AA32" s="157"/>
      <c r="AB32" s="149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</row>
    <row r="33" spans="1:138">
      <c r="A33" s="4"/>
      <c r="B33" s="4"/>
      <c r="C33" s="4"/>
      <c r="D33" s="4"/>
      <c r="E33" s="4"/>
      <c r="F33" s="4"/>
      <c r="G33" s="4"/>
      <c r="H33" s="4"/>
      <c r="I33" s="5"/>
      <c r="J33" s="185"/>
      <c r="K33" s="186"/>
      <c r="L33" s="185"/>
      <c r="M33" s="186"/>
      <c r="N33" s="185"/>
      <c r="O33" s="184"/>
      <c r="P33" s="154"/>
      <c r="Q33" s="153"/>
      <c r="R33" s="154"/>
      <c r="S33" s="153"/>
      <c r="T33" s="154"/>
      <c r="U33" s="153"/>
      <c r="V33" s="155"/>
      <c r="W33" s="157"/>
      <c r="X33" s="156"/>
      <c r="Y33" s="157"/>
      <c r="Z33" s="156"/>
      <c r="AA33" s="157"/>
      <c r="AB33" s="149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</row>
    <row r="34" spans="1:138">
      <c r="A34" s="4"/>
      <c r="B34" s="5"/>
      <c r="C34" s="5"/>
      <c r="D34" s="5"/>
      <c r="E34" s="5"/>
      <c r="F34" s="4"/>
      <c r="G34" s="4"/>
      <c r="H34" s="4"/>
      <c r="I34" s="5"/>
      <c r="J34" s="187"/>
      <c r="K34" s="186"/>
      <c r="L34" s="187"/>
      <c r="M34" s="186"/>
      <c r="N34" s="187"/>
      <c r="O34" s="184"/>
      <c r="P34" s="154"/>
      <c r="Q34" s="153"/>
      <c r="R34" s="154"/>
      <c r="S34" s="153"/>
      <c r="T34" s="154"/>
      <c r="U34" s="153"/>
      <c r="V34" s="155"/>
      <c r="W34" s="157"/>
      <c r="X34" s="156"/>
      <c r="Y34" s="157"/>
      <c r="Z34" s="156"/>
      <c r="AA34" s="157"/>
      <c r="AB34" s="149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</row>
    <row r="35" spans="1:138">
      <c r="A35" s="4"/>
      <c r="B35" s="5"/>
      <c r="C35" s="5"/>
      <c r="D35" s="5"/>
      <c r="E35" s="5"/>
      <c r="F35" s="4"/>
      <c r="G35" s="4"/>
      <c r="H35" s="4"/>
      <c r="I35" s="5"/>
      <c r="J35" s="5"/>
      <c r="K35" s="5"/>
      <c r="L35" s="188"/>
      <c r="M35" s="189"/>
      <c r="N35" s="190"/>
      <c r="O35" s="184"/>
      <c r="P35" s="154"/>
      <c r="Q35" s="153"/>
      <c r="R35" s="154"/>
      <c r="S35" s="153"/>
      <c r="T35" s="154"/>
      <c r="U35" s="153"/>
      <c r="V35" s="155"/>
      <c r="W35" s="157"/>
      <c r="X35" s="156"/>
      <c r="Y35" s="157"/>
      <c r="Z35" s="156"/>
      <c r="AA35" s="157"/>
      <c r="AB35" s="149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</row>
    <row r="36" spans="1:138">
      <c r="A36" s="4"/>
      <c r="B36" s="5"/>
      <c r="C36" s="5"/>
      <c r="D36" s="5"/>
      <c r="E36" s="5"/>
      <c r="F36" s="4"/>
      <c r="G36" s="4"/>
      <c r="H36" s="4"/>
      <c r="I36" s="5"/>
      <c r="J36" s="5"/>
      <c r="K36" s="5"/>
      <c r="L36" s="188"/>
      <c r="M36" s="189"/>
      <c r="N36" s="190"/>
      <c r="O36" s="184"/>
      <c r="P36" s="154"/>
      <c r="Q36" s="153"/>
      <c r="R36" s="154"/>
      <c r="S36" s="153"/>
      <c r="T36" s="154"/>
      <c r="U36" s="153"/>
      <c r="V36" s="155"/>
      <c r="W36" s="157"/>
      <c r="X36" s="156"/>
      <c r="Y36" s="157"/>
      <c r="Z36" s="156"/>
      <c r="AA36" s="157"/>
      <c r="AB36" s="149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</row>
    <row r="37" spans="1:138">
      <c r="A37" s="4"/>
      <c r="B37" s="4"/>
      <c r="C37" s="4"/>
      <c r="D37" s="4"/>
      <c r="E37" s="4"/>
      <c r="F37" s="4"/>
      <c r="G37" s="4"/>
      <c r="H37" s="4"/>
      <c r="I37" s="5"/>
      <c r="J37" s="5"/>
      <c r="K37" s="5"/>
      <c r="L37" s="191"/>
      <c r="M37" s="192"/>
      <c r="N37" s="190"/>
      <c r="O37" s="193"/>
      <c r="P37" s="154"/>
      <c r="Q37" s="160"/>
      <c r="R37" s="154"/>
      <c r="S37" s="160"/>
      <c r="T37" s="154"/>
      <c r="U37" s="160"/>
      <c r="V37" s="155"/>
      <c r="W37" s="161"/>
      <c r="X37" s="156"/>
      <c r="Y37" s="161"/>
      <c r="Z37" s="156"/>
      <c r="AA37" s="161"/>
      <c r="AB37" s="149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</row>
    <row r="38" spans="1:138">
      <c r="A38" s="4"/>
      <c r="B38" s="4"/>
      <c r="C38" s="4"/>
      <c r="D38" s="4"/>
      <c r="E38" s="4"/>
      <c r="F38" s="4"/>
      <c r="G38" s="4"/>
      <c r="H38" s="4"/>
      <c r="I38" s="5"/>
      <c r="J38" s="5"/>
      <c r="K38" s="5"/>
      <c r="L38" s="188"/>
      <c r="M38" s="189"/>
      <c r="N38" s="194"/>
      <c r="O38" s="184"/>
      <c r="P38" s="154"/>
      <c r="Q38" s="153"/>
      <c r="R38" s="154"/>
      <c r="S38" s="153"/>
      <c r="T38" s="154"/>
      <c r="U38" s="153"/>
      <c r="V38" s="155"/>
      <c r="W38" s="157"/>
      <c r="X38" s="156"/>
      <c r="Y38" s="157"/>
      <c r="Z38" s="156"/>
      <c r="AA38" s="157"/>
      <c r="AB38" s="149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</row>
    <row r="39" spans="1:138" hidden="1">
      <c r="A39" s="5"/>
      <c r="B39" s="5"/>
      <c r="C39" s="5"/>
      <c r="D39" s="5"/>
      <c r="E39" s="5"/>
      <c r="F39" s="5"/>
      <c r="G39" s="4"/>
      <c r="H39" s="4"/>
      <c r="I39" s="4"/>
      <c r="J39" s="4"/>
      <c r="K39" s="4"/>
      <c r="L39" s="158"/>
      <c r="M39" s="167"/>
      <c r="N39" s="175"/>
      <c r="O39" s="145"/>
      <c r="P39" s="146"/>
      <c r="Q39" s="145"/>
      <c r="R39" s="146"/>
      <c r="S39" s="145"/>
      <c r="T39" s="166"/>
      <c r="U39" s="145"/>
      <c r="V39" s="155"/>
      <c r="W39" s="174"/>
      <c r="X39" s="149"/>
      <c r="Y39" s="174"/>
      <c r="Z39" s="149"/>
      <c r="AA39" s="174"/>
      <c r="AB39" s="149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</row>
    <row r="40" spans="1:138" hidden="1">
      <c r="A40" s="5"/>
      <c r="B40" s="5"/>
      <c r="C40" s="5"/>
      <c r="D40" s="5"/>
      <c r="E40" s="5"/>
      <c r="F40" s="5"/>
      <c r="G40" s="4"/>
      <c r="H40" s="4"/>
      <c r="I40" s="4"/>
      <c r="J40" s="4"/>
      <c r="K40" s="4"/>
      <c r="L40" s="150"/>
      <c r="M40" s="151"/>
      <c r="N40" s="152"/>
      <c r="O40" s="153"/>
      <c r="P40" s="154"/>
      <c r="Q40" s="153"/>
      <c r="R40" s="154"/>
      <c r="S40" s="153"/>
      <c r="T40" s="154"/>
      <c r="U40" s="153"/>
      <c r="V40" s="155"/>
      <c r="W40" s="157"/>
      <c r="X40" s="156"/>
      <c r="Y40" s="157"/>
      <c r="Z40" s="156"/>
      <c r="AA40" s="157"/>
      <c r="AB40" s="149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</row>
    <row r="41" spans="1:138" hidden="1">
      <c r="A41" s="5"/>
      <c r="B41" s="71" t="s">
        <v>29</v>
      </c>
      <c r="C41" s="72">
        <f>D6</f>
        <v>0.45598287014104516</v>
      </c>
      <c r="D41" s="5"/>
      <c r="E41" s="5"/>
      <c r="F41" s="5"/>
      <c r="G41" s="4"/>
      <c r="H41" s="4"/>
      <c r="I41" s="4"/>
      <c r="J41" s="4"/>
      <c r="K41" s="4"/>
      <c r="L41" s="150"/>
      <c r="M41" s="151"/>
      <c r="N41" s="152"/>
      <c r="O41" s="153"/>
      <c r="P41" s="154"/>
      <c r="Q41" s="153"/>
      <c r="R41" s="154"/>
      <c r="S41" s="153"/>
      <c r="T41" s="154"/>
      <c r="U41" s="153"/>
      <c r="V41" s="155"/>
      <c r="W41" s="157"/>
      <c r="X41" s="156"/>
      <c r="Y41" s="157"/>
      <c r="Z41" s="156"/>
      <c r="AA41" s="157"/>
      <c r="AB41" s="149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</row>
    <row r="42" spans="1:138" ht="25.5" hidden="1">
      <c r="A42" s="5"/>
      <c r="B42" s="71" t="s">
        <v>35</v>
      </c>
      <c r="C42" s="72">
        <f>D8</f>
        <v>0.12492730884485125</v>
      </c>
      <c r="D42" s="5"/>
      <c r="E42" s="5"/>
      <c r="F42" s="5"/>
      <c r="G42" s="4"/>
      <c r="H42" s="4"/>
      <c r="I42" s="4"/>
      <c r="J42" s="4"/>
      <c r="K42" s="4"/>
      <c r="L42" s="150"/>
      <c r="M42" s="151"/>
      <c r="N42" s="152"/>
      <c r="O42" s="153"/>
      <c r="P42" s="154"/>
      <c r="Q42" s="153"/>
      <c r="R42" s="154"/>
      <c r="S42" s="153"/>
      <c r="T42" s="154"/>
      <c r="U42" s="153"/>
      <c r="V42" s="155"/>
      <c r="W42" s="157"/>
      <c r="X42" s="156"/>
      <c r="Y42" s="157"/>
      <c r="Z42" s="156"/>
      <c r="AA42" s="157"/>
      <c r="AB42" s="149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</row>
    <row r="43" spans="1:138" hidden="1">
      <c r="A43" s="5"/>
      <c r="B43" s="71" t="s">
        <v>30</v>
      </c>
      <c r="C43" s="72">
        <f>D9</f>
        <v>0.27714849569274497</v>
      </c>
      <c r="D43" s="5"/>
      <c r="E43" s="5"/>
      <c r="F43" s="5"/>
      <c r="G43" s="4"/>
      <c r="H43" s="4"/>
      <c r="I43" s="4"/>
      <c r="J43" s="4"/>
      <c r="K43" s="4"/>
      <c r="L43" s="158"/>
      <c r="M43" s="151"/>
      <c r="N43" s="152"/>
      <c r="O43" s="153"/>
      <c r="P43" s="154"/>
      <c r="Q43" s="153"/>
      <c r="R43" s="154"/>
      <c r="S43" s="153"/>
      <c r="T43" s="154"/>
      <c r="U43" s="153"/>
      <c r="V43" s="155"/>
      <c r="W43" s="157"/>
      <c r="X43" s="156"/>
      <c r="Y43" s="157"/>
      <c r="Z43" s="156"/>
      <c r="AA43" s="157"/>
      <c r="AB43" s="149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</row>
    <row r="44" spans="1:138" hidden="1">
      <c r="A44" s="5"/>
      <c r="B44" s="71" t="s">
        <v>43</v>
      </c>
      <c r="C44" s="72">
        <f>SUM(C45:C48)</f>
        <v>0.14194132532135861</v>
      </c>
      <c r="D44" s="5"/>
      <c r="E44" s="5"/>
      <c r="F44" s="5"/>
      <c r="G44" s="4"/>
      <c r="H44" s="4"/>
      <c r="I44" s="4"/>
      <c r="J44" s="4"/>
      <c r="K44" s="4"/>
      <c r="L44" s="158"/>
      <c r="M44" s="159"/>
      <c r="N44" s="152"/>
      <c r="O44" s="153"/>
      <c r="P44" s="154"/>
      <c r="Q44" s="160"/>
      <c r="R44" s="154"/>
      <c r="S44" s="153"/>
      <c r="T44" s="154"/>
      <c r="U44" s="160"/>
      <c r="V44" s="155"/>
      <c r="W44" s="161"/>
      <c r="X44" s="156"/>
      <c r="Y44" s="161"/>
      <c r="Z44" s="156"/>
      <c r="AA44" s="161"/>
      <c r="AB44" s="177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</row>
    <row r="45" spans="1:138" hidden="1">
      <c r="A45" s="5"/>
      <c r="B45" s="71" t="s">
        <v>31</v>
      </c>
      <c r="C45" s="72">
        <f>D10</f>
        <v>6.8120010954064752E-2</v>
      </c>
      <c r="D45" s="72">
        <f>SUM(C41:C44)</f>
        <v>1</v>
      </c>
      <c r="E45" s="72">
        <f>SUM(C41:C44)</f>
        <v>1</v>
      </c>
      <c r="F45" s="5"/>
      <c r="G45" s="4"/>
      <c r="H45" s="4"/>
      <c r="I45" s="4"/>
      <c r="J45" s="4"/>
      <c r="K45" s="4"/>
      <c r="L45" s="150"/>
      <c r="M45" s="151"/>
      <c r="N45" s="155"/>
      <c r="O45" s="153"/>
      <c r="P45" s="154"/>
      <c r="Q45" s="153"/>
      <c r="R45" s="154"/>
      <c r="S45" s="153"/>
      <c r="T45" s="154"/>
      <c r="U45" s="153"/>
      <c r="V45" s="155"/>
      <c r="W45" s="157"/>
      <c r="X45" s="156"/>
      <c r="Y45" s="157"/>
      <c r="Z45" s="156"/>
      <c r="AA45" s="157"/>
      <c r="AB45" s="149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</row>
    <row r="46" spans="1:138" hidden="1">
      <c r="A46" s="5"/>
      <c r="B46" s="71" t="s">
        <v>37</v>
      </c>
      <c r="C46" s="72">
        <f>D11</f>
        <v>1.058383218965916E-2</v>
      </c>
      <c r="D46" s="5"/>
      <c r="E46" s="5"/>
      <c r="F46" s="5"/>
      <c r="G46" s="4"/>
      <c r="H46" s="4"/>
      <c r="I46" s="4"/>
      <c r="J46" s="4"/>
      <c r="K46" s="4"/>
      <c r="L46" s="158"/>
      <c r="M46" s="167"/>
      <c r="N46" s="175"/>
      <c r="O46" s="145"/>
      <c r="P46" s="146"/>
      <c r="Q46" s="145"/>
      <c r="R46" s="146"/>
      <c r="S46" s="145"/>
      <c r="T46" s="166"/>
      <c r="U46" s="176"/>
      <c r="V46" s="155"/>
      <c r="W46" s="174"/>
      <c r="X46" s="149"/>
      <c r="Y46" s="174"/>
      <c r="Z46" s="149"/>
      <c r="AA46" s="174"/>
      <c r="AB46" s="149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</row>
    <row r="47" spans="1:138" hidden="1">
      <c r="A47" s="5"/>
      <c r="B47" s="73" t="s">
        <v>28</v>
      </c>
      <c r="C47" s="72">
        <f>D7</f>
        <v>6.2917756937458505E-2</v>
      </c>
      <c r="D47" s="5"/>
      <c r="E47" s="5"/>
      <c r="F47" s="5"/>
      <c r="G47" s="4"/>
      <c r="H47" s="4"/>
      <c r="I47" s="4"/>
      <c r="J47" s="4"/>
      <c r="K47" s="4"/>
      <c r="L47" s="150"/>
      <c r="M47" s="151"/>
      <c r="N47" s="152"/>
      <c r="O47" s="153"/>
      <c r="P47" s="154"/>
      <c r="Q47" s="153"/>
      <c r="R47" s="154"/>
      <c r="S47" s="153"/>
      <c r="T47" s="154"/>
      <c r="U47" s="153"/>
      <c r="V47" s="155"/>
      <c r="W47" s="157"/>
      <c r="X47" s="156"/>
      <c r="Y47" s="157"/>
      <c r="Z47" s="156"/>
      <c r="AA47" s="157"/>
      <c r="AB47" s="149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</row>
    <row r="48" spans="1:138" hidden="1">
      <c r="A48" s="5"/>
      <c r="B48" s="5" t="s">
        <v>42</v>
      </c>
      <c r="C48" s="74">
        <f>D13</f>
        <v>3.1972524017621033E-4</v>
      </c>
      <c r="D48" s="5"/>
      <c r="E48" s="5"/>
      <c r="F48" s="5"/>
      <c r="G48" s="4"/>
      <c r="H48" s="4"/>
      <c r="I48" s="4"/>
      <c r="J48" s="4"/>
      <c r="K48" s="4"/>
      <c r="L48" s="150"/>
      <c r="M48" s="151"/>
      <c r="N48" s="152"/>
      <c r="O48" s="153"/>
      <c r="P48" s="154"/>
      <c r="Q48" s="153"/>
      <c r="R48" s="154"/>
      <c r="S48" s="153"/>
      <c r="T48" s="154"/>
      <c r="U48" s="153"/>
      <c r="V48" s="155"/>
      <c r="W48" s="157"/>
      <c r="X48" s="156"/>
      <c r="Y48" s="157"/>
      <c r="Z48" s="156"/>
      <c r="AA48" s="157"/>
      <c r="AB48" s="149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</row>
    <row r="49" spans="1:138" hidden="1">
      <c r="A49" s="5"/>
      <c r="B49" s="5"/>
      <c r="C49" s="72">
        <f>SUM(C44:C48)</f>
        <v>0.28388265064271723</v>
      </c>
      <c r="D49" s="5"/>
      <c r="E49" s="5"/>
      <c r="F49" s="5"/>
      <c r="G49" s="4"/>
      <c r="H49" s="4"/>
      <c r="I49" s="4"/>
      <c r="J49" s="4"/>
      <c r="K49" s="4"/>
      <c r="L49" s="158"/>
      <c r="M49" s="151"/>
      <c r="N49" s="152"/>
      <c r="O49" s="153"/>
      <c r="P49" s="154"/>
      <c r="Q49" s="153"/>
      <c r="R49" s="154"/>
      <c r="S49" s="153"/>
      <c r="T49" s="154"/>
      <c r="U49" s="153"/>
      <c r="V49" s="155"/>
      <c r="W49" s="157"/>
      <c r="X49" s="156"/>
      <c r="Y49" s="157"/>
      <c r="Z49" s="156"/>
      <c r="AA49" s="157"/>
      <c r="AB49" s="149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</row>
    <row r="50" spans="1:138" ht="9" hidden="1" customHeight="1">
      <c r="A50" s="5"/>
      <c r="B50" s="5"/>
      <c r="C50" s="72">
        <f>SUM(C41:C44)</f>
        <v>1</v>
      </c>
      <c r="D50" s="5"/>
      <c r="E50" s="5"/>
      <c r="F50" s="5"/>
      <c r="G50" s="4"/>
      <c r="H50" s="4"/>
      <c r="I50" s="4"/>
      <c r="J50" s="4"/>
      <c r="K50" s="4"/>
      <c r="L50" s="158"/>
      <c r="M50" s="159"/>
      <c r="N50" s="152"/>
      <c r="O50" s="153"/>
      <c r="P50" s="154"/>
      <c r="Q50" s="160"/>
      <c r="R50" s="154"/>
      <c r="S50" s="153"/>
      <c r="T50" s="154"/>
      <c r="U50" s="160"/>
      <c r="V50" s="155"/>
      <c r="W50" s="161"/>
      <c r="X50" s="156"/>
      <c r="Y50" s="161"/>
      <c r="Z50" s="156"/>
      <c r="AA50" s="161"/>
      <c r="AB50" s="149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</row>
    <row r="51" spans="1:138" hidden="1">
      <c r="A51" s="5"/>
      <c r="B51" s="5"/>
      <c r="C51" s="5"/>
      <c r="D51" s="5"/>
      <c r="E51" s="5"/>
      <c r="F51" s="5"/>
      <c r="G51" s="4"/>
      <c r="H51" s="4"/>
      <c r="I51" s="4"/>
      <c r="J51" s="4"/>
      <c r="K51" s="4"/>
      <c r="L51" s="150"/>
      <c r="M51" s="151"/>
      <c r="N51" s="155"/>
      <c r="O51" s="153"/>
      <c r="P51" s="154"/>
      <c r="Q51" s="153"/>
      <c r="R51" s="154"/>
      <c r="S51" s="153"/>
      <c r="T51" s="154"/>
      <c r="U51" s="153"/>
      <c r="V51" s="155"/>
      <c r="W51" s="157"/>
      <c r="X51" s="156"/>
      <c r="Y51" s="157"/>
      <c r="Z51" s="156"/>
      <c r="AA51" s="157"/>
      <c r="AB51" s="149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</row>
    <row r="52" spans="1:138" ht="15" hidden="1" customHeight="1">
      <c r="A52" s="5"/>
      <c r="B52" s="5"/>
      <c r="C52" s="5"/>
      <c r="D52" s="5"/>
      <c r="E52" s="5"/>
      <c r="F52" s="5"/>
      <c r="G52" s="4"/>
      <c r="H52" s="4"/>
      <c r="I52" s="4"/>
      <c r="J52" s="4"/>
      <c r="K52" s="4"/>
      <c r="L52" s="158"/>
      <c r="M52" s="167"/>
      <c r="N52" s="152"/>
      <c r="O52" s="153"/>
      <c r="P52" s="154"/>
      <c r="Q52" s="160"/>
      <c r="R52" s="154"/>
      <c r="S52" s="153"/>
      <c r="T52" s="154"/>
      <c r="U52" s="160"/>
      <c r="V52" s="155"/>
      <c r="W52" s="161"/>
      <c r="X52" s="156"/>
      <c r="Y52" s="161"/>
      <c r="Z52" s="156"/>
      <c r="AA52" s="161"/>
      <c r="AB52" s="149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</row>
    <row r="53" spans="1:138" ht="18" customHeight="1">
      <c r="A53" s="5"/>
      <c r="B53" s="5"/>
      <c r="C53" s="5"/>
      <c r="D53" s="5"/>
      <c r="E53" s="5"/>
      <c r="F53" s="5"/>
      <c r="G53" s="4"/>
      <c r="H53" s="4"/>
      <c r="I53" s="4"/>
      <c r="J53" s="4"/>
      <c r="K53" s="4"/>
      <c r="L53" s="162"/>
      <c r="M53" s="163"/>
      <c r="N53" s="164"/>
      <c r="O53" s="145"/>
      <c r="P53" s="165"/>
      <c r="Q53" s="145"/>
      <c r="R53" s="165"/>
      <c r="S53" s="145"/>
      <c r="T53" s="166"/>
      <c r="U53" s="145"/>
      <c r="V53" s="155"/>
      <c r="W53" s="157"/>
      <c r="X53" s="156"/>
      <c r="Y53" s="157"/>
      <c r="Z53" s="156"/>
      <c r="AA53" s="157"/>
      <c r="AB53" s="149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</row>
    <row r="54" spans="1:138" ht="18" customHeight="1">
      <c r="A54" s="5"/>
      <c r="B54" s="5"/>
      <c r="C54" s="5"/>
      <c r="D54" s="5"/>
      <c r="E54" s="5"/>
      <c r="F54" s="5"/>
      <c r="G54" s="4"/>
      <c r="H54" s="4"/>
      <c r="I54" s="4"/>
      <c r="J54" s="4"/>
      <c r="K54" s="4"/>
      <c r="L54" s="485"/>
      <c r="M54" s="485"/>
      <c r="N54" s="162"/>
      <c r="O54" s="160"/>
      <c r="P54" s="154"/>
      <c r="Q54" s="160"/>
      <c r="R54" s="154"/>
      <c r="S54" s="160"/>
      <c r="T54" s="154"/>
      <c r="U54" s="160"/>
      <c r="V54" s="166"/>
      <c r="W54" s="161"/>
      <c r="X54" s="156"/>
      <c r="Y54" s="161"/>
      <c r="Z54" s="156"/>
      <c r="AA54" s="161"/>
      <c r="AB54" s="149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</row>
    <row r="55" spans="1:138" ht="18" customHeight="1">
      <c r="A55" s="5"/>
      <c r="B55" s="5"/>
      <c r="C55" s="5"/>
      <c r="D55" s="5"/>
      <c r="E55" s="5"/>
      <c r="F55" s="5"/>
      <c r="G55" s="4"/>
      <c r="H55" s="4"/>
      <c r="I55" s="4"/>
      <c r="J55" s="4"/>
      <c r="K55" s="4"/>
      <c r="L55" s="167"/>
      <c r="M55" s="167"/>
      <c r="N55" s="162"/>
      <c r="O55" s="160"/>
      <c r="P55" s="154"/>
      <c r="Q55" s="160"/>
      <c r="R55" s="154"/>
      <c r="S55" s="160"/>
      <c r="T55" s="154"/>
      <c r="U55" s="160"/>
      <c r="V55" s="166"/>
      <c r="W55" s="161"/>
      <c r="X55" s="156"/>
      <c r="Y55" s="161"/>
      <c r="Z55" s="156"/>
      <c r="AA55" s="161"/>
      <c r="AB55" s="149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</row>
    <row r="56" spans="1:138" ht="18" customHeight="1">
      <c r="A56" s="5"/>
      <c r="B56" s="5"/>
      <c r="C56" s="5"/>
      <c r="D56" s="5"/>
      <c r="E56" s="5"/>
      <c r="F56" s="5"/>
      <c r="G56" s="4"/>
      <c r="H56" s="4"/>
      <c r="I56" s="4"/>
      <c r="J56" s="4"/>
      <c r="K56" s="4"/>
      <c r="L56" s="485"/>
      <c r="M56" s="485"/>
      <c r="N56" s="162"/>
      <c r="O56" s="160"/>
      <c r="P56" s="154"/>
      <c r="Q56" s="160"/>
      <c r="R56" s="154"/>
      <c r="S56" s="160"/>
      <c r="T56" s="154"/>
      <c r="U56" s="153"/>
      <c r="V56" s="166"/>
      <c r="W56" s="161"/>
      <c r="X56" s="156"/>
      <c r="Y56" s="161"/>
      <c r="Z56" s="156"/>
      <c r="AA56" s="161"/>
      <c r="AB56" s="149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</row>
    <row r="57" spans="1:138" ht="18" customHeight="1">
      <c r="A57" s="5"/>
      <c r="B57" s="5"/>
      <c r="C57" s="5"/>
      <c r="D57" s="5"/>
      <c r="E57" s="5"/>
      <c r="F57" s="5"/>
      <c r="G57" s="4"/>
      <c r="H57" s="4"/>
      <c r="I57" s="4"/>
      <c r="J57" s="4"/>
      <c r="K57" s="4"/>
      <c r="L57" s="150"/>
      <c r="M57" s="151"/>
      <c r="N57" s="152"/>
      <c r="O57" s="153"/>
      <c r="P57" s="154"/>
      <c r="Q57" s="153"/>
      <c r="R57" s="154"/>
      <c r="S57" s="153"/>
      <c r="T57" s="154"/>
      <c r="U57" s="153"/>
      <c r="V57" s="155"/>
      <c r="W57" s="157"/>
      <c r="X57" s="156"/>
      <c r="Y57" s="157"/>
      <c r="Z57" s="156"/>
      <c r="AA57" s="157"/>
      <c r="AB57" s="149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</row>
    <row r="58" spans="1:138" ht="18" customHeight="1">
      <c r="A58" s="5"/>
      <c r="B58" s="5"/>
      <c r="C58" s="5"/>
      <c r="D58" s="5"/>
      <c r="E58" s="5"/>
      <c r="F58" s="5"/>
      <c r="G58" s="4"/>
      <c r="H58" s="4"/>
      <c r="I58" s="4"/>
      <c r="J58" s="4"/>
      <c r="K58" s="4"/>
      <c r="L58" s="150"/>
      <c r="M58" s="151"/>
      <c r="N58" s="152"/>
      <c r="O58" s="153"/>
      <c r="P58" s="154"/>
      <c r="Q58" s="153"/>
      <c r="R58" s="154"/>
      <c r="S58" s="153"/>
      <c r="T58" s="154"/>
      <c r="U58" s="153"/>
      <c r="V58" s="155"/>
      <c r="W58" s="157"/>
      <c r="X58" s="156"/>
      <c r="Y58" s="157"/>
      <c r="Z58" s="156"/>
      <c r="AA58" s="157"/>
      <c r="AB58" s="149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</row>
    <row r="59" spans="1:138" ht="33" customHeight="1">
      <c r="A59" s="5"/>
      <c r="B59" s="5"/>
      <c r="C59" s="5"/>
      <c r="D59" s="5"/>
      <c r="E59" s="5"/>
      <c r="F59" s="5"/>
      <c r="G59" s="4"/>
      <c r="H59" s="4"/>
      <c r="I59" s="4"/>
      <c r="J59" s="4"/>
      <c r="K59" s="4"/>
      <c r="L59" s="150"/>
      <c r="M59" s="151"/>
      <c r="N59" s="152"/>
      <c r="O59" s="153"/>
      <c r="P59" s="154"/>
      <c r="Q59" s="153"/>
      <c r="R59" s="154"/>
      <c r="S59" s="153"/>
      <c r="T59" s="154"/>
      <c r="U59" s="153"/>
      <c r="V59" s="155"/>
      <c r="W59" s="157"/>
      <c r="X59" s="156"/>
      <c r="Y59" s="157"/>
      <c r="Z59" s="156"/>
      <c r="AA59" s="157"/>
      <c r="AB59" s="149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</row>
    <row r="60" spans="1:138">
      <c r="A60" s="5"/>
      <c r="B60" s="5"/>
      <c r="C60" s="5"/>
      <c r="D60" s="5"/>
      <c r="E60" s="5"/>
      <c r="F60" s="5"/>
      <c r="G60" s="4"/>
      <c r="H60" s="4"/>
      <c r="I60" s="4"/>
      <c r="J60" s="4"/>
      <c r="K60" s="4"/>
      <c r="L60" s="150"/>
      <c r="M60" s="159"/>
      <c r="N60" s="152"/>
      <c r="O60" s="153"/>
      <c r="P60" s="154"/>
      <c r="Q60" s="153"/>
      <c r="R60" s="154"/>
      <c r="S60" s="153"/>
      <c r="T60" s="154"/>
      <c r="U60" s="160"/>
      <c r="V60" s="155"/>
      <c r="W60" s="161"/>
      <c r="X60" s="156"/>
      <c r="Y60" s="161"/>
      <c r="Z60" s="156"/>
      <c r="AA60" s="161"/>
      <c r="AB60" s="149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</row>
    <row r="61" spans="1:138">
      <c r="A61" s="5"/>
      <c r="B61" s="5"/>
      <c r="C61" s="5"/>
      <c r="D61" s="5"/>
      <c r="E61" s="5"/>
      <c r="F61" s="5"/>
      <c r="G61" s="4"/>
      <c r="H61" s="4"/>
      <c r="I61" s="4"/>
      <c r="J61" s="4"/>
      <c r="K61" s="4"/>
      <c r="L61" s="150"/>
      <c r="M61" s="159"/>
      <c r="N61" s="152"/>
      <c r="O61" s="153"/>
      <c r="P61" s="154"/>
      <c r="Q61" s="153"/>
      <c r="R61" s="154"/>
      <c r="S61" s="153"/>
      <c r="T61" s="154"/>
      <c r="U61" s="160"/>
      <c r="V61" s="155"/>
      <c r="W61" s="157"/>
      <c r="X61" s="156"/>
      <c r="Y61" s="157"/>
      <c r="Z61" s="156"/>
      <c r="AA61" s="157"/>
      <c r="AB61" s="149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</row>
    <row r="62" spans="1:138">
      <c r="A62" s="5"/>
      <c r="B62" s="5"/>
      <c r="C62" s="5"/>
      <c r="D62" s="5"/>
      <c r="E62" s="5"/>
      <c r="F62" s="5"/>
      <c r="G62" s="4"/>
      <c r="H62" s="4"/>
      <c r="I62" s="4"/>
      <c r="J62" s="4"/>
      <c r="K62" s="4"/>
      <c r="L62" s="485"/>
      <c r="M62" s="485"/>
      <c r="N62" s="162"/>
      <c r="O62" s="160"/>
      <c r="P62" s="154"/>
      <c r="Q62" s="160"/>
      <c r="R62" s="154"/>
      <c r="S62" s="160"/>
      <c r="T62" s="154"/>
      <c r="U62" s="160"/>
      <c r="V62" s="166"/>
      <c r="W62" s="161"/>
      <c r="X62" s="156"/>
      <c r="Y62" s="161"/>
      <c r="Z62" s="156"/>
      <c r="AA62" s="161"/>
      <c r="AB62" s="149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</row>
    <row r="63" spans="1:138">
      <c r="A63" s="5"/>
      <c r="B63" s="5"/>
      <c r="C63" s="5"/>
      <c r="D63" s="5"/>
      <c r="E63" s="5"/>
      <c r="F63" s="5"/>
      <c r="G63" s="4"/>
      <c r="H63" s="4"/>
      <c r="I63" s="4"/>
      <c r="J63" s="4"/>
      <c r="K63" s="4"/>
      <c r="L63" s="483"/>
      <c r="M63" s="483"/>
      <c r="N63" s="483"/>
      <c r="O63" s="483"/>
      <c r="P63" s="483"/>
      <c r="Q63" s="483"/>
      <c r="R63" s="483"/>
      <c r="S63" s="483"/>
      <c r="T63" s="483"/>
      <c r="U63" s="483"/>
      <c r="V63" s="483"/>
      <c r="W63" s="483"/>
      <c r="X63" s="483"/>
      <c r="Y63" s="483"/>
      <c r="Z63" s="483"/>
      <c r="AA63" s="483"/>
      <c r="AB63" s="149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</row>
    <row r="64" spans="1:138">
      <c r="A64" s="5"/>
      <c r="B64" s="5"/>
      <c r="C64" s="5"/>
      <c r="D64" s="5"/>
      <c r="E64" s="5"/>
      <c r="F64" s="5"/>
      <c r="G64" s="4"/>
      <c r="H64" s="4"/>
      <c r="I64" s="4"/>
      <c r="J64" s="4"/>
      <c r="K64" s="4"/>
      <c r="L64" s="149"/>
      <c r="M64" s="144"/>
      <c r="N64" s="144"/>
      <c r="O64" s="149"/>
      <c r="P64" s="149"/>
      <c r="Q64" s="149"/>
      <c r="R64" s="149"/>
      <c r="S64" s="149"/>
      <c r="T64" s="149"/>
      <c r="U64" s="177"/>
      <c r="V64" s="177"/>
      <c r="W64" s="178"/>
      <c r="X64" s="149"/>
      <c r="Y64" s="178"/>
      <c r="Z64" s="149"/>
      <c r="AA64" s="149"/>
      <c r="AB64" s="149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</row>
    <row r="65" spans="1:138">
      <c r="A65" s="5"/>
      <c r="B65" s="5"/>
      <c r="C65" s="5"/>
      <c r="D65" s="5"/>
      <c r="E65" s="5"/>
      <c r="F65" s="5"/>
      <c r="G65" s="4"/>
      <c r="H65" s="4"/>
      <c r="I65" s="4"/>
      <c r="J65" s="4"/>
      <c r="K65" s="4"/>
      <c r="L65" s="149"/>
      <c r="M65" s="144"/>
      <c r="N65" s="144"/>
      <c r="O65" s="177"/>
      <c r="P65" s="177"/>
      <c r="Q65" s="177"/>
      <c r="R65" s="177"/>
      <c r="S65" s="177"/>
      <c r="T65" s="177"/>
      <c r="U65" s="177"/>
      <c r="V65" s="177"/>
      <c r="W65" s="178"/>
      <c r="X65" s="149"/>
      <c r="Y65" s="178"/>
      <c r="Z65" s="149"/>
      <c r="AA65" s="149"/>
      <c r="AB65" s="149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</row>
    <row r="66" spans="1:138">
      <c r="A66" s="5"/>
      <c r="B66" s="5"/>
      <c r="C66" s="5"/>
      <c r="D66" s="5"/>
      <c r="E66" s="5"/>
      <c r="F66" s="5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</row>
    <row r="67" spans="1:138">
      <c r="A67" s="5"/>
      <c r="B67" s="5"/>
      <c r="C67" s="5"/>
      <c r="D67" s="5"/>
      <c r="E67" s="5"/>
      <c r="F67" s="5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</row>
    <row r="68" spans="1:138">
      <c r="A68" s="5"/>
      <c r="B68" s="5"/>
      <c r="C68" s="5"/>
      <c r="D68" s="5"/>
      <c r="E68" s="5"/>
      <c r="F68" s="5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</row>
    <row r="69" spans="1:138">
      <c r="A69" s="5"/>
      <c r="B69" s="5"/>
      <c r="C69" s="5"/>
      <c r="D69" s="5"/>
      <c r="E69" s="5"/>
      <c r="F69" s="5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</row>
    <row r="70" spans="1:138">
      <c r="A70" s="5"/>
      <c r="B70" s="5"/>
      <c r="C70" s="5"/>
      <c r="D70" s="5"/>
      <c r="E70" s="5"/>
      <c r="F70" s="5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</row>
    <row r="71" spans="1:138">
      <c r="A71" s="5"/>
      <c r="B71" s="5"/>
      <c r="C71" s="5"/>
      <c r="D71" s="5"/>
      <c r="E71" s="5"/>
      <c r="F71" s="5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</row>
    <row r="72" spans="1:138">
      <c r="A72" s="5"/>
      <c r="B72" s="5"/>
      <c r="C72" s="5"/>
      <c r="D72" s="5"/>
      <c r="E72" s="5"/>
      <c r="F72" s="5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</row>
    <row r="73" spans="1:138">
      <c r="A73" s="5"/>
      <c r="B73" s="5"/>
      <c r="C73" s="5"/>
      <c r="D73" s="5"/>
      <c r="E73" s="5"/>
      <c r="F73" s="5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</row>
    <row r="74" spans="1:138">
      <c r="A74" s="5"/>
      <c r="B74" s="5"/>
      <c r="C74" s="5"/>
      <c r="D74" s="5"/>
      <c r="E74" s="5"/>
      <c r="F74" s="5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</row>
    <row r="75" spans="1:138">
      <c r="A75" s="5"/>
      <c r="B75" s="5"/>
      <c r="C75" s="5"/>
      <c r="D75" s="5"/>
      <c r="E75" s="5"/>
      <c r="F75" s="5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</row>
    <row r="76" spans="1:138">
      <c r="A76" s="5"/>
      <c r="B76" s="5"/>
      <c r="C76" s="5"/>
      <c r="D76" s="5"/>
      <c r="E76" s="5"/>
      <c r="F76" s="5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</row>
    <row r="77" spans="1:138">
      <c r="A77" s="5"/>
      <c r="B77" s="5"/>
      <c r="C77" s="5"/>
      <c r="D77" s="5"/>
      <c r="E77" s="5"/>
      <c r="F77" s="5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</row>
    <row r="78" spans="1:138">
      <c r="A78" s="5"/>
      <c r="B78" s="5"/>
      <c r="C78" s="5"/>
      <c r="D78" s="5"/>
      <c r="E78" s="5"/>
      <c r="F78" s="5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</row>
    <row r="79" spans="1:138">
      <c r="A79" s="5"/>
      <c r="B79" s="5"/>
      <c r="C79" s="5"/>
      <c r="D79" s="5"/>
      <c r="E79" s="5"/>
      <c r="F79" s="5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</row>
    <row r="80" spans="1:138">
      <c r="A80" s="5"/>
      <c r="B80" s="5"/>
      <c r="C80" s="5"/>
      <c r="D80" s="5"/>
      <c r="E80" s="5"/>
      <c r="F80" s="5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</row>
    <row r="81" spans="1:138">
      <c r="A81" s="5"/>
      <c r="B81" s="5"/>
      <c r="C81" s="5"/>
      <c r="D81" s="5"/>
      <c r="E81" s="5"/>
      <c r="F81" s="5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</row>
    <row r="82" spans="1:138">
      <c r="A82" s="5"/>
      <c r="B82" s="5"/>
      <c r="C82" s="5"/>
      <c r="D82" s="5"/>
      <c r="E82" s="5"/>
      <c r="F82" s="5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</row>
    <row r="83" spans="1:138">
      <c r="A83" s="5"/>
      <c r="B83" s="5"/>
      <c r="C83" s="5"/>
      <c r="D83" s="5"/>
      <c r="E83" s="5"/>
      <c r="F83" s="5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</row>
    <row r="84" spans="1:138">
      <c r="A84" s="5"/>
      <c r="B84" s="5"/>
      <c r="C84" s="5"/>
      <c r="D84" s="5"/>
      <c r="E84" s="5"/>
      <c r="F84" s="5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</row>
    <row r="85" spans="1:138">
      <c r="A85" s="5"/>
      <c r="B85" s="5"/>
      <c r="C85" s="5"/>
      <c r="D85" s="5"/>
      <c r="E85" s="5"/>
      <c r="F85" s="5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</row>
    <row r="86" spans="1:138">
      <c r="A86" s="5"/>
      <c r="B86" s="5"/>
      <c r="C86" s="5"/>
      <c r="D86" s="5"/>
      <c r="E86" s="5"/>
      <c r="F86" s="5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</row>
    <row r="87" spans="1:138">
      <c r="A87" s="5"/>
      <c r="B87" s="5"/>
      <c r="C87" s="5"/>
      <c r="D87" s="5"/>
      <c r="E87" s="5"/>
      <c r="F87" s="5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</row>
    <row r="88" spans="1:138">
      <c r="A88" s="5"/>
      <c r="B88" s="5"/>
      <c r="C88" s="5"/>
      <c r="D88" s="5"/>
      <c r="E88" s="5"/>
      <c r="F88" s="5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</row>
    <row r="89" spans="1:138">
      <c r="A89" s="5"/>
      <c r="B89" s="5"/>
      <c r="C89" s="5"/>
      <c r="D89" s="5"/>
      <c r="E89" s="5"/>
      <c r="F89" s="5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</row>
    <row r="90" spans="1:138">
      <c r="A90" s="5"/>
      <c r="B90" s="5"/>
      <c r="C90" s="5"/>
      <c r="D90" s="5"/>
      <c r="E90" s="5"/>
      <c r="F90" s="5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</row>
    <row r="91" spans="1:138">
      <c r="A91" s="5"/>
      <c r="B91" s="5"/>
      <c r="C91" s="5"/>
      <c r="D91" s="5"/>
      <c r="E91" s="5"/>
      <c r="F91" s="5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</row>
    <row r="92" spans="1:138">
      <c r="A92" s="5"/>
      <c r="B92" s="5"/>
      <c r="C92" s="5"/>
      <c r="D92" s="5"/>
      <c r="E92" s="5"/>
      <c r="F92" s="5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</row>
    <row r="93" spans="1:138">
      <c r="A93" s="5"/>
      <c r="B93" s="5"/>
      <c r="C93" s="5"/>
      <c r="D93" s="5"/>
      <c r="E93" s="5"/>
      <c r="F93" s="5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</row>
    <row r="94" spans="1:138">
      <c r="A94" s="5"/>
      <c r="B94" s="5"/>
      <c r="C94" s="5"/>
      <c r="D94" s="5"/>
      <c r="E94" s="5"/>
      <c r="F94" s="5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</row>
    <row r="95" spans="1:138">
      <c r="A95" s="5"/>
      <c r="B95" s="5"/>
      <c r="C95" s="5"/>
      <c r="D95" s="5"/>
      <c r="E95" s="5"/>
      <c r="F95" s="5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</row>
    <row r="96" spans="1:138">
      <c r="A96" s="5"/>
      <c r="B96" s="5"/>
      <c r="C96" s="5"/>
      <c r="D96" s="5"/>
      <c r="E96" s="5"/>
      <c r="F96" s="5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</row>
    <row r="97" spans="1:138">
      <c r="A97" s="5"/>
      <c r="B97" s="5"/>
      <c r="C97" s="5"/>
      <c r="D97" s="5"/>
      <c r="E97" s="5"/>
      <c r="F97" s="5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</row>
    <row r="98" spans="1:138">
      <c r="A98" s="5"/>
      <c r="B98" s="5"/>
      <c r="C98" s="5"/>
      <c r="D98" s="5"/>
      <c r="E98" s="5"/>
      <c r="F98" s="5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</row>
    <row r="99" spans="1:138">
      <c r="A99" s="5"/>
      <c r="B99" s="5"/>
      <c r="C99" s="5"/>
      <c r="D99" s="5"/>
      <c r="E99" s="5"/>
      <c r="F99" s="5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</row>
    <row r="100" spans="1:138">
      <c r="A100" s="5"/>
      <c r="B100" s="5"/>
      <c r="C100" s="5"/>
      <c r="D100" s="5"/>
      <c r="E100" s="5"/>
      <c r="F100" s="5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</row>
    <row r="101" spans="1:138">
      <c r="A101" s="5"/>
      <c r="B101" s="5"/>
      <c r="C101" s="5"/>
      <c r="D101" s="5"/>
      <c r="E101" s="5"/>
      <c r="F101" s="5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</row>
    <row r="102" spans="1:138">
      <c r="A102" s="5"/>
      <c r="B102" s="5"/>
      <c r="C102" s="5"/>
      <c r="D102" s="5"/>
      <c r="E102" s="5"/>
      <c r="F102" s="5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</row>
    <row r="103" spans="1:138">
      <c r="A103" s="5"/>
      <c r="B103" s="5"/>
      <c r="C103" s="5"/>
      <c r="D103" s="5"/>
      <c r="E103" s="5"/>
      <c r="F103" s="5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</row>
    <row r="104" spans="1:138">
      <c r="A104" s="5"/>
      <c r="B104" s="5"/>
      <c r="C104" s="5"/>
      <c r="D104" s="5"/>
      <c r="E104" s="5"/>
      <c r="F104" s="5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</row>
    <row r="105" spans="1:138">
      <c r="A105" s="5"/>
      <c r="B105" s="5"/>
      <c r="C105" s="5"/>
      <c r="D105" s="5"/>
      <c r="E105" s="5"/>
      <c r="F105" s="5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</row>
    <row r="106" spans="1:138">
      <c r="A106" s="5"/>
      <c r="B106" s="5"/>
      <c r="C106" s="5"/>
      <c r="D106" s="5"/>
      <c r="E106" s="5"/>
      <c r="F106" s="5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</row>
    <row r="107" spans="1:138">
      <c r="A107" s="5"/>
      <c r="B107" s="5"/>
      <c r="C107" s="5"/>
      <c r="D107" s="5"/>
      <c r="E107" s="5"/>
      <c r="F107" s="5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</row>
    <row r="108" spans="1:138">
      <c r="A108" s="5"/>
      <c r="B108" s="5"/>
      <c r="C108" s="5"/>
      <c r="D108" s="5"/>
      <c r="E108" s="5"/>
      <c r="F108" s="5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</row>
    <row r="109" spans="1:138">
      <c r="A109" s="5"/>
      <c r="B109" s="5"/>
      <c r="C109" s="5"/>
      <c r="D109" s="5"/>
      <c r="E109" s="5"/>
      <c r="F109" s="5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</row>
    <row r="110" spans="1:138">
      <c r="A110" s="5"/>
      <c r="B110" s="5"/>
      <c r="C110" s="5"/>
      <c r="D110" s="5"/>
      <c r="E110" s="5"/>
      <c r="F110" s="5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</row>
    <row r="111" spans="1:138">
      <c r="A111" s="5"/>
      <c r="B111" s="5"/>
      <c r="C111" s="5"/>
      <c r="D111" s="5"/>
      <c r="E111" s="5"/>
      <c r="F111" s="5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</row>
    <row r="112" spans="1:138">
      <c r="A112" s="5"/>
      <c r="B112" s="5"/>
      <c r="C112" s="5"/>
      <c r="D112" s="5"/>
      <c r="E112" s="5"/>
      <c r="F112" s="5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</row>
    <row r="113" spans="1:138">
      <c r="A113" s="5"/>
      <c r="B113" s="5"/>
      <c r="C113" s="5"/>
      <c r="D113" s="5"/>
      <c r="E113" s="5"/>
      <c r="F113" s="5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</row>
    <row r="114" spans="1:138">
      <c r="A114" s="5"/>
      <c r="B114" s="5"/>
      <c r="C114" s="5"/>
      <c r="D114" s="5"/>
      <c r="E114" s="5"/>
      <c r="F114" s="5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</row>
    <row r="115" spans="1:138">
      <c r="A115" s="5"/>
      <c r="B115" s="5"/>
      <c r="C115" s="5"/>
      <c r="D115" s="5"/>
      <c r="E115" s="5"/>
      <c r="F115" s="5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</row>
    <row r="116" spans="1:138">
      <c r="A116" s="5"/>
      <c r="B116" s="5"/>
      <c r="C116" s="5"/>
      <c r="D116" s="5"/>
      <c r="E116" s="5"/>
      <c r="F116" s="5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</row>
    <row r="117" spans="1:138">
      <c r="A117" s="5"/>
      <c r="B117" s="5"/>
      <c r="C117" s="5"/>
      <c r="D117" s="5"/>
      <c r="E117" s="5"/>
      <c r="F117" s="5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</row>
    <row r="118" spans="1:13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</row>
    <row r="119" spans="1:138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</row>
    <row r="120" spans="1:138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</row>
    <row r="121" spans="1:138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</row>
    <row r="122" spans="1:138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</row>
    <row r="123" spans="1:138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</row>
    <row r="124" spans="1:138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</row>
    <row r="125" spans="1:138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</row>
    <row r="126" spans="1:138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</row>
    <row r="127" spans="1:138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</row>
    <row r="128" spans="1:13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</row>
    <row r="129" spans="1:138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</row>
    <row r="130" spans="1:138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</row>
    <row r="131" spans="1:138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</row>
    <row r="132" spans="1:138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</row>
    <row r="133" spans="1:138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</row>
    <row r="134" spans="1:138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</row>
    <row r="135" spans="1:138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</row>
    <row r="136" spans="1:138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</row>
    <row r="137" spans="1:138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</row>
    <row r="138" spans="1: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</row>
    <row r="139" spans="1:138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</row>
    <row r="140" spans="1:138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</row>
    <row r="141" spans="1:138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</row>
    <row r="142" spans="1:138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</row>
    <row r="143" spans="1:138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</row>
    <row r="144" spans="1:138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</row>
    <row r="145" spans="1:138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</row>
    <row r="146" spans="1:138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</row>
    <row r="147" spans="1:138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</row>
    <row r="148" spans="1:13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</row>
    <row r="149" spans="1:138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</row>
    <row r="150" spans="1:138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</row>
    <row r="151" spans="1:138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</row>
    <row r="152" spans="1:138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</row>
    <row r="153" spans="1:138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</row>
    <row r="154" spans="1:138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</row>
    <row r="155" spans="1:138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</row>
    <row r="156" spans="1:138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</row>
    <row r="157" spans="1:138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</row>
    <row r="158" spans="1:13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</row>
    <row r="159" spans="1:138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</row>
    <row r="160" spans="1:138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</row>
    <row r="161" spans="1:138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</row>
    <row r="162" spans="1:138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</row>
    <row r="163" spans="1:138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</row>
    <row r="164" spans="1:138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</row>
    <row r="165" spans="1:138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</row>
    <row r="166" spans="1:138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</row>
    <row r="167" spans="1:138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</row>
    <row r="168" spans="1:13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</row>
    <row r="169" spans="1:138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</row>
    <row r="170" spans="1:138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</row>
    <row r="171" spans="1:138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</row>
    <row r="172" spans="1:138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  <c r="EB172" s="4"/>
      <c r="EC172" s="4"/>
      <c r="ED172" s="4"/>
      <c r="EE172" s="4"/>
      <c r="EF172" s="4"/>
      <c r="EG172" s="4"/>
      <c r="EH172" s="4"/>
    </row>
    <row r="173" spans="1:138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  <c r="EH173" s="4"/>
    </row>
    <row r="174" spans="1:138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/>
      <c r="ED174" s="4"/>
      <c r="EE174" s="4"/>
      <c r="EF174" s="4"/>
      <c r="EG174" s="4"/>
      <c r="EH174" s="4"/>
    </row>
    <row r="175" spans="1:138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  <c r="EH175" s="4"/>
    </row>
    <row r="176" spans="1:138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  <c r="EH176" s="4"/>
    </row>
    <row r="177" spans="1:138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</row>
    <row r="178" spans="1:13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</row>
    <row r="179" spans="1:138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  <c r="EH179" s="4"/>
    </row>
    <row r="180" spans="1:138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</row>
    <row r="181" spans="1:138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/>
      <c r="DZ181" s="4"/>
      <c r="EA181" s="4"/>
      <c r="EB181" s="4"/>
      <c r="EC181" s="4"/>
      <c r="ED181" s="4"/>
      <c r="EE181" s="4"/>
      <c r="EF181" s="4"/>
      <c r="EG181" s="4"/>
      <c r="EH181" s="4"/>
    </row>
    <row r="182" spans="1:138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  <c r="EA182" s="4"/>
      <c r="EB182" s="4"/>
      <c r="EC182" s="4"/>
      <c r="ED182" s="4"/>
      <c r="EE182" s="4"/>
      <c r="EF182" s="4"/>
      <c r="EG182" s="4"/>
      <c r="EH182" s="4"/>
    </row>
    <row r="183" spans="1:138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  <c r="DX183" s="4"/>
      <c r="DY183" s="4"/>
      <c r="DZ183" s="4"/>
      <c r="EA183" s="4"/>
      <c r="EB183" s="4"/>
      <c r="EC183" s="4"/>
      <c r="ED183" s="4"/>
      <c r="EE183" s="4"/>
      <c r="EF183" s="4"/>
      <c r="EG183" s="4"/>
      <c r="EH183" s="4"/>
    </row>
    <row r="184" spans="1:138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/>
      <c r="ED184" s="4"/>
      <c r="EE184" s="4"/>
      <c r="EF184" s="4"/>
      <c r="EG184" s="4"/>
      <c r="EH184" s="4"/>
    </row>
    <row r="185" spans="1:138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4"/>
      <c r="DV185" s="4"/>
      <c r="DW185" s="4"/>
      <c r="DX185" s="4"/>
      <c r="DY185" s="4"/>
      <c r="DZ185" s="4"/>
      <c r="EA185" s="4"/>
      <c r="EB185" s="4"/>
      <c r="EC185" s="4"/>
      <c r="ED185" s="4"/>
      <c r="EE185" s="4"/>
      <c r="EF185" s="4"/>
      <c r="EG185" s="4"/>
      <c r="EH185" s="4"/>
    </row>
    <row r="186" spans="1:138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/>
      <c r="DZ186" s="4"/>
      <c r="EA186" s="4"/>
      <c r="EB186" s="4"/>
      <c r="EC186" s="4"/>
      <c r="ED186" s="4"/>
      <c r="EE186" s="4"/>
      <c r="EF186" s="4"/>
      <c r="EG186" s="4"/>
      <c r="EH186" s="4"/>
    </row>
    <row r="187" spans="1:138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/>
      <c r="DY187" s="4"/>
      <c r="DZ187" s="4"/>
      <c r="EA187" s="4"/>
      <c r="EB187" s="4"/>
      <c r="EC187" s="4"/>
      <c r="ED187" s="4"/>
      <c r="EE187" s="4"/>
      <c r="EF187" s="4"/>
      <c r="EG187" s="4"/>
      <c r="EH187" s="4"/>
    </row>
    <row r="188" spans="1:13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/>
      <c r="EH188" s="4"/>
    </row>
    <row r="189" spans="1:138">
      <c r="A189" s="4"/>
      <c r="B189" s="4"/>
      <c r="C189" s="4"/>
      <c r="D189" s="4"/>
      <c r="E189" s="4"/>
      <c r="F189" s="4"/>
      <c r="G189" s="4"/>
      <c r="H189" s="4"/>
    </row>
    <row r="190" spans="1:138">
      <c r="A190" s="4"/>
      <c r="B190" s="4"/>
      <c r="C190" s="4"/>
      <c r="D190" s="4"/>
      <c r="E190" s="4"/>
      <c r="F190" s="4"/>
      <c r="G190" s="4"/>
      <c r="H190" s="4"/>
    </row>
    <row r="191" spans="1:138">
      <c r="A191" s="4"/>
      <c r="B191" s="4"/>
      <c r="C191" s="4"/>
      <c r="D191" s="4"/>
      <c r="E191" s="4"/>
      <c r="F191" s="4"/>
      <c r="G191" s="4"/>
      <c r="H191" s="4"/>
    </row>
    <row r="192" spans="1:138">
      <c r="A192" s="4"/>
      <c r="B192" s="4"/>
      <c r="C192" s="4"/>
      <c r="D192" s="4"/>
      <c r="E192" s="4"/>
      <c r="F192" s="4"/>
      <c r="G192" s="4"/>
      <c r="H192" s="4"/>
    </row>
    <row r="193" spans="1:8">
      <c r="A193" s="4"/>
      <c r="B193" s="4"/>
      <c r="C193" s="4"/>
      <c r="D193" s="4"/>
      <c r="E193" s="4"/>
      <c r="F193" s="4"/>
      <c r="G193" s="4"/>
      <c r="H193" s="4"/>
    </row>
    <row r="194" spans="1:8">
      <c r="A194" s="4"/>
      <c r="B194" s="4"/>
      <c r="C194" s="4"/>
      <c r="D194" s="4"/>
      <c r="E194" s="4"/>
      <c r="F194" s="4"/>
      <c r="G194" s="4"/>
      <c r="H194" s="4"/>
    </row>
    <row r="195" spans="1:8">
      <c r="A195" s="4"/>
      <c r="B195" s="4"/>
      <c r="C195" s="4"/>
      <c r="D195" s="4"/>
      <c r="E195" s="4"/>
      <c r="F195" s="4"/>
      <c r="G195" s="4"/>
      <c r="H195" s="4"/>
    </row>
    <row r="196" spans="1:8">
      <c r="A196" s="4"/>
      <c r="B196" s="4"/>
      <c r="C196" s="4"/>
      <c r="D196" s="4"/>
      <c r="E196" s="4"/>
      <c r="F196" s="4"/>
      <c r="G196" s="4"/>
      <c r="H196" s="4"/>
    </row>
    <row r="197" spans="1:8">
      <c r="A197" s="4"/>
      <c r="B197" s="4"/>
      <c r="C197" s="4"/>
      <c r="D197" s="4"/>
      <c r="E197" s="4"/>
      <c r="F197" s="4"/>
      <c r="G197" s="4"/>
      <c r="H197" s="4"/>
    </row>
    <row r="198" spans="1:8">
      <c r="A198" s="4"/>
      <c r="B198" s="4"/>
      <c r="C198" s="4"/>
      <c r="D198" s="4"/>
      <c r="E198" s="4"/>
      <c r="F198" s="4"/>
      <c r="G198" s="4"/>
      <c r="H198" s="4"/>
    </row>
    <row r="199" spans="1:8">
      <c r="A199" s="4"/>
      <c r="B199" s="4"/>
      <c r="C199" s="4"/>
      <c r="D199" s="4"/>
      <c r="E199" s="4"/>
      <c r="F199" s="4"/>
      <c r="G199" s="4"/>
      <c r="H199" s="4"/>
    </row>
    <row r="200" spans="1:8">
      <c r="A200" s="4"/>
      <c r="B200" s="4"/>
      <c r="C200" s="4"/>
      <c r="D200" s="4"/>
      <c r="E200" s="4"/>
      <c r="F200" s="4"/>
      <c r="G200" s="4"/>
      <c r="H200" s="4"/>
    </row>
    <row r="201" spans="1:8">
      <c r="A201" s="4"/>
      <c r="B201" s="4"/>
      <c r="C201" s="4"/>
      <c r="D201" s="4"/>
      <c r="E201" s="4"/>
      <c r="F201" s="4"/>
      <c r="G201" s="4"/>
      <c r="H201" s="4"/>
    </row>
    <row r="202" spans="1:8">
      <c r="A202" s="4"/>
      <c r="B202" s="4"/>
      <c r="C202" s="4"/>
      <c r="D202" s="4"/>
      <c r="E202" s="4"/>
      <c r="F202" s="4"/>
      <c r="G202" s="4"/>
      <c r="H202" s="4"/>
    </row>
    <row r="203" spans="1:8">
      <c r="A203" s="4"/>
      <c r="B203" s="4"/>
      <c r="C203" s="4"/>
      <c r="D203" s="4"/>
      <c r="E203" s="4"/>
      <c r="F203" s="4"/>
      <c r="G203" s="4"/>
      <c r="H203" s="4"/>
    </row>
    <row r="204" spans="1:8">
      <c r="A204" s="4"/>
      <c r="B204" s="4"/>
      <c r="C204" s="4"/>
      <c r="D204" s="4"/>
      <c r="E204" s="4"/>
      <c r="F204" s="4"/>
      <c r="G204" s="4"/>
      <c r="H204" s="4"/>
    </row>
    <row r="205" spans="1:8">
      <c r="A205" s="4"/>
      <c r="B205" s="4"/>
      <c r="C205" s="4"/>
      <c r="D205" s="4"/>
      <c r="E205" s="4"/>
      <c r="F205" s="4"/>
      <c r="G205" s="4"/>
      <c r="H205" s="4"/>
    </row>
    <row r="206" spans="1:8">
      <c r="A206" s="4"/>
      <c r="B206" s="4"/>
      <c r="C206" s="4"/>
      <c r="D206" s="4"/>
      <c r="E206" s="4"/>
      <c r="F206" s="4"/>
      <c r="G206" s="4"/>
      <c r="H206" s="4"/>
    </row>
    <row r="207" spans="1:8">
      <c r="A207" s="4"/>
      <c r="B207" s="4"/>
      <c r="C207" s="4"/>
      <c r="D207" s="4"/>
      <c r="E207" s="4"/>
      <c r="F207" s="4"/>
      <c r="G207" s="4"/>
      <c r="H207" s="4"/>
    </row>
    <row r="208" spans="1:8">
      <c r="A208" s="4"/>
      <c r="B208" s="4"/>
      <c r="C208" s="4"/>
      <c r="D208" s="4"/>
      <c r="E208" s="4"/>
      <c r="F208" s="4"/>
      <c r="G208" s="4"/>
      <c r="H208" s="4"/>
    </row>
    <row r="209" spans="1:8">
      <c r="A209" s="4"/>
      <c r="B209" s="4"/>
      <c r="C209" s="4"/>
      <c r="D209" s="4"/>
      <c r="E209" s="4"/>
      <c r="F209" s="4"/>
      <c r="G209" s="4"/>
      <c r="H209" s="4"/>
    </row>
    <row r="210" spans="1:8">
      <c r="A210" s="4"/>
      <c r="B210" s="4"/>
      <c r="C210" s="4"/>
      <c r="D210" s="4"/>
      <c r="E210" s="4"/>
      <c r="F210" s="4"/>
      <c r="G210" s="4"/>
      <c r="H210" s="4"/>
    </row>
    <row r="211" spans="1:8">
      <c r="A211" s="4"/>
      <c r="B211" s="4"/>
      <c r="C211" s="4"/>
      <c r="D211" s="4"/>
      <c r="E211" s="4"/>
      <c r="F211" s="4"/>
      <c r="G211" s="4"/>
      <c r="H211" s="4"/>
    </row>
    <row r="212" spans="1:8">
      <c r="A212" s="4"/>
      <c r="B212" s="4"/>
      <c r="C212" s="4"/>
      <c r="D212" s="4"/>
      <c r="E212" s="4"/>
      <c r="F212" s="4"/>
      <c r="G212" s="4"/>
      <c r="H212" s="4"/>
    </row>
    <row r="213" spans="1:8">
      <c r="A213" s="4"/>
      <c r="B213" s="4"/>
      <c r="C213" s="4"/>
      <c r="D213" s="4"/>
      <c r="E213" s="4"/>
      <c r="F213" s="4"/>
      <c r="G213" s="4"/>
      <c r="H213" s="4"/>
    </row>
    <row r="214" spans="1:8">
      <c r="A214" s="4"/>
      <c r="B214" s="4"/>
      <c r="C214" s="4"/>
      <c r="D214" s="4"/>
      <c r="E214" s="4"/>
      <c r="F214" s="4"/>
      <c r="G214" s="4"/>
      <c r="H214" s="4"/>
    </row>
    <row r="215" spans="1:8">
      <c r="A215" s="4"/>
      <c r="B215" s="4"/>
      <c r="C215" s="4"/>
      <c r="D215" s="4"/>
      <c r="E215" s="4"/>
      <c r="F215" s="4"/>
      <c r="G215" s="4"/>
      <c r="H215" s="4"/>
    </row>
    <row r="216" spans="1:8">
      <c r="A216" s="4"/>
      <c r="B216" s="4"/>
      <c r="C216" s="4"/>
      <c r="D216" s="4"/>
      <c r="E216" s="4"/>
      <c r="F216" s="4"/>
      <c r="G216" s="4"/>
      <c r="H216" s="4"/>
    </row>
    <row r="217" spans="1:8">
      <c r="A217" s="4"/>
      <c r="B217" s="4"/>
      <c r="C217" s="4"/>
      <c r="D217" s="4"/>
      <c r="E217" s="4"/>
      <c r="F217" s="4"/>
      <c r="G217" s="4"/>
      <c r="H217" s="4"/>
    </row>
    <row r="218" spans="1:8">
      <c r="A218" s="4"/>
      <c r="B218" s="4"/>
      <c r="C218" s="4"/>
      <c r="D218" s="4"/>
      <c r="E218" s="4"/>
      <c r="F218" s="4"/>
      <c r="G218" s="4"/>
      <c r="H218" s="4"/>
    </row>
  </sheetData>
  <mergeCells count="8">
    <mergeCell ref="L63:AA63"/>
    <mergeCell ref="J8:N8"/>
    <mergeCell ref="L54:M54"/>
    <mergeCell ref="B1:G1"/>
    <mergeCell ref="B4:B5"/>
    <mergeCell ref="C4:D4"/>
    <mergeCell ref="L56:M56"/>
    <mergeCell ref="L62:M62"/>
  </mergeCells>
  <hyperlinks>
    <hyperlink ref="K3" location="Indice!A1" display="Volver al índice" xr:uid="{00000000-0004-0000-07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autoPageBreaks="0" fitToPage="1"/>
  </sheetPr>
  <dimension ref="A2:O59"/>
  <sheetViews>
    <sheetView showGridLines="0" showRowColHeaders="0" zoomScaleNormal="100" workbookViewId="0">
      <pane ySplit="6" topLeftCell="A7" activePane="bottomLeft" state="frozen"/>
      <selection activeCell="Q29" sqref="Q29"/>
      <selection pane="bottomLeft" activeCell="L44" sqref="L44"/>
    </sheetView>
  </sheetViews>
  <sheetFormatPr baseColWidth="10" defaultRowHeight="15"/>
  <cols>
    <col min="1" max="1" width="2.7109375" customWidth="1"/>
    <col min="2" max="2" width="20.140625" customWidth="1"/>
    <col min="3" max="3" width="18.7109375" customWidth="1"/>
    <col min="4" max="4" width="20" customWidth="1"/>
    <col min="5" max="5" width="20.28515625" customWidth="1"/>
    <col min="6" max="6" width="16.5703125" customWidth="1"/>
  </cols>
  <sheetData>
    <row r="2" spans="1:8" ht="18.75">
      <c r="B2" s="76" t="s">
        <v>149</v>
      </c>
      <c r="C2" s="9"/>
      <c r="D2" s="9"/>
      <c r="E2" s="9"/>
      <c r="F2" s="9"/>
    </row>
    <row r="3" spans="1:8">
      <c r="A3" s="269"/>
      <c r="B3" s="269"/>
      <c r="C3" s="269"/>
      <c r="D3" s="269"/>
      <c r="E3" s="269"/>
      <c r="F3" s="269"/>
    </row>
    <row r="4" spans="1:8" ht="26.1" customHeight="1">
      <c r="A4" s="269"/>
      <c r="B4" s="492" t="s">
        <v>150</v>
      </c>
      <c r="C4" s="286" t="s">
        <v>147</v>
      </c>
      <c r="D4" s="286"/>
      <c r="E4" s="286" t="s">
        <v>144</v>
      </c>
      <c r="F4" s="286"/>
      <c r="H4" s="7" t="s">
        <v>170</v>
      </c>
    </row>
    <row r="5" spans="1:8" ht="38.65" customHeight="1">
      <c r="A5" s="269"/>
      <c r="B5" s="493"/>
      <c r="C5" s="287" t="s">
        <v>28</v>
      </c>
      <c r="D5" s="287" t="s">
        <v>29</v>
      </c>
      <c r="E5" s="287" t="s">
        <v>28</v>
      </c>
      <c r="F5" s="287" t="s">
        <v>29</v>
      </c>
    </row>
    <row r="6" spans="1:8" ht="20.85" hidden="1" customHeight="1">
      <c r="B6" s="77">
        <v>2007</v>
      </c>
      <c r="C6" s="78">
        <v>895.43156999999997</v>
      </c>
      <c r="D6" s="78">
        <v>1222.1400000000001</v>
      </c>
      <c r="E6" s="78">
        <v>800.6</v>
      </c>
      <c r="F6" s="78">
        <v>994.34</v>
      </c>
    </row>
    <row r="7" spans="1:8" ht="18" customHeight="1">
      <c r="B7" s="77">
        <v>2008</v>
      </c>
      <c r="C7" s="78">
        <v>933.71</v>
      </c>
      <c r="D7" s="78">
        <v>1280.1500000000001</v>
      </c>
      <c r="E7" s="78">
        <v>837.37</v>
      </c>
      <c r="F7" s="78">
        <v>1051.7</v>
      </c>
      <c r="H7" s="12"/>
    </row>
    <row r="8" spans="1:8" ht="18" customHeight="1">
      <c r="B8" s="77">
        <v>2009</v>
      </c>
      <c r="C8" s="78">
        <v>953.86</v>
      </c>
      <c r="D8" s="78">
        <v>1331.13</v>
      </c>
      <c r="E8" s="78">
        <v>864.68</v>
      </c>
      <c r="F8" s="78">
        <v>1110.04</v>
      </c>
      <c r="H8" s="12"/>
    </row>
    <row r="9" spans="1:8" ht="18" customHeight="1">
      <c r="B9" s="77">
        <v>2010</v>
      </c>
      <c r="C9" s="78">
        <v>990.62</v>
      </c>
      <c r="D9" s="78">
        <v>1393.4</v>
      </c>
      <c r="E9" s="78">
        <v>895.89</v>
      </c>
      <c r="F9" s="78">
        <v>1172.18</v>
      </c>
      <c r="H9" s="12"/>
    </row>
    <row r="10" spans="1:8" ht="18" customHeight="1">
      <c r="B10" s="77">
        <v>2011</v>
      </c>
      <c r="C10" s="78">
        <v>1018.62</v>
      </c>
      <c r="D10" s="78">
        <v>1407.09</v>
      </c>
      <c r="E10" s="78">
        <v>921.51</v>
      </c>
      <c r="F10" s="78">
        <v>1202.07</v>
      </c>
      <c r="H10" s="12"/>
    </row>
    <row r="11" spans="1:8" ht="18" customHeight="1">
      <c r="B11" s="77">
        <v>2012</v>
      </c>
      <c r="C11" s="78">
        <v>1003.44</v>
      </c>
      <c r="D11" s="78">
        <v>1389.91</v>
      </c>
      <c r="E11" s="78">
        <v>943.46</v>
      </c>
      <c r="F11" s="78">
        <v>1251.97</v>
      </c>
      <c r="H11" s="12"/>
    </row>
    <row r="12" spans="1:8" ht="18" customHeight="1">
      <c r="B12" s="77">
        <v>2013</v>
      </c>
      <c r="C12" s="78">
        <v>1005.51</v>
      </c>
      <c r="D12" s="78">
        <v>1424.58</v>
      </c>
      <c r="E12" s="78">
        <v>955.24</v>
      </c>
      <c r="F12" s="78">
        <v>1295.6400000000001</v>
      </c>
      <c r="H12" s="12"/>
    </row>
    <row r="13" spans="1:8" ht="18" customHeight="1">
      <c r="B13" s="77">
        <v>2014</v>
      </c>
      <c r="C13" s="78">
        <v>996.8</v>
      </c>
      <c r="D13" s="78">
        <v>1425.67</v>
      </c>
      <c r="E13" s="78">
        <v>949.29</v>
      </c>
      <c r="F13" s="78">
        <v>1314.68</v>
      </c>
      <c r="H13" s="12"/>
    </row>
    <row r="14" spans="1:8" ht="18" customHeight="1">
      <c r="B14" s="77">
        <v>2015</v>
      </c>
      <c r="C14" s="78">
        <v>983.77</v>
      </c>
      <c r="D14" s="78">
        <v>1460.3</v>
      </c>
      <c r="E14" s="78">
        <v>941.18</v>
      </c>
      <c r="F14" s="78">
        <v>1342.94</v>
      </c>
      <c r="H14" s="12"/>
    </row>
    <row r="15" spans="1:8" ht="18" customHeight="1">
      <c r="B15" s="77">
        <v>2016</v>
      </c>
      <c r="C15" s="78">
        <v>973.19</v>
      </c>
      <c r="D15" s="78">
        <v>1451.07</v>
      </c>
      <c r="E15" s="78">
        <v>936.4</v>
      </c>
      <c r="F15" s="78">
        <v>1332.37</v>
      </c>
      <c r="H15" s="12"/>
    </row>
    <row r="16" spans="1:8" ht="18" customHeight="1">
      <c r="B16" s="77">
        <v>2017</v>
      </c>
      <c r="C16" s="78">
        <v>970.28</v>
      </c>
      <c r="D16" s="78">
        <v>1432.9</v>
      </c>
      <c r="E16" s="78">
        <v>935.71</v>
      </c>
      <c r="F16" s="78">
        <v>1318.47</v>
      </c>
      <c r="H16" s="12"/>
    </row>
    <row r="17" spans="2:13" ht="18" customHeight="1">
      <c r="B17" s="77">
        <v>2018</v>
      </c>
      <c r="C17" s="78">
        <v>967.4</v>
      </c>
      <c r="D17" s="78">
        <v>1420.02</v>
      </c>
      <c r="E17" s="78">
        <v>937.39</v>
      </c>
      <c r="F17" s="78">
        <v>1311.23</v>
      </c>
      <c r="H17" s="12"/>
    </row>
    <row r="18" spans="2:13" ht="18" customHeight="1">
      <c r="B18" s="77">
        <v>2019</v>
      </c>
      <c r="C18" s="78">
        <v>989.63963273409115</v>
      </c>
      <c r="D18" s="78">
        <v>1466.1257319129511</v>
      </c>
      <c r="E18" s="78">
        <v>962.55030148478431</v>
      </c>
      <c r="F18" s="78">
        <v>1345.982851671419</v>
      </c>
      <c r="H18" s="12"/>
    </row>
    <row r="19" spans="2:13" ht="18" customHeight="1">
      <c r="B19" s="77">
        <v>2020</v>
      </c>
      <c r="C19" s="78">
        <v>1005.72</v>
      </c>
      <c r="D19" s="78">
        <v>1528.73</v>
      </c>
      <c r="E19" s="78">
        <v>975.16</v>
      </c>
      <c r="F19" s="78">
        <v>1406.74</v>
      </c>
      <c r="H19" s="12"/>
    </row>
    <row r="20" spans="2:13" ht="18" customHeight="1">
      <c r="B20" s="77">
        <v>2021</v>
      </c>
      <c r="C20" s="78">
        <v>1019.71</v>
      </c>
      <c r="D20" s="78">
        <v>1502.99</v>
      </c>
      <c r="E20" s="78">
        <v>989.46</v>
      </c>
      <c r="F20" s="78">
        <v>1388.38</v>
      </c>
      <c r="H20" s="12"/>
    </row>
    <row r="21" spans="2:13" ht="18" customHeight="1">
      <c r="B21" s="77">
        <v>2022</v>
      </c>
      <c r="C21" s="78">
        <v>1045.74</v>
      </c>
      <c r="D21" s="78">
        <v>1523.4</v>
      </c>
      <c r="E21" s="78">
        <v>1017.01</v>
      </c>
      <c r="F21" s="78">
        <v>1426.75</v>
      </c>
      <c r="H21" s="12"/>
    </row>
    <row r="22" spans="2:13" ht="18" customHeight="1">
      <c r="B22" s="196" t="s">
        <v>223</v>
      </c>
      <c r="C22" s="78">
        <f>'Distrib - regím. Altas nuevas'!$I$42</f>
        <v>1048.6491663619743</v>
      </c>
      <c r="D22" s="78">
        <f>'Distrib - regím. Altas nuevas'!$I$44</f>
        <v>1529.390231882699</v>
      </c>
      <c r="E22" s="78">
        <f>'Distrib - regím. Altas nuevas'!$O$42</f>
        <v>1022.1680049189815</v>
      </c>
      <c r="F22" s="78">
        <f>'Distrib - regím. Altas nuevas'!$O$44</f>
        <v>1425.7049038865739</v>
      </c>
    </row>
    <row r="24" spans="2:13">
      <c r="B24" s="80" t="s">
        <v>126</v>
      </c>
      <c r="C24" s="81"/>
    </row>
    <row r="25" spans="2:13" ht="25.5" customHeight="1">
      <c r="B25" s="77">
        <v>2008</v>
      </c>
      <c r="C25" s="82">
        <f t="shared" ref="C25:F36" si="0">C7/C6-1</f>
        <v>4.274858211666599E-2</v>
      </c>
      <c r="D25" s="82">
        <f t="shared" si="0"/>
        <v>4.7465920434647479E-2</v>
      </c>
      <c r="E25" s="82">
        <f t="shared" si="0"/>
        <v>4.5928053959530368E-2</v>
      </c>
      <c r="F25" s="82">
        <f t="shared" si="0"/>
        <v>5.7686505621819428E-2</v>
      </c>
      <c r="G25" s="82"/>
      <c r="H25" s="75"/>
    </row>
    <row r="26" spans="2:13" ht="17.850000000000001" customHeight="1">
      <c r="B26" s="77">
        <v>2009</v>
      </c>
      <c r="C26" s="82">
        <f t="shared" si="0"/>
        <v>2.1580576410234364E-2</v>
      </c>
      <c r="D26" s="82">
        <f t="shared" si="0"/>
        <v>3.9823458188493532E-2</v>
      </c>
      <c r="E26" s="82">
        <f t="shared" si="0"/>
        <v>3.2614017698269437E-2</v>
      </c>
      <c r="F26" s="82">
        <f t="shared" si="0"/>
        <v>5.5472092802129724E-2</v>
      </c>
      <c r="G26" s="82"/>
      <c r="H26" s="75"/>
      <c r="L26" s="225"/>
    </row>
    <row r="27" spans="2:13" ht="17.850000000000001" customHeight="1">
      <c r="B27" s="77">
        <v>2010</v>
      </c>
      <c r="C27" s="82">
        <f t="shared" si="0"/>
        <v>3.853815025265761E-2</v>
      </c>
      <c r="D27" s="82">
        <f t="shared" si="0"/>
        <v>4.6779803625491168E-2</v>
      </c>
      <c r="E27" s="82">
        <f t="shared" si="0"/>
        <v>3.6094277651848028E-2</v>
      </c>
      <c r="F27" s="82">
        <f t="shared" si="0"/>
        <v>5.597996468595734E-2</v>
      </c>
      <c r="G27" s="82"/>
      <c r="H27" s="75"/>
      <c r="L27" s="225"/>
    </row>
    <row r="28" spans="2:13" ht="17.850000000000001" customHeight="1">
      <c r="B28" s="77">
        <v>2011</v>
      </c>
      <c r="C28" s="82">
        <f t="shared" si="0"/>
        <v>2.8265126890230308E-2</v>
      </c>
      <c r="D28" s="82">
        <f t="shared" si="0"/>
        <v>9.8248887613030522E-3</v>
      </c>
      <c r="E28" s="82">
        <f t="shared" si="0"/>
        <v>2.8597260824431592E-2</v>
      </c>
      <c r="F28" s="82">
        <f t="shared" si="0"/>
        <v>2.5499496664334709E-2</v>
      </c>
      <c r="G28" s="82"/>
      <c r="H28" s="75"/>
      <c r="L28" s="225"/>
    </row>
    <row r="29" spans="2:13" ht="17.850000000000001" customHeight="1">
      <c r="B29" s="77">
        <v>2012</v>
      </c>
      <c r="C29" s="82">
        <f t="shared" si="0"/>
        <v>-1.4902515167579566E-2</v>
      </c>
      <c r="D29" s="82">
        <f t="shared" si="0"/>
        <v>-1.2209595690396369E-2</v>
      </c>
      <c r="E29" s="82">
        <f t="shared" si="0"/>
        <v>2.3819600438411026E-2</v>
      </c>
      <c r="F29" s="82">
        <f t="shared" si="0"/>
        <v>4.1511725606661942E-2</v>
      </c>
      <c r="G29" s="82"/>
      <c r="H29" s="75"/>
      <c r="L29" s="225"/>
    </row>
    <row r="30" spans="2:13" ht="17.850000000000001" customHeight="1">
      <c r="B30" s="77">
        <v>2013</v>
      </c>
      <c r="C30" s="82">
        <f t="shared" si="0"/>
        <v>2.0629036115760169E-3</v>
      </c>
      <c r="D30" s="82">
        <f t="shared" si="0"/>
        <v>2.4944061126259909E-2</v>
      </c>
      <c r="E30" s="82">
        <f t="shared" si="0"/>
        <v>1.2485955949377736E-2</v>
      </c>
      <c r="F30" s="82">
        <f t="shared" si="0"/>
        <v>3.4881027500659023E-2</v>
      </c>
      <c r="G30" s="82"/>
      <c r="H30" s="75"/>
      <c r="L30" s="225"/>
    </row>
    <row r="31" spans="2:13" ht="17.850000000000001" customHeight="1">
      <c r="B31" s="77">
        <v>2014</v>
      </c>
      <c r="C31" s="82">
        <f t="shared" si="0"/>
        <v>-8.6622708874104504E-3</v>
      </c>
      <c r="D31" s="82">
        <f t="shared" si="0"/>
        <v>7.6513779499931545E-4</v>
      </c>
      <c r="E31" s="82">
        <f t="shared" si="0"/>
        <v>-6.2288011389808329E-3</v>
      </c>
      <c r="F31" s="82">
        <f t="shared" si="0"/>
        <v>1.469544009138346E-2</v>
      </c>
      <c r="G31" s="82"/>
      <c r="H31" s="75"/>
      <c r="J31" s="9"/>
      <c r="K31" s="9"/>
      <c r="L31" s="9"/>
      <c r="M31" s="9"/>
    </row>
    <row r="32" spans="2:13" ht="17.850000000000001" customHeight="1">
      <c r="B32" s="77">
        <v>2015</v>
      </c>
      <c r="C32" s="82">
        <f t="shared" si="0"/>
        <v>-1.3071829855537676E-2</v>
      </c>
      <c r="D32" s="82">
        <f t="shared" si="0"/>
        <v>2.4290333667678965E-2</v>
      </c>
      <c r="E32" s="82">
        <f t="shared" si="0"/>
        <v>-8.5432270433692947E-3</v>
      </c>
      <c r="F32" s="82">
        <f t="shared" si="0"/>
        <v>2.1495725195484816E-2</v>
      </c>
      <c r="G32" s="82"/>
      <c r="H32" s="75"/>
      <c r="J32" s="10"/>
      <c r="K32" s="10"/>
      <c r="L32" s="10"/>
      <c r="M32" s="10"/>
    </row>
    <row r="33" spans="1:15" ht="17.850000000000001" customHeight="1">
      <c r="B33" s="77">
        <v>2016</v>
      </c>
      <c r="C33" s="82">
        <f t="shared" si="0"/>
        <v>-1.0754546286225408E-2</v>
      </c>
      <c r="D33" s="82">
        <f t="shared" si="0"/>
        <v>-6.3206190508799942E-3</v>
      </c>
      <c r="E33" s="82">
        <f t="shared" si="0"/>
        <v>-5.0787309547588588E-3</v>
      </c>
      <c r="F33" s="82">
        <f t="shared" si="0"/>
        <v>-7.8707909511968044E-3</v>
      </c>
      <c r="G33" s="82"/>
      <c r="H33" s="75"/>
      <c r="I33" s="11"/>
      <c r="J33" s="12"/>
      <c r="K33" s="12"/>
      <c r="L33" s="12"/>
      <c r="M33" s="12"/>
    </row>
    <row r="34" spans="1:15" ht="17.850000000000001" customHeight="1">
      <c r="B34" s="77">
        <v>2017</v>
      </c>
      <c r="C34" s="82">
        <f t="shared" si="0"/>
        <v>-2.9901663601147321E-3</v>
      </c>
      <c r="D34" s="82">
        <f t="shared" si="0"/>
        <v>-1.2521794262165042E-2</v>
      </c>
      <c r="E34" s="82">
        <f t="shared" si="0"/>
        <v>-7.3686458778288166E-4</v>
      </c>
      <c r="F34" s="82">
        <f t="shared" si="0"/>
        <v>-1.0432537508349715E-2</v>
      </c>
      <c r="G34" s="82"/>
      <c r="H34" s="75"/>
      <c r="K34" s="77"/>
    </row>
    <row r="35" spans="1:15" ht="17.850000000000001" customHeight="1">
      <c r="B35" s="77">
        <v>2018</v>
      </c>
      <c r="C35" s="82">
        <f t="shared" si="0"/>
        <v>-2.9682153605145034E-3</v>
      </c>
      <c r="D35" s="82">
        <f t="shared" si="0"/>
        <v>-8.9887640449438644E-3</v>
      </c>
      <c r="E35" s="82">
        <f t="shared" si="0"/>
        <v>1.7954280706629078E-3</v>
      </c>
      <c r="F35" s="82">
        <f t="shared" si="0"/>
        <v>-5.4912133002646968E-3</v>
      </c>
      <c r="G35" s="82"/>
      <c r="H35" s="75"/>
    </row>
    <row r="36" spans="1:15" ht="17.850000000000001" customHeight="1">
      <c r="B36" s="77">
        <v>2019</v>
      </c>
      <c r="C36" s="82">
        <f t="shared" si="0"/>
        <v>2.2989076632304206E-2</v>
      </c>
      <c r="D36" s="82">
        <f t="shared" si="0"/>
        <v>3.2468367989852975E-2</v>
      </c>
      <c r="E36" s="82">
        <f t="shared" si="0"/>
        <v>2.6840804238133842E-2</v>
      </c>
      <c r="F36" s="82">
        <f t="shared" si="0"/>
        <v>2.6504008962134007E-2</v>
      </c>
      <c r="G36" s="82"/>
      <c r="H36" s="75"/>
    </row>
    <row r="37" spans="1:15" ht="17.850000000000001" customHeight="1">
      <c r="B37" s="77">
        <v>2020</v>
      </c>
      <c r="C37" s="82">
        <f t="shared" ref="C37:F37" si="1">C19/C18-1</f>
        <v>1.6248709867735744E-2</v>
      </c>
      <c r="D37" s="82">
        <f t="shared" si="1"/>
        <v>4.2700476994810721E-2</v>
      </c>
      <c r="E37" s="82">
        <f t="shared" si="1"/>
        <v>1.3100300831826228E-2</v>
      </c>
      <c r="F37" s="82">
        <f t="shared" si="1"/>
        <v>4.5139615451366133E-2</v>
      </c>
      <c r="G37" s="82"/>
      <c r="H37" s="75"/>
    </row>
    <row r="38" spans="1:15" ht="17.850000000000001" customHeight="1">
      <c r="B38" s="77">
        <v>2021</v>
      </c>
      <c r="C38" s="82">
        <f t="shared" ref="C38:F39" si="2">C20/C19-1</f>
        <v>1.3910432327089106E-2</v>
      </c>
      <c r="D38" s="82">
        <f t="shared" si="2"/>
        <v>-1.6837505641938089E-2</v>
      </c>
      <c r="E38" s="82">
        <f t="shared" si="2"/>
        <v>1.4664260223963277E-2</v>
      </c>
      <c r="F38" s="82">
        <f t="shared" si="2"/>
        <v>-1.3051452293956212E-2</v>
      </c>
      <c r="G38" s="82"/>
      <c r="H38" s="75"/>
    </row>
    <row r="39" spans="1:15" ht="17.850000000000001" customHeight="1">
      <c r="B39" s="77">
        <v>2022</v>
      </c>
      <c r="C39" s="82">
        <f t="shared" si="2"/>
        <v>2.5526865481362293E-2</v>
      </c>
      <c r="D39" s="82">
        <f t="shared" si="2"/>
        <v>1.3579598001317361E-2</v>
      </c>
      <c r="E39" s="82">
        <f t="shared" si="2"/>
        <v>2.7843470175651364E-2</v>
      </c>
      <c r="F39" s="82">
        <f t="shared" si="2"/>
        <v>2.7636526023134822E-2</v>
      </c>
      <c r="G39" s="82"/>
      <c r="H39" s="75"/>
    </row>
    <row r="40" spans="1:15" ht="22.7" customHeight="1">
      <c r="B40" s="79" t="s">
        <v>224</v>
      </c>
      <c r="C40" s="83">
        <f>C22/C47-1</f>
        <v>9.8238517971638295E-4</v>
      </c>
      <c r="D40" s="83">
        <f>D22/D47-1</f>
        <v>2.3400537922872333E-2</v>
      </c>
      <c r="E40" s="83">
        <f>E22/E47-1</f>
        <v>3.7097820274958337E-3</v>
      </c>
      <c r="F40" s="83">
        <f>F22/F47-1</f>
        <v>2.1242007010188635E-2</v>
      </c>
      <c r="G40" s="82"/>
      <c r="H40" s="75"/>
      <c r="J40" s="5"/>
    </row>
    <row r="41" spans="1:15" ht="7.5" customHeight="1"/>
    <row r="42" spans="1:15" ht="3.4" customHeight="1">
      <c r="B42" s="84"/>
      <c r="C42" s="84"/>
      <c r="D42" s="84"/>
      <c r="E42" s="84"/>
      <c r="F42" s="84"/>
    </row>
    <row r="43" spans="1:15" ht="23.85" customHeight="1">
      <c r="B43" t="s">
        <v>202</v>
      </c>
    </row>
    <row r="44" spans="1:15" ht="23.85" customHeight="1">
      <c r="B44" t="s">
        <v>225</v>
      </c>
      <c r="K44" s="219"/>
      <c r="L44" s="219"/>
      <c r="M44" s="219"/>
      <c r="N44" s="219"/>
      <c r="O44" s="219"/>
    </row>
    <row r="45" spans="1:15" ht="35.65" customHeight="1">
      <c r="A45" s="380"/>
      <c r="B45" s="526"/>
      <c r="C45" s="323" t="s">
        <v>151</v>
      </c>
      <c r="D45" s="323"/>
      <c r="E45" s="323" t="s">
        <v>152</v>
      </c>
      <c r="F45" s="324"/>
      <c r="G45" s="324"/>
      <c r="H45" s="219"/>
      <c r="I45" s="219"/>
      <c r="K45" s="219"/>
      <c r="L45" s="219"/>
      <c r="M45" s="219"/>
      <c r="N45" s="219"/>
      <c r="O45" s="219"/>
    </row>
    <row r="46" spans="1:15">
      <c r="A46" s="380"/>
      <c r="B46" s="526"/>
      <c r="C46" s="323" t="s">
        <v>28</v>
      </c>
      <c r="D46" s="323" t="s">
        <v>29</v>
      </c>
      <c r="E46" s="323" t="s">
        <v>28</v>
      </c>
      <c r="F46" s="324" t="s">
        <v>29</v>
      </c>
      <c r="G46" s="324"/>
      <c r="H46" s="219"/>
      <c r="I46" s="219"/>
      <c r="K46" s="219"/>
      <c r="L46" s="224"/>
      <c r="M46" s="224"/>
      <c r="N46" s="219"/>
      <c r="O46" s="223"/>
    </row>
    <row r="47" spans="1:15" ht="21.4" customHeight="1">
      <c r="A47" s="380"/>
      <c r="B47" s="526"/>
      <c r="C47" s="325">
        <v>1047.6199999999999</v>
      </c>
      <c r="D47" s="325">
        <v>1494.42</v>
      </c>
      <c r="E47" s="323">
        <v>1018.39</v>
      </c>
      <c r="F47" s="326">
        <v>1396.05</v>
      </c>
      <c r="G47" s="324"/>
      <c r="H47" s="219"/>
      <c r="I47" s="219"/>
      <c r="K47" s="219"/>
      <c r="L47" s="219"/>
      <c r="M47" s="219"/>
      <c r="N47" s="219"/>
      <c r="O47" s="219"/>
    </row>
    <row r="48" spans="1:15" ht="19.7" customHeight="1">
      <c r="A48" s="380"/>
      <c r="B48" s="526"/>
      <c r="C48" s="323"/>
      <c r="D48" s="323"/>
      <c r="E48" s="323"/>
      <c r="F48" s="324"/>
      <c r="G48" s="324"/>
      <c r="H48" s="219"/>
      <c r="I48" s="219"/>
      <c r="K48" s="219"/>
      <c r="L48" s="219"/>
      <c r="M48" s="219"/>
      <c r="N48" s="219"/>
      <c r="O48" s="219"/>
    </row>
    <row r="49" spans="1:15">
      <c r="A49" s="380"/>
      <c r="B49" s="526"/>
      <c r="C49" s="526"/>
      <c r="D49" s="526"/>
      <c r="E49" s="526"/>
      <c r="F49" s="528"/>
      <c r="G49" s="528"/>
      <c r="H49" s="219"/>
      <c r="I49" s="219"/>
      <c r="K49" s="219"/>
      <c r="L49" s="219"/>
      <c r="M49" s="219"/>
      <c r="N49" s="219"/>
      <c r="O49" s="219"/>
    </row>
    <row r="50" spans="1:15">
      <c r="A50" s="380"/>
      <c r="B50" s="528"/>
      <c r="C50" s="528"/>
      <c r="D50" s="528"/>
      <c r="E50" s="528"/>
      <c r="F50" s="528"/>
      <c r="G50" s="528"/>
      <c r="H50" s="327"/>
      <c r="I50" s="220"/>
      <c r="K50" s="219"/>
      <c r="L50" s="219"/>
      <c r="M50" s="219"/>
      <c r="N50" s="219"/>
      <c r="O50" s="219"/>
    </row>
    <row r="51" spans="1:15">
      <c r="A51" s="380"/>
      <c r="B51" s="528"/>
      <c r="C51" s="528"/>
      <c r="D51" s="528"/>
      <c r="E51" s="528"/>
      <c r="F51" s="528"/>
      <c r="G51" s="528"/>
      <c r="H51" s="219"/>
      <c r="I51" s="219"/>
      <c r="K51" s="219"/>
      <c r="L51" s="219"/>
      <c r="M51" s="219"/>
      <c r="N51" s="219"/>
      <c r="O51" s="219"/>
    </row>
    <row r="52" spans="1:15">
      <c r="A52" s="380"/>
      <c r="B52" s="528"/>
      <c r="C52" s="528"/>
      <c r="D52" s="528"/>
      <c r="E52" s="528"/>
      <c r="F52" s="528"/>
      <c r="G52" s="528"/>
      <c r="H52" s="219"/>
      <c r="I52" s="220"/>
      <c r="K52" s="219"/>
      <c r="L52" s="219"/>
      <c r="M52" s="219"/>
      <c r="N52" s="219"/>
      <c r="O52" s="219"/>
    </row>
    <row r="53" spans="1:15">
      <c r="A53" s="380"/>
      <c r="B53" s="528"/>
      <c r="C53" s="528"/>
      <c r="D53" s="528"/>
      <c r="E53" s="528"/>
      <c r="F53" s="528"/>
      <c r="G53" s="527"/>
      <c r="H53" s="219"/>
      <c r="I53" s="220"/>
      <c r="K53" s="219"/>
      <c r="L53" s="219"/>
      <c r="M53" s="219"/>
      <c r="N53" s="219"/>
      <c r="O53" s="219"/>
    </row>
    <row r="54" spans="1:15">
      <c r="A54" s="380"/>
      <c r="B54" s="528"/>
      <c r="C54" s="528"/>
      <c r="D54" s="528"/>
      <c r="E54" s="528"/>
      <c r="F54" s="528"/>
      <c r="G54" s="527"/>
      <c r="H54" s="297"/>
      <c r="I54" s="220"/>
      <c r="K54" s="219"/>
      <c r="L54" s="219"/>
      <c r="M54" s="219"/>
      <c r="N54" s="219"/>
      <c r="O54" s="219"/>
    </row>
    <row r="55" spans="1:15">
      <c r="A55" s="380"/>
      <c r="B55" s="528"/>
      <c r="C55" s="528"/>
      <c r="D55" s="528"/>
      <c r="E55" s="528"/>
      <c r="F55" s="528"/>
      <c r="G55" s="527"/>
      <c r="H55" s="219"/>
      <c r="I55" s="220"/>
      <c r="K55" s="219"/>
      <c r="L55" s="219"/>
      <c r="M55" s="219"/>
      <c r="N55" s="219"/>
      <c r="O55" s="219"/>
    </row>
    <row r="56" spans="1:15">
      <c r="A56" s="365"/>
      <c r="B56" s="527"/>
      <c r="C56" s="528"/>
      <c r="D56" s="528"/>
      <c r="E56" s="528"/>
      <c r="F56" s="528"/>
      <c r="G56" s="525"/>
      <c r="H56" s="220"/>
      <c r="I56" s="220"/>
      <c r="K56" s="219"/>
      <c r="L56" s="219"/>
      <c r="M56" s="219"/>
      <c r="N56" s="219"/>
      <c r="O56" s="219"/>
    </row>
    <row r="57" spans="1:15">
      <c r="B57" s="527"/>
      <c r="C57" s="527"/>
      <c r="D57" s="527"/>
      <c r="E57" s="527"/>
      <c r="F57" s="527"/>
      <c r="G57" s="220"/>
      <c r="H57" s="220"/>
      <c r="I57" s="220"/>
    </row>
    <row r="58" spans="1:15">
      <c r="B58" s="527"/>
      <c r="C58" s="527"/>
      <c r="D58" s="527"/>
      <c r="E58" s="527"/>
      <c r="F58" s="527"/>
      <c r="G58" s="220"/>
    </row>
    <row r="59" spans="1:15">
      <c r="B59" s="365"/>
      <c r="C59" s="365"/>
      <c r="D59" s="365"/>
      <c r="E59" s="365"/>
      <c r="F59" s="365"/>
      <c r="G59" s="220"/>
    </row>
  </sheetData>
  <mergeCells count="1">
    <mergeCell ref="B4:B5"/>
  </mergeCells>
  <hyperlinks>
    <hyperlink ref="H4" location="Indice!A1" display="Volver al índice" xr:uid="{00000000-0004-0000-08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6" orientation="portrait" r:id="rId1"/>
</worksheet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35</vt:i4>
      </vt:variant>
    </vt:vector>
  </HeadingPairs>
  <TitlesOfParts>
    <vt:vector size="50" baseType="lpstr">
      <vt:lpstr>Portada</vt:lpstr>
      <vt:lpstr>Indice</vt:lpstr>
      <vt:lpstr>Distrib - regím. Altas nuevas</vt:lpstr>
      <vt:lpstr>Clase, género y edad</vt:lpstr>
      <vt:lpstr>Nº pens. por clases</vt:lpstr>
      <vt:lpstr>Importe €</vt:lpstr>
      <vt:lpstr>P. Media €</vt:lpstr>
      <vt:lpstr>Pensiones - mínimos</vt:lpstr>
      <vt:lpstr>Pensión media (nuevas altas)</vt:lpstr>
      <vt:lpstr>Número pensiones (IP-J-V)</vt:lpstr>
      <vt:lpstr>Número pensiones (O-FM)</vt:lpstr>
      <vt:lpstr>Evolución y pensión media</vt:lpstr>
      <vt:lpstr>Minimos prov</vt:lpstr>
      <vt:lpstr>Brecha de Género</vt:lpstr>
      <vt:lpstr>Pensionistas</vt:lpstr>
      <vt:lpstr>'Brecha de Género'!Área_de_impresión</vt:lpstr>
      <vt:lpstr>'Clase, género y edad'!Área_de_impresión</vt:lpstr>
      <vt:lpstr>'Distrib - regím. Altas nuevas'!Área_de_impresión</vt:lpstr>
      <vt:lpstr>'Evolución y pensión media'!Área_de_impresión</vt:lpstr>
      <vt:lpstr>'Importe €'!Área_de_impresión</vt:lpstr>
      <vt:lpstr>Indice!Área_de_impresión</vt:lpstr>
      <vt:lpstr>'Minimos prov'!Área_de_impresión</vt:lpstr>
      <vt:lpstr>'Nº pens. por clases'!Área_de_impresión</vt:lpstr>
      <vt:lpstr>'Número pensiones (IP-J-V)'!Área_de_impresión</vt:lpstr>
      <vt:lpstr>'Número pensiones (O-FM)'!Área_de_impresión</vt:lpstr>
      <vt:lpstr>'P. Media €'!Área_de_impresión</vt:lpstr>
      <vt:lpstr>'Pensión media (nuevas altas)'!Área_de_impresión</vt:lpstr>
      <vt:lpstr>'Pensiones - mínimos'!Área_de_impresión</vt:lpstr>
      <vt:lpstr>Pensionistas!Área_de_impresión</vt:lpstr>
      <vt:lpstr>Portada!Área_de_impresión</vt:lpstr>
      <vt:lpstr>FAM_NUMERO</vt:lpstr>
      <vt:lpstr>FAM_PENSION_MEDIA</vt:lpstr>
      <vt:lpstr>FAMILIARES_NUMERO</vt:lpstr>
      <vt:lpstr>FAMILIARES_PENSION_MEDIA</vt:lpstr>
      <vt:lpstr>Pensionistas!IP_NUMERO</vt:lpstr>
      <vt:lpstr>IP_NUMERO</vt:lpstr>
      <vt:lpstr>IP_PENSION_MEDIA</vt:lpstr>
      <vt:lpstr>JUB_NUMERO</vt:lpstr>
      <vt:lpstr>JUB_PENSION_MEDIA</vt:lpstr>
      <vt:lpstr>Pensionistas!ORF_NUMERO</vt:lpstr>
      <vt:lpstr>ORF_NUMERO</vt:lpstr>
      <vt:lpstr>ORF_PENSION_MEDIA</vt:lpstr>
      <vt:lpstr>Pensionistas!ORFANDAD_NUMERO</vt:lpstr>
      <vt:lpstr>ORFANDAD_NUMERO</vt:lpstr>
      <vt:lpstr>ORFANDAD_PENSION_MEDIA</vt:lpstr>
      <vt:lpstr>'Clase, género y edad'!Títulos_a_imprimir</vt:lpstr>
      <vt:lpstr>TOTAL_NUMERO</vt:lpstr>
      <vt:lpstr>TOTAL_PENSION_MEDIA</vt:lpstr>
      <vt:lpstr>VIUD_NUMERO</vt:lpstr>
      <vt:lpstr>VIUD_PENSION_MEDIA</vt:lpstr>
    </vt:vector>
  </TitlesOfParts>
  <Company>GISS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</dc:creator>
  <cp:lastModifiedBy>angel Gallego</cp:lastModifiedBy>
  <cp:lastPrinted>2023-02-22T08:37:20Z</cp:lastPrinted>
  <dcterms:created xsi:type="dcterms:W3CDTF">2016-11-17T11:36:14Z</dcterms:created>
  <dcterms:modified xsi:type="dcterms:W3CDTF">2023-08-16T11:53:26Z</dcterms:modified>
</cp:coreProperties>
</file>