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D8356777-3E8A-4A2C-A3C8-E543DF39B0B1}" xr6:coauthVersionLast="47" xr6:coauthVersionMax="47" xr10:uidLastSave="{00000000-0000-0000-0000-000000000000}"/>
  <bookViews>
    <workbookView xWindow="1464" yWindow="1464" windowWidth="17280" windowHeight="8916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6" r:id="rId10"/>
    <sheet name="Número pensiones (O-FM)" sheetId="37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€'!$B$1:$I$85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7" l="1"/>
  <c r="E68" i="23"/>
  <c r="F68" i="23"/>
  <c r="G68" i="23"/>
  <c r="C4" i="23"/>
  <c r="B5" i="16"/>
  <c r="C12" i="27" l="1"/>
  <c r="F75" i="29" l="1"/>
  <c r="L4" i="30"/>
  <c r="C39" i="25"/>
  <c r="D39" i="25"/>
  <c r="E39" i="25"/>
  <c r="F39" i="25"/>
  <c r="I51" i="30"/>
  <c r="G51" i="30"/>
  <c r="E51" i="30"/>
  <c r="C22" i="25" l="1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</calcChain>
</file>

<file path=xl/sharedStrings.xml><?xml version="1.0" encoding="utf-8"?>
<sst xmlns="http://schemas.openxmlformats.org/spreadsheetml/2006/main" count="917" uniqueCount="230">
  <si>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</si>
  <si>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</si>
  <si>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</si>
  <si>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</si>
  <si>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</si>
  <si>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</si>
  <si>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</si>
  <si>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</si>
  <si>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</si>
  <si>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</si>
  <si>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</si>
  <si>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</si>
  <si>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</si>
  <si>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</si>
  <si>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</si>
  <si>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</si>
  <si>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</si>
  <si>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</si>
  <si>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</si>
  <si>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</si>
  <si>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</si>
  <si>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</si>
  <si>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</si>
  <si>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</si>
  <si>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</si>
  <si>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</si>
  <si>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</si>
  <si>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</si>
  <si>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</si>
  <si>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</si>
  <si>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</si>
  <si>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</si>
  <si>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</si>
  <si>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</si>
  <si>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</si>
  <si>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</si>
  <si>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</si>
  <si>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</si>
  <si>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</si>
  <si>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</si>
  <si>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</si>
  <si>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</si>
  <si>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</si>
  <si>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</si>
  <si>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</si>
  <si>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</si>
  <si>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</si>
  <si>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</si>
  <si>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</si>
  <si>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</si>
  <si>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</si>
  <si>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</si>
  <si>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</si>
  <si>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</si>
  <si>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</si>
  <si>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</si>
  <si>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</si>
  <si>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</si>
  <si>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</si>
  <si>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</si>
  <si>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</si>
  <si>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</si>
  <si>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</si>
  <si>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</si>
  <si>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</si>
  <si>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</si>
  <si>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</si>
  <si>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</si>
  <si>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</si>
  <si>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</si>
  <si>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</si>
  <si>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</si>
  <si>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</si>
  <si>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</si>
  <si>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</si>
  <si>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</si>
  <si>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</si>
  <si>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</si>
  <si>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</si>
  <si>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</si>
  <si>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</si>
  <si>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</si>
  <si>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</si>
  <si>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</si>
  <si>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</si>
  <si>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</si>
  <si>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</si>
  <si>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</si>
  <si>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</si>
  <si>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</si>
  <si>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</si>
  <si>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</si>
  <si>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</si>
  <si>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</si>
  <si>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</si>
  <si>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</si>
  <si>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</si>
  <si>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</si>
  <si>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</si>
  <si>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</si>
  <si>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</si>
  <si>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</si>
  <si>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</si>
  <si>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</si>
  <si>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</si>
  <si>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</si>
  <si>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</si>
  <si>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</si>
  <si>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</si>
  <si>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</si>
  <si>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</si>
  <si>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</si>
  <si>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</si>
  <si>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</si>
  <si>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</si>
  <si>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</si>
  <si>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</si>
  <si>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</si>
  <si>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</si>
  <si>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</si>
  <si>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</si>
  <si>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</si>
  <si>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</si>
  <si>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</si>
  <si>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</si>
  <si>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</si>
  <si>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</si>
  <si>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</si>
  <si>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</si>
  <si>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</si>
  <si>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</si>
  <si>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</si>
  <si>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</si>
  <si>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</si>
  <si>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</si>
  <si>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</si>
  <si>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</si>
  <si>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</si>
  <si>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</si>
  <si>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</si>
  <si>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</si>
  <si>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</si>
  <si>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</si>
  <si>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</si>
  <si>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</si>
  <si>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</si>
  <si>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</si>
  <si>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</si>
  <si>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</si>
  <si>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</si>
  <si>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</si>
  <si>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</si>
  <si>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</si>
  <si>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</si>
  <si>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</si>
  <si>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</si>
  <si>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</si>
  <si>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</si>
  <si>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</si>
  <si>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</si>
  <si>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</si>
  <si>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</si>
  <si>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</si>
  <si>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</si>
  <si>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</si>
  <si>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</si>
  <si>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</si>
  <si>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</si>
  <si>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</si>
  <si>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</si>
  <si>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</si>
  <si>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</si>
  <si>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</si>
  <si>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</si>
  <si>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</si>
  <si>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</si>
  <si>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</si>
  <si>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</si>
  <si>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</si>
  <si>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</si>
  <si>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</si>
  <si>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</si>
  <si>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</si>
  <si>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</si>
  <si>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</si>
  <si>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</si>
  <si>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</si>
  <si>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</si>
  <si>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</si>
  <si>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</si>
  <si>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</si>
  <si>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</si>
  <si>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</si>
  <si>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</si>
  <si>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</si>
  <si>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</si>
  <si>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</si>
  <si>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</si>
  <si>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</si>
  <si>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</si>
  <si>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</si>
  <si>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</si>
  <si>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</si>
  <si>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</si>
  <si>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</si>
  <si>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</si>
  <si>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</si>
  <si>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</si>
  <si>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</si>
  <si>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</si>
  <si>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</si>
  <si>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</si>
  <si>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</si>
  <si>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</si>
  <si>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t>años</t>
  </si>
  <si>
    <t>PENSIONES CONTRIBUTIVAS EN VIGOR A 1 DE ENERO DE 2024</t>
  </si>
  <si>
    <t>DICIEMBRE 2023</t>
  </si>
  <si>
    <t>Datos a 1 de Enero de 2024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</si>
  <si>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</si>
  <si>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</si>
  <si>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</si>
  <si>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</si>
  <si>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t xml:space="preserve">  1 de Enero de 2024</t>
  </si>
  <si>
    <t>Diciembre 2023</t>
  </si>
  <si>
    <t>Diciembre 2023 (2)</t>
  </si>
  <si>
    <t>(2) Incremento sobre Diciembre 2022</t>
  </si>
  <si>
    <t>1 de Enero de 2024</t>
  </si>
  <si>
    <t>Datos a 01 de Enero de 2024</t>
  </si>
  <si>
    <t>PENSIONISTAS DEL SISTEMA DE SEGURIDAD SOCIAL  A 1 DE ENERO DE 2024</t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</si>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</sst>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7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43" fontId="138" fillId="0" borderId="0" xfId="239" applyFont="1" applyAlignment="1">
      <alignment horizontal="right" indent="2"/>
    </xf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68" fillId="117" borderId="18" xfId="242" applyFont="1" applyFill="1" applyBorder="1" applyAlignment="1">
      <alignment horizontal="centerContinuous" vertical="center" wrapText="1"/>
    </xf>
    <xf numFmtId="4" fontId="68" fillId="117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19" borderId="0" xfId="242" applyNumberFormat="1" applyFont="1" applyFill="1" applyAlignment="1">
      <alignment horizontal="right" indent="1"/>
    </xf>
    <xf numFmtId="4" fontId="68" fillId="119" borderId="0" xfId="242" applyNumberFormat="1" applyFont="1" applyFill="1" applyAlignment="1">
      <alignment horizontal="right" indent="1"/>
    </xf>
    <xf numFmtId="3" fontId="68" fillId="120" borderId="18" xfId="242" applyNumberFormat="1" applyFont="1" applyFill="1" applyBorder="1" applyAlignment="1">
      <alignment horizontal="right" vertical="center" indent="1"/>
    </xf>
    <xf numFmtId="4" fontId="68" fillId="120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0" fontId="55" fillId="0" borderId="0" xfId="242" applyFont="1" applyAlignment="1">
      <alignment horizontal="centerContinuous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1" fillId="0" borderId="0" xfId="0" applyFont="1"/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0" fontId="64" fillId="31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0.45808188792931803</c:v>
                </c:pt>
                <c:pt idx="1">
                  <c:v>0.12517747719080821</c:v>
                </c:pt>
                <c:pt idx="2">
                  <c:v>0.27511569745046921</c:v>
                </c:pt>
                <c:pt idx="3">
                  <c:v>0.14162493742940452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598475</c:v>
                </c:pt>
                <c:pt idx="1">
                  <c:v>63506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6328280</c:v>
                </c:pt>
                <c:pt idx="1">
                  <c:v>1535871</c:v>
                </c:pt>
                <c:pt idx="2">
                  <c:v>940874</c:v>
                </c:pt>
                <c:pt idx="3">
                  <c:v>322993</c:v>
                </c:pt>
                <c:pt idx="4">
                  <c:v>45001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4537598</c:v>
                </c:pt>
                <c:pt idx="1" formatCode="#,##0">
                  <c:v>4635385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1504184</c:v>
                </c:pt>
                <c:pt idx="1">
                  <c:v>283688</c:v>
                </c:pt>
                <c:pt idx="2">
                  <c:v>271504</c:v>
                </c:pt>
                <c:pt idx="3">
                  <c:v>183686</c:v>
                </c:pt>
                <c:pt idx="4">
                  <c:v>333306</c:v>
                </c:pt>
                <c:pt idx="5">
                  <c:v>131581</c:v>
                </c:pt>
                <c:pt idx="6">
                  <c:v>572397</c:v>
                </c:pt>
                <c:pt idx="7">
                  <c:v>369013</c:v>
                </c:pt>
                <c:pt idx="8">
                  <c:v>1567375</c:v>
                </c:pt>
                <c:pt idx="9">
                  <c:v>936938</c:v>
                </c:pt>
                <c:pt idx="10">
                  <c:v>221241</c:v>
                </c:pt>
                <c:pt idx="11">
                  <c:v>687313</c:v>
                </c:pt>
                <c:pt idx="12">
                  <c:v>1138764</c:v>
                </c:pt>
                <c:pt idx="13">
                  <c:v>235921</c:v>
                </c:pt>
                <c:pt idx="14">
                  <c:v>131742</c:v>
                </c:pt>
                <c:pt idx="15">
                  <c:v>521100</c:v>
                </c:pt>
                <c:pt idx="16">
                  <c:v>66383</c:v>
                </c:pt>
                <c:pt idx="17">
                  <c:v>8639</c:v>
                </c:pt>
                <c:pt idx="18">
                  <c:v>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18</xdr:row>
      <xdr:rowOff>65144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62525"/>
          <a:ext cx="5566655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Enero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06907"/>
          <a:ext cx="4784464" cy="107161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10.132.479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+ 1,23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530090"/>
          <a:ext cx="4784464" cy="107161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12.651.210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749290"/>
          <a:ext cx="4784464" cy="1084949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1.248,58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+ 5,00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6985808"/>
          <a:ext cx="4784464" cy="107161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1.434,88 €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+ 4,87%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195311"/>
          <a:ext cx="4784464" cy="108748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9.173.019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+ 1,16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ENERO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107765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G19" sqref="G19"/>
    </sheetView>
  </sheetViews>
  <sheetFormatPr baseColWidth="10" defaultRowHeight="14.4"/>
  <cols>
    <col min="1" max="1" width="13.77734375" customWidth="1"/>
    <col min="3" max="3" width="26.21875" customWidth="1"/>
    <col min="4" max="4" width="13.77734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6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6"/>
      <c r="M11" s="136"/>
    </row>
    <row r="12" spans="1:18">
      <c r="A12" s="13"/>
      <c r="B12" s="13"/>
      <c r="C12" s="13"/>
      <c r="D12" s="13"/>
      <c r="E12" s="13"/>
      <c r="L12" s="136"/>
      <c r="M12" s="136"/>
    </row>
    <row r="13" spans="1:18">
      <c r="A13" s="13"/>
      <c r="B13" s="13"/>
      <c r="C13" s="13"/>
      <c r="D13" s="13"/>
      <c r="E13" s="13"/>
      <c r="L13" s="136"/>
      <c r="M13" s="136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6">
      <c r="A16" s="13"/>
      <c r="B16" s="13"/>
      <c r="C16" s="13"/>
      <c r="D16" s="13"/>
      <c r="E16" s="13"/>
      <c r="P16" s="140"/>
      <c r="Q16" s="141"/>
      <c r="R16" s="142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41"/>
      <c r="M18" s="142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6">
      <c r="A32" s="13"/>
      <c r="B32" s="13"/>
      <c r="C32" s="13"/>
      <c r="D32" s="13"/>
      <c r="E32" s="13"/>
      <c r="I32" s="14"/>
    </row>
    <row r="33" spans="1:10" ht="15.6">
      <c r="A33" s="13"/>
      <c r="B33" s="13"/>
      <c r="C33" s="13"/>
      <c r="D33" s="13"/>
      <c r="E33" s="13"/>
      <c r="J33" s="140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6">
      <c r="A45" s="13"/>
      <c r="B45" s="13"/>
      <c r="C45" s="13"/>
      <c r="D45" s="13"/>
      <c r="E45" s="13"/>
      <c r="G45" s="140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6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6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9"/>
    </row>
    <row r="55" spans="1:14" ht="16.2">
      <c r="B55" s="471" t="s">
        <v>229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C3A-9397-4D15-A251-B773A54306C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K81" sqref="K81"/>
      <selection pane="bottomLeft" activeCell="B5" sqref="B5"/>
    </sheetView>
  </sheetViews>
  <sheetFormatPr baseColWidth="10" defaultColWidth="11.44140625" defaultRowHeight="15.6"/>
  <cols>
    <col min="1" max="1" width="2.77734375" style="391" customWidth="1"/>
    <col min="2" max="2" width="8" style="397" customWidth="1"/>
    <col min="3" max="3" width="24.77734375" style="391" customWidth="1"/>
    <col min="4" max="9" width="15.77734375" style="391" customWidth="1"/>
    <col min="10" max="16384" width="11.44140625" style="391"/>
  </cols>
  <sheetData>
    <row r="1" spans="1:230" s="380" customFormat="1" ht="15.75" customHeight="1">
      <c r="B1" s="381"/>
      <c r="E1" s="382"/>
      <c r="G1" s="382"/>
      <c r="I1" s="382"/>
    </row>
    <row r="2" spans="1:230" s="380" customFormat="1">
      <c r="B2" s="381"/>
      <c r="E2" s="382"/>
      <c r="G2" s="382"/>
      <c r="I2" s="382"/>
    </row>
    <row r="3" spans="1:230" s="380" customFormat="1" ht="18">
      <c r="B3" s="383"/>
      <c r="C3" s="384" t="s">
        <v>46</v>
      </c>
      <c r="D3" s="385"/>
      <c r="E3" s="386"/>
      <c r="F3" s="385"/>
      <c r="G3" s="386"/>
      <c r="H3" s="385"/>
      <c r="I3" s="386"/>
    </row>
    <row r="4" spans="1:230" s="380" customFormat="1">
      <c r="B4" s="381"/>
      <c r="C4" s="387"/>
      <c r="D4" s="385"/>
      <c r="E4" s="386"/>
      <c r="F4" s="385"/>
      <c r="G4" s="386"/>
      <c r="H4" s="385"/>
      <c r="I4" s="386"/>
    </row>
    <row r="5" spans="1:230" s="380" customFormat="1" ht="18">
      <c r="B5" s="467" t="s">
        <v>226</v>
      </c>
      <c r="C5" s="388"/>
      <c r="D5" s="385"/>
      <c r="E5" s="386"/>
      <c r="F5" s="385"/>
      <c r="G5" s="386"/>
      <c r="H5" s="385"/>
      <c r="I5" s="386"/>
      <c r="K5" s="7" t="s">
        <v>168</v>
      </c>
    </row>
    <row r="6" spans="1:230" ht="9" customHeight="1">
      <c r="A6" s="389"/>
      <c r="B6" s="390"/>
      <c r="C6" s="446"/>
      <c r="D6" s="447"/>
      <c r="E6" s="448"/>
      <c r="F6" s="447"/>
      <c r="G6" s="448"/>
      <c r="H6" s="447"/>
      <c r="I6" s="448"/>
    </row>
    <row r="7" spans="1:230" ht="38.1" customHeight="1">
      <c r="A7" s="389"/>
      <c r="B7" s="503" t="s">
        <v>157</v>
      </c>
      <c r="C7" s="505" t="s">
        <v>47</v>
      </c>
      <c r="D7" s="429" t="s">
        <v>48</v>
      </c>
      <c r="E7" s="430"/>
      <c r="F7" s="431" t="s">
        <v>49</v>
      </c>
      <c r="G7" s="432"/>
      <c r="H7" s="449" t="s">
        <v>50</v>
      </c>
      <c r="I7" s="450"/>
    </row>
    <row r="8" spans="1:230" ht="36.75" customHeight="1">
      <c r="A8" s="389"/>
      <c r="B8" s="504"/>
      <c r="C8" s="506"/>
      <c r="D8" s="451" t="s">
        <v>7</v>
      </c>
      <c r="E8" s="452" t="s">
        <v>51</v>
      </c>
      <c r="F8" s="453" t="s">
        <v>7</v>
      </c>
      <c r="G8" s="454" t="s">
        <v>51</v>
      </c>
      <c r="H8" s="455" t="s">
        <v>7</v>
      </c>
      <c r="I8" s="456" t="s">
        <v>51</v>
      </c>
    </row>
    <row r="9" spans="1:230" ht="24" hidden="1" customHeight="1">
      <c r="B9" s="392"/>
      <c r="C9" s="393"/>
      <c r="D9" s="394"/>
      <c r="E9" s="395"/>
      <c r="F9" s="394"/>
      <c r="G9" s="395"/>
      <c r="H9" s="394"/>
      <c r="I9" s="395"/>
    </row>
    <row r="10" spans="1:230" s="401" customFormat="1" ht="18" customHeight="1">
      <c r="A10" s="396"/>
      <c r="B10" s="397"/>
      <c r="C10" s="398" t="s">
        <v>52</v>
      </c>
      <c r="D10" s="457">
        <v>202687</v>
      </c>
      <c r="E10" s="458">
        <v>1070.8609780104298</v>
      </c>
      <c r="F10" s="459">
        <v>974738</v>
      </c>
      <c r="G10" s="460">
        <v>1296.6792562616831</v>
      </c>
      <c r="H10" s="461">
        <v>393999</v>
      </c>
      <c r="I10" s="462">
        <v>825.37870172259284</v>
      </c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6"/>
      <c r="Y10" s="396"/>
      <c r="Z10" s="396"/>
      <c r="AA10" s="396"/>
      <c r="AB10" s="396"/>
      <c r="AC10" s="396"/>
      <c r="AD10" s="396"/>
      <c r="AE10" s="396"/>
      <c r="AF10" s="396"/>
      <c r="AG10" s="396"/>
      <c r="AH10" s="396"/>
      <c r="AI10" s="396"/>
      <c r="AJ10" s="396"/>
      <c r="AK10" s="396"/>
      <c r="AL10" s="396"/>
      <c r="AM10" s="396"/>
      <c r="AN10" s="396"/>
      <c r="AO10" s="396"/>
      <c r="AP10" s="396"/>
      <c r="AQ10" s="396"/>
      <c r="AR10" s="396"/>
      <c r="AS10" s="396"/>
      <c r="AT10" s="396"/>
      <c r="AU10" s="396"/>
      <c r="AV10" s="396"/>
      <c r="AW10" s="396"/>
      <c r="AX10" s="396"/>
      <c r="AY10" s="396"/>
      <c r="AZ10" s="396"/>
      <c r="BA10" s="396"/>
      <c r="BB10" s="396"/>
      <c r="BC10" s="396"/>
      <c r="BD10" s="396"/>
      <c r="BE10" s="396"/>
      <c r="BF10" s="396"/>
      <c r="BG10" s="396"/>
      <c r="BH10" s="396"/>
      <c r="BI10" s="396"/>
      <c r="BJ10" s="396"/>
      <c r="BK10" s="396"/>
      <c r="BL10" s="396"/>
      <c r="BM10" s="396"/>
      <c r="BN10" s="396"/>
      <c r="BO10" s="396"/>
      <c r="BP10" s="396"/>
      <c r="BQ10" s="396"/>
      <c r="BR10" s="396"/>
      <c r="BS10" s="396"/>
      <c r="BT10" s="396"/>
      <c r="BU10" s="396"/>
      <c r="BV10" s="396"/>
      <c r="BW10" s="396"/>
      <c r="BX10" s="396"/>
      <c r="BY10" s="396"/>
      <c r="BZ10" s="396"/>
      <c r="CA10" s="396"/>
      <c r="CB10" s="396"/>
      <c r="CC10" s="396"/>
      <c r="CD10" s="396"/>
      <c r="CE10" s="396"/>
      <c r="CF10" s="396"/>
      <c r="CG10" s="396"/>
      <c r="CH10" s="396"/>
      <c r="CI10" s="396"/>
      <c r="CJ10" s="396"/>
      <c r="CK10" s="396"/>
      <c r="CL10" s="396"/>
      <c r="CM10" s="396"/>
      <c r="CN10" s="396"/>
      <c r="CO10" s="396"/>
      <c r="CP10" s="396"/>
      <c r="CQ10" s="396"/>
      <c r="CR10" s="396"/>
      <c r="CS10" s="396"/>
      <c r="CT10" s="396"/>
      <c r="CU10" s="396"/>
      <c r="CV10" s="396"/>
      <c r="CW10" s="396"/>
      <c r="CX10" s="396"/>
      <c r="CY10" s="396"/>
      <c r="CZ10" s="396"/>
      <c r="DA10" s="396"/>
      <c r="DB10" s="396"/>
      <c r="DC10" s="396"/>
      <c r="DD10" s="396"/>
      <c r="DE10" s="396"/>
      <c r="DF10" s="396"/>
      <c r="DG10" s="396"/>
      <c r="DH10" s="396"/>
      <c r="DI10" s="396"/>
      <c r="DJ10" s="396"/>
      <c r="DK10" s="396"/>
      <c r="DL10" s="396"/>
      <c r="DM10" s="396"/>
      <c r="DN10" s="396"/>
      <c r="DO10" s="396"/>
      <c r="DP10" s="396"/>
      <c r="DQ10" s="396"/>
      <c r="DR10" s="396"/>
      <c r="DS10" s="396"/>
      <c r="DT10" s="396"/>
      <c r="DU10" s="396"/>
      <c r="DV10" s="396"/>
      <c r="DW10" s="396"/>
      <c r="DX10" s="396"/>
      <c r="DY10" s="396"/>
      <c r="DZ10" s="396"/>
      <c r="EA10" s="396"/>
      <c r="EB10" s="396"/>
      <c r="EC10" s="396"/>
      <c r="ED10" s="396"/>
      <c r="EE10" s="396"/>
      <c r="EF10" s="396"/>
      <c r="EG10" s="396"/>
      <c r="EH10" s="396"/>
      <c r="EI10" s="396"/>
      <c r="EJ10" s="396"/>
      <c r="EK10" s="396"/>
      <c r="EL10" s="396"/>
      <c r="EM10" s="396"/>
      <c r="EN10" s="396"/>
      <c r="EO10" s="396"/>
      <c r="EP10" s="396"/>
      <c r="EQ10" s="396"/>
      <c r="ER10" s="396"/>
      <c r="ES10" s="396"/>
      <c r="ET10" s="396"/>
      <c r="EU10" s="396"/>
      <c r="EV10" s="396"/>
      <c r="EW10" s="396"/>
      <c r="EX10" s="396"/>
      <c r="EY10" s="396"/>
      <c r="EZ10" s="396"/>
      <c r="FA10" s="396"/>
      <c r="FB10" s="396"/>
      <c r="FC10" s="396"/>
      <c r="FD10" s="396"/>
      <c r="FE10" s="396"/>
      <c r="FF10" s="396"/>
      <c r="FG10" s="396"/>
      <c r="FH10" s="396"/>
      <c r="FI10" s="396"/>
      <c r="FJ10" s="396"/>
      <c r="FK10" s="396"/>
      <c r="FL10" s="396"/>
      <c r="FM10" s="396"/>
      <c r="FN10" s="396"/>
      <c r="FO10" s="396"/>
      <c r="FP10" s="396"/>
      <c r="FQ10" s="396"/>
      <c r="FR10" s="396"/>
      <c r="FS10" s="396"/>
      <c r="FT10" s="396"/>
      <c r="FU10" s="396"/>
      <c r="FV10" s="396"/>
      <c r="FW10" s="396"/>
      <c r="FX10" s="396"/>
      <c r="FY10" s="396"/>
      <c r="FZ10" s="396"/>
      <c r="GA10" s="396"/>
      <c r="GB10" s="396"/>
      <c r="GC10" s="396"/>
      <c r="GD10" s="396"/>
      <c r="GE10" s="396"/>
      <c r="GF10" s="396"/>
      <c r="GG10" s="396"/>
      <c r="GH10" s="396"/>
      <c r="GI10" s="396"/>
      <c r="GJ10" s="396"/>
      <c r="GK10" s="396"/>
      <c r="GL10" s="396"/>
      <c r="GM10" s="396"/>
      <c r="GN10" s="396"/>
      <c r="GO10" s="396"/>
      <c r="GP10" s="396"/>
      <c r="GQ10" s="396"/>
      <c r="GR10" s="396"/>
      <c r="GS10" s="396"/>
      <c r="GT10" s="396"/>
      <c r="GU10" s="396"/>
      <c r="GV10" s="396"/>
      <c r="GW10" s="396"/>
      <c r="GX10" s="396"/>
      <c r="GY10" s="396"/>
      <c r="GZ10" s="396"/>
      <c r="HA10" s="396"/>
      <c r="HB10" s="396"/>
      <c r="HC10" s="396"/>
      <c r="HD10" s="396"/>
      <c r="HE10" s="396"/>
      <c r="HF10" s="396"/>
      <c r="HG10" s="396"/>
      <c r="HH10" s="396"/>
      <c r="HI10" s="396"/>
      <c r="HJ10" s="396"/>
      <c r="HK10" s="396"/>
      <c r="HL10" s="396"/>
      <c r="HM10" s="396"/>
      <c r="HN10" s="396"/>
      <c r="HO10" s="396"/>
      <c r="HP10" s="396"/>
      <c r="HQ10" s="396"/>
      <c r="HR10" s="396"/>
      <c r="HS10" s="396"/>
      <c r="HT10" s="396"/>
      <c r="HU10" s="396"/>
      <c r="HV10" s="396"/>
    </row>
    <row r="11" spans="1:230" s="402" customFormat="1" ht="18" customHeight="1">
      <c r="B11" s="397">
        <v>4</v>
      </c>
      <c r="C11" s="403" t="s">
        <v>53</v>
      </c>
      <c r="D11" s="404">
        <v>10104</v>
      </c>
      <c r="E11" s="405">
        <v>1060.8066597387174</v>
      </c>
      <c r="F11" s="404">
        <v>69243</v>
      </c>
      <c r="G11" s="405">
        <v>1175.0319456118309</v>
      </c>
      <c r="H11" s="404">
        <v>28786</v>
      </c>
      <c r="I11" s="405">
        <v>752.99704404919055</v>
      </c>
    </row>
    <row r="12" spans="1:230" s="402" customFormat="1" ht="18" customHeight="1">
      <c r="B12" s="397">
        <v>11</v>
      </c>
      <c r="C12" s="403" t="s">
        <v>54</v>
      </c>
      <c r="D12" s="404">
        <v>34652</v>
      </c>
      <c r="E12" s="405">
        <v>1156.9295348031858</v>
      </c>
      <c r="F12" s="404">
        <v>125318</v>
      </c>
      <c r="G12" s="405">
        <v>1474.1913148949072</v>
      </c>
      <c r="H12" s="404">
        <v>56901</v>
      </c>
      <c r="I12" s="405">
        <v>923.34687509885578</v>
      </c>
    </row>
    <row r="13" spans="1:230" s="402" customFormat="1" ht="18" customHeight="1">
      <c r="B13" s="397">
        <v>14</v>
      </c>
      <c r="C13" s="403" t="s">
        <v>55</v>
      </c>
      <c r="D13" s="404">
        <v>15314</v>
      </c>
      <c r="E13" s="405">
        <v>1005.7995925297113</v>
      </c>
      <c r="F13" s="404">
        <v>111613</v>
      </c>
      <c r="G13" s="405">
        <v>1193.6441270282135</v>
      </c>
      <c r="H13" s="404">
        <v>42986</v>
      </c>
      <c r="I13" s="405">
        <v>765.80793630484345</v>
      </c>
    </row>
    <row r="14" spans="1:230" s="402" customFormat="1" ht="18" customHeight="1">
      <c r="B14" s="397">
        <v>18</v>
      </c>
      <c r="C14" s="403" t="s">
        <v>56</v>
      </c>
      <c r="D14" s="404">
        <v>21913</v>
      </c>
      <c r="E14" s="405">
        <v>1073.1780039246109</v>
      </c>
      <c r="F14" s="404">
        <v>120514</v>
      </c>
      <c r="G14" s="405">
        <v>1224.2293316129246</v>
      </c>
      <c r="H14" s="404">
        <v>45150</v>
      </c>
      <c r="I14" s="405">
        <v>749.80865537098555</v>
      </c>
    </row>
    <row r="15" spans="1:230" s="402" customFormat="1" ht="18" customHeight="1">
      <c r="B15" s="397">
        <v>21</v>
      </c>
      <c r="C15" s="403" t="s">
        <v>57</v>
      </c>
      <c r="D15" s="404">
        <v>12101</v>
      </c>
      <c r="E15" s="405">
        <v>1014.0850780927195</v>
      </c>
      <c r="F15" s="404">
        <v>60740</v>
      </c>
      <c r="G15" s="405">
        <v>1324.5056313796513</v>
      </c>
      <c r="H15" s="404">
        <v>25080</v>
      </c>
      <c r="I15" s="405">
        <v>846.97955502392358</v>
      </c>
    </row>
    <row r="16" spans="1:230" s="402" customFormat="1" ht="18" customHeight="1">
      <c r="B16" s="397">
        <v>23</v>
      </c>
      <c r="C16" s="403" t="s">
        <v>58</v>
      </c>
      <c r="D16" s="404">
        <v>21271</v>
      </c>
      <c r="E16" s="405">
        <v>999.71969771049794</v>
      </c>
      <c r="F16" s="404">
        <v>83993</v>
      </c>
      <c r="G16" s="405">
        <v>1185.8902632362219</v>
      </c>
      <c r="H16" s="404">
        <v>36057</v>
      </c>
      <c r="I16" s="405">
        <v>790.89978201181452</v>
      </c>
    </row>
    <row r="17" spans="1:230" s="402" customFormat="1" ht="18" customHeight="1">
      <c r="B17" s="397">
        <v>29</v>
      </c>
      <c r="C17" s="403" t="s">
        <v>59</v>
      </c>
      <c r="D17" s="404">
        <v>29425</v>
      </c>
      <c r="E17" s="405">
        <v>1133.1074579439253</v>
      </c>
      <c r="F17" s="404">
        <v>174458</v>
      </c>
      <c r="G17" s="405">
        <v>1307.9052025129256</v>
      </c>
      <c r="H17" s="404">
        <v>67234</v>
      </c>
      <c r="I17" s="405">
        <v>822.81029583246584</v>
      </c>
    </row>
    <row r="18" spans="1:230" s="402" customFormat="1" ht="18" customHeight="1">
      <c r="B18" s="397">
        <v>41</v>
      </c>
      <c r="C18" s="403" t="s">
        <v>60</v>
      </c>
      <c r="D18" s="404">
        <v>57907</v>
      </c>
      <c r="E18" s="405">
        <v>1043.8073737199302</v>
      </c>
      <c r="F18" s="404">
        <v>228859</v>
      </c>
      <c r="G18" s="405">
        <v>1349.4013620176615</v>
      </c>
      <c r="H18" s="404">
        <v>91805</v>
      </c>
      <c r="I18" s="405">
        <v>861.93367245792729</v>
      </c>
    </row>
    <row r="19" spans="1:230" s="402" customFormat="1" ht="18" hidden="1" customHeight="1">
      <c r="B19" s="397"/>
      <c r="C19" s="403"/>
      <c r="D19" s="404"/>
      <c r="E19" s="405"/>
      <c r="F19" s="404"/>
      <c r="G19" s="405"/>
      <c r="H19" s="404"/>
      <c r="I19" s="405"/>
    </row>
    <row r="20" spans="1:230" s="401" customFormat="1" ht="18" customHeight="1">
      <c r="A20" s="396"/>
      <c r="B20" s="397"/>
      <c r="C20" s="398" t="s">
        <v>61</v>
      </c>
      <c r="D20" s="457">
        <v>21219</v>
      </c>
      <c r="E20" s="458">
        <v>1219.7296470144684</v>
      </c>
      <c r="F20" s="459">
        <v>206687</v>
      </c>
      <c r="G20" s="460">
        <v>1507.2401896587596</v>
      </c>
      <c r="H20" s="461">
        <v>73294</v>
      </c>
      <c r="I20" s="462">
        <v>939.47032785766908</v>
      </c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96"/>
      <c r="AS20" s="396"/>
      <c r="AT20" s="396"/>
      <c r="AU20" s="396"/>
      <c r="AV20" s="396"/>
      <c r="AW20" s="396"/>
      <c r="AX20" s="396"/>
      <c r="AY20" s="396"/>
      <c r="AZ20" s="396"/>
      <c r="BA20" s="396"/>
      <c r="BB20" s="396"/>
      <c r="BC20" s="396"/>
      <c r="BD20" s="396"/>
      <c r="BE20" s="396"/>
      <c r="BF20" s="396"/>
      <c r="BG20" s="396"/>
      <c r="BH20" s="396"/>
      <c r="BI20" s="396"/>
      <c r="BJ20" s="396"/>
      <c r="BK20" s="396"/>
      <c r="BL20" s="396"/>
      <c r="BM20" s="396"/>
      <c r="BN20" s="396"/>
      <c r="BO20" s="396"/>
      <c r="BP20" s="396"/>
      <c r="BQ20" s="396"/>
      <c r="BR20" s="396"/>
      <c r="BS20" s="396"/>
      <c r="BT20" s="396"/>
      <c r="BU20" s="396"/>
      <c r="BV20" s="396"/>
      <c r="BW20" s="396"/>
      <c r="BX20" s="396"/>
      <c r="BY20" s="396"/>
      <c r="BZ20" s="396"/>
      <c r="CA20" s="396"/>
      <c r="CB20" s="396"/>
      <c r="CC20" s="396"/>
      <c r="CD20" s="396"/>
      <c r="CE20" s="396"/>
      <c r="CF20" s="396"/>
      <c r="CG20" s="396"/>
      <c r="CH20" s="396"/>
      <c r="CI20" s="396"/>
      <c r="CJ20" s="396"/>
      <c r="CK20" s="396"/>
      <c r="CL20" s="396"/>
      <c r="CM20" s="396"/>
      <c r="CN20" s="396"/>
      <c r="CO20" s="396"/>
      <c r="CP20" s="396"/>
      <c r="CQ20" s="396"/>
      <c r="CR20" s="396"/>
      <c r="CS20" s="396"/>
      <c r="CT20" s="396"/>
      <c r="CU20" s="396"/>
      <c r="CV20" s="396"/>
      <c r="CW20" s="396"/>
      <c r="CX20" s="396"/>
      <c r="CY20" s="396"/>
      <c r="CZ20" s="396"/>
      <c r="DA20" s="396"/>
      <c r="DB20" s="396"/>
      <c r="DC20" s="396"/>
      <c r="DD20" s="396"/>
      <c r="DE20" s="396"/>
      <c r="DF20" s="396"/>
      <c r="DG20" s="396"/>
      <c r="DH20" s="396"/>
      <c r="DI20" s="396"/>
      <c r="DJ20" s="396"/>
      <c r="DK20" s="396"/>
      <c r="DL20" s="396"/>
      <c r="DM20" s="396"/>
      <c r="DN20" s="396"/>
      <c r="DO20" s="396"/>
      <c r="DP20" s="396"/>
      <c r="DQ20" s="396"/>
      <c r="DR20" s="396"/>
      <c r="DS20" s="396"/>
      <c r="DT20" s="396"/>
      <c r="DU20" s="396"/>
      <c r="DV20" s="396"/>
      <c r="DW20" s="396"/>
      <c r="DX20" s="396"/>
      <c r="DY20" s="396"/>
      <c r="DZ20" s="396"/>
      <c r="EA20" s="396"/>
      <c r="EB20" s="396"/>
      <c r="EC20" s="396"/>
      <c r="ED20" s="396"/>
      <c r="EE20" s="396"/>
      <c r="EF20" s="396"/>
      <c r="EG20" s="396"/>
      <c r="EH20" s="396"/>
      <c r="EI20" s="396"/>
      <c r="EJ20" s="396"/>
      <c r="EK20" s="396"/>
      <c r="EL20" s="396"/>
      <c r="EM20" s="396"/>
      <c r="EN20" s="396"/>
      <c r="EO20" s="396"/>
      <c r="EP20" s="396"/>
      <c r="EQ20" s="396"/>
      <c r="ER20" s="396"/>
      <c r="ES20" s="396"/>
      <c r="ET20" s="396"/>
      <c r="EU20" s="396"/>
      <c r="EV20" s="396"/>
      <c r="EW20" s="396"/>
      <c r="EX20" s="396"/>
      <c r="EY20" s="396"/>
      <c r="EZ20" s="396"/>
      <c r="FA20" s="396"/>
      <c r="FB20" s="396"/>
      <c r="FC20" s="396"/>
      <c r="FD20" s="396"/>
      <c r="FE20" s="396"/>
      <c r="FF20" s="396"/>
      <c r="FG20" s="396"/>
      <c r="FH20" s="396"/>
      <c r="FI20" s="396"/>
      <c r="FJ20" s="396"/>
      <c r="FK20" s="396"/>
      <c r="FL20" s="396"/>
      <c r="FM20" s="396"/>
      <c r="FN20" s="396"/>
      <c r="FO20" s="396"/>
      <c r="FP20" s="396"/>
      <c r="FQ20" s="396"/>
      <c r="FR20" s="396"/>
      <c r="FS20" s="396"/>
      <c r="FT20" s="396"/>
      <c r="FU20" s="396"/>
      <c r="FV20" s="396"/>
      <c r="FW20" s="396"/>
      <c r="FX20" s="396"/>
      <c r="FY20" s="396"/>
      <c r="FZ20" s="396"/>
      <c r="GA20" s="396"/>
      <c r="GB20" s="396"/>
      <c r="GC20" s="396"/>
      <c r="GD20" s="396"/>
      <c r="GE20" s="396"/>
      <c r="GF20" s="396"/>
      <c r="GG20" s="396"/>
      <c r="GH20" s="396"/>
      <c r="GI20" s="396"/>
      <c r="GJ20" s="396"/>
      <c r="GK20" s="396"/>
      <c r="GL20" s="396"/>
      <c r="GM20" s="396"/>
      <c r="GN20" s="396"/>
      <c r="GO20" s="396"/>
      <c r="GP20" s="396"/>
      <c r="GQ20" s="396"/>
      <c r="GR20" s="396"/>
      <c r="GS20" s="396"/>
      <c r="GT20" s="396"/>
      <c r="GU20" s="396"/>
      <c r="GV20" s="396"/>
      <c r="GW20" s="396"/>
      <c r="GX20" s="396"/>
      <c r="GY20" s="396"/>
      <c r="GZ20" s="396"/>
      <c r="HA20" s="396"/>
      <c r="HB20" s="396"/>
      <c r="HC20" s="396"/>
      <c r="HD20" s="396"/>
      <c r="HE20" s="396"/>
      <c r="HF20" s="396"/>
      <c r="HG20" s="396"/>
      <c r="HH20" s="396"/>
      <c r="HI20" s="396"/>
      <c r="HJ20" s="396"/>
      <c r="HK20" s="396"/>
      <c r="HL20" s="396"/>
      <c r="HM20" s="396"/>
      <c r="HN20" s="396"/>
      <c r="HO20" s="396"/>
      <c r="HP20" s="396"/>
      <c r="HQ20" s="396"/>
      <c r="HR20" s="396"/>
      <c r="HS20" s="396"/>
      <c r="HT20" s="396"/>
      <c r="HU20" s="396"/>
      <c r="HV20" s="396"/>
    </row>
    <row r="21" spans="1:230" s="402" customFormat="1" ht="18" customHeight="1">
      <c r="B21" s="397">
        <v>22</v>
      </c>
      <c r="C21" s="403" t="s">
        <v>62</v>
      </c>
      <c r="D21" s="404">
        <v>5010</v>
      </c>
      <c r="E21" s="405">
        <v>1110.6307764471057</v>
      </c>
      <c r="F21" s="404">
        <v>34775</v>
      </c>
      <c r="G21" s="405">
        <v>1369.5015997124372</v>
      </c>
      <c r="H21" s="404">
        <v>12950</v>
      </c>
      <c r="I21" s="405">
        <v>868.3360525096524</v>
      </c>
    </row>
    <row r="22" spans="1:230" s="402" customFormat="1" ht="18" customHeight="1">
      <c r="B22" s="397">
        <v>40</v>
      </c>
      <c r="C22" s="403" t="s">
        <v>63</v>
      </c>
      <c r="D22" s="404">
        <v>3319</v>
      </c>
      <c r="E22" s="405">
        <v>1107.7190268153058</v>
      </c>
      <c r="F22" s="404">
        <v>23293</v>
      </c>
      <c r="G22" s="405">
        <v>1383.5169012149572</v>
      </c>
      <c r="H22" s="404">
        <v>8238</v>
      </c>
      <c r="I22" s="405">
        <v>852.11288783685359</v>
      </c>
    </row>
    <row r="23" spans="1:230" s="402" customFormat="1" ht="18" customHeight="1">
      <c r="B23" s="397">
        <v>50</v>
      </c>
      <c r="C23" s="403" t="s">
        <v>64</v>
      </c>
      <c r="D23" s="404">
        <v>12890</v>
      </c>
      <c r="E23" s="405">
        <v>1290.9746889061289</v>
      </c>
      <c r="F23" s="404">
        <v>148619</v>
      </c>
      <c r="G23" s="405">
        <v>1558.8604133388062</v>
      </c>
      <c r="H23" s="404">
        <v>52106</v>
      </c>
      <c r="I23" s="405">
        <v>970.96074079760467</v>
      </c>
    </row>
    <row r="24" spans="1:230" s="402" customFormat="1" ht="18" hidden="1" customHeight="1">
      <c r="B24" s="397"/>
      <c r="C24" s="403"/>
      <c r="D24" s="404"/>
      <c r="E24" s="405"/>
      <c r="F24" s="404"/>
      <c r="G24" s="405"/>
      <c r="H24" s="404"/>
      <c r="I24" s="405"/>
    </row>
    <row r="25" spans="1:230" s="401" customFormat="1" ht="18" customHeight="1">
      <c r="A25" s="396"/>
      <c r="B25" s="397">
        <v>33</v>
      </c>
      <c r="C25" s="398" t="s">
        <v>65</v>
      </c>
      <c r="D25" s="457">
        <v>25814</v>
      </c>
      <c r="E25" s="458">
        <v>1320.2183505074765</v>
      </c>
      <c r="F25" s="459">
        <v>186176</v>
      </c>
      <c r="G25" s="460">
        <v>1707.7130141908731</v>
      </c>
      <c r="H25" s="461">
        <v>77784</v>
      </c>
      <c r="I25" s="462">
        <v>1020.3627806489768</v>
      </c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6"/>
      <c r="AU25" s="396"/>
      <c r="AV25" s="396"/>
      <c r="AW25" s="396"/>
      <c r="AX25" s="396"/>
      <c r="AY25" s="396"/>
      <c r="AZ25" s="396"/>
      <c r="BA25" s="396"/>
      <c r="BB25" s="396"/>
      <c r="BC25" s="396"/>
      <c r="BD25" s="396"/>
      <c r="BE25" s="396"/>
      <c r="BF25" s="396"/>
      <c r="BG25" s="396"/>
      <c r="BH25" s="396"/>
      <c r="BI25" s="396"/>
      <c r="BJ25" s="396"/>
      <c r="BK25" s="396"/>
      <c r="BL25" s="396"/>
      <c r="BM25" s="396"/>
      <c r="BN25" s="396"/>
      <c r="BO25" s="396"/>
      <c r="BP25" s="396"/>
      <c r="BQ25" s="396"/>
      <c r="BR25" s="396"/>
      <c r="BS25" s="396"/>
      <c r="BT25" s="396"/>
      <c r="BU25" s="396"/>
      <c r="BV25" s="396"/>
      <c r="BW25" s="396"/>
      <c r="BX25" s="396"/>
      <c r="BY25" s="396"/>
      <c r="BZ25" s="396"/>
      <c r="CA25" s="396"/>
      <c r="CB25" s="396"/>
      <c r="CC25" s="396"/>
      <c r="CD25" s="396"/>
      <c r="CE25" s="396"/>
      <c r="CF25" s="396"/>
      <c r="CG25" s="396"/>
      <c r="CH25" s="396"/>
      <c r="CI25" s="396"/>
      <c r="CJ25" s="396"/>
      <c r="CK25" s="396"/>
      <c r="CL25" s="396"/>
      <c r="CM25" s="396"/>
      <c r="CN25" s="396"/>
      <c r="CO25" s="396"/>
      <c r="CP25" s="396"/>
      <c r="CQ25" s="396"/>
      <c r="CR25" s="396"/>
      <c r="CS25" s="396"/>
      <c r="CT25" s="396"/>
      <c r="CU25" s="396"/>
      <c r="CV25" s="396"/>
      <c r="CW25" s="396"/>
      <c r="CX25" s="396"/>
      <c r="CY25" s="396"/>
      <c r="CZ25" s="396"/>
      <c r="DA25" s="396"/>
      <c r="DB25" s="396"/>
      <c r="DC25" s="396"/>
      <c r="DD25" s="396"/>
      <c r="DE25" s="396"/>
      <c r="DF25" s="396"/>
      <c r="DG25" s="396"/>
      <c r="DH25" s="396"/>
      <c r="DI25" s="396"/>
      <c r="DJ25" s="396"/>
      <c r="DK25" s="396"/>
      <c r="DL25" s="396"/>
      <c r="DM25" s="396"/>
      <c r="DN25" s="396"/>
      <c r="DO25" s="396"/>
      <c r="DP25" s="396"/>
      <c r="DQ25" s="396"/>
      <c r="DR25" s="396"/>
      <c r="DS25" s="396"/>
      <c r="DT25" s="396"/>
      <c r="DU25" s="396"/>
      <c r="DV25" s="396"/>
      <c r="DW25" s="396"/>
      <c r="DX25" s="396"/>
      <c r="DY25" s="396"/>
      <c r="DZ25" s="396"/>
      <c r="EA25" s="396"/>
      <c r="EB25" s="396"/>
      <c r="EC25" s="396"/>
      <c r="ED25" s="396"/>
      <c r="EE25" s="396"/>
      <c r="EF25" s="396"/>
      <c r="EG25" s="396"/>
      <c r="EH25" s="396"/>
      <c r="EI25" s="396"/>
      <c r="EJ25" s="396"/>
      <c r="EK25" s="396"/>
      <c r="EL25" s="396"/>
      <c r="EM25" s="396"/>
      <c r="EN25" s="396"/>
      <c r="EO25" s="396"/>
      <c r="EP25" s="396"/>
      <c r="EQ25" s="396"/>
      <c r="ER25" s="396"/>
      <c r="ES25" s="396"/>
      <c r="ET25" s="396"/>
      <c r="EU25" s="396"/>
      <c r="EV25" s="396"/>
      <c r="EW25" s="396"/>
      <c r="EX25" s="396"/>
      <c r="EY25" s="396"/>
      <c r="EZ25" s="396"/>
      <c r="FA25" s="396"/>
      <c r="FB25" s="396"/>
      <c r="FC25" s="396"/>
      <c r="FD25" s="396"/>
      <c r="FE25" s="396"/>
      <c r="FF25" s="396"/>
      <c r="FG25" s="396"/>
      <c r="FH25" s="396"/>
      <c r="FI25" s="396"/>
      <c r="FJ25" s="396"/>
      <c r="FK25" s="396"/>
      <c r="FL25" s="396"/>
      <c r="FM25" s="396"/>
      <c r="FN25" s="396"/>
      <c r="FO25" s="396"/>
      <c r="FP25" s="396"/>
      <c r="FQ25" s="396"/>
      <c r="FR25" s="396"/>
      <c r="FS25" s="396"/>
      <c r="FT25" s="396"/>
      <c r="FU25" s="396"/>
      <c r="FV25" s="396"/>
      <c r="FW25" s="396"/>
      <c r="FX25" s="396"/>
      <c r="FY25" s="396"/>
      <c r="FZ25" s="396"/>
      <c r="GA25" s="396"/>
      <c r="GB25" s="396"/>
      <c r="GC25" s="396"/>
      <c r="GD25" s="396"/>
      <c r="GE25" s="396"/>
      <c r="GF25" s="396"/>
      <c r="GG25" s="396"/>
      <c r="GH25" s="396"/>
      <c r="GI25" s="396"/>
      <c r="GJ25" s="396"/>
      <c r="GK25" s="396"/>
      <c r="GL25" s="396"/>
      <c r="GM25" s="396"/>
      <c r="GN25" s="396"/>
      <c r="GO25" s="396"/>
      <c r="GP25" s="396"/>
      <c r="GQ25" s="396"/>
      <c r="GR25" s="396"/>
      <c r="GS25" s="396"/>
      <c r="GT25" s="396"/>
      <c r="GU25" s="396"/>
      <c r="GV25" s="396"/>
      <c r="GW25" s="396"/>
      <c r="GX25" s="396"/>
      <c r="GY25" s="396"/>
      <c r="GZ25" s="396"/>
      <c r="HA25" s="396"/>
      <c r="HB25" s="396"/>
      <c r="HC25" s="396"/>
      <c r="HD25" s="396"/>
      <c r="HE25" s="396"/>
      <c r="HF25" s="396"/>
      <c r="HG25" s="396"/>
      <c r="HH25" s="396"/>
      <c r="HI25" s="396"/>
      <c r="HJ25" s="396"/>
      <c r="HK25" s="396"/>
      <c r="HL25" s="396"/>
      <c r="HM25" s="396"/>
      <c r="HN25" s="396"/>
      <c r="HO25" s="396"/>
      <c r="HP25" s="396"/>
      <c r="HQ25" s="396"/>
      <c r="HR25" s="396"/>
      <c r="HS25" s="396"/>
      <c r="HT25" s="396"/>
      <c r="HU25" s="396"/>
      <c r="HV25" s="396"/>
    </row>
    <row r="26" spans="1:230" s="401" customFormat="1" ht="18" hidden="1" customHeight="1">
      <c r="A26" s="396"/>
      <c r="B26" s="397"/>
      <c r="C26" s="398"/>
      <c r="D26" s="457"/>
      <c r="E26" s="458"/>
      <c r="F26" s="459"/>
      <c r="G26" s="460"/>
      <c r="H26" s="461"/>
      <c r="I26" s="462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6"/>
      <c r="BA26" s="396"/>
      <c r="BB26" s="396"/>
      <c r="BC26" s="396"/>
      <c r="BD26" s="396"/>
      <c r="BE26" s="396"/>
      <c r="BF26" s="396"/>
      <c r="BG26" s="396"/>
      <c r="BH26" s="396"/>
      <c r="BI26" s="396"/>
      <c r="BJ26" s="396"/>
      <c r="BK26" s="396"/>
      <c r="BL26" s="396"/>
      <c r="BM26" s="396"/>
      <c r="BN26" s="396"/>
      <c r="BO26" s="396"/>
      <c r="BP26" s="396"/>
      <c r="BQ26" s="396"/>
      <c r="BR26" s="396"/>
      <c r="BS26" s="396"/>
      <c r="BT26" s="396"/>
      <c r="BU26" s="396"/>
      <c r="BV26" s="396"/>
      <c r="BW26" s="396"/>
      <c r="BX26" s="396"/>
      <c r="BY26" s="396"/>
      <c r="BZ26" s="396"/>
      <c r="CA26" s="396"/>
      <c r="CB26" s="396"/>
      <c r="CC26" s="396"/>
      <c r="CD26" s="396"/>
      <c r="CE26" s="396"/>
      <c r="CF26" s="396"/>
      <c r="CG26" s="396"/>
      <c r="CH26" s="396"/>
      <c r="CI26" s="396"/>
      <c r="CJ26" s="396"/>
      <c r="CK26" s="396"/>
      <c r="CL26" s="396"/>
      <c r="CM26" s="396"/>
      <c r="CN26" s="396"/>
      <c r="CO26" s="396"/>
      <c r="CP26" s="396"/>
      <c r="CQ26" s="396"/>
      <c r="CR26" s="396"/>
      <c r="CS26" s="396"/>
      <c r="CT26" s="396"/>
      <c r="CU26" s="396"/>
      <c r="CV26" s="396"/>
      <c r="CW26" s="396"/>
      <c r="CX26" s="396"/>
      <c r="CY26" s="396"/>
      <c r="CZ26" s="396"/>
      <c r="DA26" s="396"/>
      <c r="DB26" s="396"/>
      <c r="DC26" s="396"/>
      <c r="DD26" s="396"/>
      <c r="DE26" s="396"/>
      <c r="DF26" s="396"/>
      <c r="DG26" s="396"/>
      <c r="DH26" s="396"/>
      <c r="DI26" s="396"/>
      <c r="DJ26" s="396"/>
      <c r="DK26" s="396"/>
      <c r="DL26" s="396"/>
      <c r="DM26" s="396"/>
      <c r="DN26" s="396"/>
      <c r="DO26" s="396"/>
      <c r="DP26" s="396"/>
      <c r="DQ26" s="396"/>
      <c r="DR26" s="396"/>
      <c r="DS26" s="396"/>
      <c r="DT26" s="396"/>
      <c r="DU26" s="396"/>
      <c r="DV26" s="396"/>
      <c r="DW26" s="396"/>
      <c r="DX26" s="396"/>
      <c r="DY26" s="396"/>
      <c r="DZ26" s="396"/>
      <c r="EA26" s="396"/>
      <c r="EB26" s="396"/>
      <c r="EC26" s="396"/>
      <c r="ED26" s="396"/>
      <c r="EE26" s="396"/>
      <c r="EF26" s="396"/>
      <c r="EG26" s="396"/>
      <c r="EH26" s="396"/>
      <c r="EI26" s="396"/>
      <c r="EJ26" s="396"/>
      <c r="EK26" s="396"/>
      <c r="EL26" s="396"/>
      <c r="EM26" s="396"/>
      <c r="EN26" s="396"/>
      <c r="EO26" s="396"/>
      <c r="EP26" s="396"/>
      <c r="EQ26" s="396"/>
      <c r="ER26" s="396"/>
      <c r="ES26" s="396"/>
      <c r="ET26" s="396"/>
      <c r="EU26" s="396"/>
      <c r="EV26" s="396"/>
      <c r="EW26" s="396"/>
      <c r="EX26" s="396"/>
      <c r="EY26" s="396"/>
      <c r="EZ26" s="396"/>
      <c r="FA26" s="396"/>
      <c r="FB26" s="396"/>
      <c r="FC26" s="396"/>
      <c r="FD26" s="396"/>
      <c r="FE26" s="396"/>
      <c r="FF26" s="396"/>
      <c r="FG26" s="396"/>
      <c r="FH26" s="396"/>
      <c r="FI26" s="396"/>
      <c r="FJ26" s="396"/>
      <c r="FK26" s="396"/>
      <c r="FL26" s="396"/>
      <c r="FM26" s="396"/>
      <c r="FN26" s="396"/>
      <c r="FO26" s="396"/>
      <c r="FP26" s="396"/>
      <c r="FQ26" s="396"/>
      <c r="FR26" s="396"/>
      <c r="FS26" s="396"/>
      <c r="FT26" s="396"/>
      <c r="FU26" s="396"/>
      <c r="FV26" s="396"/>
      <c r="FW26" s="396"/>
      <c r="FX26" s="396"/>
      <c r="FY26" s="396"/>
      <c r="FZ26" s="396"/>
      <c r="GA26" s="396"/>
      <c r="GB26" s="396"/>
      <c r="GC26" s="396"/>
      <c r="GD26" s="396"/>
      <c r="GE26" s="396"/>
      <c r="GF26" s="396"/>
      <c r="GG26" s="396"/>
      <c r="GH26" s="396"/>
      <c r="GI26" s="396"/>
      <c r="GJ26" s="396"/>
      <c r="GK26" s="396"/>
      <c r="GL26" s="396"/>
      <c r="GM26" s="396"/>
      <c r="GN26" s="396"/>
      <c r="GO26" s="396"/>
      <c r="GP26" s="396"/>
      <c r="GQ26" s="396"/>
      <c r="GR26" s="396"/>
      <c r="GS26" s="396"/>
      <c r="GT26" s="396"/>
      <c r="GU26" s="396"/>
      <c r="GV26" s="396"/>
      <c r="GW26" s="396"/>
      <c r="GX26" s="396"/>
      <c r="GY26" s="396"/>
      <c r="GZ26" s="396"/>
      <c r="HA26" s="396"/>
      <c r="HB26" s="396"/>
      <c r="HC26" s="396"/>
      <c r="HD26" s="396"/>
      <c r="HE26" s="396"/>
      <c r="HF26" s="396"/>
      <c r="HG26" s="396"/>
      <c r="HH26" s="396"/>
      <c r="HI26" s="396"/>
      <c r="HJ26" s="396"/>
      <c r="HK26" s="396"/>
      <c r="HL26" s="396"/>
      <c r="HM26" s="396"/>
      <c r="HN26" s="396"/>
      <c r="HO26" s="396"/>
      <c r="HP26" s="396"/>
      <c r="HQ26" s="396"/>
      <c r="HR26" s="396"/>
      <c r="HS26" s="396"/>
      <c r="HT26" s="396"/>
      <c r="HU26" s="396"/>
      <c r="HV26" s="396"/>
    </row>
    <row r="27" spans="1:230" s="401" customFormat="1" ht="18" customHeight="1">
      <c r="A27" s="396"/>
      <c r="B27" s="397">
        <v>7</v>
      </c>
      <c r="C27" s="398" t="s">
        <v>206</v>
      </c>
      <c r="D27" s="457">
        <v>17318</v>
      </c>
      <c r="E27" s="458">
        <v>1089.3469857951266</v>
      </c>
      <c r="F27" s="459">
        <v>137682</v>
      </c>
      <c r="G27" s="460">
        <v>1323.4420439854157</v>
      </c>
      <c r="H27" s="461">
        <v>45263</v>
      </c>
      <c r="I27" s="462">
        <v>805.63102755009618</v>
      </c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T27" s="396"/>
      <c r="AU27" s="396"/>
      <c r="AV27" s="396"/>
      <c r="AW27" s="396"/>
      <c r="AX27" s="396"/>
      <c r="AY27" s="396"/>
      <c r="AZ27" s="396"/>
      <c r="BA27" s="396"/>
      <c r="BB27" s="396"/>
      <c r="BC27" s="396"/>
      <c r="BD27" s="396"/>
      <c r="BE27" s="396"/>
      <c r="BF27" s="396"/>
      <c r="BG27" s="396"/>
      <c r="BH27" s="396"/>
      <c r="BI27" s="396"/>
      <c r="BJ27" s="396"/>
      <c r="BK27" s="396"/>
      <c r="BL27" s="396"/>
      <c r="BM27" s="396"/>
      <c r="BN27" s="396"/>
      <c r="BO27" s="396"/>
      <c r="BP27" s="396"/>
      <c r="BQ27" s="396"/>
      <c r="BR27" s="396"/>
      <c r="BS27" s="396"/>
      <c r="BT27" s="396"/>
      <c r="BU27" s="396"/>
      <c r="BV27" s="396"/>
      <c r="BW27" s="396"/>
      <c r="BX27" s="396"/>
      <c r="BY27" s="396"/>
      <c r="BZ27" s="396"/>
      <c r="CA27" s="396"/>
      <c r="CB27" s="396"/>
      <c r="CC27" s="396"/>
      <c r="CD27" s="396"/>
      <c r="CE27" s="396"/>
      <c r="CF27" s="396"/>
      <c r="CG27" s="396"/>
      <c r="CH27" s="396"/>
      <c r="CI27" s="396"/>
      <c r="CJ27" s="396"/>
      <c r="CK27" s="396"/>
      <c r="CL27" s="396"/>
      <c r="CM27" s="396"/>
      <c r="CN27" s="396"/>
      <c r="CO27" s="396"/>
      <c r="CP27" s="396"/>
      <c r="CQ27" s="396"/>
      <c r="CR27" s="396"/>
      <c r="CS27" s="396"/>
      <c r="CT27" s="396"/>
      <c r="CU27" s="396"/>
      <c r="CV27" s="396"/>
      <c r="CW27" s="396"/>
      <c r="CX27" s="396"/>
      <c r="CY27" s="396"/>
      <c r="CZ27" s="396"/>
      <c r="DA27" s="396"/>
      <c r="DB27" s="396"/>
      <c r="DC27" s="396"/>
      <c r="DD27" s="396"/>
      <c r="DE27" s="396"/>
      <c r="DF27" s="396"/>
      <c r="DG27" s="396"/>
      <c r="DH27" s="396"/>
      <c r="DI27" s="396"/>
      <c r="DJ27" s="396"/>
      <c r="DK27" s="396"/>
      <c r="DL27" s="396"/>
      <c r="DM27" s="396"/>
      <c r="DN27" s="396"/>
      <c r="DO27" s="396"/>
      <c r="DP27" s="396"/>
      <c r="DQ27" s="396"/>
      <c r="DR27" s="396"/>
      <c r="DS27" s="396"/>
      <c r="DT27" s="396"/>
      <c r="DU27" s="396"/>
      <c r="DV27" s="396"/>
      <c r="DW27" s="396"/>
      <c r="DX27" s="396"/>
      <c r="DY27" s="396"/>
      <c r="DZ27" s="396"/>
      <c r="EA27" s="396"/>
      <c r="EB27" s="396"/>
      <c r="EC27" s="396"/>
      <c r="ED27" s="396"/>
      <c r="EE27" s="396"/>
      <c r="EF27" s="396"/>
      <c r="EG27" s="396"/>
      <c r="EH27" s="396"/>
      <c r="EI27" s="396"/>
      <c r="EJ27" s="396"/>
      <c r="EK27" s="396"/>
      <c r="EL27" s="396"/>
      <c r="EM27" s="396"/>
      <c r="EN27" s="396"/>
      <c r="EO27" s="396"/>
      <c r="EP27" s="396"/>
      <c r="EQ27" s="396"/>
      <c r="ER27" s="396"/>
      <c r="ES27" s="396"/>
      <c r="ET27" s="396"/>
      <c r="EU27" s="396"/>
      <c r="EV27" s="396"/>
      <c r="EW27" s="396"/>
      <c r="EX27" s="396"/>
      <c r="EY27" s="396"/>
      <c r="EZ27" s="396"/>
      <c r="FA27" s="396"/>
      <c r="FB27" s="396"/>
      <c r="FC27" s="396"/>
      <c r="FD27" s="396"/>
      <c r="FE27" s="396"/>
      <c r="FF27" s="396"/>
      <c r="FG27" s="396"/>
      <c r="FH27" s="396"/>
      <c r="FI27" s="396"/>
      <c r="FJ27" s="396"/>
      <c r="FK27" s="396"/>
      <c r="FL27" s="396"/>
      <c r="FM27" s="396"/>
      <c r="FN27" s="396"/>
      <c r="FO27" s="396"/>
      <c r="FP27" s="396"/>
      <c r="FQ27" s="396"/>
      <c r="FR27" s="396"/>
      <c r="FS27" s="396"/>
      <c r="FT27" s="396"/>
      <c r="FU27" s="396"/>
      <c r="FV27" s="396"/>
      <c r="FW27" s="396"/>
      <c r="FX27" s="396"/>
      <c r="FY27" s="396"/>
      <c r="FZ27" s="396"/>
      <c r="GA27" s="396"/>
      <c r="GB27" s="396"/>
      <c r="GC27" s="396"/>
      <c r="GD27" s="396"/>
      <c r="GE27" s="396"/>
      <c r="GF27" s="396"/>
      <c r="GG27" s="396"/>
      <c r="GH27" s="396"/>
      <c r="GI27" s="396"/>
      <c r="GJ27" s="396"/>
      <c r="GK27" s="396"/>
      <c r="GL27" s="396"/>
      <c r="GM27" s="396"/>
      <c r="GN27" s="396"/>
      <c r="GO27" s="396"/>
      <c r="GP27" s="396"/>
      <c r="GQ27" s="396"/>
      <c r="GR27" s="396"/>
      <c r="GS27" s="396"/>
      <c r="GT27" s="396"/>
      <c r="GU27" s="396"/>
      <c r="GV27" s="396"/>
      <c r="GW27" s="396"/>
      <c r="GX27" s="396"/>
      <c r="GY27" s="396"/>
      <c r="GZ27" s="396"/>
      <c r="HA27" s="396"/>
      <c r="HB27" s="396"/>
      <c r="HC27" s="396"/>
      <c r="HD27" s="396"/>
      <c r="HE27" s="396"/>
      <c r="HF27" s="396"/>
      <c r="HG27" s="396"/>
      <c r="HH27" s="396"/>
      <c r="HI27" s="396"/>
      <c r="HJ27" s="396"/>
      <c r="HK27" s="396"/>
      <c r="HL27" s="396"/>
      <c r="HM27" s="396"/>
      <c r="HN27" s="396"/>
      <c r="HO27" s="396"/>
      <c r="HP27" s="396"/>
      <c r="HQ27" s="396"/>
      <c r="HR27" s="396"/>
      <c r="HS27" s="396"/>
      <c r="HT27" s="396"/>
      <c r="HU27" s="396"/>
      <c r="HV27" s="396"/>
    </row>
    <row r="28" spans="1:230" s="401" customFormat="1" ht="18" hidden="1" customHeight="1">
      <c r="A28" s="396"/>
      <c r="B28" s="397"/>
      <c r="C28" s="398"/>
      <c r="D28" s="457"/>
      <c r="E28" s="458"/>
      <c r="F28" s="459"/>
      <c r="G28" s="460"/>
      <c r="H28" s="461"/>
      <c r="I28" s="462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96"/>
      <c r="AB28" s="396"/>
      <c r="AC28" s="396"/>
      <c r="AD28" s="396"/>
      <c r="AE28" s="396"/>
      <c r="AF28" s="396"/>
      <c r="AG28" s="396"/>
      <c r="AH28" s="396"/>
      <c r="AI28" s="396"/>
      <c r="AJ28" s="396"/>
      <c r="AK28" s="396"/>
      <c r="AL28" s="396"/>
      <c r="AM28" s="396"/>
      <c r="AN28" s="396"/>
      <c r="AO28" s="39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6"/>
      <c r="BA28" s="396"/>
      <c r="BB28" s="396"/>
      <c r="BC28" s="396"/>
      <c r="BD28" s="396"/>
      <c r="BE28" s="396"/>
      <c r="BF28" s="396"/>
      <c r="BG28" s="396"/>
      <c r="BH28" s="396"/>
      <c r="BI28" s="396"/>
      <c r="BJ28" s="396"/>
      <c r="BK28" s="396"/>
      <c r="BL28" s="396"/>
      <c r="BM28" s="396"/>
      <c r="BN28" s="396"/>
      <c r="BO28" s="396"/>
      <c r="BP28" s="396"/>
      <c r="BQ28" s="396"/>
      <c r="BR28" s="396"/>
      <c r="BS28" s="396"/>
      <c r="BT28" s="396"/>
      <c r="BU28" s="396"/>
      <c r="BV28" s="396"/>
      <c r="BW28" s="396"/>
      <c r="BX28" s="396"/>
      <c r="BY28" s="396"/>
      <c r="BZ28" s="396"/>
      <c r="CA28" s="396"/>
      <c r="CB28" s="396"/>
      <c r="CC28" s="396"/>
      <c r="CD28" s="396"/>
      <c r="CE28" s="396"/>
      <c r="CF28" s="396"/>
      <c r="CG28" s="396"/>
      <c r="CH28" s="396"/>
      <c r="CI28" s="396"/>
      <c r="CJ28" s="396"/>
      <c r="CK28" s="396"/>
      <c r="CL28" s="396"/>
      <c r="CM28" s="396"/>
      <c r="CN28" s="396"/>
      <c r="CO28" s="396"/>
      <c r="CP28" s="396"/>
      <c r="CQ28" s="396"/>
      <c r="CR28" s="396"/>
      <c r="CS28" s="396"/>
      <c r="CT28" s="396"/>
      <c r="CU28" s="396"/>
      <c r="CV28" s="396"/>
      <c r="CW28" s="396"/>
      <c r="CX28" s="396"/>
      <c r="CY28" s="396"/>
      <c r="CZ28" s="396"/>
      <c r="DA28" s="396"/>
      <c r="DB28" s="396"/>
      <c r="DC28" s="396"/>
      <c r="DD28" s="396"/>
      <c r="DE28" s="396"/>
      <c r="DF28" s="396"/>
      <c r="DG28" s="396"/>
      <c r="DH28" s="396"/>
      <c r="DI28" s="396"/>
      <c r="DJ28" s="396"/>
      <c r="DK28" s="396"/>
      <c r="DL28" s="396"/>
      <c r="DM28" s="396"/>
      <c r="DN28" s="396"/>
      <c r="DO28" s="396"/>
      <c r="DP28" s="396"/>
      <c r="DQ28" s="396"/>
      <c r="DR28" s="396"/>
      <c r="DS28" s="396"/>
      <c r="DT28" s="396"/>
      <c r="DU28" s="396"/>
      <c r="DV28" s="396"/>
      <c r="DW28" s="396"/>
      <c r="DX28" s="396"/>
      <c r="DY28" s="396"/>
      <c r="DZ28" s="396"/>
      <c r="EA28" s="396"/>
      <c r="EB28" s="396"/>
      <c r="EC28" s="396"/>
      <c r="ED28" s="396"/>
      <c r="EE28" s="396"/>
      <c r="EF28" s="396"/>
      <c r="EG28" s="396"/>
      <c r="EH28" s="396"/>
      <c r="EI28" s="396"/>
      <c r="EJ28" s="396"/>
      <c r="EK28" s="396"/>
      <c r="EL28" s="396"/>
      <c r="EM28" s="396"/>
      <c r="EN28" s="396"/>
      <c r="EO28" s="396"/>
      <c r="EP28" s="396"/>
      <c r="EQ28" s="396"/>
      <c r="ER28" s="396"/>
      <c r="ES28" s="396"/>
      <c r="ET28" s="396"/>
      <c r="EU28" s="396"/>
      <c r="EV28" s="396"/>
      <c r="EW28" s="396"/>
      <c r="EX28" s="396"/>
      <c r="EY28" s="396"/>
      <c r="EZ28" s="396"/>
      <c r="FA28" s="396"/>
      <c r="FB28" s="396"/>
      <c r="FC28" s="396"/>
      <c r="FD28" s="396"/>
      <c r="FE28" s="396"/>
      <c r="FF28" s="396"/>
      <c r="FG28" s="396"/>
      <c r="FH28" s="396"/>
      <c r="FI28" s="396"/>
      <c r="FJ28" s="396"/>
      <c r="FK28" s="396"/>
      <c r="FL28" s="396"/>
      <c r="FM28" s="396"/>
      <c r="FN28" s="396"/>
      <c r="FO28" s="396"/>
      <c r="FP28" s="396"/>
      <c r="FQ28" s="396"/>
      <c r="FR28" s="396"/>
      <c r="FS28" s="396"/>
      <c r="FT28" s="396"/>
      <c r="FU28" s="396"/>
      <c r="FV28" s="396"/>
      <c r="FW28" s="396"/>
      <c r="FX28" s="396"/>
      <c r="FY28" s="396"/>
      <c r="FZ28" s="396"/>
      <c r="GA28" s="396"/>
      <c r="GB28" s="396"/>
      <c r="GC28" s="396"/>
      <c r="GD28" s="396"/>
      <c r="GE28" s="396"/>
      <c r="GF28" s="396"/>
      <c r="GG28" s="396"/>
      <c r="GH28" s="396"/>
      <c r="GI28" s="396"/>
      <c r="GJ28" s="396"/>
      <c r="GK28" s="396"/>
      <c r="GL28" s="396"/>
      <c r="GM28" s="396"/>
      <c r="GN28" s="396"/>
      <c r="GO28" s="396"/>
      <c r="GP28" s="396"/>
      <c r="GQ28" s="396"/>
      <c r="GR28" s="396"/>
      <c r="GS28" s="396"/>
      <c r="GT28" s="396"/>
      <c r="GU28" s="396"/>
      <c r="GV28" s="396"/>
      <c r="GW28" s="396"/>
      <c r="GX28" s="396"/>
      <c r="GY28" s="396"/>
      <c r="GZ28" s="396"/>
      <c r="HA28" s="396"/>
      <c r="HB28" s="396"/>
      <c r="HC28" s="396"/>
      <c r="HD28" s="396"/>
      <c r="HE28" s="396"/>
      <c r="HF28" s="396"/>
      <c r="HG28" s="396"/>
      <c r="HH28" s="396"/>
      <c r="HI28" s="396"/>
      <c r="HJ28" s="396"/>
      <c r="HK28" s="396"/>
      <c r="HL28" s="396"/>
      <c r="HM28" s="396"/>
      <c r="HN28" s="396"/>
      <c r="HO28" s="396"/>
      <c r="HP28" s="396"/>
      <c r="HQ28" s="396"/>
      <c r="HR28" s="396"/>
      <c r="HS28" s="396"/>
      <c r="HT28" s="396"/>
      <c r="HU28" s="396"/>
      <c r="HV28" s="396"/>
    </row>
    <row r="29" spans="1:230" s="401" customFormat="1" ht="18" customHeight="1">
      <c r="A29" s="396"/>
      <c r="B29" s="397"/>
      <c r="C29" s="398" t="s">
        <v>66</v>
      </c>
      <c r="D29" s="457">
        <v>51070</v>
      </c>
      <c r="E29" s="458">
        <v>1100.1922555316228</v>
      </c>
      <c r="F29" s="459">
        <v>204883</v>
      </c>
      <c r="G29" s="460">
        <v>1322.8333016892568</v>
      </c>
      <c r="H29" s="461">
        <v>83018</v>
      </c>
      <c r="I29" s="462">
        <v>838.86468175576374</v>
      </c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396"/>
      <c r="BK29" s="396"/>
      <c r="BL29" s="396"/>
      <c r="BM29" s="396"/>
      <c r="BN29" s="396"/>
      <c r="BO29" s="396"/>
      <c r="BP29" s="396"/>
      <c r="BQ29" s="396"/>
      <c r="BR29" s="396"/>
      <c r="BS29" s="396"/>
      <c r="BT29" s="396"/>
      <c r="BU29" s="396"/>
      <c r="BV29" s="396"/>
      <c r="BW29" s="396"/>
      <c r="BX29" s="396"/>
      <c r="BY29" s="396"/>
      <c r="BZ29" s="396"/>
      <c r="CA29" s="396"/>
      <c r="CB29" s="396"/>
      <c r="CC29" s="396"/>
      <c r="CD29" s="396"/>
      <c r="CE29" s="396"/>
      <c r="CF29" s="396"/>
      <c r="CG29" s="396"/>
      <c r="CH29" s="396"/>
      <c r="CI29" s="396"/>
      <c r="CJ29" s="396"/>
      <c r="CK29" s="396"/>
      <c r="CL29" s="396"/>
      <c r="CM29" s="396"/>
      <c r="CN29" s="396"/>
      <c r="CO29" s="396"/>
      <c r="CP29" s="396"/>
      <c r="CQ29" s="396"/>
      <c r="CR29" s="396"/>
      <c r="CS29" s="396"/>
      <c r="CT29" s="396"/>
      <c r="CU29" s="396"/>
      <c r="CV29" s="396"/>
      <c r="CW29" s="396"/>
      <c r="CX29" s="396"/>
      <c r="CY29" s="396"/>
      <c r="CZ29" s="396"/>
      <c r="DA29" s="396"/>
      <c r="DB29" s="396"/>
      <c r="DC29" s="396"/>
      <c r="DD29" s="396"/>
      <c r="DE29" s="396"/>
      <c r="DF29" s="396"/>
      <c r="DG29" s="396"/>
      <c r="DH29" s="396"/>
      <c r="DI29" s="396"/>
      <c r="DJ29" s="396"/>
      <c r="DK29" s="396"/>
      <c r="DL29" s="396"/>
      <c r="DM29" s="396"/>
      <c r="DN29" s="396"/>
      <c r="DO29" s="396"/>
      <c r="DP29" s="396"/>
      <c r="DQ29" s="396"/>
      <c r="DR29" s="396"/>
      <c r="DS29" s="396"/>
      <c r="DT29" s="396"/>
      <c r="DU29" s="396"/>
      <c r="DV29" s="396"/>
      <c r="DW29" s="396"/>
      <c r="DX29" s="396"/>
      <c r="DY29" s="396"/>
      <c r="DZ29" s="396"/>
      <c r="EA29" s="396"/>
      <c r="EB29" s="396"/>
      <c r="EC29" s="396"/>
      <c r="ED29" s="396"/>
      <c r="EE29" s="396"/>
      <c r="EF29" s="396"/>
      <c r="EG29" s="396"/>
      <c r="EH29" s="396"/>
      <c r="EI29" s="396"/>
      <c r="EJ29" s="396"/>
      <c r="EK29" s="396"/>
      <c r="EL29" s="396"/>
      <c r="EM29" s="396"/>
      <c r="EN29" s="396"/>
      <c r="EO29" s="396"/>
      <c r="EP29" s="396"/>
      <c r="EQ29" s="396"/>
      <c r="ER29" s="396"/>
      <c r="ES29" s="396"/>
      <c r="ET29" s="396"/>
      <c r="EU29" s="396"/>
      <c r="EV29" s="396"/>
      <c r="EW29" s="396"/>
      <c r="EX29" s="396"/>
      <c r="EY29" s="396"/>
      <c r="EZ29" s="396"/>
      <c r="FA29" s="396"/>
      <c r="FB29" s="396"/>
      <c r="FC29" s="396"/>
      <c r="FD29" s="396"/>
      <c r="FE29" s="396"/>
      <c r="FF29" s="396"/>
      <c r="FG29" s="396"/>
      <c r="FH29" s="396"/>
      <c r="FI29" s="396"/>
      <c r="FJ29" s="396"/>
      <c r="FK29" s="396"/>
      <c r="FL29" s="396"/>
      <c r="FM29" s="396"/>
      <c r="FN29" s="396"/>
      <c r="FO29" s="396"/>
      <c r="FP29" s="396"/>
      <c r="FQ29" s="396"/>
      <c r="FR29" s="396"/>
      <c r="FS29" s="396"/>
      <c r="FT29" s="396"/>
      <c r="FU29" s="396"/>
      <c r="FV29" s="396"/>
      <c r="FW29" s="396"/>
      <c r="FX29" s="396"/>
      <c r="FY29" s="396"/>
      <c r="FZ29" s="396"/>
      <c r="GA29" s="396"/>
      <c r="GB29" s="396"/>
      <c r="GC29" s="396"/>
      <c r="GD29" s="396"/>
      <c r="GE29" s="396"/>
      <c r="GF29" s="396"/>
      <c r="GG29" s="396"/>
      <c r="GH29" s="396"/>
      <c r="GI29" s="396"/>
      <c r="GJ29" s="396"/>
      <c r="GK29" s="396"/>
      <c r="GL29" s="396"/>
      <c r="GM29" s="396"/>
      <c r="GN29" s="396"/>
      <c r="GO29" s="396"/>
      <c r="GP29" s="396"/>
      <c r="GQ29" s="396"/>
      <c r="GR29" s="396"/>
      <c r="GS29" s="396"/>
      <c r="GT29" s="396"/>
      <c r="GU29" s="396"/>
      <c r="GV29" s="396"/>
      <c r="GW29" s="396"/>
      <c r="GX29" s="396"/>
      <c r="GY29" s="396"/>
      <c r="GZ29" s="396"/>
      <c r="HA29" s="396"/>
      <c r="HB29" s="396"/>
      <c r="HC29" s="396"/>
      <c r="HD29" s="396"/>
      <c r="HE29" s="396"/>
      <c r="HF29" s="396"/>
      <c r="HG29" s="396"/>
      <c r="HH29" s="396"/>
      <c r="HI29" s="396"/>
      <c r="HJ29" s="396"/>
      <c r="HK29" s="396"/>
      <c r="HL29" s="396"/>
      <c r="HM29" s="396"/>
      <c r="HN29" s="396"/>
      <c r="HO29" s="396"/>
      <c r="HP29" s="396"/>
      <c r="HQ29" s="396"/>
      <c r="HR29" s="396"/>
      <c r="HS29" s="396"/>
      <c r="HT29" s="396"/>
      <c r="HU29" s="396"/>
      <c r="HV29" s="396"/>
    </row>
    <row r="30" spans="1:230" s="402" customFormat="1" ht="18" customHeight="1">
      <c r="B30" s="397">
        <v>35</v>
      </c>
      <c r="C30" s="403" t="s">
        <v>67</v>
      </c>
      <c r="D30" s="404">
        <v>28093</v>
      </c>
      <c r="E30" s="405">
        <v>1152.3984896593456</v>
      </c>
      <c r="F30" s="404">
        <v>106260</v>
      </c>
      <c r="G30" s="405">
        <v>1343.651955298325</v>
      </c>
      <c r="H30" s="404">
        <v>42732</v>
      </c>
      <c r="I30" s="405">
        <v>847.36770944491252</v>
      </c>
    </row>
    <row r="31" spans="1:230" s="402" customFormat="1" ht="18" customHeight="1">
      <c r="B31" s="397">
        <v>38</v>
      </c>
      <c r="C31" s="403" t="s">
        <v>68</v>
      </c>
      <c r="D31" s="404">
        <v>22977</v>
      </c>
      <c r="E31" s="405">
        <v>1036.3619149584367</v>
      </c>
      <c r="F31" s="404">
        <v>98623</v>
      </c>
      <c r="G31" s="405">
        <v>1300.4025286190847</v>
      </c>
      <c r="H31" s="404">
        <v>40286</v>
      </c>
      <c r="I31" s="405">
        <v>829.84538524549453</v>
      </c>
    </row>
    <row r="32" spans="1:230" s="402" customFormat="1" ht="18" hidden="1" customHeight="1">
      <c r="B32" s="397"/>
      <c r="C32" s="403"/>
      <c r="D32" s="404"/>
      <c r="E32" s="405"/>
      <c r="F32" s="404"/>
      <c r="G32" s="405"/>
      <c r="H32" s="404"/>
      <c r="I32" s="405"/>
    </row>
    <row r="33" spans="1:230" s="401" customFormat="1" ht="18" customHeight="1">
      <c r="A33" s="396"/>
      <c r="B33" s="397">
        <v>39</v>
      </c>
      <c r="C33" s="398" t="s">
        <v>69</v>
      </c>
      <c r="D33" s="457">
        <v>12740</v>
      </c>
      <c r="E33" s="458">
        <v>1210.1308163265305</v>
      </c>
      <c r="F33" s="459">
        <v>91979</v>
      </c>
      <c r="G33" s="460">
        <v>1524.2866444514507</v>
      </c>
      <c r="H33" s="461">
        <v>35051</v>
      </c>
      <c r="I33" s="462">
        <v>939.31360702975689</v>
      </c>
      <c r="J33" s="396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/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/>
      <c r="BA33" s="396"/>
      <c r="BB33" s="396"/>
      <c r="BC33" s="396"/>
      <c r="BD33" s="396"/>
      <c r="BE33" s="396"/>
      <c r="BF33" s="396"/>
      <c r="BG33" s="396"/>
      <c r="BH33" s="396"/>
      <c r="BI33" s="396"/>
      <c r="BJ33" s="396"/>
      <c r="BK33" s="396"/>
      <c r="BL33" s="396"/>
      <c r="BM33" s="396"/>
      <c r="BN33" s="396"/>
      <c r="BO33" s="396"/>
      <c r="BP33" s="396"/>
      <c r="BQ33" s="396"/>
      <c r="BR33" s="396"/>
      <c r="BS33" s="396"/>
      <c r="BT33" s="396"/>
      <c r="BU33" s="396"/>
      <c r="BV33" s="396"/>
      <c r="BW33" s="396"/>
      <c r="BX33" s="396"/>
      <c r="BY33" s="396"/>
      <c r="BZ33" s="396"/>
      <c r="CA33" s="396"/>
      <c r="CB33" s="396"/>
      <c r="CC33" s="396"/>
      <c r="CD33" s="396"/>
      <c r="CE33" s="396"/>
      <c r="CF33" s="396"/>
      <c r="CG33" s="396"/>
      <c r="CH33" s="396"/>
      <c r="CI33" s="396"/>
      <c r="CJ33" s="396"/>
      <c r="CK33" s="396"/>
      <c r="CL33" s="396"/>
      <c r="CM33" s="396"/>
      <c r="CN33" s="396"/>
      <c r="CO33" s="396"/>
      <c r="CP33" s="396"/>
      <c r="CQ33" s="396"/>
      <c r="CR33" s="396"/>
      <c r="CS33" s="396"/>
      <c r="CT33" s="396"/>
      <c r="CU33" s="396"/>
      <c r="CV33" s="396"/>
      <c r="CW33" s="396"/>
      <c r="CX33" s="396"/>
      <c r="CY33" s="396"/>
      <c r="CZ33" s="396"/>
      <c r="DA33" s="396"/>
      <c r="DB33" s="396"/>
      <c r="DC33" s="396"/>
      <c r="DD33" s="396"/>
      <c r="DE33" s="396"/>
      <c r="DF33" s="396"/>
      <c r="DG33" s="396"/>
      <c r="DH33" s="396"/>
      <c r="DI33" s="396"/>
      <c r="DJ33" s="396"/>
      <c r="DK33" s="396"/>
      <c r="DL33" s="396"/>
      <c r="DM33" s="396"/>
      <c r="DN33" s="396"/>
      <c r="DO33" s="396"/>
      <c r="DP33" s="396"/>
      <c r="DQ33" s="396"/>
      <c r="DR33" s="396"/>
      <c r="DS33" s="396"/>
      <c r="DT33" s="396"/>
      <c r="DU33" s="396"/>
      <c r="DV33" s="396"/>
      <c r="DW33" s="396"/>
      <c r="DX33" s="396"/>
      <c r="DY33" s="396"/>
      <c r="DZ33" s="396"/>
      <c r="EA33" s="396"/>
      <c r="EB33" s="396"/>
      <c r="EC33" s="396"/>
      <c r="ED33" s="396"/>
      <c r="EE33" s="396"/>
      <c r="EF33" s="396"/>
      <c r="EG33" s="396"/>
      <c r="EH33" s="396"/>
      <c r="EI33" s="396"/>
      <c r="EJ33" s="396"/>
      <c r="EK33" s="396"/>
      <c r="EL33" s="396"/>
      <c r="EM33" s="396"/>
      <c r="EN33" s="396"/>
      <c r="EO33" s="396"/>
      <c r="EP33" s="396"/>
      <c r="EQ33" s="396"/>
      <c r="ER33" s="396"/>
      <c r="ES33" s="396"/>
      <c r="ET33" s="396"/>
      <c r="EU33" s="396"/>
      <c r="EV33" s="396"/>
      <c r="EW33" s="396"/>
      <c r="EX33" s="396"/>
      <c r="EY33" s="396"/>
      <c r="EZ33" s="396"/>
      <c r="FA33" s="396"/>
      <c r="FB33" s="396"/>
      <c r="FC33" s="396"/>
      <c r="FD33" s="396"/>
      <c r="FE33" s="396"/>
      <c r="FF33" s="396"/>
      <c r="FG33" s="396"/>
      <c r="FH33" s="396"/>
      <c r="FI33" s="396"/>
      <c r="FJ33" s="396"/>
      <c r="FK33" s="396"/>
      <c r="FL33" s="396"/>
      <c r="FM33" s="396"/>
      <c r="FN33" s="396"/>
      <c r="FO33" s="396"/>
      <c r="FP33" s="396"/>
      <c r="FQ33" s="396"/>
      <c r="FR33" s="396"/>
      <c r="FS33" s="396"/>
      <c r="FT33" s="396"/>
      <c r="FU33" s="396"/>
      <c r="FV33" s="396"/>
      <c r="FW33" s="396"/>
      <c r="FX33" s="396"/>
      <c r="FY33" s="396"/>
      <c r="FZ33" s="396"/>
      <c r="GA33" s="396"/>
      <c r="GB33" s="396"/>
      <c r="GC33" s="396"/>
      <c r="GD33" s="396"/>
      <c r="GE33" s="396"/>
      <c r="GF33" s="396"/>
      <c r="GG33" s="396"/>
      <c r="GH33" s="396"/>
      <c r="GI33" s="396"/>
      <c r="GJ33" s="396"/>
      <c r="GK33" s="396"/>
      <c r="GL33" s="396"/>
      <c r="GM33" s="396"/>
      <c r="GN33" s="396"/>
      <c r="GO33" s="396"/>
      <c r="GP33" s="396"/>
      <c r="GQ33" s="396"/>
      <c r="GR33" s="396"/>
      <c r="GS33" s="396"/>
      <c r="GT33" s="396"/>
      <c r="GU33" s="396"/>
      <c r="GV33" s="396"/>
      <c r="GW33" s="396"/>
      <c r="GX33" s="396"/>
      <c r="GY33" s="396"/>
      <c r="GZ33" s="396"/>
      <c r="HA33" s="396"/>
      <c r="HB33" s="396"/>
      <c r="HC33" s="396"/>
      <c r="HD33" s="396"/>
      <c r="HE33" s="396"/>
      <c r="HF33" s="396"/>
      <c r="HG33" s="396"/>
      <c r="HH33" s="396"/>
      <c r="HI33" s="396"/>
      <c r="HJ33" s="396"/>
      <c r="HK33" s="396"/>
      <c r="HL33" s="396"/>
      <c r="HM33" s="396"/>
      <c r="HN33" s="396"/>
      <c r="HO33" s="396"/>
      <c r="HP33" s="396"/>
      <c r="HQ33" s="396"/>
      <c r="HR33" s="396"/>
      <c r="HS33" s="396"/>
      <c r="HT33" s="396"/>
      <c r="HU33" s="396"/>
      <c r="HV33" s="396"/>
    </row>
    <row r="34" spans="1:230" s="401" customFormat="1" ht="18" hidden="1" customHeight="1">
      <c r="A34" s="396"/>
      <c r="B34" s="397"/>
      <c r="C34" s="398"/>
      <c r="D34" s="457"/>
      <c r="E34" s="458"/>
      <c r="F34" s="459"/>
      <c r="G34" s="460"/>
      <c r="H34" s="461"/>
      <c r="I34" s="462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6"/>
      <c r="AZ34" s="396"/>
      <c r="BA34" s="396"/>
      <c r="BB34" s="396"/>
      <c r="BC34" s="396"/>
      <c r="BD34" s="396"/>
      <c r="BE34" s="396"/>
      <c r="BF34" s="396"/>
      <c r="BG34" s="396"/>
      <c r="BH34" s="396"/>
      <c r="BI34" s="396"/>
      <c r="BJ34" s="396"/>
      <c r="BK34" s="396"/>
      <c r="BL34" s="396"/>
      <c r="BM34" s="396"/>
      <c r="BN34" s="396"/>
      <c r="BO34" s="396"/>
      <c r="BP34" s="396"/>
      <c r="BQ34" s="396"/>
      <c r="BR34" s="396"/>
      <c r="BS34" s="396"/>
      <c r="BT34" s="396"/>
      <c r="BU34" s="396"/>
      <c r="BV34" s="396"/>
      <c r="BW34" s="396"/>
      <c r="BX34" s="396"/>
      <c r="BY34" s="396"/>
      <c r="BZ34" s="396"/>
      <c r="CA34" s="396"/>
      <c r="CB34" s="396"/>
      <c r="CC34" s="396"/>
      <c r="CD34" s="396"/>
      <c r="CE34" s="396"/>
      <c r="CF34" s="396"/>
      <c r="CG34" s="396"/>
      <c r="CH34" s="396"/>
      <c r="CI34" s="396"/>
      <c r="CJ34" s="396"/>
      <c r="CK34" s="396"/>
      <c r="CL34" s="396"/>
      <c r="CM34" s="396"/>
      <c r="CN34" s="396"/>
      <c r="CO34" s="396"/>
      <c r="CP34" s="396"/>
      <c r="CQ34" s="396"/>
      <c r="CR34" s="396"/>
      <c r="CS34" s="396"/>
      <c r="CT34" s="396"/>
      <c r="CU34" s="396"/>
      <c r="CV34" s="396"/>
      <c r="CW34" s="396"/>
      <c r="CX34" s="396"/>
      <c r="CY34" s="396"/>
      <c r="CZ34" s="396"/>
      <c r="DA34" s="396"/>
      <c r="DB34" s="396"/>
      <c r="DC34" s="396"/>
      <c r="DD34" s="396"/>
      <c r="DE34" s="396"/>
      <c r="DF34" s="396"/>
      <c r="DG34" s="396"/>
      <c r="DH34" s="396"/>
      <c r="DI34" s="396"/>
      <c r="DJ34" s="396"/>
      <c r="DK34" s="396"/>
      <c r="DL34" s="396"/>
      <c r="DM34" s="396"/>
      <c r="DN34" s="396"/>
      <c r="DO34" s="396"/>
      <c r="DP34" s="396"/>
      <c r="DQ34" s="396"/>
      <c r="DR34" s="396"/>
      <c r="DS34" s="396"/>
      <c r="DT34" s="396"/>
      <c r="DU34" s="396"/>
      <c r="DV34" s="396"/>
      <c r="DW34" s="396"/>
      <c r="DX34" s="396"/>
      <c r="DY34" s="396"/>
      <c r="DZ34" s="396"/>
      <c r="EA34" s="396"/>
      <c r="EB34" s="396"/>
      <c r="EC34" s="396"/>
      <c r="ED34" s="396"/>
      <c r="EE34" s="396"/>
      <c r="EF34" s="396"/>
      <c r="EG34" s="396"/>
      <c r="EH34" s="396"/>
      <c r="EI34" s="396"/>
      <c r="EJ34" s="396"/>
      <c r="EK34" s="396"/>
      <c r="EL34" s="396"/>
      <c r="EM34" s="396"/>
      <c r="EN34" s="396"/>
      <c r="EO34" s="396"/>
      <c r="EP34" s="396"/>
      <c r="EQ34" s="396"/>
      <c r="ER34" s="396"/>
      <c r="ES34" s="396"/>
      <c r="ET34" s="396"/>
      <c r="EU34" s="396"/>
      <c r="EV34" s="396"/>
      <c r="EW34" s="396"/>
      <c r="EX34" s="396"/>
      <c r="EY34" s="396"/>
      <c r="EZ34" s="396"/>
      <c r="FA34" s="396"/>
      <c r="FB34" s="396"/>
      <c r="FC34" s="396"/>
      <c r="FD34" s="396"/>
      <c r="FE34" s="396"/>
      <c r="FF34" s="396"/>
      <c r="FG34" s="396"/>
      <c r="FH34" s="396"/>
      <c r="FI34" s="396"/>
      <c r="FJ34" s="396"/>
      <c r="FK34" s="396"/>
      <c r="FL34" s="396"/>
      <c r="FM34" s="396"/>
      <c r="FN34" s="396"/>
      <c r="FO34" s="396"/>
      <c r="FP34" s="396"/>
      <c r="FQ34" s="396"/>
      <c r="FR34" s="396"/>
      <c r="FS34" s="396"/>
      <c r="FT34" s="396"/>
      <c r="FU34" s="396"/>
      <c r="FV34" s="396"/>
      <c r="FW34" s="396"/>
      <c r="FX34" s="396"/>
      <c r="FY34" s="396"/>
      <c r="FZ34" s="396"/>
      <c r="GA34" s="396"/>
      <c r="GB34" s="396"/>
      <c r="GC34" s="396"/>
      <c r="GD34" s="396"/>
      <c r="GE34" s="396"/>
      <c r="GF34" s="396"/>
      <c r="GG34" s="396"/>
      <c r="GH34" s="396"/>
      <c r="GI34" s="396"/>
      <c r="GJ34" s="396"/>
      <c r="GK34" s="396"/>
      <c r="GL34" s="396"/>
      <c r="GM34" s="396"/>
      <c r="GN34" s="396"/>
      <c r="GO34" s="396"/>
      <c r="GP34" s="396"/>
      <c r="GQ34" s="396"/>
      <c r="GR34" s="396"/>
      <c r="GS34" s="396"/>
      <c r="GT34" s="396"/>
      <c r="GU34" s="396"/>
      <c r="GV34" s="396"/>
      <c r="GW34" s="396"/>
      <c r="GX34" s="396"/>
      <c r="GY34" s="396"/>
      <c r="GZ34" s="396"/>
      <c r="HA34" s="396"/>
      <c r="HB34" s="396"/>
      <c r="HC34" s="396"/>
      <c r="HD34" s="396"/>
      <c r="HE34" s="396"/>
      <c r="HF34" s="396"/>
      <c r="HG34" s="396"/>
      <c r="HH34" s="396"/>
      <c r="HI34" s="396"/>
      <c r="HJ34" s="396"/>
      <c r="HK34" s="396"/>
      <c r="HL34" s="396"/>
      <c r="HM34" s="396"/>
      <c r="HN34" s="396"/>
      <c r="HO34" s="396"/>
      <c r="HP34" s="396"/>
      <c r="HQ34" s="396"/>
      <c r="HR34" s="396"/>
      <c r="HS34" s="396"/>
      <c r="HT34" s="396"/>
      <c r="HU34" s="396"/>
      <c r="HV34" s="396"/>
    </row>
    <row r="35" spans="1:230" s="401" customFormat="1" ht="18" customHeight="1">
      <c r="A35" s="396"/>
      <c r="B35" s="397"/>
      <c r="C35" s="398" t="s">
        <v>70</v>
      </c>
      <c r="D35" s="457">
        <v>45606</v>
      </c>
      <c r="E35" s="458">
        <v>1158.3425737841512</v>
      </c>
      <c r="F35" s="459">
        <v>405449</v>
      </c>
      <c r="G35" s="460">
        <v>1428.3970448071148</v>
      </c>
      <c r="H35" s="461">
        <v>149910</v>
      </c>
      <c r="I35" s="462">
        <v>886.84431138683226</v>
      </c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6"/>
      <c r="AJ35" s="396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6"/>
      <c r="AZ35" s="396"/>
      <c r="BA35" s="396"/>
      <c r="BB35" s="396"/>
      <c r="BC35" s="396"/>
      <c r="BD35" s="396"/>
      <c r="BE35" s="396"/>
      <c r="BF35" s="396"/>
      <c r="BG35" s="396"/>
      <c r="BH35" s="396"/>
      <c r="BI35" s="396"/>
      <c r="BJ35" s="396"/>
      <c r="BK35" s="396"/>
      <c r="BL35" s="396"/>
      <c r="BM35" s="396"/>
      <c r="BN35" s="396"/>
      <c r="BO35" s="396"/>
      <c r="BP35" s="396"/>
      <c r="BQ35" s="396"/>
      <c r="BR35" s="396"/>
      <c r="BS35" s="396"/>
      <c r="BT35" s="396"/>
      <c r="BU35" s="396"/>
      <c r="BV35" s="396"/>
      <c r="BW35" s="396"/>
      <c r="BX35" s="396"/>
      <c r="BY35" s="396"/>
      <c r="BZ35" s="396"/>
      <c r="CA35" s="396"/>
      <c r="CB35" s="396"/>
      <c r="CC35" s="396"/>
      <c r="CD35" s="396"/>
      <c r="CE35" s="396"/>
      <c r="CF35" s="396"/>
      <c r="CG35" s="396"/>
      <c r="CH35" s="396"/>
      <c r="CI35" s="396"/>
      <c r="CJ35" s="396"/>
      <c r="CK35" s="396"/>
      <c r="CL35" s="396"/>
      <c r="CM35" s="396"/>
      <c r="CN35" s="396"/>
      <c r="CO35" s="396"/>
      <c r="CP35" s="396"/>
      <c r="CQ35" s="396"/>
      <c r="CR35" s="396"/>
      <c r="CS35" s="396"/>
      <c r="CT35" s="396"/>
      <c r="CU35" s="396"/>
      <c r="CV35" s="396"/>
      <c r="CW35" s="396"/>
      <c r="CX35" s="396"/>
      <c r="CY35" s="396"/>
      <c r="CZ35" s="396"/>
      <c r="DA35" s="396"/>
      <c r="DB35" s="396"/>
      <c r="DC35" s="396"/>
      <c r="DD35" s="396"/>
      <c r="DE35" s="396"/>
      <c r="DF35" s="396"/>
      <c r="DG35" s="396"/>
      <c r="DH35" s="396"/>
      <c r="DI35" s="396"/>
      <c r="DJ35" s="396"/>
      <c r="DK35" s="396"/>
      <c r="DL35" s="396"/>
      <c r="DM35" s="396"/>
      <c r="DN35" s="396"/>
      <c r="DO35" s="396"/>
      <c r="DP35" s="396"/>
      <c r="DQ35" s="396"/>
      <c r="DR35" s="396"/>
      <c r="DS35" s="396"/>
      <c r="DT35" s="396"/>
      <c r="DU35" s="396"/>
      <c r="DV35" s="396"/>
      <c r="DW35" s="396"/>
      <c r="DX35" s="396"/>
      <c r="DY35" s="396"/>
      <c r="DZ35" s="396"/>
      <c r="EA35" s="396"/>
      <c r="EB35" s="396"/>
      <c r="EC35" s="396"/>
      <c r="ED35" s="396"/>
      <c r="EE35" s="396"/>
      <c r="EF35" s="396"/>
      <c r="EG35" s="396"/>
      <c r="EH35" s="396"/>
      <c r="EI35" s="396"/>
      <c r="EJ35" s="396"/>
      <c r="EK35" s="396"/>
      <c r="EL35" s="396"/>
      <c r="EM35" s="396"/>
      <c r="EN35" s="396"/>
      <c r="EO35" s="396"/>
      <c r="EP35" s="396"/>
      <c r="EQ35" s="396"/>
      <c r="ER35" s="396"/>
      <c r="ES35" s="396"/>
      <c r="ET35" s="396"/>
      <c r="EU35" s="396"/>
      <c r="EV35" s="396"/>
      <c r="EW35" s="396"/>
      <c r="EX35" s="396"/>
      <c r="EY35" s="396"/>
      <c r="EZ35" s="396"/>
      <c r="FA35" s="396"/>
      <c r="FB35" s="396"/>
      <c r="FC35" s="396"/>
      <c r="FD35" s="396"/>
      <c r="FE35" s="396"/>
      <c r="FF35" s="396"/>
      <c r="FG35" s="396"/>
      <c r="FH35" s="396"/>
      <c r="FI35" s="396"/>
      <c r="FJ35" s="396"/>
      <c r="FK35" s="396"/>
      <c r="FL35" s="396"/>
      <c r="FM35" s="396"/>
      <c r="FN35" s="396"/>
      <c r="FO35" s="396"/>
      <c r="FP35" s="396"/>
      <c r="FQ35" s="396"/>
      <c r="FR35" s="396"/>
      <c r="FS35" s="396"/>
      <c r="FT35" s="396"/>
      <c r="FU35" s="396"/>
      <c r="FV35" s="396"/>
      <c r="FW35" s="396"/>
      <c r="FX35" s="396"/>
      <c r="FY35" s="396"/>
      <c r="FZ35" s="396"/>
      <c r="GA35" s="396"/>
      <c r="GB35" s="396"/>
      <c r="GC35" s="396"/>
      <c r="GD35" s="396"/>
      <c r="GE35" s="396"/>
      <c r="GF35" s="396"/>
      <c r="GG35" s="396"/>
      <c r="GH35" s="396"/>
      <c r="GI35" s="396"/>
      <c r="GJ35" s="396"/>
      <c r="GK35" s="396"/>
      <c r="GL35" s="396"/>
      <c r="GM35" s="396"/>
      <c r="GN35" s="396"/>
      <c r="GO35" s="396"/>
      <c r="GP35" s="396"/>
      <c r="GQ35" s="396"/>
      <c r="GR35" s="396"/>
      <c r="GS35" s="396"/>
      <c r="GT35" s="396"/>
      <c r="GU35" s="396"/>
      <c r="GV35" s="396"/>
      <c r="GW35" s="396"/>
      <c r="GX35" s="396"/>
      <c r="GY35" s="396"/>
      <c r="GZ35" s="396"/>
      <c r="HA35" s="396"/>
      <c r="HB35" s="396"/>
      <c r="HC35" s="396"/>
      <c r="HD35" s="396"/>
      <c r="HE35" s="396"/>
      <c r="HF35" s="396"/>
      <c r="HG35" s="396"/>
      <c r="HH35" s="396"/>
      <c r="HI35" s="396"/>
      <c r="HJ35" s="396"/>
      <c r="HK35" s="396"/>
      <c r="HL35" s="396"/>
      <c r="HM35" s="396"/>
      <c r="HN35" s="396"/>
      <c r="HO35" s="396"/>
      <c r="HP35" s="396"/>
      <c r="HQ35" s="396"/>
      <c r="HR35" s="396"/>
      <c r="HS35" s="396"/>
      <c r="HT35" s="396"/>
      <c r="HU35" s="396"/>
      <c r="HV35" s="396"/>
    </row>
    <row r="36" spans="1:230" s="402" customFormat="1" ht="18" customHeight="1">
      <c r="B36" s="397">
        <v>5</v>
      </c>
      <c r="C36" s="403" t="s">
        <v>71</v>
      </c>
      <c r="D36" s="404">
        <v>3075</v>
      </c>
      <c r="E36" s="405">
        <v>1031.7894471544714</v>
      </c>
      <c r="F36" s="404">
        <v>25022</v>
      </c>
      <c r="G36" s="405">
        <v>1242.8209076013109</v>
      </c>
      <c r="H36" s="404">
        <v>9743</v>
      </c>
      <c r="I36" s="405">
        <v>819.36787026583181</v>
      </c>
    </row>
    <row r="37" spans="1:230" s="402" customFormat="1" ht="18" customHeight="1">
      <c r="B37" s="397">
        <v>9</v>
      </c>
      <c r="C37" s="403" t="s">
        <v>72</v>
      </c>
      <c r="D37" s="404">
        <v>4876</v>
      </c>
      <c r="E37" s="405">
        <v>1285.7622887612797</v>
      </c>
      <c r="F37" s="404">
        <v>64076</v>
      </c>
      <c r="G37" s="405">
        <v>1520.8955882077532</v>
      </c>
      <c r="H37" s="404">
        <v>20771</v>
      </c>
      <c r="I37" s="405">
        <v>916.43781329738601</v>
      </c>
    </row>
    <row r="38" spans="1:230" s="402" customFormat="1" ht="18" customHeight="1">
      <c r="B38" s="397">
        <v>24</v>
      </c>
      <c r="C38" s="403" t="s">
        <v>73</v>
      </c>
      <c r="D38" s="404">
        <v>13165</v>
      </c>
      <c r="E38" s="405">
        <v>1227.9833604253704</v>
      </c>
      <c r="F38" s="404">
        <v>87540</v>
      </c>
      <c r="G38" s="405">
        <v>1432.1365078821111</v>
      </c>
      <c r="H38" s="404">
        <v>34320</v>
      </c>
      <c r="I38" s="405">
        <v>864.63281643356629</v>
      </c>
    </row>
    <row r="39" spans="1:230" s="402" customFormat="1" ht="18" customHeight="1">
      <c r="B39" s="397">
        <v>34</v>
      </c>
      <c r="C39" s="403" t="s">
        <v>74</v>
      </c>
      <c r="D39" s="404">
        <v>3839</v>
      </c>
      <c r="E39" s="405">
        <v>1129.6600260484502</v>
      </c>
      <c r="F39" s="404">
        <v>27794</v>
      </c>
      <c r="G39" s="405">
        <v>1472.5744293732459</v>
      </c>
      <c r="H39" s="404">
        <v>10325</v>
      </c>
      <c r="I39" s="405">
        <v>917.20388377723964</v>
      </c>
    </row>
    <row r="40" spans="1:230" s="402" customFormat="1" ht="18" customHeight="1">
      <c r="B40" s="397">
        <v>37</v>
      </c>
      <c r="C40" s="403" t="s">
        <v>75</v>
      </c>
      <c r="D40" s="404">
        <v>5220</v>
      </c>
      <c r="E40" s="405">
        <v>1089.3172701149426</v>
      </c>
      <c r="F40" s="404">
        <v>53287</v>
      </c>
      <c r="G40" s="405">
        <v>1321.8731090134554</v>
      </c>
      <c r="H40" s="404">
        <v>20148</v>
      </c>
      <c r="I40" s="405">
        <v>847.50969724042102</v>
      </c>
    </row>
    <row r="41" spans="1:230" s="402" customFormat="1" ht="18" customHeight="1">
      <c r="B41" s="397">
        <v>40</v>
      </c>
      <c r="C41" s="403" t="s">
        <v>76</v>
      </c>
      <c r="D41" s="404">
        <v>2474</v>
      </c>
      <c r="E41" s="405">
        <v>1068.3290743734842</v>
      </c>
      <c r="F41" s="404">
        <v>22875</v>
      </c>
      <c r="G41" s="405">
        <v>1365.6457565027322</v>
      </c>
      <c r="H41" s="404">
        <v>8415</v>
      </c>
      <c r="I41" s="405">
        <v>853.08233630421864</v>
      </c>
    </row>
    <row r="42" spans="1:230" s="402" customFormat="1" ht="18" customHeight="1">
      <c r="B42" s="397">
        <v>42</v>
      </c>
      <c r="C42" s="403" t="s">
        <v>77</v>
      </c>
      <c r="D42" s="404">
        <v>1181</v>
      </c>
      <c r="E42" s="405">
        <v>1155.3052328535139</v>
      </c>
      <c r="F42" s="404">
        <v>15573</v>
      </c>
      <c r="G42" s="405">
        <v>1356.6913452770821</v>
      </c>
      <c r="H42" s="404">
        <v>5192</v>
      </c>
      <c r="I42" s="405">
        <v>828.50689907550088</v>
      </c>
    </row>
    <row r="43" spans="1:230" s="402" customFormat="1" ht="18" customHeight="1">
      <c r="B43" s="397">
        <v>47</v>
      </c>
      <c r="C43" s="403" t="s">
        <v>78</v>
      </c>
      <c r="D43" s="404">
        <v>9656</v>
      </c>
      <c r="E43" s="405">
        <v>1135.0831555509531</v>
      </c>
      <c r="F43" s="404">
        <v>78280</v>
      </c>
      <c r="G43" s="405">
        <v>1585.998594404701</v>
      </c>
      <c r="H43" s="404">
        <v>28348</v>
      </c>
      <c r="I43" s="405">
        <v>990.51625723155075</v>
      </c>
    </row>
    <row r="44" spans="1:230" s="402" customFormat="1" ht="18" customHeight="1">
      <c r="B44" s="397">
        <v>49</v>
      </c>
      <c r="C44" s="403" t="s">
        <v>79</v>
      </c>
      <c r="D44" s="404">
        <v>2120</v>
      </c>
      <c r="E44" s="405">
        <v>1050.9506886792453</v>
      </c>
      <c r="F44" s="404">
        <v>31002</v>
      </c>
      <c r="G44" s="405">
        <v>1204.3060460615445</v>
      </c>
      <c r="H44" s="404">
        <v>12648</v>
      </c>
      <c r="I44" s="405">
        <v>802.41899588867807</v>
      </c>
    </row>
    <row r="45" spans="1:230" s="402" customFormat="1" ht="18" hidden="1" customHeight="1">
      <c r="B45" s="397"/>
      <c r="C45" s="403"/>
      <c r="D45" s="404"/>
      <c r="E45" s="405"/>
      <c r="F45" s="404"/>
      <c r="G45" s="405"/>
      <c r="H45" s="404"/>
      <c r="I45" s="405"/>
    </row>
    <row r="46" spans="1:230" s="401" customFormat="1" ht="18" customHeight="1">
      <c r="A46" s="396"/>
      <c r="B46" s="397"/>
      <c r="C46" s="398" t="s">
        <v>80</v>
      </c>
      <c r="D46" s="457">
        <v>44209</v>
      </c>
      <c r="E46" s="458">
        <v>1071.0302630686058</v>
      </c>
      <c r="F46" s="459">
        <v>232882</v>
      </c>
      <c r="G46" s="460">
        <v>1339.1366951503335</v>
      </c>
      <c r="H46" s="461">
        <v>95529</v>
      </c>
      <c r="I46" s="462">
        <v>879.86440672465937</v>
      </c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6"/>
      <c r="AJ46" s="396"/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396"/>
      <c r="BF46" s="396"/>
      <c r="BG46" s="396"/>
      <c r="BH46" s="396"/>
      <c r="BI46" s="396"/>
      <c r="BJ46" s="396"/>
      <c r="BK46" s="396"/>
      <c r="BL46" s="396"/>
      <c r="BM46" s="396"/>
      <c r="BN46" s="396"/>
      <c r="BO46" s="396"/>
      <c r="BP46" s="396"/>
      <c r="BQ46" s="396"/>
      <c r="BR46" s="396"/>
      <c r="BS46" s="396"/>
      <c r="BT46" s="396"/>
      <c r="BU46" s="396"/>
      <c r="BV46" s="396"/>
      <c r="BW46" s="396"/>
      <c r="BX46" s="396"/>
      <c r="BY46" s="396"/>
      <c r="BZ46" s="396"/>
      <c r="CA46" s="396"/>
      <c r="CB46" s="396"/>
      <c r="CC46" s="396"/>
      <c r="CD46" s="396"/>
      <c r="CE46" s="396"/>
      <c r="CF46" s="396"/>
      <c r="CG46" s="396"/>
      <c r="CH46" s="396"/>
      <c r="CI46" s="396"/>
      <c r="CJ46" s="396"/>
      <c r="CK46" s="396"/>
      <c r="CL46" s="396"/>
      <c r="CM46" s="396"/>
      <c r="CN46" s="396"/>
      <c r="CO46" s="396"/>
      <c r="CP46" s="396"/>
      <c r="CQ46" s="396"/>
      <c r="CR46" s="396"/>
      <c r="CS46" s="396"/>
      <c r="CT46" s="396"/>
      <c r="CU46" s="396"/>
      <c r="CV46" s="396"/>
      <c r="CW46" s="396"/>
      <c r="CX46" s="396"/>
      <c r="CY46" s="396"/>
      <c r="CZ46" s="396"/>
      <c r="DA46" s="396"/>
      <c r="DB46" s="396"/>
      <c r="DC46" s="396"/>
      <c r="DD46" s="396"/>
      <c r="DE46" s="396"/>
      <c r="DF46" s="396"/>
      <c r="DG46" s="396"/>
      <c r="DH46" s="396"/>
      <c r="DI46" s="396"/>
      <c r="DJ46" s="396"/>
      <c r="DK46" s="396"/>
      <c r="DL46" s="396"/>
      <c r="DM46" s="396"/>
      <c r="DN46" s="396"/>
      <c r="DO46" s="396"/>
      <c r="DP46" s="396"/>
      <c r="DQ46" s="396"/>
      <c r="DR46" s="396"/>
      <c r="DS46" s="396"/>
      <c r="DT46" s="396"/>
      <c r="DU46" s="396"/>
      <c r="DV46" s="396"/>
      <c r="DW46" s="396"/>
      <c r="DX46" s="396"/>
      <c r="DY46" s="396"/>
      <c r="DZ46" s="396"/>
      <c r="EA46" s="396"/>
      <c r="EB46" s="396"/>
      <c r="EC46" s="396"/>
      <c r="ED46" s="396"/>
      <c r="EE46" s="396"/>
      <c r="EF46" s="396"/>
      <c r="EG46" s="396"/>
      <c r="EH46" s="396"/>
      <c r="EI46" s="396"/>
      <c r="EJ46" s="396"/>
      <c r="EK46" s="396"/>
      <c r="EL46" s="396"/>
      <c r="EM46" s="396"/>
      <c r="EN46" s="396"/>
      <c r="EO46" s="396"/>
      <c r="EP46" s="396"/>
      <c r="EQ46" s="396"/>
      <c r="ER46" s="396"/>
      <c r="ES46" s="396"/>
      <c r="ET46" s="396"/>
      <c r="EU46" s="396"/>
      <c r="EV46" s="396"/>
      <c r="EW46" s="396"/>
      <c r="EX46" s="396"/>
      <c r="EY46" s="396"/>
      <c r="EZ46" s="396"/>
      <c r="FA46" s="396"/>
      <c r="FB46" s="396"/>
      <c r="FC46" s="396"/>
      <c r="FD46" s="396"/>
      <c r="FE46" s="396"/>
      <c r="FF46" s="396"/>
      <c r="FG46" s="396"/>
      <c r="FH46" s="396"/>
      <c r="FI46" s="396"/>
      <c r="FJ46" s="396"/>
      <c r="FK46" s="396"/>
      <c r="FL46" s="396"/>
      <c r="FM46" s="396"/>
      <c r="FN46" s="396"/>
      <c r="FO46" s="396"/>
      <c r="FP46" s="396"/>
      <c r="FQ46" s="396"/>
      <c r="FR46" s="396"/>
      <c r="FS46" s="396"/>
      <c r="FT46" s="396"/>
      <c r="FU46" s="396"/>
      <c r="FV46" s="396"/>
      <c r="FW46" s="396"/>
      <c r="FX46" s="396"/>
      <c r="FY46" s="396"/>
      <c r="FZ46" s="396"/>
      <c r="GA46" s="396"/>
      <c r="GB46" s="396"/>
      <c r="GC46" s="396"/>
      <c r="GD46" s="396"/>
      <c r="GE46" s="396"/>
      <c r="GF46" s="396"/>
      <c r="GG46" s="396"/>
      <c r="GH46" s="396"/>
      <c r="GI46" s="396"/>
      <c r="GJ46" s="396"/>
      <c r="GK46" s="396"/>
      <c r="GL46" s="396"/>
      <c r="GM46" s="396"/>
      <c r="GN46" s="396"/>
      <c r="GO46" s="396"/>
      <c r="GP46" s="396"/>
      <c r="GQ46" s="396"/>
      <c r="GR46" s="396"/>
      <c r="GS46" s="396"/>
      <c r="GT46" s="396"/>
      <c r="GU46" s="396"/>
      <c r="GV46" s="396"/>
      <c r="GW46" s="396"/>
      <c r="GX46" s="396"/>
      <c r="GY46" s="396"/>
      <c r="GZ46" s="396"/>
      <c r="HA46" s="396"/>
      <c r="HB46" s="396"/>
      <c r="HC46" s="396"/>
      <c r="HD46" s="396"/>
      <c r="HE46" s="396"/>
      <c r="HF46" s="396"/>
      <c r="HG46" s="396"/>
      <c r="HH46" s="396"/>
      <c r="HI46" s="396"/>
      <c r="HJ46" s="396"/>
      <c r="HK46" s="396"/>
      <c r="HL46" s="396"/>
      <c r="HM46" s="396"/>
      <c r="HN46" s="396"/>
      <c r="HO46" s="396"/>
      <c r="HP46" s="396"/>
      <c r="HQ46" s="396"/>
      <c r="HR46" s="396"/>
      <c r="HS46" s="396"/>
      <c r="HT46" s="396"/>
      <c r="HU46" s="396"/>
      <c r="HV46" s="396"/>
    </row>
    <row r="47" spans="1:230" s="402" customFormat="1" ht="18" customHeight="1">
      <c r="B47" s="397">
        <v>2</v>
      </c>
      <c r="C47" s="403" t="s">
        <v>81</v>
      </c>
      <c r="D47" s="404">
        <v>6685</v>
      </c>
      <c r="E47" s="405">
        <v>1088.3266192969334</v>
      </c>
      <c r="F47" s="404">
        <v>45605</v>
      </c>
      <c r="G47" s="405">
        <v>1290.69292095165</v>
      </c>
      <c r="H47" s="404">
        <v>18596</v>
      </c>
      <c r="I47" s="405">
        <v>845.95812486556247</v>
      </c>
    </row>
    <row r="48" spans="1:230" s="402" customFormat="1" ht="18" customHeight="1">
      <c r="B48" s="397">
        <v>13</v>
      </c>
      <c r="C48" s="403" t="s">
        <v>82</v>
      </c>
      <c r="D48" s="404">
        <v>14774</v>
      </c>
      <c r="E48" s="405">
        <v>1055.9406369297415</v>
      </c>
      <c r="F48" s="404">
        <v>55839</v>
      </c>
      <c r="G48" s="405">
        <v>1368.8321955980587</v>
      </c>
      <c r="H48" s="404">
        <v>26594</v>
      </c>
      <c r="I48" s="405">
        <v>909.71894825900586</v>
      </c>
    </row>
    <row r="49" spans="1:230" s="402" customFormat="1" ht="18" customHeight="1">
      <c r="B49" s="397">
        <v>16</v>
      </c>
      <c r="C49" s="403" t="s">
        <v>83</v>
      </c>
      <c r="D49" s="404">
        <v>6325</v>
      </c>
      <c r="E49" s="405">
        <v>1004.1693280632411</v>
      </c>
      <c r="F49" s="404">
        <v>25909</v>
      </c>
      <c r="G49" s="405">
        <v>1216.6039735227141</v>
      </c>
      <c r="H49" s="404">
        <v>10950</v>
      </c>
      <c r="I49" s="405">
        <v>835.08365388127868</v>
      </c>
    </row>
    <row r="50" spans="1:230" s="402" customFormat="1" ht="18" customHeight="1">
      <c r="B50" s="397">
        <v>19</v>
      </c>
      <c r="C50" s="403" t="s">
        <v>84</v>
      </c>
      <c r="D50" s="404">
        <v>5634</v>
      </c>
      <c r="E50" s="405">
        <v>1182.6265051473199</v>
      </c>
      <c r="F50" s="404">
        <v>28088</v>
      </c>
      <c r="G50" s="405">
        <v>1524.0931180575335</v>
      </c>
      <c r="H50" s="404">
        <v>9493</v>
      </c>
      <c r="I50" s="405">
        <v>949.03856947224256</v>
      </c>
    </row>
    <row r="51" spans="1:230" s="402" customFormat="1" ht="18" customHeight="1">
      <c r="B51" s="397">
        <v>45</v>
      </c>
      <c r="C51" s="403" t="s">
        <v>85</v>
      </c>
      <c r="D51" s="404">
        <v>10791</v>
      </c>
      <c r="E51" s="405">
        <v>1061.8995227504402</v>
      </c>
      <c r="F51" s="404">
        <v>77441</v>
      </c>
      <c r="G51" s="405">
        <v>1320.1642587259978</v>
      </c>
      <c r="H51" s="404">
        <v>29896</v>
      </c>
      <c r="I51" s="405">
        <v>868.83445143162976</v>
      </c>
    </row>
    <row r="52" spans="1:230" s="402" customFormat="1" ht="18" hidden="1" customHeight="1">
      <c r="B52" s="397"/>
      <c r="C52" s="403"/>
      <c r="D52" s="404"/>
      <c r="E52" s="405"/>
      <c r="F52" s="404"/>
      <c r="G52" s="405"/>
      <c r="H52" s="404"/>
      <c r="I52" s="405"/>
    </row>
    <row r="53" spans="1:230" s="401" customFormat="1" ht="18" customHeight="1">
      <c r="A53" s="396"/>
      <c r="B53" s="397"/>
      <c r="C53" s="398" t="s">
        <v>86</v>
      </c>
      <c r="D53" s="457">
        <v>157171</v>
      </c>
      <c r="E53" s="458">
        <v>1277.7198142787156</v>
      </c>
      <c r="F53" s="459">
        <v>1179471</v>
      </c>
      <c r="G53" s="460">
        <v>1465.6733328246301</v>
      </c>
      <c r="H53" s="461">
        <v>391337</v>
      </c>
      <c r="I53" s="462">
        <v>907.44224213401731</v>
      </c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6"/>
      <c r="AH53" s="396"/>
      <c r="AI53" s="396"/>
      <c r="AJ53" s="396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6"/>
      <c r="AZ53" s="396"/>
      <c r="BA53" s="396"/>
      <c r="BB53" s="396"/>
      <c r="BC53" s="396"/>
      <c r="BD53" s="396"/>
      <c r="BE53" s="396"/>
      <c r="BF53" s="396"/>
      <c r="BG53" s="396"/>
      <c r="BH53" s="396"/>
      <c r="BI53" s="396"/>
      <c r="BJ53" s="396"/>
      <c r="BK53" s="396"/>
      <c r="BL53" s="396"/>
      <c r="BM53" s="396"/>
      <c r="BN53" s="396"/>
      <c r="BO53" s="396"/>
      <c r="BP53" s="396"/>
      <c r="BQ53" s="396"/>
      <c r="BR53" s="396"/>
      <c r="BS53" s="396"/>
      <c r="BT53" s="396"/>
      <c r="BU53" s="396"/>
      <c r="BV53" s="396"/>
      <c r="BW53" s="396"/>
      <c r="BX53" s="396"/>
      <c r="BY53" s="396"/>
      <c r="BZ53" s="396"/>
      <c r="CA53" s="396"/>
      <c r="CB53" s="396"/>
      <c r="CC53" s="396"/>
      <c r="CD53" s="396"/>
      <c r="CE53" s="396"/>
      <c r="CF53" s="396"/>
      <c r="CG53" s="396"/>
      <c r="CH53" s="396"/>
      <c r="CI53" s="396"/>
      <c r="CJ53" s="396"/>
      <c r="CK53" s="396"/>
      <c r="CL53" s="396"/>
      <c r="CM53" s="396"/>
      <c r="CN53" s="396"/>
      <c r="CO53" s="396"/>
      <c r="CP53" s="396"/>
      <c r="CQ53" s="396"/>
      <c r="CR53" s="396"/>
      <c r="CS53" s="396"/>
      <c r="CT53" s="396"/>
      <c r="CU53" s="396"/>
      <c r="CV53" s="396"/>
      <c r="CW53" s="396"/>
      <c r="CX53" s="396"/>
      <c r="CY53" s="396"/>
      <c r="CZ53" s="396"/>
      <c r="DA53" s="396"/>
      <c r="DB53" s="396"/>
      <c r="DC53" s="396"/>
      <c r="DD53" s="396"/>
      <c r="DE53" s="396"/>
      <c r="DF53" s="396"/>
      <c r="DG53" s="396"/>
      <c r="DH53" s="396"/>
      <c r="DI53" s="396"/>
      <c r="DJ53" s="396"/>
      <c r="DK53" s="396"/>
      <c r="DL53" s="396"/>
      <c r="DM53" s="396"/>
      <c r="DN53" s="396"/>
      <c r="DO53" s="396"/>
      <c r="DP53" s="396"/>
      <c r="DQ53" s="396"/>
      <c r="DR53" s="396"/>
      <c r="DS53" s="396"/>
      <c r="DT53" s="396"/>
      <c r="DU53" s="396"/>
      <c r="DV53" s="396"/>
      <c r="DW53" s="396"/>
      <c r="DX53" s="396"/>
      <c r="DY53" s="396"/>
      <c r="DZ53" s="396"/>
      <c r="EA53" s="396"/>
      <c r="EB53" s="396"/>
      <c r="EC53" s="396"/>
      <c r="ED53" s="396"/>
      <c r="EE53" s="396"/>
      <c r="EF53" s="396"/>
      <c r="EG53" s="396"/>
      <c r="EH53" s="396"/>
      <c r="EI53" s="396"/>
      <c r="EJ53" s="396"/>
      <c r="EK53" s="396"/>
      <c r="EL53" s="396"/>
      <c r="EM53" s="396"/>
      <c r="EN53" s="396"/>
      <c r="EO53" s="396"/>
      <c r="EP53" s="396"/>
      <c r="EQ53" s="396"/>
      <c r="ER53" s="396"/>
      <c r="ES53" s="396"/>
      <c r="ET53" s="396"/>
      <c r="EU53" s="396"/>
      <c r="EV53" s="396"/>
      <c r="EW53" s="396"/>
      <c r="EX53" s="396"/>
      <c r="EY53" s="396"/>
      <c r="EZ53" s="396"/>
      <c r="FA53" s="396"/>
      <c r="FB53" s="396"/>
      <c r="FC53" s="396"/>
      <c r="FD53" s="396"/>
      <c r="FE53" s="396"/>
      <c r="FF53" s="396"/>
      <c r="FG53" s="396"/>
      <c r="FH53" s="396"/>
      <c r="FI53" s="396"/>
      <c r="FJ53" s="396"/>
      <c r="FK53" s="396"/>
      <c r="FL53" s="396"/>
      <c r="FM53" s="396"/>
      <c r="FN53" s="396"/>
      <c r="FO53" s="396"/>
      <c r="FP53" s="396"/>
      <c r="FQ53" s="396"/>
      <c r="FR53" s="396"/>
      <c r="FS53" s="396"/>
      <c r="FT53" s="396"/>
      <c r="FU53" s="396"/>
      <c r="FV53" s="396"/>
      <c r="FW53" s="396"/>
      <c r="FX53" s="396"/>
      <c r="FY53" s="396"/>
      <c r="FZ53" s="396"/>
      <c r="GA53" s="396"/>
      <c r="GB53" s="396"/>
      <c r="GC53" s="396"/>
      <c r="GD53" s="396"/>
      <c r="GE53" s="396"/>
      <c r="GF53" s="396"/>
      <c r="GG53" s="396"/>
      <c r="GH53" s="396"/>
      <c r="GI53" s="396"/>
      <c r="GJ53" s="396"/>
      <c r="GK53" s="396"/>
      <c r="GL53" s="396"/>
      <c r="GM53" s="396"/>
      <c r="GN53" s="396"/>
      <c r="GO53" s="396"/>
      <c r="GP53" s="396"/>
      <c r="GQ53" s="396"/>
      <c r="GR53" s="396"/>
      <c r="GS53" s="396"/>
      <c r="GT53" s="396"/>
      <c r="GU53" s="396"/>
      <c r="GV53" s="396"/>
      <c r="GW53" s="396"/>
      <c r="GX53" s="396"/>
      <c r="GY53" s="396"/>
      <c r="GZ53" s="396"/>
      <c r="HA53" s="396"/>
      <c r="HB53" s="396"/>
      <c r="HC53" s="396"/>
      <c r="HD53" s="396"/>
      <c r="HE53" s="396"/>
      <c r="HF53" s="396"/>
      <c r="HG53" s="396"/>
      <c r="HH53" s="396"/>
      <c r="HI53" s="396"/>
      <c r="HJ53" s="396"/>
      <c r="HK53" s="396"/>
      <c r="HL53" s="396"/>
      <c r="HM53" s="396"/>
      <c r="HN53" s="396"/>
      <c r="HO53" s="396"/>
      <c r="HP53" s="396"/>
      <c r="HQ53" s="396"/>
      <c r="HR53" s="396"/>
      <c r="HS53" s="396"/>
      <c r="HT53" s="396"/>
      <c r="HU53" s="396"/>
      <c r="HV53" s="396"/>
    </row>
    <row r="54" spans="1:230" s="402" customFormat="1" ht="18" customHeight="1">
      <c r="B54" s="397">
        <v>8</v>
      </c>
      <c r="C54" s="403" t="s">
        <v>87</v>
      </c>
      <c r="D54" s="404">
        <v>116822</v>
      </c>
      <c r="E54" s="405">
        <v>1319.3903042235195</v>
      </c>
      <c r="F54" s="404">
        <v>886465</v>
      </c>
      <c r="G54" s="405">
        <v>1507.6770762410249</v>
      </c>
      <c r="H54" s="404">
        <v>290932</v>
      </c>
      <c r="I54" s="405">
        <v>938.83653970687294</v>
      </c>
    </row>
    <row r="55" spans="1:230" s="402" customFormat="1" ht="18" customHeight="1">
      <c r="B55" s="397">
        <v>17</v>
      </c>
      <c r="C55" s="403" t="s">
        <v>210</v>
      </c>
      <c r="D55" s="404">
        <v>12701</v>
      </c>
      <c r="E55" s="405">
        <v>1147.4748216675853</v>
      </c>
      <c r="F55" s="404">
        <v>112507</v>
      </c>
      <c r="G55" s="405">
        <v>1319.5466894504343</v>
      </c>
      <c r="H55" s="404">
        <v>36168</v>
      </c>
      <c r="I55" s="405">
        <v>797.58049518911753</v>
      </c>
    </row>
    <row r="56" spans="1:230" s="402" customFormat="1" ht="18" customHeight="1">
      <c r="B56" s="397">
        <v>25</v>
      </c>
      <c r="C56" s="403" t="s">
        <v>207</v>
      </c>
      <c r="D56" s="404">
        <v>10656</v>
      </c>
      <c r="E56" s="405">
        <v>1130.4938569819822</v>
      </c>
      <c r="F56" s="404">
        <v>64303</v>
      </c>
      <c r="G56" s="405">
        <v>1280.8177209461458</v>
      </c>
      <c r="H56" s="404">
        <v>23968</v>
      </c>
      <c r="I56" s="405">
        <v>778.3224190587448</v>
      </c>
    </row>
    <row r="57" spans="1:230" s="402" customFormat="1" ht="18" customHeight="1">
      <c r="B57" s="397">
        <v>43</v>
      </c>
      <c r="C57" s="403" t="s">
        <v>88</v>
      </c>
      <c r="D57" s="404">
        <v>16992</v>
      </c>
      <c r="E57" s="405">
        <v>1180.9125800376646</v>
      </c>
      <c r="F57" s="404">
        <v>116196</v>
      </c>
      <c r="G57" s="405">
        <v>1389.0114190677823</v>
      </c>
      <c r="H57" s="404">
        <v>40269</v>
      </c>
      <c r="I57" s="405">
        <v>856.15260994809887</v>
      </c>
    </row>
    <row r="58" spans="1:230" s="402" customFormat="1" ht="18" hidden="1" customHeight="1">
      <c r="B58" s="397"/>
      <c r="C58" s="403"/>
      <c r="D58" s="404"/>
      <c r="E58" s="405"/>
      <c r="F58" s="404"/>
      <c r="G58" s="405"/>
      <c r="H58" s="404"/>
      <c r="I58" s="405"/>
    </row>
    <row r="59" spans="1:230" s="401" customFormat="1" ht="18" customHeight="1">
      <c r="A59" s="396"/>
      <c r="B59" s="397"/>
      <c r="C59" s="398" t="s">
        <v>89</v>
      </c>
      <c r="D59" s="457">
        <v>93878</v>
      </c>
      <c r="E59" s="458">
        <v>1107.874417115831</v>
      </c>
      <c r="F59" s="459">
        <v>659400</v>
      </c>
      <c r="G59" s="460">
        <v>1315.9056311343647</v>
      </c>
      <c r="H59" s="461">
        <v>245312</v>
      </c>
      <c r="I59" s="462">
        <v>835.27527503750332</v>
      </c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6"/>
      <c r="AH59" s="396"/>
      <c r="AI59" s="396"/>
      <c r="AJ59" s="396"/>
      <c r="AK59" s="396"/>
      <c r="AL59" s="396"/>
      <c r="AM59" s="396"/>
      <c r="AN59" s="396"/>
      <c r="AO59" s="396"/>
      <c r="AP59" s="396"/>
      <c r="AQ59" s="396"/>
      <c r="AR59" s="396"/>
      <c r="AS59" s="396"/>
      <c r="AT59" s="396"/>
      <c r="AU59" s="396"/>
      <c r="AV59" s="396"/>
      <c r="AW59" s="396"/>
      <c r="AX59" s="396"/>
      <c r="AY59" s="396"/>
      <c r="AZ59" s="396"/>
      <c r="BA59" s="396"/>
      <c r="BB59" s="396"/>
      <c r="BC59" s="396"/>
      <c r="BD59" s="396"/>
      <c r="BE59" s="396"/>
      <c r="BF59" s="396"/>
      <c r="BG59" s="396"/>
      <c r="BH59" s="396"/>
      <c r="BI59" s="396"/>
      <c r="BJ59" s="396"/>
      <c r="BK59" s="396"/>
      <c r="BL59" s="396"/>
      <c r="BM59" s="396"/>
      <c r="BN59" s="396"/>
      <c r="BO59" s="396"/>
      <c r="BP59" s="396"/>
      <c r="BQ59" s="396"/>
      <c r="BR59" s="396"/>
      <c r="BS59" s="396"/>
      <c r="BT59" s="396"/>
      <c r="BU59" s="396"/>
      <c r="BV59" s="396"/>
      <c r="BW59" s="396"/>
      <c r="BX59" s="396"/>
      <c r="BY59" s="396"/>
      <c r="BZ59" s="396"/>
      <c r="CA59" s="396"/>
      <c r="CB59" s="396"/>
      <c r="CC59" s="396"/>
      <c r="CD59" s="396"/>
      <c r="CE59" s="396"/>
      <c r="CF59" s="396"/>
      <c r="CG59" s="396"/>
      <c r="CH59" s="396"/>
      <c r="CI59" s="396"/>
      <c r="CJ59" s="396"/>
      <c r="CK59" s="396"/>
      <c r="CL59" s="396"/>
      <c r="CM59" s="396"/>
      <c r="CN59" s="396"/>
      <c r="CO59" s="396"/>
      <c r="CP59" s="396"/>
      <c r="CQ59" s="396"/>
      <c r="CR59" s="396"/>
      <c r="CS59" s="396"/>
      <c r="CT59" s="396"/>
      <c r="CU59" s="396"/>
      <c r="CV59" s="396"/>
      <c r="CW59" s="396"/>
      <c r="CX59" s="396"/>
      <c r="CY59" s="396"/>
      <c r="CZ59" s="396"/>
      <c r="DA59" s="396"/>
      <c r="DB59" s="396"/>
      <c r="DC59" s="396"/>
      <c r="DD59" s="396"/>
      <c r="DE59" s="396"/>
      <c r="DF59" s="396"/>
      <c r="DG59" s="396"/>
      <c r="DH59" s="396"/>
      <c r="DI59" s="396"/>
      <c r="DJ59" s="396"/>
      <c r="DK59" s="396"/>
      <c r="DL59" s="396"/>
      <c r="DM59" s="396"/>
      <c r="DN59" s="396"/>
      <c r="DO59" s="396"/>
      <c r="DP59" s="396"/>
      <c r="DQ59" s="396"/>
      <c r="DR59" s="396"/>
      <c r="DS59" s="396"/>
      <c r="DT59" s="396"/>
      <c r="DU59" s="396"/>
      <c r="DV59" s="396"/>
      <c r="DW59" s="396"/>
      <c r="DX59" s="396"/>
      <c r="DY59" s="396"/>
      <c r="DZ59" s="396"/>
      <c r="EA59" s="396"/>
      <c r="EB59" s="396"/>
      <c r="EC59" s="396"/>
      <c r="ED59" s="396"/>
      <c r="EE59" s="396"/>
      <c r="EF59" s="396"/>
      <c r="EG59" s="396"/>
      <c r="EH59" s="396"/>
      <c r="EI59" s="396"/>
      <c r="EJ59" s="396"/>
      <c r="EK59" s="396"/>
      <c r="EL59" s="396"/>
      <c r="EM59" s="396"/>
      <c r="EN59" s="396"/>
      <c r="EO59" s="396"/>
      <c r="EP59" s="396"/>
      <c r="EQ59" s="396"/>
      <c r="ER59" s="396"/>
      <c r="ES59" s="396"/>
      <c r="ET59" s="396"/>
      <c r="EU59" s="396"/>
      <c r="EV59" s="396"/>
      <c r="EW59" s="396"/>
      <c r="EX59" s="396"/>
      <c r="EY59" s="396"/>
      <c r="EZ59" s="396"/>
      <c r="FA59" s="396"/>
      <c r="FB59" s="396"/>
      <c r="FC59" s="396"/>
      <c r="FD59" s="396"/>
      <c r="FE59" s="396"/>
      <c r="FF59" s="396"/>
      <c r="FG59" s="396"/>
      <c r="FH59" s="396"/>
      <c r="FI59" s="396"/>
      <c r="FJ59" s="396"/>
      <c r="FK59" s="396"/>
      <c r="FL59" s="396"/>
      <c r="FM59" s="396"/>
      <c r="FN59" s="396"/>
      <c r="FO59" s="396"/>
      <c r="FP59" s="396"/>
      <c r="FQ59" s="396"/>
      <c r="FR59" s="396"/>
      <c r="FS59" s="396"/>
      <c r="FT59" s="396"/>
      <c r="FU59" s="396"/>
      <c r="FV59" s="396"/>
      <c r="FW59" s="396"/>
      <c r="FX59" s="396"/>
      <c r="FY59" s="396"/>
      <c r="FZ59" s="396"/>
      <c r="GA59" s="396"/>
      <c r="GB59" s="396"/>
      <c r="GC59" s="396"/>
      <c r="GD59" s="396"/>
      <c r="GE59" s="396"/>
      <c r="GF59" s="396"/>
      <c r="GG59" s="396"/>
      <c r="GH59" s="396"/>
      <c r="GI59" s="396"/>
      <c r="GJ59" s="396"/>
      <c r="GK59" s="396"/>
      <c r="GL59" s="396"/>
      <c r="GM59" s="396"/>
      <c r="GN59" s="396"/>
      <c r="GO59" s="396"/>
      <c r="GP59" s="396"/>
      <c r="GQ59" s="396"/>
      <c r="GR59" s="396"/>
      <c r="GS59" s="396"/>
      <c r="GT59" s="396"/>
      <c r="GU59" s="396"/>
      <c r="GV59" s="396"/>
      <c r="GW59" s="396"/>
      <c r="GX59" s="396"/>
      <c r="GY59" s="396"/>
      <c r="GZ59" s="396"/>
      <c r="HA59" s="396"/>
      <c r="HB59" s="396"/>
      <c r="HC59" s="396"/>
      <c r="HD59" s="396"/>
      <c r="HE59" s="396"/>
      <c r="HF59" s="396"/>
      <c r="HG59" s="396"/>
      <c r="HH59" s="396"/>
      <c r="HI59" s="396"/>
      <c r="HJ59" s="396"/>
      <c r="HK59" s="396"/>
      <c r="HL59" s="396"/>
      <c r="HM59" s="396"/>
      <c r="HN59" s="396"/>
      <c r="HO59" s="396"/>
      <c r="HP59" s="396"/>
      <c r="HQ59" s="396"/>
      <c r="HR59" s="396"/>
      <c r="HS59" s="396"/>
      <c r="HT59" s="396"/>
      <c r="HU59" s="396"/>
      <c r="HV59" s="396"/>
    </row>
    <row r="60" spans="1:230" s="402" customFormat="1" ht="18" customHeight="1">
      <c r="B60" s="397">
        <v>3</v>
      </c>
      <c r="C60" s="403" t="s">
        <v>211</v>
      </c>
      <c r="D60" s="404">
        <v>23094</v>
      </c>
      <c r="E60" s="405">
        <v>1057.0213280505759</v>
      </c>
      <c r="F60" s="404">
        <v>219778</v>
      </c>
      <c r="G60" s="405">
        <v>1224.0918886785757</v>
      </c>
      <c r="H60" s="404">
        <v>82058</v>
      </c>
      <c r="I60" s="405">
        <v>803.44165139291715</v>
      </c>
    </row>
    <row r="61" spans="1:230" s="402" customFormat="1" ht="18" customHeight="1">
      <c r="B61" s="397">
        <v>12</v>
      </c>
      <c r="C61" s="403" t="s">
        <v>209</v>
      </c>
      <c r="D61" s="404">
        <v>13325</v>
      </c>
      <c r="E61" s="405">
        <v>1117.5959804878048</v>
      </c>
      <c r="F61" s="404">
        <v>88887</v>
      </c>
      <c r="G61" s="405">
        <v>1264.2345759222385</v>
      </c>
      <c r="H61" s="404">
        <v>30440</v>
      </c>
      <c r="I61" s="405">
        <v>810.48948817345592</v>
      </c>
    </row>
    <row r="62" spans="1:230" s="402" customFormat="1" ht="18" customHeight="1">
      <c r="B62" s="397">
        <v>46</v>
      </c>
      <c r="C62" s="403" t="s">
        <v>90</v>
      </c>
      <c r="D62" s="404">
        <v>57459</v>
      </c>
      <c r="E62" s="405">
        <v>1126.0588861623071</v>
      </c>
      <c r="F62" s="404">
        <v>350735</v>
      </c>
      <c r="G62" s="405">
        <v>1386.5331013728314</v>
      </c>
      <c r="H62" s="404">
        <v>132814</v>
      </c>
      <c r="I62" s="405">
        <v>860.62413013688308</v>
      </c>
    </row>
    <row r="63" spans="1:230" s="402" customFormat="1" ht="18" hidden="1" customHeight="1">
      <c r="B63" s="397"/>
      <c r="C63" s="403"/>
      <c r="D63" s="404"/>
      <c r="E63" s="405"/>
      <c r="F63" s="404"/>
      <c r="G63" s="405"/>
      <c r="H63" s="404"/>
      <c r="I63" s="405"/>
    </row>
    <row r="64" spans="1:230" s="401" customFormat="1" ht="18" customHeight="1">
      <c r="A64" s="396"/>
      <c r="B64" s="397"/>
      <c r="C64" s="398" t="s">
        <v>91</v>
      </c>
      <c r="D64" s="457">
        <v>27527</v>
      </c>
      <c r="E64" s="458">
        <v>990.38625458640604</v>
      </c>
      <c r="F64" s="459">
        <v>138942</v>
      </c>
      <c r="G64" s="460">
        <v>1203.6489498495775</v>
      </c>
      <c r="H64" s="461">
        <v>59499</v>
      </c>
      <c r="I64" s="462">
        <v>813.77507588362835</v>
      </c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6"/>
      <c r="AF64" s="396"/>
      <c r="AG64" s="396"/>
      <c r="AH64" s="396"/>
      <c r="AI64" s="396"/>
      <c r="AJ64" s="396"/>
      <c r="AK64" s="396"/>
      <c r="AL64" s="396"/>
      <c r="AM64" s="396"/>
      <c r="AN64" s="396"/>
      <c r="AO64" s="396"/>
      <c r="AP64" s="396"/>
      <c r="AQ64" s="396"/>
      <c r="AR64" s="396"/>
      <c r="AS64" s="396"/>
      <c r="AT64" s="396"/>
      <c r="AU64" s="396"/>
      <c r="AV64" s="396"/>
      <c r="AW64" s="396"/>
      <c r="AX64" s="396"/>
      <c r="AY64" s="396"/>
      <c r="AZ64" s="396"/>
      <c r="BA64" s="396"/>
      <c r="BB64" s="396"/>
      <c r="BC64" s="396"/>
      <c r="BD64" s="396"/>
      <c r="BE64" s="396"/>
      <c r="BF64" s="396"/>
      <c r="BG64" s="396"/>
      <c r="BH64" s="396"/>
      <c r="BI64" s="396"/>
      <c r="BJ64" s="396"/>
      <c r="BK64" s="396"/>
      <c r="BL64" s="396"/>
      <c r="BM64" s="396"/>
      <c r="BN64" s="396"/>
      <c r="BO64" s="396"/>
      <c r="BP64" s="396"/>
      <c r="BQ64" s="396"/>
      <c r="BR64" s="396"/>
      <c r="BS64" s="396"/>
      <c r="BT64" s="396"/>
      <c r="BU64" s="396"/>
      <c r="BV64" s="396"/>
      <c r="BW64" s="396"/>
      <c r="BX64" s="396"/>
      <c r="BY64" s="396"/>
      <c r="BZ64" s="396"/>
      <c r="CA64" s="396"/>
      <c r="CB64" s="396"/>
      <c r="CC64" s="396"/>
      <c r="CD64" s="396"/>
      <c r="CE64" s="396"/>
      <c r="CF64" s="396"/>
      <c r="CG64" s="396"/>
      <c r="CH64" s="396"/>
      <c r="CI64" s="396"/>
      <c r="CJ64" s="396"/>
      <c r="CK64" s="396"/>
      <c r="CL64" s="396"/>
      <c r="CM64" s="396"/>
      <c r="CN64" s="396"/>
      <c r="CO64" s="396"/>
      <c r="CP64" s="396"/>
      <c r="CQ64" s="396"/>
      <c r="CR64" s="396"/>
      <c r="CS64" s="396"/>
      <c r="CT64" s="396"/>
      <c r="CU64" s="396"/>
      <c r="CV64" s="396"/>
      <c r="CW64" s="396"/>
      <c r="CX64" s="396"/>
      <c r="CY64" s="396"/>
      <c r="CZ64" s="396"/>
      <c r="DA64" s="396"/>
      <c r="DB64" s="396"/>
      <c r="DC64" s="396"/>
      <c r="DD64" s="396"/>
      <c r="DE64" s="396"/>
      <c r="DF64" s="396"/>
      <c r="DG64" s="396"/>
      <c r="DH64" s="396"/>
      <c r="DI64" s="396"/>
      <c r="DJ64" s="396"/>
      <c r="DK64" s="396"/>
      <c r="DL64" s="396"/>
      <c r="DM64" s="396"/>
      <c r="DN64" s="396"/>
      <c r="DO64" s="396"/>
      <c r="DP64" s="396"/>
      <c r="DQ64" s="396"/>
      <c r="DR64" s="396"/>
      <c r="DS64" s="396"/>
      <c r="DT64" s="396"/>
      <c r="DU64" s="396"/>
      <c r="DV64" s="396"/>
      <c r="DW64" s="396"/>
      <c r="DX64" s="396"/>
      <c r="DY64" s="396"/>
      <c r="DZ64" s="396"/>
      <c r="EA64" s="396"/>
      <c r="EB64" s="396"/>
      <c r="EC64" s="396"/>
      <c r="ED64" s="396"/>
      <c r="EE64" s="396"/>
      <c r="EF64" s="396"/>
      <c r="EG64" s="396"/>
      <c r="EH64" s="396"/>
      <c r="EI64" s="396"/>
      <c r="EJ64" s="396"/>
      <c r="EK64" s="396"/>
      <c r="EL64" s="396"/>
      <c r="EM64" s="396"/>
      <c r="EN64" s="396"/>
      <c r="EO64" s="396"/>
      <c r="EP64" s="396"/>
      <c r="EQ64" s="396"/>
      <c r="ER64" s="396"/>
      <c r="ES64" s="396"/>
      <c r="ET64" s="396"/>
      <c r="EU64" s="396"/>
      <c r="EV64" s="396"/>
      <c r="EW64" s="396"/>
      <c r="EX64" s="396"/>
      <c r="EY64" s="396"/>
      <c r="EZ64" s="396"/>
      <c r="FA64" s="396"/>
      <c r="FB64" s="396"/>
      <c r="FC64" s="396"/>
      <c r="FD64" s="396"/>
      <c r="FE64" s="396"/>
      <c r="FF64" s="396"/>
      <c r="FG64" s="396"/>
      <c r="FH64" s="396"/>
      <c r="FI64" s="396"/>
      <c r="FJ64" s="396"/>
      <c r="FK64" s="396"/>
      <c r="FL64" s="396"/>
      <c r="FM64" s="396"/>
      <c r="FN64" s="396"/>
      <c r="FO64" s="396"/>
      <c r="FP64" s="396"/>
      <c r="FQ64" s="396"/>
      <c r="FR64" s="396"/>
      <c r="FS64" s="396"/>
      <c r="FT64" s="396"/>
      <c r="FU64" s="396"/>
      <c r="FV64" s="396"/>
      <c r="FW64" s="396"/>
      <c r="FX64" s="396"/>
      <c r="FY64" s="396"/>
      <c r="FZ64" s="396"/>
      <c r="GA64" s="396"/>
      <c r="GB64" s="396"/>
      <c r="GC64" s="396"/>
      <c r="GD64" s="396"/>
      <c r="GE64" s="396"/>
      <c r="GF64" s="396"/>
      <c r="GG64" s="396"/>
      <c r="GH64" s="396"/>
      <c r="GI64" s="396"/>
      <c r="GJ64" s="396"/>
      <c r="GK64" s="396"/>
      <c r="GL64" s="396"/>
      <c r="GM64" s="396"/>
      <c r="GN64" s="396"/>
      <c r="GO64" s="396"/>
      <c r="GP64" s="396"/>
      <c r="GQ64" s="396"/>
      <c r="GR64" s="396"/>
      <c r="GS64" s="396"/>
      <c r="GT64" s="396"/>
      <c r="GU64" s="396"/>
      <c r="GV64" s="396"/>
      <c r="GW64" s="396"/>
      <c r="GX64" s="396"/>
      <c r="GY64" s="396"/>
      <c r="GZ64" s="396"/>
      <c r="HA64" s="396"/>
      <c r="HB64" s="396"/>
      <c r="HC64" s="396"/>
      <c r="HD64" s="396"/>
      <c r="HE64" s="396"/>
      <c r="HF64" s="396"/>
      <c r="HG64" s="396"/>
      <c r="HH64" s="396"/>
      <c r="HI64" s="396"/>
      <c r="HJ64" s="396"/>
      <c r="HK64" s="396"/>
      <c r="HL64" s="396"/>
      <c r="HM64" s="396"/>
      <c r="HN64" s="396"/>
      <c r="HO64" s="396"/>
      <c r="HP64" s="396"/>
      <c r="HQ64" s="396"/>
      <c r="HR64" s="396"/>
      <c r="HS64" s="396"/>
      <c r="HT64" s="396"/>
      <c r="HU64" s="396"/>
      <c r="HV64" s="396"/>
    </row>
    <row r="65" spans="1:230" s="402" customFormat="1" ht="18" customHeight="1">
      <c r="B65" s="397">
        <v>6</v>
      </c>
      <c r="C65" s="403" t="s">
        <v>92</v>
      </c>
      <c r="D65" s="404">
        <v>17517</v>
      </c>
      <c r="E65" s="405">
        <v>983.72612890335085</v>
      </c>
      <c r="F65" s="404">
        <v>78753</v>
      </c>
      <c r="G65" s="405">
        <v>1221.4058933627925</v>
      </c>
      <c r="H65" s="404">
        <v>35460</v>
      </c>
      <c r="I65" s="405">
        <v>834.21074309080666</v>
      </c>
    </row>
    <row r="66" spans="1:230" s="402" customFormat="1" ht="18" customHeight="1">
      <c r="B66" s="397">
        <v>10</v>
      </c>
      <c r="C66" s="403" t="s">
        <v>93</v>
      </c>
      <c r="D66" s="404">
        <v>10010</v>
      </c>
      <c r="E66" s="405">
        <v>1002.0411418581418</v>
      </c>
      <c r="F66" s="404">
        <v>60189</v>
      </c>
      <c r="G66" s="405">
        <v>1180.4152597650732</v>
      </c>
      <c r="H66" s="404">
        <v>24039</v>
      </c>
      <c r="I66" s="405">
        <v>783.63036274387446</v>
      </c>
    </row>
    <row r="67" spans="1:230" s="402" customFormat="1" ht="18" hidden="1" customHeight="1">
      <c r="B67" s="397"/>
      <c r="C67" s="403"/>
      <c r="D67" s="404"/>
      <c r="E67" s="405"/>
      <c r="F67" s="404"/>
      <c r="G67" s="405"/>
      <c r="H67" s="404"/>
      <c r="I67" s="405"/>
    </row>
    <row r="68" spans="1:230" s="401" customFormat="1" ht="18" customHeight="1">
      <c r="A68" s="396"/>
      <c r="B68" s="397"/>
      <c r="C68" s="398" t="s">
        <v>94</v>
      </c>
      <c r="D68" s="457">
        <v>73259</v>
      </c>
      <c r="E68" s="458">
        <v>1055.681176920242</v>
      </c>
      <c r="F68" s="459">
        <v>487998</v>
      </c>
      <c r="G68" s="460">
        <v>1221.9158119910337</v>
      </c>
      <c r="H68" s="461">
        <v>184384</v>
      </c>
      <c r="I68" s="462">
        <v>755.91238008720973</v>
      </c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6"/>
      <c r="AH68" s="396"/>
      <c r="AI68" s="396"/>
      <c r="AJ68" s="396"/>
      <c r="AK68" s="396"/>
      <c r="AL68" s="396"/>
      <c r="AM68" s="396"/>
      <c r="AN68" s="396"/>
      <c r="AO68" s="396"/>
      <c r="AP68" s="396"/>
      <c r="AQ68" s="396"/>
      <c r="AR68" s="396"/>
      <c r="AS68" s="396"/>
      <c r="AT68" s="396"/>
      <c r="AU68" s="396"/>
      <c r="AV68" s="396"/>
      <c r="AW68" s="396"/>
      <c r="AX68" s="396"/>
      <c r="AY68" s="396"/>
      <c r="AZ68" s="396"/>
      <c r="BA68" s="396"/>
      <c r="BB68" s="396"/>
      <c r="BC68" s="396"/>
      <c r="BD68" s="396"/>
      <c r="BE68" s="396"/>
      <c r="BF68" s="396"/>
      <c r="BG68" s="396"/>
      <c r="BH68" s="396"/>
      <c r="BI68" s="396"/>
      <c r="BJ68" s="396"/>
      <c r="BK68" s="396"/>
      <c r="BL68" s="396"/>
      <c r="BM68" s="396"/>
      <c r="BN68" s="396"/>
      <c r="BO68" s="396"/>
      <c r="BP68" s="396"/>
      <c r="BQ68" s="396"/>
      <c r="BR68" s="396"/>
      <c r="BS68" s="396"/>
      <c r="BT68" s="396"/>
      <c r="BU68" s="396"/>
      <c r="BV68" s="396"/>
      <c r="BW68" s="396"/>
      <c r="BX68" s="396"/>
      <c r="BY68" s="396"/>
      <c r="BZ68" s="396"/>
      <c r="CA68" s="396"/>
      <c r="CB68" s="396"/>
      <c r="CC68" s="396"/>
      <c r="CD68" s="396"/>
      <c r="CE68" s="396"/>
      <c r="CF68" s="396"/>
      <c r="CG68" s="396"/>
      <c r="CH68" s="396"/>
      <c r="CI68" s="396"/>
      <c r="CJ68" s="396"/>
      <c r="CK68" s="396"/>
      <c r="CL68" s="396"/>
      <c r="CM68" s="396"/>
      <c r="CN68" s="396"/>
      <c r="CO68" s="396"/>
      <c r="CP68" s="396"/>
      <c r="CQ68" s="396"/>
      <c r="CR68" s="396"/>
      <c r="CS68" s="396"/>
      <c r="CT68" s="396"/>
      <c r="CU68" s="396"/>
      <c r="CV68" s="396"/>
      <c r="CW68" s="396"/>
      <c r="CX68" s="396"/>
      <c r="CY68" s="396"/>
      <c r="CZ68" s="396"/>
      <c r="DA68" s="396"/>
      <c r="DB68" s="396"/>
      <c r="DC68" s="396"/>
      <c r="DD68" s="396"/>
      <c r="DE68" s="396"/>
      <c r="DF68" s="396"/>
      <c r="DG68" s="396"/>
      <c r="DH68" s="396"/>
      <c r="DI68" s="396"/>
      <c r="DJ68" s="396"/>
      <c r="DK68" s="396"/>
      <c r="DL68" s="396"/>
      <c r="DM68" s="396"/>
      <c r="DN68" s="396"/>
      <c r="DO68" s="396"/>
      <c r="DP68" s="396"/>
      <c r="DQ68" s="396"/>
      <c r="DR68" s="396"/>
      <c r="DS68" s="396"/>
      <c r="DT68" s="396"/>
      <c r="DU68" s="396"/>
      <c r="DV68" s="396"/>
      <c r="DW68" s="396"/>
      <c r="DX68" s="396"/>
      <c r="DY68" s="396"/>
      <c r="DZ68" s="396"/>
      <c r="EA68" s="396"/>
      <c r="EB68" s="396"/>
      <c r="EC68" s="396"/>
      <c r="ED68" s="396"/>
      <c r="EE68" s="396"/>
      <c r="EF68" s="396"/>
      <c r="EG68" s="396"/>
      <c r="EH68" s="396"/>
      <c r="EI68" s="396"/>
      <c r="EJ68" s="396"/>
      <c r="EK68" s="396"/>
      <c r="EL68" s="396"/>
      <c r="EM68" s="396"/>
      <c r="EN68" s="396"/>
      <c r="EO68" s="396"/>
      <c r="EP68" s="396"/>
      <c r="EQ68" s="396"/>
      <c r="ER68" s="396"/>
      <c r="ES68" s="396"/>
      <c r="ET68" s="396"/>
      <c r="EU68" s="396"/>
      <c r="EV68" s="396"/>
      <c r="EW68" s="396"/>
      <c r="EX68" s="396"/>
      <c r="EY68" s="396"/>
      <c r="EZ68" s="396"/>
      <c r="FA68" s="396"/>
      <c r="FB68" s="396"/>
      <c r="FC68" s="396"/>
      <c r="FD68" s="396"/>
      <c r="FE68" s="396"/>
      <c r="FF68" s="396"/>
      <c r="FG68" s="396"/>
      <c r="FH68" s="396"/>
      <c r="FI68" s="396"/>
      <c r="FJ68" s="396"/>
      <c r="FK68" s="396"/>
      <c r="FL68" s="396"/>
      <c r="FM68" s="396"/>
      <c r="FN68" s="396"/>
      <c r="FO68" s="396"/>
      <c r="FP68" s="396"/>
      <c r="FQ68" s="396"/>
      <c r="FR68" s="396"/>
      <c r="FS68" s="396"/>
      <c r="FT68" s="396"/>
      <c r="FU68" s="396"/>
      <c r="FV68" s="396"/>
      <c r="FW68" s="396"/>
      <c r="FX68" s="396"/>
      <c r="FY68" s="396"/>
      <c r="FZ68" s="396"/>
      <c r="GA68" s="396"/>
      <c r="GB68" s="396"/>
      <c r="GC68" s="396"/>
      <c r="GD68" s="396"/>
      <c r="GE68" s="396"/>
      <c r="GF68" s="396"/>
      <c r="GG68" s="396"/>
      <c r="GH68" s="396"/>
      <c r="GI68" s="396"/>
      <c r="GJ68" s="396"/>
      <c r="GK68" s="396"/>
      <c r="GL68" s="396"/>
      <c r="GM68" s="396"/>
      <c r="GN68" s="396"/>
      <c r="GO68" s="396"/>
      <c r="GP68" s="396"/>
      <c r="GQ68" s="396"/>
      <c r="GR68" s="396"/>
      <c r="GS68" s="396"/>
      <c r="GT68" s="396"/>
      <c r="GU68" s="396"/>
      <c r="GV68" s="396"/>
      <c r="GW68" s="396"/>
      <c r="GX68" s="396"/>
      <c r="GY68" s="396"/>
      <c r="GZ68" s="396"/>
      <c r="HA68" s="396"/>
      <c r="HB68" s="396"/>
      <c r="HC68" s="396"/>
      <c r="HD68" s="396"/>
      <c r="HE68" s="396"/>
      <c r="HF68" s="396"/>
      <c r="HG68" s="396"/>
      <c r="HH68" s="396"/>
      <c r="HI68" s="396"/>
      <c r="HJ68" s="396"/>
      <c r="HK68" s="396"/>
      <c r="HL68" s="396"/>
      <c r="HM68" s="396"/>
      <c r="HN68" s="396"/>
      <c r="HO68" s="396"/>
      <c r="HP68" s="396"/>
      <c r="HQ68" s="396"/>
      <c r="HR68" s="396"/>
      <c r="HS68" s="396"/>
      <c r="HT68" s="396"/>
      <c r="HU68" s="396"/>
      <c r="HV68" s="396"/>
    </row>
    <row r="69" spans="1:230" s="402" customFormat="1" ht="18" customHeight="1">
      <c r="B69" s="397">
        <v>15</v>
      </c>
      <c r="C69" s="403" t="s">
        <v>201</v>
      </c>
      <c r="D69" s="404">
        <v>27790</v>
      </c>
      <c r="E69" s="405">
        <v>1057.8298035264484</v>
      </c>
      <c r="F69" s="404">
        <v>192353</v>
      </c>
      <c r="G69" s="405">
        <v>1286.4790087495387</v>
      </c>
      <c r="H69" s="404">
        <v>74063</v>
      </c>
      <c r="I69" s="405">
        <v>801.54671549896716</v>
      </c>
    </row>
    <row r="70" spans="1:230" s="402" customFormat="1" ht="18" customHeight="1">
      <c r="B70" s="397">
        <v>27</v>
      </c>
      <c r="C70" s="403" t="s">
        <v>95</v>
      </c>
      <c r="D70" s="404">
        <v>10784</v>
      </c>
      <c r="E70" s="405">
        <v>1042.1508688798219</v>
      </c>
      <c r="F70" s="404">
        <v>71351</v>
      </c>
      <c r="G70" s="405">
        <v>1098.8001440764669</v>
      </c>
      <c r="H70" s="404">
        <v>27063</v>
      </c>
      <c r="I70" s="405">
        <v>657.01776890958149</v>
      </c>
    </row>
    <row r="71" spans="1:230" s="402" customFormat="1" ht="18" customHeight="1">
      <c r="B71" s="397">
        <v>32</v>
      </c>
      <c r="C71" s="403" t="s">
        <v>208</v>
      </c>
      <c r="D71" s="404">
        <v>11669</v>
      </c>
      <c r="E71" s="405">
        <v>1067.8573159653783</v>
      </c>
      <c r="F71" s="404">
        <v>67232</v>
      </c>
      <c r="G71" s="405">
        <v>1025.6495667241788</v>
      </c>
      <c r="H71" s="404">
        <v>24779</v>
      </c>
      <c r="I71" s="405">
        <v>653.39892489608133</v>
      </c>
    </row>
    <row r="72" spans="1:230" s="402" customFormat="1" ht="18" customHeight="1">
      <c r="B72" s="397">
        <v>36</v>
      </c>
      <c r="C72" s="403" t="s">
        <v>96</v>
      </c>
      <c r="D72" s="404">
        <v>23016</v>
      </c>
      <c r="E72" s="405">
        <v>1053.2531764859227</v>
      </c>
      <c r="F72" s="404">
        <v>157062</v>
      </c>
      <c r="G72" s="405">
        <v>1282.7890571876076</v>
      </c>
      <c r="H72" s="404">
        <v>58479</v>
      </c>
      <c r="I72" s="405">
        <v>787.32109064792485</v>
      </c>
    </row>
    <row r="73" spans="1:230" s="402" customFormat="1" ht="18" hidden="1" customHeight="1">
      <c r="B73" s="397"/>
      <c r="C73" s="403"/>
      <c r="D73" s="404"/>
      <c r="E73" s="405"/>
      <c r="F73" s="404"/>
      <c r="G73" s="405"/>
      <c r="H73" s="404"/>
      <c r="I73" s="405"/>
    </row>
    <row r="74" spans="1:230" s="401" customFormat="1" ht="18" customHeight="1">
      <c r="A74" s="396"/>
      <c r="B74" s="397">
        <v>28</v>
      </c>
      <c r="C74" s="398" t="s">
        <v>97</v>
      </c>
      <c r="D74" s="457">
        <v>87492</v>
      </c>
      <c r="E74" s="458">
        <v>1255.664336739359</v>
      </c>
      <c r="F74" s="459">
        <v>840949</v>
      </c>
      <c r="G74" s="460">
        <v>1655.9176043969376</v>
      </c>
      <c r="H74" s="461">
        <v>273227</v>
      </c>
      <c r="I74" s="462">
        <v>1018.7474581209032</v>
      </c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6"/>
      <c r="AF74" s="396"/>
      <c r="AG74" s="396"/>
      <c r="AH74" s="396"/>
      <c r="AI74" s="396"/>
      <c r="AJ74" s="396"/>
      <c r="AK74" s="396"/>
      <c r="AL74" s="396"/>
      <c r="AM74" s="396"/>
      <c r="AN74" s="396"/>
      <c r="AO74" s="396"/>
      <c r="AP74" s="396"/>
      <c r="AQ74" s="396"/>
      <c r="AR74" s="396"/>
      <c r="AS74" s="396"/>
      <c r="AT74" s="396"/>
      <c r="AU74" s="396"/>
      <c r="AV74" s="396"/>
      <c r="AW74" s="396"/>
      <c r="AX74" s="396"/>
      <c r="AY74" s="396"/>
      <c r="AZ74" s="396"/>
      <c r="BA74" s="396"/>
      <c r="BB74" s="396"/>
      <c r="BC74" s="396"/>
      <c r="BD74" s="396"/>
      <c r="BE74" s="396"/>
      <c r="BF74" s="396"/>
      <c r="BG74" s="396"/>
      <c r="BH74" s="396"/>
      <c r="BI74" s="396"/>
      <c r="BJ74" s="396"/>
      <c r="BK74" s="396"/>
      <c r="BL74" s="396"/>
      <c r="BM74" s="396"/>
      <c r="BN74" s="396"/>
      <c r="BO74" s="396"/>
      <c r="BP74" s="396"/>
      <c r="BQ74" s="396"/>
      <c r="BR74" s="396"/>
      <c r="BS74" s="396"/>
      <c r="BT74" s="396"/>
      <c r="BU74" s="396"/>
      <c r="BV74" s="396"/>
      <c r="BW74" s="396"/>
      <c r="BX74" s="396"/>
      <c r="BY74" s="396"/>
      <c r="BZ74" s="396"/>
      <c r="CA74" s="396"/>
      <c r="CB74" s="396"/>
      <c r="CC74" s="396"/>
      <c r="CD74" s="396"/>
      <c r="CE74" s="396"/>
      <c r="CF74" s="396"/>
      <c r="CG74" s="396"/>
      <c r="CH74" s="396"/>
      <c r="CI74" s="396"/>
      <c r="CJ74" s="396"/>
      <c r="CK74" s="396"/>
      <c r="CL74" s="396"/>
      <c r="CM74" s="396"/>
      <c r="CN74" s="396"/>
      <c r="CO74" s="396"/>
      <c r="CP74" s="396"/>
      <c r="CQ74" s="396"/>
      <c r="CR74" s="396"/>
      <c r="CS74" s="396"/>
      <c r="CT74" s="396"/>
      <c r="CU74" s="396"/>
      <c r="CV74" s="396"/>
      <c r="CW74" s="396"/>
      <c r="CX74" s="396"/>
      <c r="CY74" s="396"/>
      <c r="CZ74" s="396"/>
      <c r="DA74" s="396"/>
      <c r="DB74" s="396"/>
      <c r="DC74" s="396"/>
      <c r="DD74" s="396"/>
      <c r="DE74" s="396"/>
      <c r="DF74" s="396"/>
      <c r="DG74" s="396"/>
      <c r="DH74" s="396"/>
      <c r="DI74" s="396"/>
      <c r="DJ74" s="396"/>
      <c r="DK74" s="396"/>
      <c r="DL74" s="396"/>
      <c r="DM74" s="396"/>
      <c r="DN74" s="396"/>
      <c r="DO74" s="396"/>
      <c r="DP74" s="396"/>
      <c r="DQ74" s="396"/>
      <c r="DR74" s="396"/>
      <c r="DS74" s="396"/>
      <c r="DT74" s="396"/>
      <c r="DU74" s="396"/>
      <c r="DV74" s="396"/>
      <c r="DW74" s="396"/>
      <c r="DX74" s="396"/>
      <c r="DY74" s="396"/>
      <c r="DZ74" s="396"/>
      <c r="EA74" s="396"/>
      <c r="EB74" s="396"/>
      <c r="EC74" s="396"/>
      <c r="ED74" s="396"/>
      <c r="EE74" s="396"/>
      <c r="EF74" s="396"/>
      <c r="EG74" s="396"/>
      <c r="EH74" s="396"/>
      <c r="EI74" s="396"/>
      <c r="EJ74" s="396"/>
      <c r="EK74" s="396"/>
      <c r="EL74" s="396"/>
      <c r="EM74" s="396"/>
      <c r="EN74" s="396"/>
      <c r="EO74" s="396"/>
      <c r="EP74" s="396"/>
      <c r="EQ74" s="396"/>
      <c r="ER74" s="396"/>
      <c r="ES74" s="396"/>
      <c r="ET74" s="396"/>
      <c r="EU74" s="396"/>
      <c r="EV74" s="396"/>
      <c r="EW74" s="396"/>
      <c r="EX74" s="396"/>
      <c r="EY74" s="396"/>
      <c r="EZ74" s="396"/>
      <c r="FA74" s="396"/>
      <c r="FB74" s="396"/>
      <c r="FC74" s="396"/>
      <c r="FD74" s="396"/>
      <c r="FE74" s="396"/>
      <c r="FF74" s="396"/>
      <c r="FG74" s="396"/>
      <c r="FH74" s="396"/>
      <c r="FI74" s="396"/>
      <c r="FJ74" s="396"/>
      <c r="FK74" s="396"/>
      <c r="FL74" s="396"/>
      <c r="FM74" s="396"/>
      <c r="FN74" s="396"/>
      <c r="FO74" s="396"/>
      <c r="FP74" s="396"/>
      <c r="FQ74" s="396"/>
      <c r="FR74" s="396"/>
      <c r="FS74" s="396"/>
      <c r="FT74" s="396"/>
      <c r="FU74" s="396"/>
      <c r="FV74" s="396"/>
      <c r="FW74" s="396"/>
      <c r="FX74" s="396"/>
      <c r="FY74" s="396"/>
      <c r="FZ74" s="396"/>
      <c r="GA74" s="396"/>
      <c r="GB74" s="396"/>
      <c r="GC74" s="396"/>
      <c r="GD74" s="396"/>
      <c r="GE74" s="396"/>
      <c r="GF74" s="396"/>
      <c r="GG74" s="396"/>
      <c r="GH74" s="396"/>
      <c r="GI74" s="396"/>
      <c r="GJ74" s="396"/>
      <c r="GK74" s="396"/>
      <c r="GL74" s="396"/>
      <c r="GM74" s="396"/>
      <c r="GN74" s="396"/>
      <c r="GO74" s="396"/>
      <c r="GP74" s="396"/>
      <c r="GQ74" s="396"/>
      <c r="GR74" s="396"/>
      <c r="GS74" s="396"/>
      <c r="GT74" s="396"/>
      <c r="GU74" s="396"/>
      <c r="GV74" s="396"/>
      <c r="GW74" s="396"/>
      <c r="GX74" s="396"/>
      <c r="GY74" s="396"/>
      <c r="GZ74" s="396"/>
      <c r="HA74" s="396"/>
      <c r="HB74" s="396"/>
      <c r="HC74" s="396"/>
      <c r="HD74" s="396"/>
      <c r="HE74" s="396"/>
      <c r="HF74" s="396"/>
      <c r="HG74" s="396"/>
      <c r="HH74" s="396"/>
      <c r="HI74" s="396"/>
      <c r="HJ74" s="396"/>
      <c r="HK74" s="396"/>
      <c r="HL74" s="396"/>
      <c r="HM74" s="396"/>
      <c r="HN74" s="396"/>
      <c r="HO74" s="396"/>
      <c r="HP74" s="396"/>
      <c r="HQ74" s="396"/>
      <c r="HR74" s="396"/>
      <c r="HS74" s="396"/>
      <c r="HT74" s="396"/>
      <c r="HU74" s="396"/>
      <c r="HV74" s="396"/>
    </row>
    <row r="75" spans="1:230" s="401" customFormat="1" ht="18" hidden="1" customHeight="1">
      <c r="A75" s="396"/>
      <c r="B75" s="397"/>
      <c r="C75" s="398"/>
      <c r="D75" s="457"/>
      <c r="E75" s="458"/>
      <c r="F75" s="459"/>
      <c r="G75" s="460"/>
      <c r="H75" s="461"/>
      <c r="I75" s="462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6"/>
      <c r="AG75" s="396"/>
      <c r="AH75" s="396"/>
      <c r="AI75" s="396"/>
      <c r="AJ75" s="396"/>
      <c r="AK75" s="396"/>
      <c r="AL75" s="396"/>
      <c r="AM75" s="396"/>
      <c r="AN75" s="396"/>
      <c r="AO75" s="396"/>
      <c r="AP75" s="396"/>
      <c r="AQ75" s="396"/>
      <c r="AR75" s="396"/>
      <c r="AS75" s="396"/>
      <c r="AT75" s="396"/>
      <c r="AU75" s="396"/>
      <c r="AV75" s="396"/>
      <c r="AW75" s="396"/>
      <c r="AX75" s="396"/>
      <c r="AY75" s="396"/>
      <c r="AZ75" s="396"/>
      <c r="BA75" s="396"/>
      <c r="BB75" s="396"/>
      <c r="BC75" s="396"/>
      <c r="BD75" s="396"/>
      <c r="BE75" s="396"/>
      <c r="BF75" s="396"/>
      <c r="BG75" s="396"/>
      <c r="BH75" s="396"/>
      <c r="BI75" s="396"/>
      <c r="BJ75" s="396"/>
      <c r="BK75" s="396"/>
      <c r="BL75" s="396"/>
      <c r="BM75" s="396"/>
      <c r="BN75" s="396"/>
      <c r="BO75" s="396"/>
      <c r="BP75" s="396"/>
      <c r="BQ75" s="396"/>
      <c r="BR75" s="396"/>
      <c r="BS75" s="396"/>
      <c r="BT75" s="396"/>
      <c r="BU75" s="396"/>
      <c r="BV75" s="396"/>
      <c r="BW75" s="396"/>
      <c r="BX75" s="396"/>
      <c r="BY75" s="396"/>
      <c r="BZ75" s="396"/>
      <c r="CA75" s="396"/>
      <c r="CB75" s="396"/>
      <c r="CC75" s="396"/>
      <c r="CD75" s="396"/>
      <c r="CE75" s="396"/>
      <c r="CF75" s="396"/>
      <c r="CG75" s="396"/>
      <c r="CH75" s="396"/>
      <c r="CI75" s="396"/>
      <c r="CJ75" s="396"/>
      <c r="CK75" s="396"/>
      <c r="CL75" s="396"/>
      <c r="CM75" s="396"/>
      <c r="CN75" s="396"/>
      <c r="CO75" s="396"/>
      <c r="CP75" s="396"/>
      <c r="CQ75" s="396"/>
      <c r="CR75" s="396"/>
      <c r="CS75" s="396"/>
      <c r="CT75" s="396"/>
      <c r="CU75" s="396"/>
      <c r="CV75" s="396"/>
      <c r="CW75" s="396"/>
      <c r="CX75" s="396"/>
      <c r="CY75" s="396"/>
      <c r="CZ75" s="396"/>
      <c r="DA75" s="396"/>
      <c r="DB75" s="396"/>
      <c r="DC75" s="396"/>
      <c r="DD75" s="396"/>
      <c r="DE75" s="396"/>
      <c r="DF75" s="396"/>
      <c r="DG75" s="396"/>
      <c r="DH75" s="396"/>
      <c r="DI75" s="396"/>
      <c r="DJ75" s="396"/>
      <c r="DK75" s="396"/>
      <c r="DL75" s="396"/>
      <c r="DM75" s="396"/>
      <c r="DN75" s="396"/>
      <c r="DO75" s="396"/>
      <c r="DP75" s="396"/>
      <c r="DQ75" s="396"/>
      <c r="DR75" s="396"/>
      <c r="DS75" s="396"/>
      <c r="DT75" s="396"/>
      <c r="DU75" s="396"/>
      <c r="DV75" s="396"/>
      <c r="DW75" s="396"/>
      <c r="DX75" s="396"/>
      <c r="DY75" s="396"/>
      <c r="DZ75" s="396"/>
      <c r="EA75" s="396"/>
      <c r="EB75" s="396"/>
      <c r="EC75" s="396"/>
      <c r="ED75" s="396"/>
      <c r="EE75" s="396"/>
      <c r="EF75" s="396"/>
      <c r="EG75" s="396"/>
      <c r="EH75" s="396"/>
      <c r="EI75" s="396"/>
      <c r="EJ75" s="396"/>
      <c r="EK75" s="396"/>
      <c r="EL75" s="396"/>
      <c r="EM75" s="396"/>
      <c r="EN75" s="396"/>
      <c r="EO75" s="396"/>
      <c r="EP75" s="396"/>
      <c r="EQ75" s="396"/>
      <c r="ER75" s="396"/>
      <c r="ES75" s="396"/>
      <c r="ET75" s="396"/>
      <c r="EU75" s="396"/>
      <c r="EV75" s="396"/>
      <c r="EW75" s="396"/>
      <c r="EX75" s="396"/>
      <c r="EY75" s="396"/>
      <c r="EZ75" s="396"/>
      <c r="FA75" s="396"/>
      <c r="FB75" s="396"/>
      <c r="FC75" s="396"/>
      <c r="FD75" s="396"/>
      <c r="FE75" s="396"/>
      <c r="FF75" s="396"/>
      <c r="FG75" s="396"/>
      <c r="FH75" s="396"/>
      <c r="FI75" s="396"/>
      <c r="FJ75" s="396"/>
      <c r="FK75" s="396"/>
      <c r="FL75" s="396"/>
      <c r="FM75" s="396"/>
      <c r="FN75" s="396"/>
      <c r="FO75" s="396"/>
      <c r="FP75" s="396"/>
      <c r="FQ75" s="396"/>
      <c r="FR75" s="396"/>
      <c r="FS75" s="396"/>
      <c r="FT75" s="396"/>
      <c r="FU75" s="396"/>
      <c r="FV75" s="396"/>
      <c r="FW75" s="396"/>
      <c r="FX75" s="396"/>
      <c r="FY75" s="396"/>
      <c r="FZ75" s="396"/>
      <c r="GA75" s="396"/>
      <c r="GB75" s="396"/>
      <c r="GC75" s="396"/>
      <c r="GD75" s="396"/>
      <c r="GE75" s="396"/>
      <c r="GF75" s="396"/>
      <c r="GG75" s="396"/>
      <c r="GH75" s="396"/>
      <c r="GI75" s="396"/>
      <c r="GJ75" s="396"/>
      <c r="GK75" s="396"/>
      <c r="GL75" s="396"/>
      <c r="GM75" s="396"/>
      <c r="GN75" s="396"/>
      <c r="GO75" s="396"/>
      <c r="GP75" s="396"/>
      <c r="GQ75" s="396"/>
      <c r="GR75" s="396"/>
      <c r="GS75" s="396"/>
      <c r="GT75" s="396"/>
      <c r="GU75" s="396"/>
      <c r="GV75" s="396"/>
      <c r="GW75" s="396"/>
      <c r="GX75" s="396"/>
      <c r="GY75" s="396"/>
      <c r="GZ75" s="396"/>
      <c r="HA75" s="396"/>
      <c r="HB75" s="396"/>
      <c r="HC75" s="396"/>
      <c r="HD75" s="396"/>
      <c r="HE75" s="396"/>
      <c r="HF75" s="396"/>
      <c r="HG75" s="396"/>
      <c r="HH75" s="396"/>
      <c r="HI75" s="396"/>
      <c r="HJ75" s="396"/>
      <c r="HK75" s="396"/>
      <c r="HL75" s="396"/>
      <c r="HM75" s="396"/>
      <c r="HN75" s="396"/>
      <c r="HO75" s="396"/>
      <c r="HP75" s="396"/>
      <c r="HQ75" s="396"/>
      <c r="HR75" s="396"/>
      <c r="HS75" s="396"/>
      <c r="HT75" s="396"/>
      <c r="HU75" s="396"/>
      <c r="HV75" s="396"/>
    </row>
    <row r="76" spans="1:230" s="401" customFormat="1" ht="18" customHeight="1">
      <c r="A76" s="396"/>
      <c r="B76" s="397">
        <v>30</v>
      </c>
      <c r="C76" s="398" t="s">
        <v>98</v>
      </c>
      <c r="D76" s="457">
        <v>29343</v>
      </c>
      <c r="E76" s="458">
        <v>1050.3415922025695</v>
      </c>
      <c r="F76" s="459">
        <v>155049</v>
      </c>
      <c r="G76" s="460">
        <v>1285.8051997110588</v>
      </c>
      <c r="H76" s="461">
        <v>62216</v>
      </c>
      <c r="I76" s="462">
        <v>819.86014353221049</v>
      </c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6"/>
      <c r="AG76" s="396"/>
      <c r="AH76" s="396"/>
      <c r="AI76" s="396"/>
      <c r="AJ76" s="396"/>
      <c r="AK76" s="396"/>
      <c r="AL76" s="396"/>
      <c r="AM76" s="396"/>
      <c r="AN76" s="396"/>
      <c r="AO76" s="396"/>
      <c r="AP76" s="396"/>
      <c r="AQ76" s="396"/>
      <c r="AR76" s="396"/>
      <c r="AS76" s="396"/>
      <c r="AT76" s="396"/>
      <c r="AU76" s="396"/>
      <c r="AV76" s="396"/>
      <c r="AW76" s="396"/>
      <c r="AX76" s="396"/>
      <c r="AY76" s="396"/>
      <c r="AZ76" s="396"/>
      <c r="BA76" s="396"/>
      <c r="BB76" s="396"/>
      <c r="BC76" s="396"/>
      <c r="BD76" s="396"/>
      <c r="BE76" s="396"/>
      <c r="BF76" s="396"/>
      <c r="BG76" s="396"/>
      <c r="BH76" s="396"/>
      <c r="BI76" s="396"/>
      <c r="BJ76" s="396"/>
      <c r="BK76" s="396"/>
      <c r="BL76" s="396"/>
      <c r="BM76" s="396"/>
      <c r="BN76" s="396"/>
      <c r="BO76" s="396"/>
      <c r="BP76" s="396"/>
      <c r="BQ76" s="396"/>
      <c r="BR76" s="396"/>
      <c r="BS76" s="396"/>
      <c r="BT76" s="396"/>
      <c r="BU76" s="396"/>
      <c r="BV76" s="396"/>
      <c r="BW76" s="396"/>
      <c r="BX76" s="396"/>
      <c r="BY76" s="396"/>
      <c r="BZ76" s="396"/>
      <c r="CA76" s="396"/>
      <c r="CB76" s="396"/>
      <c r="CC76" s="396"/>
      <c r="CD76" s="396"/>
      <c r="CE76" s="396"/>
      <c r="CF76" s="396"/>
      <c r="CG76" s="396"/>
      <c r="CH76" s="396"/>
      <c r="CI76" s="396"/>
      <c r="CJ76" s="396"/>
      <c r="CK76" s="396"/>
      <c r="CL76" s="396"/>
      <c r="CM76" s="396"/>
      <c r="CN76" s="396"/>
      <c r="CO76" s="396"/>
      <c r="CP76" s="396"/>
      <c r="CQ76" s="396"/>
      <c r="CR76" s="396"/>
      <c r="CS76" s="396"/>
      <c r="CT76" s="396"/>
      <c r="CU76" s="396"/>
      <c r="CV76" s="396"/>
      <c r="CW76" s="396"/>
      <c r="CX76" s="396"/>
      <c r="CY76" s="396"/>
      <c r="CZ76" s="396"/>
      <c r="DA76" s="396"/>
      <c r="DB76" s="396"/>
      <c r="DC76" s="396"/>
      <c r="DD76" s="396"/>
      <c r="DE76" s="396"/>
      <c r="DF76" s="396"/>
      <c r="DG76" s="396"/>
      <c r="DH76" s="396"/>
      <c r="DI76" s="396"/>
      <c r="DJ76" s="396"/>
      <c r="DK76" s="396"/>
      <c r="DL76" s="396"/>
      <c r="DM76" s="396"/>
      <c r="DN76" s="396"/>
      <c r="DO76" s="396"/>
      <c r="DP76" s="396"/>
      <c r="DQ76" s="396"/>
      <c r="DR76" s="396"/>
      <c r="DS76" s="396"/>
      <c r="DT76" s="396"/>
      <c r="DU76" s="396"/>
      <c r="DV76" s="396"/>
      <c r="DW76" s="396"/>
      <c r="DX76" s="396"/>
      <c r="DY76" s="396"/>
      <c r="DZ76" s="396"/>
      <c r="EA76" s="396"/>
      <c r="EB76" s="396"/>
      <c r="EC76" s="396"/>
      <c r="ED76" s="396"/>
      <c r="EE76" s="396"/>
      <c r="EF76" s="396"/>
      <c r="EG76" s="396"/>
      <c r="EH76" s="396"/>
      <c r="EI76" s="396"/>
      <c r="EJ76" s="396"/>
      <c r="EK76" s="396"/>
      <c r="EL76" s="396"/>
      <c r="EM76" s="396"/>
      <c r="EN76" s="396"/>
      <c r="EO76" s="396"/>
      <c r="EP76" s="396"/>
      <c r="EQ76" s="396"/>
      <c r="ER76" s="396"/>
      <c r="ES76" s="396"/>
      <c r="ET76" s="396"/>
      <c r="EU76" s="396"/>
      <c r="EV76" s="396"/>
      <c r="EW76" s="396"/>
      <c r="EX76" s="396"/>
      <c r="EY76" s="396"/>
      <c r="EZ76" s="396"/>
      <c r="FA76" s="396"/>
      <c r="FB76" s="396"/>
      <c r="FC76" s="396"/>
      <c r="FD76" s="396"/>
      <c r="FE76" s="396"/>
      <c r="FF76" s="396"/>
      <c r="FG76" s="396"/>
      <c r="FH76" s="396"/>
      <c r="FI76" s="396"/>
      <c r="FJ76" s="396"/>
      <c r="FK76" s="396"/>
      <c r="FL76" s="396"/>
      <c r="FM76" s="396"/>
      <c r="FN76" s="396"/>
      <c r="FO76" s="396"/>
      <c r="FP76" s="396"/>
      <c r="FQ76" s="396"/>
      <c r="FR76" s="396"/>
      <c r="FS76" s="396"/>
      <c r="FT76" s="396"/>
      <c r="FU76" s="396"/>
      <c r="FV76" s="396"/>
      <c r="FW76" s="396"/>
      <c r="FX76" s="396"/>
      <c r="FY76" s="396"/>
      <c r="FZ76" s="396"/>
      <c r="GA76" s="396"/>
      <c r="GB76" s="396"/>
      <c r="GC76" s="396"/>
      <c r="GD76" s="396"/>
      <c r="GE76" s="396"/>
      <c r="GF76" s="396"/>
      <c r="GG76" s="396"/>
      <c r="GH76" s="396"/>
      <c r="GI76" s="396"/>
      <c r="GJ76" s="396"/>
      <c r="GK76" s="396"/>
      <c r="GL76" s="396"/>
      <c r="GM76" s="396"/>
      <c r="GN76" s="396"/>
      <c r="GO76" s="396"/>
      <c r="GP76" s="396"/>
      <c r="GQ76" s="396"/>
      <c r="GR76" s="396"/>
      <c r="GS76" s="396"/>
      <c r="GT76" s="396"/>
      <c r="GU76" s="396"/>
      <c r="GV76" s="396"/>
      <c r="GW76" s="396"/>
      <c r="GX76" s="396"/>
      <c r="GY76" s="396"/>
      <c r="GZ76" s="396"/>
      <c r="HA76" s="396"/>
      <c r="HB76" s="396"/>
      <c r="HC76" s="396"/>
      <c r="HD76" s="396"/>
      <c r="HE76" s="396"/>
      <c r="HF76" s="396"/>
      <c r="HG76" s="396"/>
      <c r="HH76" s="396"/>
      <c r="HI76" s="396"/>
      <c r="HJ76" s="396"/>
      <c r="HK76" s="396"/>
      <c r="HL76" s="396"/>
      <c r="HM76" s="396"/>
      <c r="HN76" s="396"/>
      <c r="HO76" s="396"/>
      <c r="HP76" s="396"/>
      <c r="HQ76" s="396"/>
      <c r="HR76" s="396"/>
      <c r="HS76" s="396"/>
      <c r="HT76" s="396"/>
      <c r="HU76" s="396"/>
      <c r="HV76" s="396"/>
    </row>
    <row r="77" spans="1:230" s="401" customFormat="1" ht="18" hidden="1" customHeight="1">
      <c r="A77" s="396"/>
      <c r="B77" s="397"/>
      <c r="C77" s="398"/>
      <c r="D77" s="457"/>
      <c r="E77" s="458"/>
      <c r="F77" s="459"/>
      <c r="G77" s="460"/>
      <c r="H77" s="461"/>
      <c r="I77" s="462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6"/>
      <c r="AG77" s="396"/>
      <c r="AH77" s="396"/>
      <c r="AI77" s="396"/>
      <c r="AJ77" s="396"/>
      <c r="AK77" s="396"/>
      <c r="AL77" s="396"/>
      <c r="AM77" s="396"/>
      <c r="AN77" s="396"/>
      <c r="AO77" s="396"/>
      <c r="AP77" s="396"/>
      <c r="AQ77" s="396"/>
      <c r="AR77" s="396"/>
      <c r="AS77" s="396"/>
      <c r="AT77" s="396"/>
      <c r="AU77" s="396"/>
      <c r="AV77" s="396"/>
      <c r="AW77" s="396"/>
      <c r="AX77" s="396"/>
      <c r="AY77" s="396"/>
      <c r="AZ77" s="396"/>
      <c r="BA77" s="396"/>
      <c r="BB77" s="396"/>
      <c r="BC77" s="396"/>
      <c r="BD77" s="396"/>
      <c r="BE77" s="396"/>
      <c r="BF77" s="396"/>
      <c r="BG77" s="396"/>
      <c r="BH77" s="396"/>
      <c r="BI77" s="396"/>
      <c r="BJ77" s="396"/>
      <c r="BK77" s="396"/>
      <c r="BL77" s="396"/>
      <c r="BM77" s="396"/>
      <c r="BN77" s="396"/>
      <c r="BO77" s="396"/>
      <c r="BP77" s="396"/>
      <c r="BQ77" s="396"/>
      <c r="BR77" s="396"/>
      <c r="BS77" s="396"/>
      <c r="BT77" s="396"/>
      <c r="BU77" s="396"/>
      <c r="BV77" s="396"/>
      <c r="BW77" s="396"/>
      <c r="BX77" s="396"/>
      <c r="BY77" s="396"/>
      <c r="BZ77" s="396"/>
      <c r="CA77" s="396"/>
      <c r="CB77" s="396"/>
      <c r="CC77" s="396"/>
      <c r="CD77" s="396"/>
      <c r="CE77" s="396"/>
      <c r="CF77" s="396"/>
      <c r="CG77" s="396"/>
      <c r="CH77" s="396"/>
      <c r="CI77" s="396"/>
      <c r="CJ77" s="396"/>
      <c r="CK77" s="396"/>
      <c r="CL77" s="396"/>
      <c r="CM77" s="396"/>
      <c r="CN77" s="396"/>
      <c r="CO77" s="396"/>
      <c r="CP77" s="396"/>
      <c r="CQ77" s="396"/>
      <c r="CR77" s="396"/>
      <c r="CS77" s="396"/>
      <c r="CT77" s="396"/>
      <c r="CU77" s="396"/>
      <c r="CV77" s="396"/>
      <c r="CW77" s="396"/>
      <c r="CX77" s="396"/>
      <c r="CY77" s="396"/>
      <c r="CZ77" s="396"/>
      <c r="DA77" s="396"/>
      <c r="DB77" s="396"/>
      <c r="DC77" s="396"/>
      <c r="DD77" s="396"/>
      <c r="DE77" s="396"/>
      <c r="DF77" s="396"/>
      <c r="DG77" s="396"/>
      <c r="DH77" s="396"/>
      <c r="DI77" s="396"/>
      <c r="DJ77" s="396"/>
      <c r="DK77" s="396"/>
      <c r="DL77" s="396"/>
      <c r="DM77" s="396"/>
      <c r="DN77" s="396"/>
      <c r="DO77" s="396"/>
      <c r="DP77" s="396"/>
      <c r="DQ77" s="396"/>
      <c r="DR77" s="396"/>
      <c r="DS77" s="396"/>
      <c r="DT77" s="396"/>
      <c r="DU77" s="396"/>
      <c r="DV77" s="396"/>
      <c r="DW77" s="396"/>
      <c r="DX77" s="396"/>
      <c r="DY77" s="396"/>
      <c r="DZ77" s="396"/>
      <c r="EA77" s="396"/>
      <c r="EB77" s="396"/>
      <c r="EC77" s="396"/>
      <c r="ED77" s="396"/>
      <c r="EE77" s="396"/>
      <c r="EF77" s="396"/>
      <c r="EG77" s="396"/>
      <c r="EH77" s="396"/>
      <c r="EI77" s="396"/>
      <c r="EJ77" s="396"/>
      <c r="EK77" s="396"/>
      <c r="EL77" s="396"/>
      <c r="EM77" s="396"/>
      <c r="EN77" s="396"/>
      <c r="EO77" s="396"/>
      <c r="EP77" s="396"/>
      <c r="EQ77" s="396"/>
      <c r="ER77" s="396"/>
      <c r="ES77" s="396"/>
      <c r="ET77" s="396"/>
      <c r="EU77" s="396"/>
      <c r="EV77" s="396"/>
      <c r="EW77" s="396"/>
      <c r="EX77" s="396"/>
      <c r="EY77" s="396"/>
      <c r="EZ77" s="396"/>
      <c r="FA77" s="396"/>
      <c r="FB77" s="396"/>
      <c r="FC77" s="396"/>
      <c r="FD77" s="396"/>
      <c r="FE77" s="396"/>
      <c r="FF77" s="396"/>
      <c r="FG77" s="396"/>
      <c r="FH77" s="396"/>
      <c r="FI77" s="396"/>
      <c r="FJ77" s="396"/>
      <c r="FK77" s="396"/>
      <c r="FL77" s="396"/>
      <c r="FM77" s="396"/>
      <c r="FN77" s="396"/>
      <c r="FO77" s="396"/>
      <c r="FP77" s="396"/>
      <c r="FQ77" s="396"/>
      <c r="FR77" s="396"/>
      <c r="FS77" s="396"/>
      <c r="FT77" s="396"/>
      <c r="FU77" s="396"/>
      <c r="FV77" s="396"/>
      <c r="FW77" s="396"/>
      <c r="FX77" s="396"/>
      <c r="FY77" s="396"/>
      <c r="FZ77" s="396"/>
      <c r="GA77" s="396"/>
      <c r="GB77" s="396"/>
      <c r="GC77" s="396"/>
      <c r="GD77" s="396"/>
      <c r="GE77" s="396"/>
      <c r="GF77" s="396"/>
      <c r="GG77" s="396"/>
      <c r="GH77" s="396"/>
      <c r="GI77" s="396"/>
      <c r="GJ77" s="396"/>
      <c r="GK77" s="396"/>
      <c r="GL77" s="396"/>
      <c r="GM77" s="396"/>
      <c r="GN77" s="396"/>
      <c r="GO77" s="396"/>
      <c r="GP77" s="396"/>
      <c r="GQ77" s="396"/>
      <c r="GR77" s="396"/>
      <c r="GS77" s="396"/>
      <c r="GT77" s="396"/>
      <c r="GU77" s="396"/>
      <c r="GV77" s="396"/>
      <c r="GW77" s="396"/>
      <c r="GX77" s="396"/>
      <c r="GY77" s="396"/>
      <c r="GZ77" s="396"/>
      <c r="HA77" s="396"/>
      <c r="HB77" s="396"/>
      <c r="HC77" s="396"/>
      <c r="HD77" s="396"/>
      <c r="HE77" s="396"/>
      <c r="HF77" s="396"/>
      <c r="HG77" s="396"/>
      <c r="HH77" s="396"/>
      <c r="HI77" s="396"/>
      <c r="HJ77" s="396"/>
      <c r="HK77" s="396"/>
      <c r="HL77" s="396"/>
      <c r="HM77" s="396"/>
      <c r="HN77" s="396"/>
      <c r="HO77" s="396"/>
      <c r="HP77" s="396"/>
      <c r="HQ77" s="396"/>
      <c r="HR77" s="396"/>
      <c r="HS77" s="396"/>
      <c r="HT77" s="396"/>
      <c r="HU77" s="396"/>
      <c r="HV77" s="396"/>
    </row>
    <row r="78" spans="1:230" s="401" customFormat="1" ht="18" customHeight="1">
      <c r="A78" s="396"/>
      <c r="B78" s="397">
        <v>31</v>
      </c>
      <c r="C78" s="398" t="s">
        <v>99</v>
      </c>
      <c r="D78" s="457">
        <v>10031</v>
      </c>
      <c r="E78" s="458">
        <v>1374.5194526966402</v>
      </c>
      <c r="F78" s="459">
        <v>99401</v>
      </c>
      <c r="G78" s="460">
        <v>1613.3176262814259</v>
      </c>
      <c r="H78" s="461">
        <v>29897</v>
      </c>
      <c r="I78" s="462">
        <v>984.22099240726504</v>
      </c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6"/>
      <c r="AF78" s="396"/>
      <c r="AG78" s="396"/>
      <c r="AH78" s="396"/>
      <c r="AI78" s="396"/>
      <c r="AJ78" s="396"/>
      <c r="AK78" s="396"/>
      <c r="AL78" s="396"/>
      <c r="AM78" s="396"/>
      <c r="AN78" s="396"/>
      <c r="AO78" s="396"/>
      <c r="AP78" s="396"/>
      <c r="AQ78" s="396"/>
      <c r="AR78" s="396"/>
      <c r="AS78" s="396"/>
      <c r="AT78" s="396"/>
      <c r="AU78" s="396"/>
      <c r="AV78" s="396"/>
      <c r="AW78" s="396"/>
      <c r="AX78" s="396"/>
      <c r="AY78" s="396"/>
      <c r="AZ78" s="396"/>
      <c r="BA78" s="396"/>
      <c r="BB78" s="396"/>
      <c r="BC78" s="396"/>
      <c r="BD78" s="396"/>
      <c r="BE78" s="396"/>
      <c r="BF78" s="396"/>
      <c r="BG78" s="396"/>
      <c r="BH78" s="396"/>
      <c r="BI78" s="396"/>
      <c r="BJ78" s="396"/>
      <c r="BK78" s="396"/>
      <c r="BL78" s="396"/>
      <c r="BM78" s="396"/>
      <c r="BN78" s="396"/>
      <c r="BO78" s="396"/>
      <c r="BP78" s="396"/>
      <c r="BQ78" s="396"/>
      <c r="BR78" s="396"/>
      <c r="BS78" s="396"/>
      <c r="BT78" s="396"/>
      <c r="BU78" s="396"/>
      <c r="BV78" s="396"/>
      <c r="BW78" s="396"/>
      <c r="BX78" s="396"/>
      <c r="BY78" s="396"/>
      <c r="BZ78" s="396"/>
      <c r="CA78" s="396"/>
      <c r="CB78" s="396"/>
      <c r="CC78" s="396"/>
      <c r="CD78" s="396"/>
      <c r="CE78" s="396"/>
      <c r="CF78" s="396"/>
      <c r="CG78" s="396"/>
      <c r="CH78" s="396"/>
      <c r="CI78" s="396"/>
      <c r="CJ78" s="396"/>
      <c r="CK78" s="396"/>
      <c r="CL78" s="396"/>
      <c r="CM78" s="396"/>
      <c r="CN78" s="396"/>
      <c r="CO78" s="396"/>
      <c r="CP78" s="396"/>
      <c r="CQ78" s="396"/>
      <c r="CR78" s="396"/>
      <c r="CS78" s="396"/>
      <c r="CT78" s="396"/>
      <c r="CU78" s="396"/>
      <c r="CV78" s="396"/>
      <c r="CW78" s="396"/>
      <c r="CX78" s="396"/>
      <c r="CY78" s="396"/>
      <c r="CZ78" s="396"/>
      <c r="DA78" s="396"/>
      <c r="DB78" s="396"/>
      <c r="DC78" s="396"/>
      <c r="DD78" s="396"/>
      <c r="DE78" s="396"/>
      <c r="DF78" s="396"/>
      <c r="DG78" s="396"/>
      <c r="DH78" s="396"/>
      <c r="DI78" s="396"/>
      <c r="DJ78" s="396"/>
      <c r="DK78" s="396"/>
      <c r="DL78" s="396"/>
      <c r="DM78" s="396"/>
      <c r="DN78" s="396"/>
      <c r="DO78" s="396"/>
      <c r="DP78" s="396"/>
      <c r="DQ78" s="396"/>
      <c r="DR78" s="396"/>
      <c r="DS78" s="396"/>
      <c r="DT78" s="396"/>
      <c r="DU78" s="396"/>
      <c r="DV78" s="396"/>
      <c r="DW78" s="396"/>
      <c r="DX78" s="396"/>
      <c r="DY78" s="396"/>
      <c r="DZ78" s="396"/>
      <c r="EA78" s="396"/>
      <c r="EB78" s="396"/>
      <c r="EC78" s="396"/>
      <c r="ED78" s="396"/>
      <c r="EE78" s="396"/>
      <c r="EF78" s="396"/>
      <c r="EG78" s="396"/>
      <c r="EH78" s="396"/>
      <c r="EI78" s="396"/>
      <c r="EJ78" s="396"/>
      <c r="EK78" s="396"/>
      <c r="EL78" s="396"/>
      <c r="EM78" s="396"/>
      <c r="EN78" s="396"/>
      <c r="EO78" s="396"/>
      <c r="EP78" s="396"/>
      <c r="EQ78" s="396"/>
      <c r="ER78" s="396"/>
      <c r="ES78" s="396"/>
      <c r="ET78" s="396"/>
      <c r="EU78" s="396"/>
      <c r="EV78" s="396"/>
      <c r="EW78" s="396"/>
      <c r="EX78" s="396"/>
      <c r="EY78" s="396"/>
      <c r="EZ78" s="396"/>
      <c r="FA78" s="396"/>
      <c r="FB78" s="396"/>
      <c r="FC78" s="396"/>
      <c r="FD78" s="396"/>
      <c r="FE78" s="396"/>
      <c r="FF78" s="396"/>
      <c r="FG78" s="396"/>
      <c r="FH78" s="396"/>
      <c r="FI78" s="396"/>
      <c r="FJ78" s="396"/>
      <c r="FK78" s="396"/>
      <c r="FL78" s="396"/>
      <c r="FM78" s="396"/>
      <c r="FN78" s="396"/>
      <c r="FO78" s="396"/>
      <c r="FP78" s="396"/>
      <c r="FQ78" s="396"/>
      <c r="FR78" s="396"/>
      <c r="FS78" s="396"/>
      <c r="FT78" s="396"/>
      <c r="FU78" s="396"/>
      <c r="FV78" s="396"/>
      <c r="FW78" s="396"/>
      <c r="FX78" s="396"/>
      <c r="FY78" s="396"/>
      <c r="FZ78" s="396"/>
      <c r="GA78" s="396"/>
      <c r="GB78" s="396"/>
      <c r="GC78" s="396"/>
      <c r="GD78" s="396"/>
      <c r="GE78" s="396"/>
      <c r="GF78" s="396"/>
      <c r="GG78" s="396"/>
      <c r="GH78" s="396"/>
      <c r="GI78" s="396"/>
      <c r="GJ78" s="396"/>
      <c r="GK78" s="396"/>
      <c r="GL78" s="396"/>
      <c r="GM78" s="396"/>
      <c r="GN78" s="396"/>
      <c r="GO78" s="396"/>
      <c r="GP78" s="396"/>
      <c r="GQ78" s="396"/>
      <c r="GR78" s="396"/>
      <c r="GS78" s="396"/>
      <c r="GT78" s="396"/>
      <c r="GU78" s="396"/>
      <c r="GV78" s="396"/>
      <c r="GW78" s="396"/>
      <c r="GX78" s="396"/>
      <c r="GY78" s="396"/>
      <c r="GZ78" s="396"/>
      <c r="HA78" s="396"/>
      <c r="HB78" s="396"/>
      <c r="HC78" s="396"/>
      <c r="HD78" s="396"/>
      <c r="HE78" s="396"/>
      <c r="HF78" s="396"/>
      <c r="HG78" s="396"/>
      <c r="HH78" s="396"/>
      <c r="HI78" s="396"/>
      <c r="HJ78" s="396"/>
      <c r="HK78" s="396"/>
      <c r="HL78" s="396"/>
      <c r="HM78" s="396"/>
      <c r="HN78" s="396"/>
      <c r="HO78" s="396"/>
      <c r="HP78" s="396"/>
      <c r="HQ78" s="396"/>
      <c r="HR78" s="396"/>
      <c r="HS78" s="396"/>
      <c r="HT78" s="396"/>
      <c r="HU78" s="396"/>
      <c r="HV78" s="396"/>
    </row>
    <row r="79" spans="1:230" s="401" customFormat="1" ht="18" hidden="1" customHeight="1">
      <c r="A79" s="396"/>
      <c r="B79" s="397"/>
      <c r="C79" s="398"/>
      <c r="D79" s="457"/>
      <c r="E79" s="458"/>
      <c r="F79" s="459"/>
      <c r="G79" s="460"/>
      <c r="H79" s="461"/>
      <c r="I79" s="462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6"/>
      <c r="AG79" s="396"/>
      <c r="AH79" s="396"/>
      <c r="AI79" s="396"/>
      <c r="AJ79" s="396"/>
      <c r="AK79" s="396"/>
      <c r="AL79" s="396"/>
      <c r="AM79" s="396"/>
      <c r="AN79" s="396"/>
      <c r="AO79" s="396"/>
      <c r="AP79" s="396"/>
      <c r="AQ79" s="396"/>
      <c r="AR79" s="396"/>
      <c r="AS79" s="396"/>
      <c r="AT79" s="396"/>
      <c r="AU79" s="396"/>
      <c r="AV79" s="396"/>
      <c r="AW79" s="396"/>
      <c r="AX79" s="396"/>
      <c r="AY79" s="396"/>
      <c r="AZ79" s="396"/>
      <c r="BA79" s="396"/>
      <c r="BB79" s="396"/>
      <c r="BC79" s="396"/>
      <c r="BD79" s="396"/>
      <c r="BE79" s="396"/>
      <c r="BF79" s="396"/>
      <c r="BG79" s="396"/>
      <c r="BH79" s="396"/>
      <c r="BI79" s="396"/>
      <c r="BJ79" s="396"/>
      <c r="BK79" s="396"/>
      <c r="BL79" s="396"/>
      <c r="BM79" s="396"/>
      <c r="BN79" s="396"/>
      <c r="BO79" s="396"/>
      <c r="BP79" s="396"/>
      <c r="BQ79" s="396"/>
      <c r="BR79" s="396"/>
      <c r="BS79" s="396"/>
      <c r="BT79" s="396"/>
      <c r="BU79" s="396"/>
      <c r="BV79" s="396"/>
      <c r="BW79" s="396"/>
      <c r="BX79" s="396"/>
      <c r="BY79" s="396"/>
      <c r="BZ79" s="396"/>
      <c r="CA79" s="396"/>
      <c r="CB79" s="396"/>
      <c r="CC79" s="396"/>
      <c r="CD79" s="396"/>
      <c r="CE79" s="396"/>
      <c r="CF79" s="396"/>
      <c r="CG79" s="396"/>
      <c r="CH79" s="396"/>
      <c r="CI79" s="396"/>
      <c r="CJ79" s="396"/>
      <c r="CK79" s="396"/>
      <c r="CL79" s="396"/>
      <c r="CM79" s="396"/>
      <c r="CN79" s="396"/>
      <c r="CO79" s="396"/>
      <c r="CP79" s="396"/>
      <c r="CQ79" s="396"/>
      <c r="CR79" s="396"/>
      <c r="CS79" s="396"/>
      <c r="CT79" s="396"/>
      <c r="CU79" s="396"/>
      <c r="CV79" s="396"/>
      <c r="CW79" s="396"/>
      <c r="CX79" s="396"/>
      <c r="CY79" s="396"/>
      <c r="CZ79" s="396"/>
      <c r="DA79" s="396"/>
      <c r="DB79" s="396"/>
      <c r="DC79" s="396"/>
      <c r="DD79" s="396"/>
      <c r="DE79" s="396"/>
      <c r="DF79" s="396"/>
      <c r="DG79" s="396"/>
      <c r="DH79" s="396"/>
      <c r="DI79" s="396"/>
      <c r="DJ79" s="396"/>
      <c r="DK79" s="396"/>
      <c r="DL79" s="396"/>
      <c r="DM79" s="396"/>
      <c r="DN79" s="396"/>
      <c r="DO79" s="396"/>
      <c r="DP79" s="396"/>
      <c r="DQ79" s="396"/>
      <c r="DR79" s="396"/>
      <c r="DS79" s="396"/>
      <c r="DT79" s="396"/>
      <c r="DU79" s="396"/>
      <c r="DV79" s="396"/>
      <c r="DW79" s="396"/>
      <c r="DX79" s="396"/>
      <c r="DY79" s="396"/>
      <c r="DZ79" s="396"/>
      <c r="EA79" s="396"/>
      <c r="EB79" s="396"/>
      <c r="EC79" s="396"/>
      <c r="ED79" s="396"/>
      <c r="EE79" s="396"/>
      <c r="EF79" s="396"/>
      <c r="EG79" s="396"/>
      <c r="EH79" s="396"/>
      <c r="EI79" s="396"/>
      <c r="EJ79" s="396"/>
      <c r="EK79" s="396"/>
      <c r="EL79" s="396"/>
      <c r="EM79" s="396"/>
      <c r="EN79" s="396"/>
      <c r="EO79" s="396"/>
      <c r="EP79" s="396"/>
      <c r="EQ79" s="396"/>
      <c r="ER79" s="396"/>
      <c r="ES79" s="396"/>
      <c r="ET79" s="396"/>
      <c r="EU79" s="396"/>
      <c r="EV79" s="396"/>
      <c r="EW79" s="396"/>
      <c r="EX79" s="396"/>
      <c r="EY79" s="396"/>
      <c r="EZ79" s="396"/>
      <c r="FA79" s="396"/>
      <c r="FB79" s="396"/>
      <c r="FC79" s="396"/>
      <c r="FD79" s="396"/>
      <c r="FE79" s="396"/>
      <c r="FF79" s="396"/>
      <c r="FG79" s="396"/>
      <c r="FH79" s="396"/>
      <c r="FI79" s="396"/>
      <c r="FJ79" s="396"/>
      <c r="FK79" s="396"/>
      <c r="FL79" s="396"/>
      <c r="FM79" s="396"/>
      <c r="FN79" s="396"/>
      <c r="FO79" s="396"/>
      <c r="FP79" s="396"/>
      <c r="FQ79" s="396"/>
      <c r="FR79" s="396"/>
      <c r="FS79" s="396"/>
      <c r="FT79" s="396"/>
      <c r="FU79" s="396"/>
      <c r="FV79" s="396"/>
      <c r="FW79" s="396"/>
      <c r="FX79" s="396"/>
      <c r="FY79" s="396"/>
      <c r="FZ79" s="396"/>
      <c r="GA79" s="396"/>
      <c r="GB79" s="396"/>
      <c r="GC79" s="396"/>
      <c r="GD79" s="396"/>
      <c r="GE79" s="396"/>
      <c r="GF79" s="396"/>
      <c r="GG79" s="396"/>
      <c r="GH79" s="396"/>
      <c r="GI79" s="396"/>
      <c r="GJ79" s="396"/>
      <c r="GK79" s="396"/>
      <c r="GL79" s="396"/>
      <c r="GM79" s="396"/>
      <c r="GN79" s="396"/>
      <c r="GO79" s="396"/>
      <c r="GP79" s="396"/>
      <c r="GQ79" s="396"/>
      <c r="GR79" s="396"/>
      <c r="GS79" s="396"/>
      <c r="GT79" s="396"/>
      <c r="GU79" s="396"/>
      <c r="GV79" s="396"/>
      <c r="GW79" s="396"/>
      <c r="GX79" s="396"/>
      <c r="GY79" s="396"/>
      <c r="GZ79" s="396"/>
      <c r="HA79" s="396"/>
      <c r="HB79" s="396"/>
      <c r="HC79" s="396"/>
      <c r="HD79" s="396"/>
      <c r="HE79" s="396"/>
      <c r="HF79" s="396"/>
      <c r="HG79" s="396"/>
      <c r="HH79" s="396"/>
      <c r="HI79" s="396"/>
      <c r="HJ79" s="396"/>
      <c r="HK79" s="396"/>
      <c r="HL79" s="396"/>
      <c r="HM79" s="396"/>
      <c r="HN79" s="396"/>
      <c r="HO79" s="396"/>
      <c r="HP79" s="396"/>
      <c r="HQ79" s="396"/>
      <c r="HR79" s="396"/>
      <c r="HS79" s="396"/>
      <c r="HT79" s="396"/>
      <c r="HU79" s="396"/>
      <c r="HV79" s="396"/>
    </row>
    <row r="80" spans="1:230" s="401" customFormat="1" ht="18" customHeight="1">
      <c r="A80" s="396"/>
      <c r="B80" s="397"/>
      <c r="C80" s="398" t="s">
        <v>100</v>
      </c>
      <c r="D80" s="457">
        <v>39361</v>
      </c>
      <c r="E80" s="458">
        <v>1479.4765966311829</v>
      </c>
      <c r="F80" s="459">
        <v>384596</v>
      </c>
      <c r="G80" s="460">
        <v>1755.3795952896023</v>
      </c>
      <c r="H80" s="461">
        <v>134304</v>
      </c>
      <c r="I80" s="462">
        <v>1082.6864176048368</v>
      </c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6"/>
      <c r="AG80" s="396"/>
      <c r="AH80" s="396"/>
      <c r="AI80" s="396"/>
      <c r="AJ80" s="396"/>
      <c r="AK80" s="396"/>
      <c r="AL80" s="396"/>
      <c r="AM80" s="396"/>
      <c r="AN80" s="396"/>
      <c r="AO80" s="396"/>
      <c r="AP80" s="396"/>
      <c r="AQ80" s="396"/>
      <c r="AR80" s="396"/>
      <c r="AS80" s="396"/>
      <c r="AT80" s="396"/>
      <c r="AU80" s="396"/>
      <c r="AV80" s="396"/>
      <c r="AW80" s="396"/>
      <c r="AX80" s="396"/>
      <c r="AY80" s="396"/>
      <c r="AZ80" s="396"/>
      <c r="BA80" s="396"/>
      <c r="BB80" s="396"/>
      <c r="BC80" s="396"/>
      <c r="BD80" s="396"/>
      <c r="BE80" s="396"/>
      <c r="BF80" s="396"/>
      <c r="BG80" s="396"/>
      <c r="BH80" s="396"/>
      <c r="BI80" s="396"/>
      <c r="BJ80" s="396"/>
      <c r="BK80" s="396"/>
      <c r="BL80" s="396"/>
      <c r="BM80" s="396"/>
      <c r="BN80" s="396"/>
      <c r="BO80" s="396"/>
      <c r="BP80" s="396"/>
      <c r="BQ80" s="396"/>
      <c r="BR80" s="396"/>
      <c r="BS80" s="396"/>
      <c r="BT80" s="396"/>
      <c r="BU80" s="396"/>
      <c r="BV80" s="396"/>
      <c r="BW80" s="396"/>
      <c r="BX80" s="396"/>
      <c r="BY80" s="396"/>
      <c r="BZ80" s="396"/>
      <c r="CA80" s="396"/>
      <c r="CB80" s="396"/>
      <c r="CC80" s="396"/>
      <c r="CD80" s="396"/>
      <c r="CE80" s="396"/>
      <c r="CF80" s="396"/>
      <c r="CG80" s="396"/>
      <c r="CH80" s="396"/>
      <c r="CI80" s="396"/>
      <c r="CJ80" s="396"/>
      <c r="CK80" s="396"/>
      <c r="CL80" s="396"/>
      <c r="CM80" s="396"/>
      <c r="CN80" s="396"/>
      <c r="CO80" s="396"/>
      <c r="CP80" s="396"/>
      <c r="CQ80" s="396"/>
      <c r="CR80" s="396"/>
      <c r="CS80" s="396"/>
      <c r="CT80" s="396"/>
      <c r="CU80" s="396"/>
      <c r="CV80" s="396"/>
      <c r="CW80" s="396"/>
      <c r="CX80" s="396"/>
      <c r="CY80" s="396"/>
      <c r="CZ80" s="396"/>
      <c r="DA80" s="396"/>
      <c r="DB80" s="396"/>
      <c r="DC80" s="396"/>
      <c r="DD80" s="396"/>
      <c r="DE80" s="396"/>
      <c r="DF80" s="396"/>
      <c r="DG80" s="396"/>
      <c r="DH80" s="396"/>
      <c r="DI80" s="396"/>
      <c r="DJ80" s="396"/>
      <c r="DK80" s="396"/>
      <c r="DL80" s="396"/>
      <c r="DM80" s="396"/>
      <c r="DN80" s="396"/>
      <c r="DO80" s="396"/>
      <c r="DP80" s="396"/>
      <c r="DQ80" s="396"/>
      <c r="DR80" s="396"/>
      <c r="DS80" s="396"/>
      <c r="DT80" s="396"/>
      <c r="DU80" s="396"/>
      <c r="DV80" s="396"/>
      <c r="DW80" s="396"/>
      <c r="DX80" s="396"/>
      <c r="DY80" s="396"/>
      <c r="DZ80" s="396"/>
      <c r="EA80" s="396"/>
      <c r="EB80" s="396"/>
      <c r="EC80" s="396"/>
      <c r="ED80" s="396"/>
      <c r="EE80" s="396"/>
      <c r="EF80" s="396"/>
      <c r="EG80" s="396"/>
      <c r="EH80" s="396"/>
      <c r="EI80" s="396"/>
      <c r="EJ80" s="396"/>
      <c r="EK80" s="396"/>
      <c r="EL80" s="396"/>
      <c r="EM80" s="396"/>
      <c r="EN80" s="396"/>
      <c r="EO80" s="396"/>
      <c r="EP80" s="396"/>
      <c r="EQ80" s="396"/>
      <c r="ER80" s="396"/>
      <c r="ES80" s="396"/>
      <c r="ET80" s="396"/>
      <c r="EU80" s="396"/>
      <c r="EV80" s="396"/>
      <c r="EW80" s="396"/>
      <c r="EX80" s="396"/>
      <c r="EY80" s="396"/>
      <c r="EZ80" s="396"/>
      <c r="FA80" s="396"/>
      <c r="FB80" s="396"/>
      <c r="FC80" s="396"/>
      <c r="FD80" s="396"/>
      <c r="FE80" s="396"/>
      <c r="FF80" s="396"/>
      <c r="FG80" s="396"/>
      <c r="FH80" s="396"/>
      <c r="FI80" s="396"/>
      <c r="FJ80" s="396"/>
      <c r="FK80" s="396"/>
      <c r="FL80" s="396"/>
      <c r="FM80" s="396"/>
      <c r="FN80" s="396"/>
      <c r="FO80" s="396"/>
      <c r="FP80" s="396"/>
      <c r="FQ80" s="396"/>
      <c r="FR80" s="396"/>
      <c r="FS80" s="396"/>
      <c r="FT80" s="396"/>
      <c r="FU80" s="396"/>
      <c r="FV80" s="396"/>
      <c r="FW80" s="396"/>
      <c r="FX80" s="396"/>
      <c r="FY80" s="396"/>
      <c r="FZ80" s="396"/>
      <c r="GA80" s="396"/>
      <c r="GB80" s="396"/>
      <c r="GC80" s="396"/>
      <c r="GD80" s="396"/>
      <c r="GE80" s="396"/>
      <c r="GF80" s="396"/>
      <c r="GG80" s="396"/>
      <c r="GH80" s="396"/>
      <c r="GI80" s="396"/>
      <c r="GJ80" s="396"/>
      <c r="GK80" s="396"/>
      <c r="GL80" s="396"/>
      <c r="GM80" s="396"/>
      <c r="GN80" s="396"/>
      <c r="GO80" s="396"/>
      <c r="GP80" s="396"/>
      <c r="GQ80" s="396"/>
      <c r="GR80" s="396"/>
      <c r="GS80" s="396"/>
      <c r="GT80" s="396"/>
      <c r="GU80" s="396"/>
      <c r="GV80" s="396"/>
      <c r="GW80" s="396"/>
      <c r="GX80" s="396"/>
      <c r="GY80" s="396"/>
      <c r="GZ80" s="396"/>
      <c r="HA80" s="396"/>
      <c r="HB80" s="396"/>
      <c r="HC80" s="396"/>
      <c r="HD80" s="396"/>
      <c r="HE80" s="396"/>
      <c r="HF80" s="396"/>
      <c r="HG80" s="396"/>
      <c r="HH80" s="396"/>
      <c r="HI80" s="396"/>
      <c r="HJ80" s="396"/>
      <c r="HK80" s="396"/>
      <c r="HL80" s="396"/>
      <c r="HM80" s="396"/>
      <c r="HN80" s="396"/>
      <c r="HO80" s="396"/>
      <c r="HP80" s="396"/>
      <c r="HQ80" s="396"/>
      <c r="HR80" s="396"/>
      <c r="HS80" s="396"/>
      <c r="HT80" s="396"/>
      <c r="HU80" s="396"/>
      <c r="HV80" s="396"/>
    </row>
    <row r="81" spans="1:230" s="402" customFormat="1" ht="18" customHeight="1">
      <c r="B81" s="397">
        <v>1</v>
      </c>
      <c r="C81" s="403" t="s">
        <v>203</v>
      </c>
      <c r="D81" s="404">
        <v>6210</v>
      </c>
      <c r="E81" s="405">
        <v>1467.4292157809984</v>
      </c>
      <c r="F81" s="404">
        <v>56423</v>
      </c>
      <c r="G81" s="405">
        <v>1770.8592361271114</v>
      </c>
      <c r="H81" s="404">
        <v>17273</v>
      </c>
      <c r="I81" s="405">
        <v>1071.7236339952528</v>
      </c>
    </row>
    <row r="82" spans="1:230" s="402" customFormat="1" ht="18" customHeight="1">
      <c r="B82" s="397">
        <v>20</v>
      </c>
      <c r="C82" s="403" t="s">
        <v>205</v>
      </c>
      <c r="D82" s="404">
        <v>12158</v>
      </c>
      <c r="E82" s="405">
        <v>1517.3291947688765</v>
      </c>
      <c r="F82" s="404">
        <v>133524</v>
      </c>
      <c r="G82" s="405">
        <v>1701.1295168658817</v>
      </c>
      <c r="H82" s="404">
        <v>43578</v>
      </c>
      <c r="I82" s="405">
        <v>1056.3145311854605</v>
      </c>
    </row>
    <row r="83" spans="1:230" s="402" customFormat="1" ht="18" customHeight="1">
      <c r="B83" s="397">
        <v>48</v>
      </c>
      <c r="C83" s="403" t="s">
        <v>212</v>
      </c>
      <c r="D83" s="404">
        <v>20993</v>
      </c>
      <c r="E83" s="405">
        <v>1461.1182079740865</v>
      </c>
      <c r="F83" s="404">
        <v>194649</v>
      </c>
      <c r="G83" s="405">
        <v>1788.1066049144872</v>
      </c>
      <c r="H83" s="404">
        <v>73453</v>
      </c>
      <c r="I83" s="405">
        <v>1100.9102372945965</v>
      </c>
    </row>
    <row r="84" spans="1:230" s="402" customFormat="1" ht="18" hidden="1" customHeight="1">
      <c r="B84" s="397"/>
      <c r="C84" s="403"/>
      <c r="D84" s="404"/>
      <c r="E84" s="405"/>
      <c r="F84" s="404"/>
      <c r="G84" s="405"/>
      <c r="H84" s="404"/>
      <c r="I84" s="405"/>
    </row>
    <row r="85" spans="1:230" s="401" customFormat="1" ht="18" customHeight="1">
      <c r="A85" s="396"/>
      <c r="B85" s="397">
        <v>26</v>
      </c>
      <c r="C85" s="398" t="s">
        <v>101</v>
      </c>
      <c r="D85" s="457">
        <v>4561</v>
      </c>
      <c r="E85" s="458">
        <v>1197.5158605568954</v>
      </c>
      <c r="F85" s="459">
        <v>50359</v>
      </c>
      <c r="G85" s="460">
        <v>1383.3239095295773</v>
      </c>
      <c r="H85" s="461">
        <v>15996</v>
      </c>
      <c r="I85" s="462">
        <v>881.76296386596653</v>
      </c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  <c r="W85" s="396"/>
      <c r="X85" s="396"/>
      <c r="Y85" s="396"/>
      <c r="Z85" s="396"/>
      <c r="AA85" s="396"/>
      <c r="AB85" s="396"/>
      <c r="AC85" s="396"/>
      <c r="AD85" s="396"/>
      <c r="AE85" s="396"/>
      <c r="AF85" s="396"/>
      <c r="AG85" s="396"/>
      <c r="AH85" s="396"/>
      <c r="AI85" s="396"/>
      <c r="AJ85" s="396"/>
      <c r="AK85" s="396"/>
      <c r="AL85" s="396"/>
      <c r="AM85" s="396"/>
      <c r="AN85" s="396"/>
      <c r="AO85" s="396"/>
      <c r="AP85" s="396"/>
      <c r="AQ85" s="396"/>
      <c r="AR85" s="396"/>
      <c r="AS85" s="396"/>
      <c r="AT85" s="396"/>
      <c r="AU85" s="396"/>
      <c r="AV85" s="396"/>
      <c r="AW85" s="396"/>
      <c r="AX85" s="396"/>
      <c r="AY85" s="396"/>
      <c r="AZ85" s="396"/>
      <c r="BA85" s="396"/>
      <c r="BB85" s="396"/>
      <c r="BC85" s="396"/>
      <c r="BD85" s="396"/>
      <c r="BE85" s="396"/>
      <c r="BF85" s="396"/>
      <c r="BG85" s="396"/>
      <c r="BH85" s="396"/>
      <c r="BI85" s="396"/>
      <c r="BJ85" s="396"/>
      <c r="BK85" s="396"/>
      <c r="BL85" s="396"/>
      <c r="BM85" s="396"/>
      <c r="BN85" s="396"/>
      <c r="BO85" s="396"/>
      <c r="BP85" s="396"/>
      <c r="BQ85" s="396"/>
      <c r="BR85" s="396"/>
      <c r="BS85" s="396"/>
      <c r="BT85" s="396"/>
      <c r="BU85" s="396"/>
      <c r="BV85" s="396"/>
      <c r="BW85" s="396"/>
      <c r="BX85" s="396"/>
      <c r="BY85" s="396"/>
      <c r="BZ85" s="396"/>
      <c r="CA85" s="396"/>
      <c r="CB85" s="396"/>
      <c r="CC85" s="396"/>
      <c r="CD85" s="396"/>
      <c r="CE85" s="396"/>
      <c r="CF85" s="396"/>
      <c r="CG85" s="396"/>
      <c r="CH85" s="396"/>
      <c r="CI85" s="396"/>
      <c r="CJ85" s="396"/>
      <c r="CK85" s="396"/>
      <c r="CL85" s="396"/>
      <c r="CM85" s="396"/>
      <c r="CN85" s="396"/>
      <c r="CO85" s="396"/>
      <c r="CP85" s="396"/>
      <c r="CQ85" s="396"/>
      <c r="CR85" s="396"/>
      <c r="CS85" s="396"/>
      <c r="CT85" s="396"/>
      <c r="CU85" s="396"/>
      <c r="CV85" s="396"/>
      <c r="CW85" s="396"/>
      <c r="CX85" s="396"/>
      <c r="CY85" s="396"/>
      <c r="CZ85" s="396"/>
      <c r="DA85" s="396"/>
      <c r="DB85" s="396"/>
      <c r="DC85" s="396"/>
      <c r="DD85" s="396"/>
      <c r="DE85" s="396"/>
      <c r="DF85" s="396"/>
      <c r="DG85" s="396"/>
      <c r="DH85" s="396"/>
      <c r="DI85" s="396"/>
      <c r="DJ85" s="396"/>
      <c r="DK85" s="396"/>
      <c r="DL85" s="396"/>
      <c r="DM85" s="396"/>
      <c r="DN85" s="396"/>
      <c r="DO85" s="396"/>
      <c r="DP85" s="396"/>
      <c r="DQ85" s="396"/>
      <c r="DR85" s="396"/>
      <c r="DS85" s="396"/>
      <c r="DT85" s="396"/>
      <c r="DU85" s="396"/>
      <c r="DV85" s="396"/>
      <c r="DW85" s="396"/>
      <c r="DX85" s="396"/>
      <c r="DY85" s="396"/>
      <c r="DZ85" s="396"/>
      <c r="EA85" s="396"/>
      <c r="EB85" s="396"/>
      <c r="EC85" s="396"/>
      <c r="ED85" s="396"/>
      <c r="EE85" s="396"/>
      <c r="EF85" s="396"/>
      <c r="EG85" s="396"/>
      <c r="EH85" s="396"/>
      <c r="EI85" s="396"/>
      <c r="EJ85" s="396"/>
      <c r="EK85" s="396"/>
      <c r="EL85" s="396"/>
      <c r="EM85" s="396"/>
      <c r="EN85" s="396"/>
      <c r="EO85" s="396"/>
      <c r="EP85" s="396"/>
      <c r="EQ85" s="396"/>
      <c r="ER85" s="396"/>
      <c r="ES85" s="396"/>
      <c r="ET85" s="396"/>
      <c r="EU85" s="396"/>
      <c r="EV85" s="396"/>
      <c r="EW85" s="396"/>
      <c r="EX85" s="396"/>
      <c r="EY85" s="396"/>
      <c r="EZ85" s="396"/>
      <c r="FA85" s="396"/>
      <c r="FB85" s="396"/>
      <c r="FC85" s="396"/>
      <c r="FD85" s="396"/>
      <c r="FE85" s="396"/>
      <c r="FF85" s="396"/>
      <c r="FG85" s="396"/>
      <c r="FH85" s="396"/>
      <c r="FI85" s="396"/>
      <c r="FJ85" s="396"/>
      <c r="FK85" s="396"/>
      <c r="FL85" s="396"/>
      <c r="FM85" s="396"/>
      <c r="FN85" s="396"/>
      <c r="FO85" s="396"/>
      <c r="FP85" s="396"/>
      <c r="FQ85" s="396"/>
      <c r="FR85" s="396"/>
      <c r="FS85" s="396"/>
      <c r="FT85" s="396"/>
      <c r="FU85" s="396"/>
      <c r="FV85" s="396"/>
      <c r="FW85" s="396"/>
      <c r="FX85" s="396"/>
      <c r="FY85" s="396"/>
      <c r="FZ85" s="396"/>
      <c r="GA85" s="396"/>
      <c r="GB85" s="396"/>
      <c r="GC85" s="396"/>
      <c r="GD85" s="396"/>
      <c r="GE85" s="396"/>
      <c r="GF85" s="396"/>
      <c r="GG85" s="396"/>
      <c r="GH85" s="396"/>
      <c r="GI85" s="396"/>
      <c r="GJ85" s="396"/>
      <c r="GK85" s="396"/>
      <c r="GL85" s="396"/>
      <c r="GM85" s="396"/>
      <c r="GN85" s="396"/>
      <c r="GO85" s="396"/>
      <c r="GP85" s="396"/>
      <c r="GQ85" s="396"/>
      <c r="GR85" s="396"/>
      <c r="GS85" s="396"/>
      <c r="GT85" s="396"/>
      <c r="GU85" s="396"/>
      <c r="GV85" s="396"/>
      <c r="GW85" s="396"/>
      <c r="GX85" s="396"/>
      <c r="GY85" s="396"/>
      <c r="GZ85" s="396"/>
      <c r="HA85" s="396"/>
      <c r="HB85" s="396"/>
      <c r="HC85" s="396"/>
      <c r="HD85" s="396"/>
      <c r="HE85" s="396"/>
      <c r="HF85" s="396"/>
      <c r="HG85" s="396"/>
      <c r="HH85" s="396"/>
      <c r="HI85" s="396"/>
      <c r="HJ85" s="396"/>
      <c r="HK85" s="396"/>
      <c r="HL85" s="396"/>
      <c r="HM85" s="396"/>
      <c r="HN85" s="396"/>
      <c r="HO85" s="396"/>
      <c r="HP85" s="396"/>
      <c r="HQ85" s="396"/>
      <c r="HR85" s="396"/>
      <c r="HS85" s="396"/>
      <c r="HT85" s="396"/>
      <c r="HU85" s="396"/>
      <c r="HV85" s="396"/>
    </row>
    <row r="86" spans="1:230" s="401" customFormat="1" ht="18" hidden="1" customHeight="1">
      <c r="A86" s="396"/>
      <c r="B86" s="397"/>
      <c r="C86" s="398"/>
      <c r="D86" s="399"/>
      <c r="E86" s="400"/>
      <c r="F86" s="399"/>
      <c r="G86" s="400"/>
      <c r="H86" s="399"/>
      <c r="I86" s="400"/>
      <c r="J86" s="396"/>
      <c r="K86" s="396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  <c r="W86" s="396"/>
      <c r="X86" s="396"/>
      <c r="Y86" s="396"/>
      <c r="Z86" s="396"/>
      <c r="AA86" s="396"/>
      <c r="AB86" s="396"/>
      <c r="AC86" s="396"/>
      <c r="AD86" s="396"/>
      <c r="AE86" s="396"/>
      <c r="AF86" s="396"/>
      <c r="AG86" s="396"/>
      <c r="AH86" s="396"/>
      <c r="AI86" s="396"/>
      <c r="AJ86" s="396"/>
      <c r="AK86" s="396"/>
      <c r="AL86" s="396"/>
      <c r="AM86" s="396"/>
      <c r="AN86" s="396"/>
      <c r="AO86" s="396"/>
      <c r="AP86" s="396"/>
      <c r="AQ86" s="396"/>
      <c r="AR86" s="396"/>
      <c r="AS86" s="396"/>
      <c r="AT86" s="396"/>
      <c r="AU86" s="396"/>
      <c r="AV86" s="396"/>
      <c r="AW86" s="396"/>
      <c r="AX86" s="396"/>
      <c r="AY86" s="396"/>
      <c r="AZ86" s="396"/>
      <c r="BA86" s="396"/>
      <c r="BB86" s="396"/>
      <c r="BC86" s="396"/>
      <c r="BD86" s="396"/>
      <c r="BE86" s="396"/>
      <c r="BF86" s="396"/>
      <c r="BG86" s="396"/>
      <c r="BH86" s="396"/>
      <c r="BI86" s="396"/>
      <c r="BJ86" s="396"/>
      <c r="BK86" s="396"/>
      <c r="BL86" s="396"/>
      <c r="BM86" s="396"/>
      <c r="BN86" s="396"/>
      <c r="BO86" s="396"/>
      <c r="BP86" s="396"/>
      <c r="BQ86" s="396"/>
      <c r="BR86" s="396"/>
      <c r="BS86" s="396"/>
      <c r="BT86" s="396"/>
      <c r="BU86" s="396"/>
      <c r="BV86" s="396"/>
      <c r="BW86" s="396"/>
      <c r="BX86" s="396"/>
      <c r="BY86" s="396"/>
      <c r="BZ86" s="396"/>
      <c r="CA86" s="396"/>
      <c r="CB86" s="396"/>
      <c r="CC86" s="396"/>
      <c r="CD86" s="396"/>
      <c r="CE86" s="396"/>
      <c r="CF86" s="396"/>
      <c r="CG86" s="396"/>
      <c r="CH86" s="396"/>
      <c r="CI86" s="396"/>
      <c r="CJ86" s="396"/>
      <c r="CK86" s="396"/>
      <c r="CL86" s="396"/>
      <c r="CM86" s="396"/>
      <c r="CN86" s="396"/>
      <c r="CO86" s="396"/>
      <c r="CP86" s="396"/>
      <c r="CQ86" s="396"/>
      <c r="CR86" s="396"/>
      <c r="CS86" s="396"/>
      <c r="CT86" s="396"/>
      <c r="CU86" s="396"/>
      <c r="CV86" s="396"/>
      <c r="CW86" s="396"/>
      <c r="CX86" s="396"/>
      <c r="CY86" s="396"/>
      <c r="CZ86" s="396"/>
      <c r="DA86" s="396"/>
      <c r="DB86" s="396"/>
      <c r="DC86" s="396"/>
      <c r="DD86" s="396"/>
      <c r="DE86" s="396"/>
      <c r="DF86" s="396"/>
      <c r="DG86" s="396"/>
      <c r="DH86" s="396"/>
      <c r="DI86" s="396"/>
      <c r="DJ86" s="396"/>
      <c r="DK86" s="396"/>
      <c r="DL86" s="396"/>
      <c r="DM86" s="396"/>
      <c r="DN86" s="396"/>
      <c r="DO86" s="396"/>
      <c r="DP86" s="396"/>
      <c r="DQ86" s="396"/>
      <c r="DR86" s="396"/>
      <c r="DS86" s="396"/>
      <c r="DT86" s="396"/>
      <c r="DU86" s="396"/>
      <c r="DV86" s="396"/>
      <c r="DW86" s="396"/>
      <c r="DX86" s="396"/>
      <c r="DY86" s="396"/>
      <c r="DZ86" s="396"/>
      <c r="EA86" s="396"/>
      <c r="EB86" s="396"/>
      <c r="EC86" s="396"/>
      <c r="ED86" s="396"/>
      <c r="EE86" s="396"/>
      <c r="EF86" s="396"/>
      <c r="EG86" s="396"/>
      <c r="EH86" s="396"/>
      <c r="EI86" s="396"/>
      <c r="EJ86" s="396"/>
      <c r="EK86" s="396"/>
      <c r="EL86" s="396"/>
      <c r="EM86" s="396"/>
      <c r="EN86" s="396"/>
      <c r="EO86" s="396"/>
      <c r="EP86" s="396"/>
      <c r="EQ86" s="396"/>
      <c r="ER86" s="396"/>
      <c r="ES86" s="396"/>
      <c r="ET86" s="396"/>
      <c r="EU86" s="396"/>
      <c r="EV86" s="396"/>
      <c r="EW86" s="396"/>
      <c r="EX86" s="396"/>
      <c r="EY86" s="396"/>
      <c r="EZ86" s="396"/>
      <c r="FA86" s="396"/>
      <c r="FB86" s="396"/>
      <c r="FC86" s="396"/>
      <c r="FD86" s="396"/>
      <c r="FE86" s="396"/>
      <c r="FF86" s="396"/>
      <c r="FG86" s="396"/>
      <c r="FH86" s="396"/>
      <c r="FI86" s="396"/>
      <c r="FJ86" s="396"/>
      <c r="FK86" s="396"/>
      <c r="FL86" s="396"/>
      <c r="FM86" s="396"/>
      <c r="FN86" s="396"/>
      <c r="FO86" s="396"/>
      <c r="FP86" s="396"/>
      <c r="FQ86" s="396"/>
      <c r="FR86" s="396"/>
      <c r="FS86" s="396"/>
      <c r="FT86" s="396"/>
      <c r="FU86" s="396"/>
      <c r="FV86" s="396"/>
      <c r="FW86" s="396"/>
      <c r="FX86" s="396"/>
      <c r="FY86" s="396"/>
      <c r="FZ86" s="396"/>
      <c r="GA86" s="396"/>
      <c r="GB86" s="396"/>
      <c r="GC86" s="396"/>
      <c r="GD86" s="396"/>
      <c r="GE86" s="396"/>
      <c r="GF86" s="396"/>
      <c r="GG86" s="396"/>
      <c r="GH86" s="396"/>
      <c r="GI86" s="396"/>
      <c r="GJ86" s="396"/>
      <c r="GK86" s="396"/>
      <c r="GL86" s="396"/>
      <c r="GM86" s="396"/>
      <c r="GN86" s="396"/>
      <c r="GO86" s="396"/>
      <c r="GP86" s="396"/>
      <c r="GQ86" s="396"/>
      <c r="GR86" s="396"/>
      <c r="GS86" s="396"/>
      <c r="GT86" s="396"/>
      <c r="GU86" s="396"/>
      <c r="GV86" s="396"/>
      <c r="GW86" s="396"/>
      <c r="GX86" s="396"/>
      <c r="GY86" s="396"/>
      <c r="GZ86" s="396"/>
      <c r="HA86" s="396"/>
      <c r="HB86" s="396"/>
      <c r="HC86" s="396"/>
      <c r="HD86" s="396"/>
      <c r="HE86" s="396"/>
      <c r="HF86" s="396"/>
      <c r="HG86" s="396"/>
      <c r="HH86" s="396"/>
      <c r="HI86" s="396"/>
      <c r="HJ86" s="396"/>
      <c r="HK86" s="396"/>
      <c r="HL86" s="396"/>
      <c r="HM86" s="396"/>
      <c r="HN86" s="396"/>
      <c r="HO86" s="396"/>
      <c r="HP86" s="396"/>
      <c r="HQ86" s="396"/>
      <c r="HR86" s="396"/>
      <c r="HS86" s="396"/>
      <c r="HT86" s="396"/>
      <c r="HU86" s="396"/>
      <c r="HV86" s="396"/>
    </row>
    <row r="87" spans="1:230" s="401" customFormat="1" ht="18" customHeight="1">
      <c r="A87" s="396"/>
      <c r="B87" s="397">
        <v>51</v>
      </c>
      <c r="C87" s="403" t="s">
        <v>102</v>
      </c>
      <c r="D87" s="404">
        <v>979</v>
      </c>
      <c r="E87" s="405">
        <v>1320.1383963227786</v>
      </c>
      <c r="F87" s="404">
        <v>4646</v>
      </c>
      <c r="G87" s="405">
        <v>1574.4298966853205</v>
      </c>
      <c r="H87" s="404">
        <v>2650</v>
      </c>
      <c r="I87" s="405">
        <v>956.40146037735849</v>
      </c>
      <c r="J87" s="396"/>
      <c r="K87" s="396"/>
      <c r="L87" s="396"/>
      <c r="M87" s="396"/>
      <c r="N87" s="396"/>
      <c r="O87" s="396"/>
      <c r="P87" s="396"/>
      <c r="Q87" s="396"/>
      <c r="R87" s="396"/>
      <c r="S87" s="396"/>
      <c r="T87" s="396"/>
      <c r="U87" s="396"/>
      <c r="V87" s="396"/>
      <c r="W87" s="396"/>
      <c r="X87" s="396"/>
      <c r="Y87" s="396"/>
      <c r="Z87" s="396"/>
      <c r="AA87" s="396"/>
      <c r="AB87" s="396"/>
      <c r="AC87" s="396"/>
      <c r="AD87" s="396"/>
      <c r="AE87" s="396"/>
      <c r="AF87" s="396"/>
      <c r="AG87" s="396"/>
      <c r="AH87" s="396"/>
      <c r="AI87" s="396"/>
      <c r="AJ87" s="396"/>
      <c r="AK87" s="396"/>
      <c r="AL87" s="396"/>
      <c r="AM87" s="396"/>
      <c r="AN87" s="396"/>
      <c r="AO87" s="396"/>
      <c r="AP87" s="396"/>
      <c r="AQ87" s="396"/>
      <c r="AR87" s="396"/>
      <c r="AS87" s="396"/>
      <c r="AT87" s="396"/>
      <c r="AU87" s="396"/>
      <c r="AV87" s="396"/>
      <c r="AW87" s="396"/>
      <c r="AX87" s="396"/>
      <c r="AY87" s="396"/>
      <c r="AZ87" s="396"/>
      <c r="BA87" s="396"/>
      <c r="BB87" s="396"/>
      <c r="BC87" s="396"/>
      <c r="BD87" s="396"/>
      <c r="BE87" s="396"/>
      <c r="BF87" s="396"/>
      <c r="BG87" s="396"/>
      <c r="BH87" s="396"/>
      <c r="BI87" s="396"/>
      <c r="BJ87" s="396"/>
      <c r="BK87" s="396"/>
      <c r="BL87" s="396"/>
      <c r="BM87" s="396"/>
      <c r="BN87" s="396"/>
      <c r="BO87" s="396"/>
      <c r="BP87" s="396"/>
      <c r="BQ87" s="396"/>
      <c r="BR87" s="396"/>
      <c r="BS87" s="396"/>
      <c r="BT87" s="396"/>
      <c r="BU87" s="396"/>
      <c r="BV87" s="396"/>
      <c r="BW87" s="396"/>
      <c r="BX87" s="396"/>
      <c r="BY87" s="396"/>
      <c r="BZ87" s="396"/>
      <c r="CA87" s="396"/>
      <c r="CB87" s="396"/>
      <c r="CC87" s="396"/>
      <c r="CD87" s="396"/>
      <c r="CE87" s="396"/>
      <c r="CF87" s="396"/>
      <c r="CG87" s="396"/>
      <c r="CH87" s="396"/>
      <c r="CI87" s="396"/>
      <c r="CJ87" s="396"/>
      <c r="CK87" s="396"/>
      <c r="CL87" s="396"/>
      <c r="CM87" s="396"/>
      <c r="CN87" s="396"/>
      <c r="CO87" s="396"/>
      <c r="CP87" s="396"/>
      <c r="CQ87" s="396"/>
      <c r="CR87" s="396"/>
      <c r="CS87" s="396"/>
      <c r="CT87" s="396"/>
      <c r="CU87" s="396"/>
      <c r="CV87" s="396"/>
      <c r="CW87" s="396"/>
      <c r="CX87" s="396"/>
      <c r="CY87" s="396"/>
      <c r="CZ87" s="396"/>
      <c r="DA87" s="396"/>
      <c r="DB87" s="396"/>
      <c r="DC87" s="396"/>
      <c r="DD87" s="396"/>
      <c r="DE87" s="396"/>
      <c r="DF87" s="396"/>
      <c r="DG87" s="396"/>
      <c r="DH87" s="396"/>
      <c r="DI87" s="396"/>
      <c r="DJ87" s="396"/>
      <c r="DK87" s="396"/>
      <c r="DL87" s="396"/>
      <c r="DM87" s="396"/>
      <c r="DN87" s="396"/>
      <c r="DO87" s="396"/>
      <c r="DP87" s="396"/>
      <c r="DQ87" s="396"/>
      <c r="DR87" s="396"/>
      <c r="DS87" s="396"/>
      <c r="DT87" s="396"/>
      <c r="DU87" s="396"/>
      <c r="DV87" s="396"/>
      <c r="DW87" s="396"/>
      <c r="DX87" s="396"/>
      <c r="DY87" s="396"/>
      <c r="DZ87" s="396"/>
      <c r="EA87" s="396"/>
      <c r="EB87" s="396"/>
      <c r="EC87" s="396"/>
      <c r="ED87" s="396"/>
      <c r="EE87" s="396"/>
      <c r="EF87" s="396"/>
      <c r="EG87" s="396"/>
      <c r="EH87" s="396"/>
      <c r="EI87" s="396"/>
      <c r="EJ87" s="396"/>
      <c r="EK87" s="396"/>
      <c r="EL87" s="396"/>
      <c r="EM87" s="396"/>
      <c r="EN87" s="396"/>
      <c r="EO87" s="396"/>
      <c r="EP87" s="396"/>
      <c r="EQ87" s="396"/>
      <c r="ER87" s="396"/>
      <c r="ES87" s="396"/>
      <c r="ET87" s="396"/>
      <c r="EU87" s="396"/>
      <c r="EV87" s="396"/>
      <c r="EW87" s="396"/>
      <c r="EX87" s="396"/>
      <c r="EY87" s="396"/>
      <c r="EZ87" s="396"/>
      <c r="FA87" s="396"/>
      <c r="FB87" s="396"/>
      <c r="FC87" s="396"/>
      <c r="FD87" s="396"/>
      <c r="FE87" s="396"/>
      <c r="FF87" s="396"/>
      <c r="FG87" s="396"/>
      <c r="FH87" s="396"/>
      <c r="FI87" s="396"/>
      <c r="FJ87" s="396"/>
      <c r="FK87" s="396"/>
      <c r="FL87" s="396"/>
      <c r="FM87" s="396"/>
      <c r="FN87" s="396"/>
      <c r="FO87" s="396"/>
      <c r="FP87" s="396"/>
      <c r="FQ87" s="396"/>
      <c r="FR87" s="396"/>
      <c r="FS87" s="396"/>
      <c r="FT87" s="396"/>
      <c r="FU87" s="396"/>
      <c r="FV87" s="396"/>
      <c r="FW87" s="396"/>
      <c r="FX87" s="396"/>
      <c r="FY87" s="396"/>
      <c r="FZ87" s="396"/>
      <c r="GA87" s="396"/>
      <c r="GB87" s="396"/>
      <c r="GC87" s="396"/>
      <c r="GD87" s="396"/>
      <c r="GE87" s="396"/>
      <c r="GF87" s="396"/>
      <c r="GG87" s="396"/>
      <c r="GH87" s="396"/>
      <c r="GI87" s="396"/>
      <c r="GJ87" s="396"/>
      <c r="GK87" s="396"/>
      <c r="GL87" s="396"/>
      <c r="GM87" s="396"/>
      <c r="GN87" s="396"/>
      <c r="GO87" s="396"/>
      <c r="GP87" s="396"/>
      <c r="GQ87" s="396"/>
      <c r="GR87" s="396"/>
      <c r="GS87" s="396"/>
      <c r="GT87" s="396"/>
      <c r="GU87" s="396"/>
      <c r="GV87" s="396"/>
      <c r="GW87" s="396"/>
      <c r="GX87" s="396"/>
      <c r="GY87" s="396"/>
      <c r="GZ87" s="396"/>
      <c r="HA87" s="396"/>
      <c r="HB87" s="396"/>
      <c r="HC87" s="396"/>
      <c r="HD87" s="396"/>
      <c r="HE87" s="396"/>
      <c r="HF87" s="396"/>
      <c r="HG87" s="396"/>
      <c r="HH87" s="396"/>
      <c r="HI87" s="396"/>
      <c r="HJ87" s="396"/>
      <c r="HK87" s="396"/>
      <c r="HL87" s="396"/>
      <c r="HM87" s="396"/>
      <c r="HN87" s="396"/>
      <c r="HO87" s="396"/>
      <c r="HP87" s="396"/>
      <c r="HQ87" s="396"/>
      <c r="HR87" s="396"/>
      <c r="HS87" s="396"/>
      <c r="HT87" s="396"/>
      <c r="HU87" s="396"/>
      <c r="HV87" s="396"/>
    </row>
    <row r="88" spans="1:230" s="401" customFormat="1" ht="18" customHeight="1">
      <c r="A88" s="396"/>
      <c r="B88" s="397">
        <v>52</v>
      </c>
      <c r="C88" s="403" t="s">
        <v>103</v>
      </c>
      <c r="D88" s="406">
        <v>1265</v>
      </c>
      <c r="E88" s="407">
        <v>1289.0169249011858</v>
      </c>
      <c r="F88" s="406">
        <v>4312</v>
      </c>
      <c r="G88" s="407">
        <v>1517.4604730983303</v>
      </c>
      <c r="H88" s="406">
        <v>2264</v>
      </c>
      <c r="I88" s="407">
        <v>891.93182420494702</v>
      </c>
      <c r="J88" s="396"/>
      <c r="K88" s="396"/>
      <c r="L88" s="396"/>
      <c r="M88" s="396"/>
      <c r="N88" s="396"/>
      <c r="O88" s="396"/>
      <c r="P88" s="396"/>
      <c r="Q88" s="396"/>
      <c r="R88" s="396"/>
      <c r="S88" s="396"/>
      <c r="T88" s="396"/>
      <c r="U88" s="396"/>
      <c r="V88" s="396"/>
      <c r="W88" s="396"/>
      <c r="X88" s="396"/>
      <c r="Y88" s="396"/>
      <c r="Z88" s="396"/>
      <c r="AA88" s="396"/>
      <c r="AB88" s="396"/>
      <c r="AC88" s="396"/>
      <c r="AD88" s="396"/>
      <c r="AE88" s="396"/>
      <c r="AF88" s="396"/>
      <c r="AG88" s="396"/>
      <c r="AH88" s="396"/>
      <c r="AI88" s="396"/>
      <c r="AJ88" s="396"/>
      <c r="AK88" s="396"/>
      <c r="AL88" s="396"/>
      <c r="AM88" s="396"/>
      <c r="AN88" s="396"/>
      <c r="AO88" s="396"/>
      <c r="AP88" s="396"/>
      <c r="AQ88" s="396"/>
      <c r="AR88" s="396"/>
      <c r="AS88" s="396"/>
      <c r="AT88" s="396"/>
      <c r="AU88" s="396"/>
      <c r="AV88" s="396"/>
      <c r="AW88" s="396"/>
      <c r="AX88" s="396"/>
      <c r="AY88" s="396"/>
      <c r="AZ88" s="396"/>
      <c r="BA88" s="396"/>
      <c r="BB88" s="396"/>
      <c r="BC88" s="396"/>
      <c r="BD88" s="396"/>
      <c r="BE88" s="396"/>
      <c r="BF88" s="396"/>
      <c r="BG88" s="396"/>
      <c r="BH88" s="396"/>
      <c r="BI88" s="396"/>
      <c r="BJ88" s="396"/>
      <c r="BK88" s="396"/>
      <c r="BL88" s="396"/>
      <c r="BM88" s="396"/>
      <c r="BN88" s="396"/>
      <c r="BO88" s="396"/>
      <c r="BP88" s="396"/>
      <c r="BQ88" s="396"/>
      <c r="BR88" s="396"/>
      <c r="BS88" s="396"/>
      <c r="BT88" s="396"/>
      <c r="BU88" s="396"/>
      <c r="BV88" s="396"/>
      <c r="BW88" s="396"/>
      <c r="BX88" s="396"/>
      <c r="BY88" s="396"/>
      <c r="BZ88" s="396"/>
      <c r="CA88" s="396"/>
      <c r="CB88" s="396"/>
      <c r="CC88" s="396"/>
      <c r="CD88" s="396"/>
      <c r="CE88" s="396"/>
      <c r="CF88" s="396"/>
      <c r="CG88" s="396"/>
      <c r="CH88" s="396"/>
      <c r="CI88" s="396"/>
      <c r="CJ88" s="396"/>
      <c r="CK88" s="396"/>
      <c r="CL88" s="396"/>
      <c r="CM88" s="396"/>
      <c r="CN88" s="396"/>
      <c r="CO88" s="396"/>
      <c r="CP88" s="396"/>
      <c r="CQ88" s="396"/>
      <c r="CR88" s="396"/>
      <c r="CS88" s="396"/>
      <c r="CT88" s="396"/>
      <c r="CU88" s="396"/>
      <c r="CV88" s="396"/>
      <c r="CW88" s="396"/>
      <c r="CX88" s="396"/>
      <c r="CY88" s="396"/>
      <c r="CZ88" s="396"/>
      <c r="DA88" s="396"/>
      <c r="DB88" s="396"/>
      <c r="DC88" s="396"/>
      <c r="DD88" s="396"/>
      <c r="DE88" s="396"/>
      <c r="DF88" s="396"/>
      <c r="DG88" s="396"/>
      <c r="DH88" s="396"/>
      <c r="DI88" s="396"/>
      <c r="DJ88" s="396"/>
      <c r="DK88" s="396"/>
      <c r="DL88" s="396"/>
      <c r="DM88" s="396"/>
      <c r="DN88" s="396"/>
      <c r="DO88" s="396"/>
      <c r="DP88" s="396"/>
      <c r="DQ88" s="396"/>
      <c r="DR88" s="396"/>
      <c r="DS88" s="396"/>
      <c r="DT88" s="396"/>
      <c r="DU88" s="396"/>
      <c r="DV88" s="396"/>
      <c r="DW88" s="396"/>
      <c r="DX88" s="396"/>
      <c r="DY88" s="396"/>
      <c r="DZ88" s="396"/>
      <c r="EA88" s="396"/>
      <c r="EB88" s="396"/>
      <c r="EC88" s="396"/>
      <c r="ED88" s="396"/>
      <c r="EE88" s="396"/>
      <c r="EF88" s="396"/>
      <c r="EG88" s="396"/>
      <c r="EH88" s="396"/>
      <c r="EI88" s="396"/>
      <c r="EJ88" s="396"/>
      <c r="EK88" s="396"/>
      <c r="EL88" s="396"/>
      <c r="EM88" s="396"/>
      <c r="EN88" s="396"/>
      <c r="EO88" s="396"/>
      <c r="EP88" s="396"/>
      <c r="EQ88" s="396"/>
      <c r="ER88" s="396"/>
      <c r="ES88" s="396"/>
      <c r="ET88" s="396"/>
      <c r="EU88" s="396"/>
      <c r="EV88" s="396"/>
      <c r="EW88" s="396"/>
      <c r="EX88" s="396"/>
      <c r="EY88" s="396"/>
      <c r="EZ88" s="396"/>
      <c r="FA88" s="396"/>
      <c r="FB88" s="396"/>
      <c r="FC88" s="396"/>
      <c r="FD88" s="396"/>
      <c r="FE88" s="396"/>
      <c r="FF88" s="396"/>
      <c r="FG88" s="396"/>
      <c r="FH88" s="396"/>
      <c r="FI88" s="396"/>
      <c r="FJ88" s="396"/>
      <c r="FK88" s="396"/>
      <c r="FL88" s="396"/>
      <c r="FM88" s="396"/>
      <c r="FN88" s="396"/>
      <c r="FO88" s="396"/>
      <c r="FP88" s="396"/>
      <c r="FQ88" s="396"/>
      <c r="FR88" s="396"/>
      <c r="FS88" s="396"/>
      <c r="FT88" s="396"/>
      <c r="FU88" s="396"/>
      <c r="FV88" s="396"/>
      <c r="FW88" s="396"/>
      <c r="FX88" s="396"/>
      <c r="FY88" s="396"/>
      <c r="FZ88" s="396"/>
      <c r="GA88" s="396"/>
      <c r="GB88" s="396"/>
      <c r="GC88" s="396"/>
      <c r="GD88" s="396"/>
      <c r="GE88" s="396"/>
      <c r="GF88" s="396"/>
      <c r="GG88" s="396"/>
      <c r="GH88" s="396"/>
      <c r="GI88" s="396"/>
      <c r="GJ88" s="396"/>
      <c r="GK88" s="396"/>
      <c r="GL88" s="396"/>
      <c r="GM88" s="396"/>
      <c r="GN88" s="396"/>
      <c r="GO88" s="396"/>
      <c r="GP88" s="396"/>
      <c r="GQ88" s="396"/>
      <c r="GR88" s="396"/>
      <c r="GS88" s="396"/>
      <c r="GT88" s="396"/>
      <c r="GU88" s="396"/>
      <c r="GV88" s="396"/>
      <c r="GW88" s="396"/>
      <c r="GX88" s="396"/>
      <c r="GY88" s="396"/>
      <c r="GZ88" s="396"/>
      <c r="HA88" s="396"/>
      <c r="HB88" s="396"/>
      <c r="HC88" s="396"/>
      <c r="HD88" s="396"/>
      <c r="HE88" s="396"/>
      <c r="HF88" s="396"/>
      <c r="HG88" s="396"/>
      <c r="HH88" s="396"/>
      <c r="HI88" s="396"/>
      <c r="HJ88" s="396"/>
      <c r="HK88" s="396"/>
      <c r="HL88" s="396"/>
      <c r="HM88" s="396"/>
      <c r="HN88" s="396"/>
      <c r="HO88" s="396"/>
      <c r="HP88" s="396"/>
      <c r="HQ88" s="396"/>
      <c r="HR88" s="396"/>
      <c r="HS88" s="396"/>
      <c r="HT88" s="396"/>
      <c r="HU88" s="396"/>
      <c r="HV88" s="396"/>
    </row>
    <row r="89" spans="1:230" s="401" customFormat="1" ht="18" hidden="1" customHeight="1">
      <c r="A89" s="396"/>
      <c r="B89" s="397"/>
      <c r="C89" s="403"/>
      <c r="D89" s="408"/>
      <c r="E89" s="409"/>
      <c r="F89" s="408"/>
      <c r="G89" s="409"/>
      <c r="H89" s="408"/>
      <c r="I89" s="409"/>
      <c r="J89" s="396"/>
      <c r="K89" s="396"/>
      <c r="L89" s="396"/>
      <c r="M89" s="396"/>
      <c r="N89" s="396"/>
      <c r="O89" s="396"/>
      <c r="P89" s="396"/>
      <c r="Q89" s="396"/>
      <c r="R89" s="396"/>
      <c r="S89" s="396"/>
      <c r="T89" s="396"/>
      <c r="U89" s="396"/>
      <c r="V89" s="396"/>
      <c r="W89" s="396"/>
      <c r="X89" s="396"/>
      <c r="Y89" s="396"/>
      <c r="Z89" s="396"/>
      <c r="AA89" s="396"/>
      <c r="AB89" s="396"/>
      <c r="AC89" s="396"/>
      <c r="AD89" s="396"/>
      <c r="AE89" s="396"/>
      <c r="AF89" s="396"/>
      <c r="AG89" s="396"/>
      <c r="AH89" s="396"/>
      <c r="AI89" s="396"/>
      <c r="AJ89" s="396"/>
      <c r="AK89" s="396"/>
      <c r="AL89" s="396"/>
      <c r="AM89" s="396"/>
      <c r="AN89" s="396"/>
      <c r="AO89" s="396"/>
      <c r="AP89" s="396"/>
      <c r="AQ89" s="396"/>
      <c r="AR89" s="396"/>
      <c r="AS89" s="396"/>
      <c r="AT89" s="396"/>
      <c r="AU89" s="396"/>
      <c r="AV89" s="396"/>
      <c r="AW89" s="396"/>
      <c r="AX89" s="396"/>
      <c r="AY89" s="396"/>
      <c r="AZ89" s="396"/>
      <c r="BA89" s="396"/>
      <c r="BB89" s="396"/>
      <c r="BC89" s="396"/>
      <c r="BD89" s="396"/>
      <c r="BE89" s="396"/>
      <c r="BF89" s="396"/>
      <c r="BG89" s="396"/>
      <c r="BH89" s="396"/>
      <c r="BI89" s="396"/>
      <c r="BJ89" s="396"/>
      <c r="BK89" s="396"/>
      <c r="BL89" s="396"/>
      <c r="BM89" s="396"/>
      <c r="BN89" s="396"/>
      <c r="BO89" s="396"/>
      <c r="BP89" s="396"/>
      <c r="BQ89" s="396"/>
      <c r="BR89" s="396"/>
      <c r="BS89" s="396"/>
      <c r="BT89" s="396"/>
      <c r="BU89" s="396"/>
      <c r="BV89" s="396"/>
      <c r="BW89" s="396"/>
      <c r="BX89" s="396"/>
      <c r="BY89" s="396"/>
      <c r="BZ89" s="396"/>
      <c r="CA89" s="396"/>
      <c r="CB89" s="396"/>
      <c r="CC89" s="396"/>
      <c r="CD89" s="396"/>
      <c r="CE89" s="396"/>
      <c r="CF89" s="396"/>
      <c r="CG89" s="396"/>
      <c r="CH89" s="396"/>
      <c r="CI89" s="396"/>
      <c r="CJ89" s="396"/>
      <c r="CK89" s="396"/>
      <c r="CL89" s="396"/>
      <c r="CM89" s="396"/>
      <c r="CN89" s="396"/>
      <c r="CO89" s="396"/>
      <c r="CP89" s="396"/>
      <c r="CQ89" s="396"/>
      <c r="CR89" s="396"/>
      <c r="CS89" s="396"/>
      <c r="CT89" s="396"/>
      <c r="CU89" s="396"/>
      <c r="CV89" s="396"/>
      <c r="CW89" s="396"/>
      <c r="CX89" s="396"/>
      <c r="CY89" s="396"/>
      <c r="CZ89" s="396"/>
      <c r="DA89" s="396"/>
      <c r="DB89" s="396"/>
      <c r="DC89" s="396"/>
      <c r="DD89" s="396"/>
      <c r="DE89" s="396"/>
      <c r="DF89" s="396"/>
      <c r="DG89" s="396"/>
      <c r="DH89" s="396"/>
      <c r="DI89" s="396"/>
      <c r="DJ89" s="396"/>
      <c r="DK89" s="396"/>
      <c r="DL89" s="396"/>
      <c r="DM89" s="396"/>
      <c r="DN89" s="396"/>
      <c r="DO89" s="396"/>
      <c r="DP89" s="396"/>
      <c r="DQ89" s="396"/>
      <c r="DR89" s="396"/>
      <c r="DS89" s="396"/>
      <c r="DT89" s="396"/>
      <c r="DU89" s="396"/>
      <c r="DV89" s="396"/>
      <c r="DW89" s="396"/>
      <c r="DX89" s="396"/>
      <c r="DY89" s="396"/>
      <c r="DZ89" s="396"/>
      <c r="EA89" s="396"/>
      <c r="EB89" s="396"/>
      <c r="EC89" s="396"/>
      <c r="ED89" s="396"/>
      <c r="EE89" s="396"/>
      <c r="EF89" s="396"/>
      <c r="EG89" s="396"/>
      <c r="EH89" s="396"/>
      <c r="EI89" s="396"/>
      <c r="EJ89" s="396"/>
      <c r="EK89" s="396"/>
      <c r="EL89" s="396"/>
      <c r="EM89" s="396"/>
      <c r="EN89" s="396"/>
      <c r="EO89" s="396"/>
      <c r="EP89" s="396"/>
      <c r="EQ89" s="396"/>
      <c r="ER89" s="396"/>
      <c r="ES89" s="396"/>
      <c r="ET89" s="396"/>
      <c r="EU89" s="396"/>
      <c r="EV89" s="396"/>
      <c r="EW89" s="396"/>
      <c r="EX89" s="396"/>
      <c r="EY89" s="396"/>
      <c r="EZ89" s="396"/>
      <c r="FA89" s="396"/>
      <c r="FB89" s="396"/>
      <c r="FC89" s="396"/>
      <c r="FD89" s="396"/>
      <c r="FE89" s="396"/>
      <c r="FF89" s="396"/>
      <c r="FG89" s="396"/>
      <c r="FH89" s="396"/>
      <c r="FI89" s="396"/>
      <c r="FJ89" s="396"/>
      <c r="FK89" s="396"/>
      <c r="FL89" s="396"/>
      <c r="FM89" s="396"/>
      <c r="FN89" s="396"/>
      <c r="FO89" s="396"/>
      <c r="FP89" s="396"/>
      <c r="FQ89" s="396"/>
      <c r="FR89" s="396"/>
      <c r="FS89" s="396"/>
      <c r="FT89" s="396"/>
      <c r="FU89" s="396"/>
      <c r="FV89" s="396"/>
      <c r="FW89" s="396"/>
      <c r="FX89" s="396"/>
      <c r="FY89" s="396"/>
      <c r="FZ89" s="396"/>
      <c r="GA89" s="396"/>
      <c r="GB89" s="396"/>
      <c r="GC89" s="396"/>
      <c r="GD89" s="396"/>
      <c r="GE89" s="396"/>
      <c r="GF89" s="396"/>
      <c r="GG89" s="396"/>
      <c r="GH89" s="396"/>
      <c r="GI89" s="396"/>
      <c r="GJ89" s="396"/>
      <c r="GK89" s="396"/>
      <c r="GL89" s="396"/>
      <c r="GM89" s="396"/>
      <c r="GN89" s="396"/>
      <c r="GO89" s="396"/>
      <c r="GP89" s="396"/>
      <c r="GQ89" s="396"/>
      <c r="GR89" s="396"/>
      <c r="GS89" s="396"/>
      <c r="GT89" s="396"/>
      <c r="GU89" s="396"/>
      <c r="GV89" s="396"/>
      <c r="GW89" s="396"/>
      <c r="GX89" s="396"/>
      <c r="GY89" s="396"/>
      <c r="GZ89" s="396"/>
      <c r="HA89" s="396"/>
      <c r="HB89" s="396"/>
      <c r="HC89" s="396"/>
      <c r="HD89" s="396"/>
      <c r="HE89" s="396"/>
      <c r="HF89" s="396"/>
      <c r="HG89" s="396"/>
      <c r="HH89" s="396"/>
      <c r="HI89" s="396"/>
      <c r="HJ89" s="396"/>
      <c r="HK89" s="396"/>
      <c r="HL89" s="396"/>
      <c r="HM89" s="396"/>
      <c r="HN89" s="396"/>
      <c r="HO89" s="396"/>
      <c r="HP89" s="396"/>
      <c r="HQ89" s="396"/>
      <c r="HR89" s="396"/>
      <c r="HS89" s="396"/>
      <c r="HT89" s="396"/>
      <c r="HU89" s="396"/>
      <c r="HV89" s="396"/>
    </row>
    <row r="90" spans="1:230" s="401" customFormat="1" ht="18" customHeight="1">
      <c r="A90" s="410"/>
      <c r="B90" s="411"/>
      <c r="C90" s="412" t="s">
        <v>45</v>
      </c>
      <c r="D90" s="413">
        <v>945530</v>
      </c>
      <c r="E90" s="414">
        <v>1161.4333557369941</v>
      </c>
      <c r="F90" s="463">
        <v>6445599</v>
      </c>
      <c r="G90" s="464">
        <v>1434.884604942069</v>
      </c>
      <c r="H90" s="465">
        <v>2354934</v>
      </c>
      <c r="I90" s="466">
        <v>891.79550192489569</v>
      </c>
      <c r="J90" s="396"/>
      <c r="K90" s="396"/>
      <c r="L90" s="396"/>
      <c r="M90" s="396"/>
      <c r="N90" s="396"/>
      <c r="O90" s="396"/>
      <c r="P90" s="396"/>
      <c r="Q90" s="396"/>
      <c r="R90" s="396"/>
      <c r="S90" s="396"/>
      <c r="T90" s="396"/>
      <c r="U90" s="396"/>
      <c r="V90" s="396"/>
      <c r="W90" s="396"/>
      <c r="X90" s="396"/>
      <c r="Y90" s="396"/>
      <c r="Z90" s="396"/>
      <c r="AA90" s="396"/>
      <c r="AB90" s="396"/>
      <c r="AC90" s="396"/>
      <c r="AD90" s="396"/>
      <c r="AE90" s="396"/>
      <c r="AF90" s="396"/>
      <c r="AG90" s="396"/>
      <c r="AH90" s="396"/>
      <c r="AI90" s="396"/>
      <c r="AJ90" s="396"/>
      <c r="AK90" s="396"/>
      <c r="AL90" s="396"/>
      <c r="AM90" s="396"/>
      <c r="AN90" s="396"/>
      <c r="AO90" s="396"/>
      <c r="AP90" s="396"/>
      <c r="AQ90" s="396"/>
      <c r="AR90" s="396"/>
      <c r="AS90" s="396"/>
      <c r="AT90" s="396"/>
      <c r="AU90" s="396"/>
      <c r="AV90" s="396"/>
      <c r="AW90" s="396"/>
      <c r="AX90" s="396"/>
      <c r="AY90" s="396"/>
      <c r="AZ90" s="396"/>
      <c r="BA90" s="396"/>
      <c r="BB90" s="396"/>
      <c r="BC90" s="396"/>
      <c r="BD90" s="396"/>
      <c r="BE90" s="396"/>
      <c r="BF90" s="396"/>
      <c r="BG90" s="396"/>
      <c r="BH90" s="396"/>
      <c r="BI90" s="396"/>
      <c r="BJ90" s="396"/>
      <c r="BK90" s="396"/>
      <c r="BL90" s="396"/>
      <c r="BM90" s="396"/>
      <c r="BN90" s="396"/>
      <c r="BO90" s="396"/>
      <c r="BP90" s="396"/>
      <c r="BQ90" s="396"/>
      <c r="BR90" s="396"/>
      <c r="BS90" s="396"/>
      <c r="BT90" s="396"/>
      <c r="BU90" s="396"/>
      <c r="BV90" s="396"/>
      <c r="BW90" s="396"/>
      <c r="BX90" s="396"/>
      <c r="BY90" s="396"/>
      <c r="BZ90" s="396"/>
      <c r="CA90" s="396"/>
      <c r="CB90" s="396"/>
      <c r="CC90" s="396"/>
      <c r="CD90" s="396"/>
      <c r="CE90" s="396"/>
      <c r="CF90" s="396"/>
      <c r="CG90" s="396"/>
      <c r="CH90" s="396"/>
      <c r="CI90" s="396"/>
      <c r="CJ90" s="396"/>
      <c r="CK90" s="396"/>
      <c r="CL90" s="396"/>
      <c r="CM90" s="396"/>
      <c r="CN90" s="396"/>
      <c r="CO90" s="396"/>
      <c r="CP90" s="396"/>
      <c r="CQ90" s="396"/>
      <c r="CR90" s="396"/>
      <c r="CS90" s="396"/>
      <c r="CT90" s="396"/>
      <c r="CU90" s="396"/>
      <c r="CV90" s="396"/>
      <c r="CW90" s="396"/>
      <c r="CX90" s="396"/>
      <c r="CY90" s="396"/>
      <c r="CZ90" s="396"/>
      <c r="DA90" s="396"/>
      <c r="DB90" s="396"/>
      <c r="DC90" s="396"/>
      <c r="DD90" s="396"/>
      <c r="DE90" s="396"/>
      <c r="DF90" s="396"/>
      <c r="DG90" s="396"/>
      <c r="DH90" s="396"/>
      <c r="DI90" s="396"/>
      <c r="DJ90" s="396"/>
      <c r="DK90" s="396"/>
      <c r="DL90" s="396"/>
      <c r="DM90" s="396"/>
      <c r="DN90" s="396"/>
      <c r="DO90" s="396"/>
      <c r="DP90" s="396"/>
      <c r="DQ90" s="396"/>
      <c r="DR90" s="396"/>
      <c r="DS90" s="396"/>
      <c r="DT90" s="396"/>
      <c r="DU90" s="396"/>
      <c r="DV90" s="396"/>
      <c r="DW90" s="396"/>
      <c r="DX90" s="396"/>
      <c r="DY90" s="396"/>
      <c r="DZ90" s="396"/>
      <c r="EA90" s="396"/>
      <c r="EB90" s="396"/>
      <c r="EC90" s="396"/>
      <c r="ED90" s="396"/>
      <c r="EE90" s="396"/>
      <c r="EF90" s="396"/>
      <c r="EG90" s="396"/>
      <c r="EH90" s="396"/>
      <c r="EI90" s="396"/>
      <c r="EJ90" s="396"/>
      <c r="EK90" s="396"/>
      <c r="EL90" s="396"/>
      <c r="EM90" s="396"/>
      <c r="EN90" s="396"/>
      <c r="EO90" s="396"/>
      <c r="EP90" s="396"/>
      <c r="EQ90" s="396"/>
      <c r="ER90" s="396"/>
      <c r="ES90" s="396"/>
      <c r="ET90" s="396"/>
      <c r="EU90" s="396"/>
      <c r="EV90" s="396"/>
      <c r="EW90" s="396"/>
      <c r="EX90" s="396"/>
      <c r="EY90" s="396"/>
      <c r="EZ90" s="396"/>
      <c r="FA90" s="396"/>
      <c r="FB90" s="396"/>
      <c r="FC90" s="396"/>
      <c r="FD90" s="396"/>
      <c r="FE90" s="396"/>
      <c r="FF90" s="396"/>
      <c r="FG90" s="396"/>
      <c r="FH90" s="396"/>
      <c r="FI90" s="396"/>
      <c r="FJ90" s="396"/>
      <c r="FK90" s="396"/>
      <c r="FL90" s="396"/>
      <c r="FM90" s="396"/>
      <c r="FN90" s="396"/>
      <c r="FO90" s="396"/>
      <c r="FP90" s="396"/>
      <c r="FQ90" s="396"/>
      <c r="FR90" s="396"/>
      <c r="FS90" s="396"/>
      <c r="FT90" s="396"/>
      <c r="FU90" s="396"/>
      <c r="FV90" s="396"/>
      <c r="FW90" s="396"/>
      <c r="FX90" s="396"/>
      <c r="FY90" s="396"/>
      <c r="FZ90" s="396"/>
      <c r="GA90" s="396"/>
      <c r="GB90" s="396"/>
      <c r="GC90" s="396"/>
      <c r="GD90" s="396"/>
      <c r="GE90" s="396"/>
      <c r="GF90" s="396"/>
      <c r="GG90" s="396"/>
      <c r="GH90" s="396"/>
      <c r="GI90" s="396"/>
      <c r="GJ90" s="396"/>
      <c r="GK90" s="396"/>
      <c r="GL90" s="396"/>
      <c r="GM90" s="396"/>
      <c r="GN90" s="396"/>
      <c r="GO90" s="396"/>
      <c r="GP90" s="396"/>
      <c r="GQ90" s="396"/>
      <c r="GR90" s="396"/>
      <c r="GS90" s="396"/>
      <c r="GT90" s="396"/>
      <c r="GU90" s="396"/>
      <c r="GV90" s="396"/>
      <c r="GW90" s="396"/>
      <c r="GX90" s="396"/>
      <c r="GY90" s="396"/>
      <c r="GZ90" s="396"/>
      <c r="HA90" s="396"/>
      <c r="HB90" s="396"/>
      <c r="HC90" s="396"/>
      <c r="HD90" s="396"/>
      <c r="HE90" s="396"/>
      <c r="HF90" s="396"/>
      <c r="HG90" s="396"/>
      <c r="HH90" s="396"/>
      <c r="HI90" s="396"/>
      <c r="HJ90" s="396"/>
      <c r="HK90" s="396"/>
      <c r="HL90" s="396"/>
      <c r="HM90" s="396"/>
      <c r="HN90" s="396"/>
      <c r="HO90" s="396"/>
      <c r="HP90" s="396"/>
      <c r="HQ90" s="396"/>
      <c r="HR90" s="396"/>
      <c r="HS90" s="396"/>
      <c r="HT90" s="396"/>
      <c r="HU90" s="396"/>
      <c r="HV90" s="396"/>
    </row>
    <row r="91" spans="1:230" ht="18" customHeight="1">
      <c r="A91" s="389"/>
      <c r="B91" s="390"/>
      <c r="C91" s="389"/>
      <c r="D91" s="389"/>
      <c r="E91" s="389"/>
      <c r="F91" s="389"/>
      <c r="G91" s="389"/>
      <c r="H91" s="389"/>
      <c r="I91" s="389"/>
    </row>
    <row r="92" spans="1:230" ht="18" customHeight="1">
      <c r="A92" s="389"/>
      <c r="B92" s="415"/>
      <c r="C92" s="389"/>
      <c r="D92" s="416"/>
      <c r="E92" s="417"/>
      <c r="F92" s="416"/>
      <c r="G92" s="417"/>
      <c r="H92" s="416"/>
      <c r="I92" s="417"/>
    </row>
    <row r="93" spans="1:230" ht="18" customHeight="1">
      <c r="B93" s="418"/>
      <c r="D93" s="419"/>
      <c r="E93" s="420"/>
      <c r="F93" s="419"/>
      <c r="G93" s="420"/>
      <c r="H93" s="419"/>
      <c r="I93" s="420"/>
    </row>
    <row r="94" spans="1:230" ht="18" customHeight="1">
      <c r="B94" s="418"/>
      <c r="C94" s="421"/>
      <c r="D94" s="419"/>
      <c r="E94" s="420"/>
      <c r="F94" s="419"/>
      <c r="G94" s="420"/>
      <c r="H94" s="419"/>
      <c r="I94" s="420"/>
    </row>
    <row r="95" spans="1:230" ht="18" customHeight="1">
      <c r="B95" s="418"/>
      <c r="E95" s="420"/>
      <c r="G95" s="420"/>
      <c r="I95" s="420"/>
    </row>
    <row r="96" spans="1:230" ht="18" customHeight="1">
      <c r="B96" s="418"/>
      <c r="E96" s="420"/>
      <c r="G96" s="420"/>
      <c r="I96" s="420"/>
    </row>
    <row r="97" spans="2:9" ht="18" customHeight="1">
      <c r="B97" s="418"/>
      <c r="E97" s="420"/>
      <c r="G97" s="420"/>
      <c r="I97" s="420"/>
    </row>
    <row r="98" spans="2:9" ht="18" customHeight="1">
      <c r="B98" s="418"/>
      <c r="E98" s="420"/>
      <c r="G98" s="420"/>
      <c r="I98" s="420"/>
    </row>
    <row r="99" spans="2:9" ht="18" customHeight="1">
      <c r="B99" s="418"/>
      <c r="E99" s="420"/>
      <c r="G99" s="420"/>
      <c r="I99" s="420"/>
    </row>
    <row r="100" spans="2:9" ht="18" customHeight="1">
      <c r="B100" s="418"/>
      <c r="E100" s="420"/>
      <c r="G100" s="420"/>
      <c r="I100" s="420"/>
    </row>
    <row r="101" spans="2:9" ht="18" customHeight="1">
      <c r="B101" s="418"/>
    </row>
    <row r="102" spans="2:9" ht="18" customHeight="1">
      <c r="B102" s="418"/>
    </row>
    <row r="103" spans="2:9" ht="18" customHeight="1">
      <c r="B103" s="418"/>
    </row>
    <row r="104" spans="2:9" ht="18" customHeight="1">
      <c r="B104" s="418"/>
    </row>
    <row r="105" spans="2:9" ht="18" customHeight="1">
      <c r="B105" s="418"/>
    </row>
    <row r="106" spans="2:9" ht="18" customHeight="1">
      <c r="B106" s="418"/>
    </row>
    <row r="107" spans="2:9" ht="18" customHeight="1">
      <c r="B107" s="418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.0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0B15B06-A732-43B7-BDFD-8FE07BA5660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1113-86C6-404F-8977-56F8C15C3A83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K81" sqref="K81"/>
      <selection pane="bottomLeft" activeCell="B5" sqref="B5"/>
    </sheetView>
  </sheetViews>
  <sheetFormatPr baseColWidth="10" defaultColWidth="11.44140625" defaultRowHeight="15.6"/>
  <cols>
    <col min="1" max="1" width="2.77734375" style="391" customWidth="1"/>
    <col min="2" max="2" width="8" style="397" customWidth="1"/>
    <col min="3" max="3" width="24.77734375" style="391" customWidth="1"/>
    <col min="4" max="9" width="15.77734375" style="391" customWidth="1"/>
    <col min="10" max="10" width="11.44140625" style="422"/>
    <col min="11" max="11" width="28" style="391" customWidth="1"/>
    <col min="12" max="16384" width="11.44140625" style="391"/>
  </cols>
  <sheetData>
    <row r="1" spans="1:217" s="380" customFormat="1" ht="15.75" customHeight="1">
      <c r="B1" s="381"/>
      <c r="E1" s="382"/>
      <c r="G1" s="382"/>
      <c r="I1" s="382"/>
      <c r="J1" s="422"/>
      <c r="K1" s="391"/>
    </row>
    <row r="2" spans="1:217" s="380" customFormat="1">
      <c r="B2" s="381"/>
      <c r="E2" s="382"/>
      <c r="G2" s="382"/>
      <c r="I2" s="382"/>
      <c r="J2" s="422"/>
      <c r="K2" s="391"/>
    </row>
    <row r="3" spans="1:217" s="380" customFormat="1" ht="18">
      <c r="B3" s="383"/>
      <c r="C3" s="384" t="s">
        <v>46</v>
      </c>
      <c r="D3" s="385"/>
      <c r="E3" s="386"/>
      <c r="F3" s="385"/>
      <c r="G3" s="386"/>
      <c r="H3" s="385"/>
      <c r="I3" s="386"/>
      <c r="J3" s="422"/>
      <c r="K3" s="391"/>
    </row>
    <row r="4" spans="1:217" s="380" customFormat="1">
      <c r="B4" s="381"/>
      <c r="C4" s="387"/>
      <c r="D4" s="385"/>
      <c r="E4" s="386"/>
      <c r="F4" s="385"/>
      <c r="G4" s="386"/>
      <c r="H4" s="385"/>
      <c r="I4" s="386"/>
      <c r="J4" s="422"/>
      <c r="K4" s="391"/>
    </row>
    <row r="5" spans="1:217" s="380" customFormat="1" ht="18">
      <c r="B5" s="467" t="str">
        <f>'Número pensiones (IP-J-V)'!$B$5</f>
        <v>1 de Enero de 2024</v>
      </c>
      <c r="C5" s="468"/>
      <c r="D5" s="469"/>
      <c r="E5" s="470"/>
      <c r="F5" s="469"/>
      <c r="G5" s="470"/>
      <c r="H5" s="469"/>
      <c r="I5" s="470"/>
      <c r="J5" s="422"/>
      <c r="K5" s="423" t="s">
        <v>168</v>
      </c>
    </row>
    <row r="6" spans="1:217" s="426" customFormat="1" ht="9" customHeight="1">
      <c r="A6" s="424"/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  <c r="BE6" s="425"/>
      <c r="BF6" s="425"/>
      <c r="BG6" s="425"/>
      <c r="BH6" s="425"/>
      <c r="BI6" s="425"/>
      <c r="BJ6" s="425"/>
      <c r="BK6" s="425"/>
      <c r="BL6" s="425"/>
      <c r="BM6" s="425"/>
      <c r="BN6" s="425"/>
      <c r="BO6" s="425"/>
      <c r="BP6" s="425"/>
      <c r="BQ6" s="425"/>
      <c r="BR6" s="425"/>
      <c r="BS6" s="425"/>
      <c r="BT6" s="425"/>
      <c r="BU6" s="425"/>
      <c r="BV6" s="425"/>
      <c r="BW6" s="425"/>
      <c r="BX6" s="425"/>
      <c r="BY6" s="425"/>
      <c r="BZ6" s="425"/>
      <c r="CA6" s="425"/>
      <c r="CB6" s="425"/>
      <c r="CC6" s="425"/>
      <c r="CD6" s="425"/>
      <c r="CE6" s="425"/>
      <c r="CF6" s="425"/>
      <c r="CG6" s="425"/>
      <c r="CH6" s="425"/>
      <c r="CI6" s="425"/>
      <c r="CJ6" s="425"/>
      <c r="CK6" s="425"/>
      <c r="CL6" s="425"/>
      <c r="CM6" s="425"/>
      <c r="CN6" s="425"/>
      <c r="CO6" s="425"/>
      <c r="CP6" s="425"/>
      <c r="CQ6" s="425"/>
      <c r="CR6" s="425"/>
      <c r="CS6" s="425"/>
      <c r="CT6" s="425"/>
      <c r="CU6" s="425"/>
      <c r="CV6" s="425"/>
      <c r="CW6" s="425"/>
      <c r="CX6" s="425"/>
      <c r="CY6" s="425"/>
      <c r="CZ6" s="425"/>
      <c r="DA6" s="425"/>
      <c r="DB6" s="425"/>
      <c r="DC6" s="425"/>
      <c r="DD6" s="425"/>
      <c r="DE6" s="425"/>
      <c r="DF6" s="425"/>
      <c r="DG6" s="425"/>
      <c r="DH6" s="425"/>
      <c r="DI6" s="425"/>
      <c r="DJ6" s="425"/>
      <c r="DK6" s="425"/>
      <c r="DL6" s="425"/>
      <c r="DM6" s="425"/>
      <c r="DN6" s="425"/>
      <c r="DO6" s="425"/>
      <c r="DP6" s="425"/>
      <c r="DQ6" s="425"/>
      <c r="DR6" s="425"/>
      <c r="DS6" s="425"/>
      <c r="DT6" s="425"/>
      <c r="DU6" s="425"/>
      <c r="DV6" s="425"/>
      <c r="DW6" s="425"/>
      <c r="DX6" s="425"/>
      <c r="DY6" s="425"/>
      <c r="DZ6" s="425"/>
      <c r="EA6" s="425"/>
      <c r="EB6" s="425"/>
      <c r="EC6" s="425"/>
      <c r="ED6" s="425"/>
      <c r="EE6" s="425"/>
      <c r="EF6" s="425"/>
      <c r="EG6" s="425"/>
      <c r="EH6" s="425"/>
      <c r="EI6" s="425"/>
      <c r="EJ6" s="425"/>
      <c r="EK6" s="425"/>
      <c r="EL6" s="425"/>
      <c r="EM6" s="425"/>
      <c r="EN6" s="425"/>
      <c r="EO6" s="425"/>
      <c r="EP6" s="425"/>
      <c r="EQ6" s="425"/>
      <c r="ER6" s="425"/>
      <c r="ES6" s="425"/>
      <c r="ET6" s="425"/>
      <c r="EU6" s="425"/>
      <c r="EV6" s="425"/>
      <c r="EW6" s="425"/>
      <c r="EX6" s="425"/>
      <c r="EY6" s="425"/>
      <c r="EZ6" s="425"/>
      <c r="FA6" s="425"/>
      <c r="FB6" s="425"/>
      <c r="FC6" s="425"/>
      <c r="FD6" s="425"/>
      <c r="FE6" s="425"/>
      <c r="FF6" s="425"/>
      <c r="FG6" s="425"/>
      <c r="FH6" s="425"/>
      <c r="FI6" s="425"/>
      <c r="FJ6" s="425"/>
      <c r="FK6" s="425"/>
      <c r="FL6" s="425"/>
      <c r="FM6" s="425"/>
      <c r="FN6" s="425"/>
      <c r="FO6" s="425"/>
      <c r="FP6" s="425"/>
      <c r="FQ6" s="425"/>
      <c r="FR6" s="425"/>
      <c r="FS6" s="425"/>
      <c r="FT6" s="425"/>
      <c r="FU6" s="425"/>
      <c r="FV6" s="425"/>
      <c r="FW6" s="425"/>
      <c r="FX6" s="425"/>
      <c r="FY6" s="425"/>
      <c r="FZ6" s="425"/>
      <c r="GA6" s="425"/>
      <c r="GB6" s="425"/>
      <c r="GC6" s="425"/>
      <c r="GD6" s="425"/>
      <c r="GE6" s="425"/>
      <c r="GF6" s="425"/>
      <c r="GG6" s="425"/>
      <c r="GH6" s="425"/>
      <c r="GI6" s="425"/>
      <c r="GJ6" s="425"/>
      <c r="GK6" s="425"/>
      <c r="GL6" s="425"/>
      <c r="GM6" s="425"/>
      <c r="GN6" s="425"/>
      <c r="GO6" s="425"/>
      <c r="GP6" s="425"/>
      <c r="GQ6" s="425"/>
      <c r="GR6" s="425"/>
      <c r="GS6" s="425"/>
      <c r="GT6" s="425"/>
      <c r="GU6" s="425"/>
      <c r="GV6" s="425"/>
      <c r="GW6" s="425"/>
      <c r="GX6" s="425"/>
      <c r="GY6" s="425"/>
      <c r="GZ6" s="425"/>
      <c r="HA6" s="425"/>
      <c r="HB6" s="425"/>
      <c r="HC6" s="425"/>
      <c r="HD6" s="425"/>
      <c r="HE6" s="425"/>
      <c r="HF6" s="425"/>
      <c r="HG6" s="425"/>
      <c r="HH6" s="425"/>
      <c r="HI6" s="425"/>
    </row>
    <row r="7" spans="1:217" ht="38.1" customHeight="1">
      <c r="A7" s="389"/>
      <c r="B7" s="503" t="s">
        <v>157</v>
      </c>
      <c r="C7" s="505" t="s">
        <v>47</v>
      </c>
      <c r="D7" s="429" t="s">
        <v>104</v>
      </c>
      <c r="E7" s="430"/>
      <c r="F7" s="431" t="s">
        <v>105</v>
      </c>
      <c r="G7" s="432"/>
      <c r="H7" s="450" t="s">
        <v>45</v>
      </c>
      <c r="I7" s="450"/>
    </row>
    <row r="8" spans="1:217" ht="36.75" customHeight="1">
      <c r="A8" s="389"/>
      <c r="B8" s="504"/>
      <c r="C8" s="506"/>
      <c r="D8" s="451" t="s">
        <v>7</v>
      </c>
      <c r="E8" s="452" t="s">
        <v>51</v>
      </c>
      <c r="F8" s="453" t="s">
        <v>7</v>
      </c>
      <c r="G8" s="454" t="s">
        <v>51</v>
      </c>
      <c r="H8" s="455" t="s">
        <v>7</v>
      </c>
      <c r="I8" s="456" t="s">
        <v>51</v>
      </c>
    </row>
    <row r="9" spans="1:217" ht="24" hidden="1" customHeight="1">
      <c r="B9" s="392"/>
      <c r="C9" s="393"/>
      <c r="D9" s="394"/>
      <c r="E9" s="395"/>
      <c r="F9" s="394"/>
      <c r="G9" s="395"/>
      <c r="H9" s="394"/>
      <c r="I9" s="395"/>
    </row>
    <row r="10" spans="1:217" s="401" customFormat="1" ht="18" customHeight="1">
      <c r="A10" s="396"/>
      <c r="B10" s="397"/>
      <c r="C10" s="398" t="s">
        <v>52</v>
      </c>
      <c r="D10" s="457">
        <v>69623</v>
      </c>
      <c r="E10" s="458">
        <v>473.22019318328722</v>
      </c>
      <c r="F10" s="459">
        <v>12151</v>
      </c>
      <c r="G10" s="460">
        <v>701.61691877211763</v>
      </c>
      <c r="H10" s="461">
        <v>1653198</v>
      </c>
      <c r="I10" s="462">
        <v>1117.6174201335834</v>
      </c>
      <c r="J10" s="427"/>
      <c r="K10" s="402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6"/>
      <c r="Y10" s="396"/>
      <c r="Z10" s="396"/>
      <c r="AA10" s="396"/>
      <c r="AB10" s="396"/>
      <c r="AC10" s="396"/>
      <c r="AD10" s="396"/>
      <c r="AE10" s="396"/>
      <c r="AF10" s="396"/>
      <c r="AG10" s="396"/>
      <c r="AH10" s="396"/>
      <c r="AI10" s="396"/>
      <c r="AJ10" s="396"/>
      <c r="AK10" s="396"/>
      <c r="AL10" s="396"/>
      <c r="AM10" s="396"/>
      <c r="AN10" s="396"/>
      <c r="AO10" s="396"/>
      <c r="AP10" s="396"/>
      <c r="AQ10" s="396"/>
      <c r="AR10" s="396"/>
      <c r="AS10" s="396"/>
      <c r="AT10" s="396"/>
      <c r="AU10" s="396"/>
      <c r="AV10" s="396"/>
      <c r="AW10" s="396"/>
      <c r="AX10" s="396"/>
      <c r="AY10" s="396"/>
      <c r="AZ10" s="396"/>
      <c r="BA10" s="396"/>
      <c r="BB10" s="396"/>
      <c r="BC10" s="396"/>
      <c r="BD10" s="396"/>
      <c r="BE10" s="396"/>
      <c r="BF10" s="396"/>
      <c r="BG10" s="396"/>
      <c r="BH10" s="396"/>
      <c r="BI10" s="396"/>
      <c r="BJ10" s="396"/>
      <c r="BK10" s="396"/>
      <c r="BL10" s="396"/>
      <c r="BM10" s="396"/>
      <c r="BN10" s="396"/>
      <c r="BO10" s="396"/>
      <c r="BP10" s="396"/>
      <c r="BQ10" s="396"/>
      <c r="BR10" s="396"/>
      <c r="BS10" s="396"/>
      <c r="BT10" s="396"/>
      <c r="BU10" s="396"/>
      <c r="BV10" s="396"/>
      <c r="BW10" s="396"/>
      <c r="BX10" s="396"/>
      <c r="BY10" s="396"/>
      <c r="BZ10" s="396"/>
      <c r="CA10" s="396"/>
      <c r="CB10" s="396"/>
      <c r="CC10" s="396"/>
      <c r="CD10" s="396"/>
      <c r="CE10" s="396"/>
      <c r="CF10" s="396"/>
      <c r="CG10" s="396"/>
      <c r="CH10" s="396"/>
      <c r="CI10" s="396"/>
      <c r="CJ10" s="396"/>
      <c r="CK10" s="396"/>
      <c r="CL10" s="396"/>
      <c r="CM10" s="396"/>
      <c r="CN10" s="396"/>
      <c r="CO10" s="396"/>
      <c r="CP10" s="396"/>
      <c r="CQ10" s="396"/>
      <c r="CR10" s="396"/>
      <c r="CS10" s="396"/>
      <c r="CT10" s="396"/>
      <c r="CU10" s="396"/>
      <c r="CV10" s="396"/>
      <c r="CW10" s="396"/>
      <c r="CX10" s="396"/>
      <c r="CY10" s="396"/>
      <c r="CZ10" s="396"/>
      <c r="DA10" s="396"/>
      <c r="DB10" s="396"/>
      <c r="DC10" s="396"/>
      <c r="DD10" s="396"/>
      <c r="DE10" s="396"/>
      <c r="DF10" s="396"/>
      <c r="DG10" s="396"/>
      <c r="DH10" s="396"/>
      <c r="DI10" s="396"/>
      <c r="DJ10" s="396"/>
      <c r="DK10" s="396"/>
      <c r="DL10" s="396"/>
      <c r="DM10" s="396"/>
      <c r="DN10" s="396"/>
      <c r="DO10" s="396"/>
      <c r="DP10" s="396"/>
      <c r="DQ10" s="396"/>
      <c r="DR10" s="396"/>
      <c r="DS10" s="396"/>
      <c r="DT10" s="396"/>
      <c r="DU10" s="396"/>
      <c r="DV10" s="396"/>
      <c r="DW10" s="396"/>
      <c r="DX10" s="396"/>
      <c r="DY10" s="396"/>
      <c r="DZ10" s="396"/>
      <c r="EA10" s="396"/>
      <c r="EB10" s="396"/>
      <c r="EC10" s="396"/>
      <c r="ED10" s="396"/>
      <c r="EE10" s="396"/>
      <c r="EF10" s="396"/>
      <c r="EG10" s="396"/>
      <c r="EH10" s="396"/>
      <c r="EI10" s="396"/>
      <c r="EJ10" s="396"/>
      <c r="EK10" s="396"/>
      <c r="EL10" s="396"/>
      <c r="EM10" s="396"/>
      <c r="EN10" s="396"/>
      <c r="EO10" s="396"/>
      <c r="EP10" s="396"/>
      <c r="EQ10" s="396"/>
      <c r="ER10" s="396"/>
      <c r="ES10" s="396"/>
      <c r="ET10" s="396"/>
      <c r="EU10" s="396"/>
      <c r="EV10" s="396"/>
      <c r="EW10" s="396"/>
      <c r="EX10" s="396"/>
      <c r="EY10" s="396"/>
      <c r="EZ10" s="396"/>
      <c r="FA10" s="396"/>
      <c r="FB10" s="396"/>
      <c r="FC10" s="396"/>
      <c r="FD10" s="396"/>
      <c r="FE10" s="396"/>
      <c r="FF10" s="396"/>
      <c r="FG10" s="396"/>
      <c r="FH10" s="396"/>
      <c r="FI10" s="396"/>
      <c r="FJ10" s="396"/>
      <c r="FK10" s="396"/>
      <c r="FL10" s="396"/>
      <c r="FM10" s="396"/>
      <c r="FN10" s="396"/>
      <c r="FO10" s="396"/>
      <c r="FP10" s="396"/>
      <c r="FQ10" s="396"/>
      <c r="FR10" s="396"/>
      <c r="FS10" s="396"/>
      <c r="FT10" s="396"/>
      <c r="FU10" s="396"/>
      <c r="FV10" s="396"/>
      <c r="FW10" s="396"/>
      <c r="FX10" s="396"/>
      <c r="FY10" s="396"/>
      <c r="FZ10" s="396"/>
      <c r="GA10" s="396"/>
      <c r="GB10" s="396"/>
      <c r="GC10" s="396"/>
      <c r="GD10" s="396"/>
      <c r="GE10" s="396"/>
      <c r="GF10" s="396"/>
      <c r="GG10" s="396"/>
      <c r="GH10" s="396"/>
      <c r="GI10" s="396"/>
      <c r="GJ10" s="396"/>
      <c r="GK10" s="396"/>
      <c r="GL10" s="396"/>
      <c r="GM10" s="396"/>
      <c r="GN10" s="396"/>
      <c r="GO10" s="396"/>
      <c r="GP10" s="396"/>
      <c r="GQ10" s="396"/>
      <c r="GR10" s="396"/>
      <c r="GS10" s="396"/>
      <c r="GT10" s="396"/>
      <c r="GU10" s="396"/>
      <c r="GV10" s="396"/>
      <c r="GW10" s="396"/>
      <c r="GX10" s="396"/>
      <c r="GY10" s="396"/>
      <c r="GZ10" s="396"/>
      <c r="HA10" s="396"/>
      <c r="HB10" s="396"/>
      <c r="HC10" s="396"/>
      <c r="HD10" s="396"/>
      <c r="HE10" s="396"/>
      <c r="HF10" s="396"/>
      <c r="HG10" s="396"/>
      <c r="HH10" s="396"/>
      <c r="HI10" s="396"/>
    </row>
    <row r="11" spans="1:217" s="402" customFormat="1" ht="18" customHeight="1">
      <c r="B11" s="397">
        <v>4</v>
      </c>
      <c r="C11" s="403" t="s">
        <v>53</v>
      </c>
      <c r="D11" s="404">
        <v>5437</v>
      </c>
      <c r="E11" s="405">
        <v>422.94923303292251</v>
      </c>
      <c r="F11" s="404">
        <v>511</v>
      </c>
      <c r="G11" s="405">
        <v>682.03041095890421</v>
      </c>
      <c r="H11" s="404">
        <v>114081</v>
      </c>
      <c r="I11" s="405">
        <v>1020.3714284587263</v>
      </c>
      <c r="J11" s="427"/>
      <c r="K11" s="427"/>
    </row>
    <row r="12" spans="1:217" s="402" customFormat="1" ht="18" customHeight="1">
      <c r="B12" s="397">
        <v>11</v>
      </c>
      <c r="C12" s="403" t="s">
        <v>54</v>
      </c>
      <c r="D12" s="404">
        <v>10514</v>
      </c>
      <c r="E12" s="405">
        <v>507.54525109377965</v>
      </c>
      <c r="F12" s="404">
        <v>2819</v>
      </c>
      <c r="G12" s="405">
        <v>721.03627172756296</v>
      </c>
      <c r="H12" s="404">
        <v>230204</v>
      </c>
      <c r="I12" s="405">
        <v>1236.9069260308236</v>
      </c>
      <c r="J12" s="427"/>
    </row>
    <row r="13" spans="1:217" s="402" customFormat="1" ht="18" customHeight="1">
      <c r="B13" s="397">
        <v>14</v>
      </c>
      <c r="C13" s="403" t="s">
        <v>55</v>
      </c>
      <c r="D13" s="404">
        <v>6939</v>
      </c>
      <c r="E13" s="405">
        <v>474.8271321516068</v>
      </c>
      <c r="F13" s="404">
        <v>1393</v>
      </c>
      <c r="G13" s="405">
        <v>674.32306532663324</v>
      </c>
      <c r="H13" s="404">
        <v>178245</v>
      </c>
      <c r="I13" s="405">
        <v>1042.2855864680635</v>
      </c>
      <c r="J13" s="427"/>
    </row>
    <row r="14" spans="1:217" s="402" customFormat="1" ht="18" customHeight="1">
      <c r="B14" s="397">
        <v>18</v>
      </c>
      <c r="C14" s="403" t="s">
        <v>56</v>
      </c>
      <c r="D14" s="404">
        <v>7853</v>
      </c>
      <c r="E14" s="405">
        <v>454.36694893671199</v>
      </c>
      <c r="F14" s="404">
        <v>1489</v>
      </c>
      <c r="G14" s="405">
        <v>692.59288784419061</v>
      </c>
      <c r="H14" s="404">
        <v>196919</v>
      </c>
      <c r="I14" s="405">
        <v>1063.9227221344815</v>
      </c>
      <c r="J14" s="427"/>
    </row>
    <row r="15" spans="1:217" s="402" customFormat="1" ht="18" customHeight="1">
      <c r="B15" s="397">
        <v>21</v>
      </c>
      <c r="C15" s="403" t="s">
        <v>57</v>
      </c>
      <c r="D15" s="404">
        <v>4349</v>
      </c>
      <c r="E15" s="405">
        <v>477.08414808001839</v>
      </c>
      <c r="F15" s="404">
        <v>802</v>
      </c>
      <c r="G15" s="405">
        <v>731.19629675810461</v>
      </c>
      <c r="H15" s="404">
        <v>103072</v>
      </c>
      <c r="I15" s="405">
        <v>1131.4946950675262</v>
      </c>
      <c r="J15" s="427"/>
    </row>
    <row r="16" spans="1:217" s="402" customFormat="1" ht="18" customHeight="1">
      <c r="B16" s="397">
        <v>23</v>
      </c>
      <c r="C16" s="403" t="s">
        <v>58</v>
      </c>
      <c r="D16" s="404">
        <v>5516</v>
      </c>
      <c r="E16" s="405">
        <v>460.73589920232047</v>
      </c>
      <c r="F16" s="404">
        <v>817</v>
      </c>
      <c r="G16" s="405">
        <v>640.01840881272949</v>
      </c>
      <c r="H16" s="404">
        <v>147654</v>
      </c>
      <c r="I16" s="405">
        <v>1032.503733525675</v>
      </c>
      <c r="J16" s="427"/>
    </row>
    <row r="17" spans="1:217" s="402" customFormat="1" ht="18" customHeight="1">
      <c r="B17" s="397">
        <v>29</v>
      </c>
      <c r="C17" s="403" t="s">
        <v>59</v>
      </c>
      <c r="D17" s="404">
        <v>12839</v>
      </c>
      <c r="E17" s="405">
        <v>459.4597826933562</v>
      </c>
      <c r="F17" s="404">
        <v>1643</v>
      </c>
      <c r="G17" s="405">
        <v>698.76166768107112</v>
      </c>
      <c r="H17" s="404">
        <v>285599</v>
      </c>
      <c r="I17" s="405">
        <v>1134.0519741665767</v>
      </c>
      <c r="J17" s="427"/>
    </row>
    <row r="18" spans="1:217" s="402" customFormat="1" ht="18" customHeight="1">
      <c r="B18" s="397">
        <v>41</v>
      </c>
      <c r="C18" s="403" t="s">
        <v>60</v>
      </c>
      <c r="D18" s="404">
        <v>16176</v>
      </c>
      <c r="E18" s="405">
        <v>490.410009272997</v>
      </c>
      <c r="F18" s="404">
        <v>2677</v>
      </c>
      <c r="G18" s="405">
        <v>715.81832648487114</v>
      </c>
      <c r="H18" s="404">
        <v>397424</v>
      </c>
      <c r="I18" s="405">
        <v>1153.038917302428</v>
      </c>
      <c r="J18" s="427"/>
    </row>
    <row r="19" spans="1:217" s="402" customFormat="1" ht="18" hidden="1" customHeight="1">
      <c r="B19" s="397"/>
      <c r="C19" s="403"/>
      <c r="D19" s="404"/>
      <c r="E19" s="405"/>
      <c r="F19" s="404"/>
      <c r="G19" s="405"/>
      <c r="H19" s="404"/>
      <c r="I19" s="405"/>
      <c r="J19" s="427"/>
    </row>
    <row r="20" spans="1:217" s="401" customFormat="1" ht="18" customHeight="1">
      <c r="A20" s="396"/>
      <c r="B20" s="397"/>
      <c r="C20" s="398" t="s">
        <v>61</v>
      </c>
      <c r="D20" s="457">
        <v>9413</v>
      </c>
      <c r="E20" s="458">
        <v>516.77456071390634</v>
      </c>
      <c r="F20" s="459">
        <v>843</v>
      </c>
      <c r="G20" s="460">
        <v>777.79085409252696</v>
      </c>
      <c r="H20" s="461">
        <v>311456</v>
      </c>
      <c r="I20" s="462">
        <v>1322.1322154654274</v>
      </c>
      <c r="J20" s="427"/>
      <c r="K20" s="402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96"/>
      <c r="AS20" s="396"/>
      <c r="AT20" s="396"/>
      <c r="AU20" s="396"/>
      <c r="AV20" s="396"/>
      <c r="AW20" s="396"/>
      <c r="AX20" s="396"/>
      <c r="AY20" s="396"/>
      <c r="AZ20" s="396"/>
      <c r="BA20" s="396"/>
      <c r="BB20" s="396"/>
      <c r="BC20" s="396"/>
      <c r="BD20" s="396"/>
      <c r="BE20" s="396"/>
      <c r="BF20" s="396"/>
      <c r="BG20" s="396"/>
      <c r="BH20" s="396"/>
      <c r="BI20" s="396"/>
      <c r="BJ20" s="396"/>
      <c r="BK20" s="396"/>
      <c r="BL20" s="396"/>
      <c r="BM20" s="396"/>
      <c r="BN20" s="396"/>
      <c r="BO20" s="396"/>
      <c r="BP20" s="396"/>
      <c r="BQ20" s="396"/>
      <c r="BR20" s="396"/>
      <c r="BS20" s="396"/>
      <c r="BT20" s="396"/>
      <c r="BU20" s="396"/>
      <c r="BV20" s="396"/>
      <c r="BW20" s="396"/>
      <c r="BX20" s="396"/>
      <c r="BY20" s="396"/>
      <c r="BZ20" s="396"/>
      <c r="CA20" s="396"/>
      <c r="CB20" s="396"/>
      <c r="CC20" s="396"/>
      <c r="CD20" s="396"/>
      <c r="CE20" s="396"/>
      <c r="CF20" s="396"/>
      <c r="CG20" s="396"/>
      <c r="CH20" s="396"/>
      <c r="CI20" s="396"/>
      <c r="CJ20" s="396"/>
      <c r="CK20" s="396"/>
      <c r="CL20" s="396"/>
      <c r="CM20" s="396"/>
      <c r="CN20" s="396"/>
      <c r="CO20" s="396"/>
      <c r="CP20" s="396"/>
      <c r="CQ20" s="396"/>
      <c r="CR20" s="396"/>
      <c r="CS20" s="396"/>
      <c r="CT20" s="396"/>
      <c r="CU20" s="396"/>
      <c r="CV20" s="396"/>
      <c r="CW20" s="396"/>
      <c r="CX20" s="396"/>
      <c r="CY20" s="396"/>
      <c r="CZ20" s="396"/>
      <c r="DA20" s="396"/>
      <c r="DB20" s="396"/>
      <c r="DC20" s="396"/>
      <c r="DD20" s="396"/>
      <c r="DE20" s="396"/>
      <c r="DF20" s="396"/>
      <c r="DG20" s="396"/>
      <c r="DH20" s="396"/>
      <c r="DI20" s="396"/>
      <c r="DJ20" s="396"/>
      <c r="DK20" s="396"/>
      <c r="DL20" s="396"/>
      <c r="DM20" s="396"/>
      <c r="DN20" s="396"/>
      <c r="DO20" s="396"/>
      <c r="DP20" s="396"/>
      <c r="DQ20" s="396"/>
      <c r="DR20" s="396"/>
      <c r="DS20" s="396"/>
      <c r="DT20" s="396"/>
      <c r="DU20" s="396"/>
      <c r="DV20" s="396"/>
      <c r="DW20" s="396"/>
      <c r="DX20" s="396"/>
      <c r="DY20" s="396"/>
      <c r="DZ20" s="396"/>
      <c r="EA20" s="396"/>
      <c r="EB20" s="396"/>
      <c r="EC20" s="396"/>
      <c r="ED20" s="396"/>
      <c r="EE20" s="396"/>
      <c r="EF20" s="396"/>
      <c r="EG20" s="396"/>
      <c r="EH20" s="396"/>
      <c r="EI20" s="396"/>
      <c r="EJ20" s="396"/>
      <c r="EK20" s="396"/>
      <c r="EL20" s="396"/>
      <c r="EM20" s="396"/>
      <c r="EN20" s="396"/>
      <c r="EO20" s="396"/>
      <c r="EP20" s="396"/>
      <c r="EQ20" s="396"/>
      <c r="ER20" s="396"/>
      <c r="ES20" s="396"/>
      <c r="ET20" s="396"/>
      <c r="EU20" s="396"/>
      <c r="EV20" s="396"/>
      <c r="EW20" s="396"/>
      <c r="EX20" s="396"/>
      <c r="EY20" s="396"/>
      <c r="EZ20" s="396"/>
      <c r="FA20" s="396"/>
      <c r="FB20" s="396"/>
      <c r="FC20" s="396"/>
      <c r="FD20" s="396"/>
      <c r="FE20" s="396"/>
      <c r="FF20" s="396"/>
      <c r="FG20" s="396"/>
      <c r="FH20" s="396"/>
      <c r="FI20" s="396"/>
      <c r="FJ20" s="396"/>
      <c r="FK20" s="396"/>
      <c r="FL20" s="396"/>
      <c r="FM20" s="396"/>
      <c r="FN20" s="396"/>
      <c r="FO20" s="396"/>
      <c r="FP20" s="396"/>
      <c r="FQ20" s="396"/>
      <c r="FR20" s="396"/>
      <c r="FS20" s="396"/>
      <c r="FT20" s="396"/>
      <c r="FU20" s="396"/>
      <c r="FV20" s="396"/>
      <c r="FW20" s="396"/>
      <c r="FX20" s="396"/>
      <c r="FY20" s="396"/>
      <c r="FZ20" s="396"/>
      <c r="GA20" s="396"/>
      <c r="GB20" s="396"/>
      <c r="GC20" s="396"/>
      <c r="GD20" s="396"/>
      <c r="GE20" s="396"/>
      <c r="GF20" s="396"/>
      <c r="GG20" s="396"/>
      <c r="GH20" s="396"/>
      <c r="GI20" s="396"/>
      <c r="GJ20" s="396"/>
      <c r="GK20" s="396"/>
      <c r="GL20" s="396"/>
      <c r="GM20" s="396"/>
      <c r="GN20" s="396"/>
      <c r="GO20" s="396"/>
      <c r="GP20" s="396"/>
      <c r="GQ20" s="396"/>
      <c r="GR20" s="396"/>
      <c r="GS20" s="396"/>
      <c r="GT20" s="396"/>
      <c r="GU20" s="396"/>
      <c r="GV20" s="396"/>
      <c r="GW20" s="396"/>
      <c r="GX20" s="396"/>
      <c r="GY20" s="396"/>
      <c r="GZ20" s="396"/>
      <c r="HA20" s="396"/>
      <c r="HB20" s="396"/>
      <c r="HC20" s="396"/>
      <c r="HD20" s="396"/>
      <c r="HE20" s="396"/>
      <c r="HF20" s="396"/>
      <c r="HG20" s="396"/>
      <c r="HH20" s="396"/>
      <c r="HI20" s="396"/>
    </row>
    <row r="21" spans="1:217" s="402" customFormat="1" ht="18" customHeight="1">
      <c r="B21" s="397">
        <v>22</v>
      </c>
      <c r="C21" s="403" t="s">
        <v>62</v>
      </c>
      <c r="D21" s="404">
        <v>1636</v>
      </c>
      <c r="E21" s="405">
        <v>496.10462102689479</v>
      </c>
      <c r="F21" s="404">
        <v>85</v>
      </c>
      <c r="G21" s="405">
        <v>722.19600000000003</v>
      </c>
      <c r="H21" s="404">
        <v>54456</v>
      </c>
      <c r="I21" s="405">
        <v>1199.2552523137949</v>
      </c>
      <c r="J21" s="427"/>
    </row>
    <row r="22" spans="1:217" s="402" customFormat="1" ht="18" customHeight="1">
      <c r="B22" s="397">
        <v>40</v>
      </c>
      <c r="C22" s="403" t="s">
        <v>63</v>
      </c>
      <c r="D22" s="404">
        <v>1039</v>
      </c>
      <c r="E22" s="405">
        <v>499.48580365736285</v>
      </c>
      <c r="F22" s="404">
        <v>104</v>
      </c>
      <c r="G22" s="405">
        <v>745.67259615384603</v>
      </c>
      <c r="H22" s="404">
        <v>35993</v>
      </c>
      <c r="I22" s="405">
        <v>1209.0962214875115</v>
      </c>
      <c r="J22" s="427"/>
    </row>
    <row r="23" spans="1:217" s="402" customFormat="1" ht="18" customHeight="1">
      <c r="B23" s="397">
        <v>50</v>
      </c>
      <c r="C23" s="403" t="s">
        <v>64</v>
      </c>
      <c r="D23" s="404">
        <v>6738</v>
      </c>
      <c r="E23" s="405">
        <v>524.45919115464528</v>
      </c>
      <c r="F23" s="404">
        <v>654</v>
      </c>
      <c r="G23" s="405">
        <v>790.12397553516826</v>
      </c>
      <c r="H23" s="404">
        <v>221007</v>
      </c>
      <c r="I23" s="405">
        <v>1370.8179694760806</v>
      </c>
      <c r="J23" s="427"/>
    </row>
    <row r="24" spans="1:217" s="402" customFormat="1" ht="18" hidden="1" customHeight="1">
      <c r="B24" s="397"/>
      <c r="C24" s="403"/>
      <c r="D24" s="404"/>
      <c r="E24" s="405"/>
      <c r="F24" s="404"/>
      <c r="G24" s="405"/>
      <c r="H24" s="404"/>
      <c r="I24" s="405"/>
      <c r="J24" s="427"/>
    </row>
    <row r="25" spans="1:217" s="401" customFormat="1" ht="18" customHeight="1">
      <c r="A25" s="396"/>
      <c r="B25" s="397">
        <v>33</v>
      </c>
      <c r="C25" s="398" t="s">
        <v>65</v>
      </c>
      <c r="D25" s="457">
        <v>8734</v>
      </c>
      <c r="E25" s="458">
        <v>607.26497939088608</v>
      </c>
      <c r="F25" s="459">
        <v>1979</v>
      </c>
      <c r="G25" s="460">
        <v>992.32829206670033</v>
      </c>
      <c r="H25" s="461">
        <v>300487</v>
      </c>
      <c r="I25" s="462">
        <v>1459.7998022543402</v>
      </c>
      <c r="J25" s="427"/>
      <c r="K25" s="402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6"/>
      <c r="AU25" s="396"/>
      <c r="AV25" s="396"/>
      <c r="AW25" s="396"/>
      <c r="AX25" s="396"/>
      <c r="AY25" s="396"/>
      <c r="AZ25" s="396"/>
      <c r="BA25" s="396"/>
      <c r="BB25" s="396"/>
      <c r="BC25" s="396"/>
      <c r="BD25" s="396"/>
      <c r="BE25" s="396"/>
      <c r="BF25" s="396"/>
      <c r="BG25" s="396"/>
      <c r="BH25" s="396"/>
      <c r="BI25" s="396"/>
      <c r="BJ25" s="396"/>
      <c r="BK25" s="396"/>
      <c r="BL25" s="396"/>
      <c r="BM25" s="396"/>
      <c r="BN25" s="396"/>
      <c r="BO25" s="396"/>
      <c r="BP25" s="396"/>
      <c r="BQ25" s="396"/>
      <c r="BR25" s="396"/>
      <c r="BS25" s="396"/>
      <c r="BT25" s="396"/>
      <c r="BU25" s="396"/>
      <c r="BV25" s="396"/>
      <c r="BW25" s="396"/>
      <c r="BX25" s="396"/>
      <c r="BY25" s="396"/>
      <c r="BZ25" s="396"/>
      <c r="CA25" s="396"/>
      <c r="CB25" s="396"/>
      <c r="CC25" s="396"/>
      <c r="CD25" s="396"/>
      <c r="CE25" s="396"/>
      <c r="CF25" s="396"/>
      <c r="CG25" s="396"/>
      <c r="CH25" s="396"/>
      <c r="CI25" s="396"/>
      <c r="CJ25" s="396"/>
      <c r="CK25" s="396"/>
      <c r="CL25" s="396"/>
      <c r="CM25" s="396"/>
      <c r="CN25" s="396"/>
      <c r="CO25" s="396"/>
      <c r="CP25" s="396"/>
      <c r="CQ25" s="396"/>
      <c r="CR25" s="396"/>
      <c r="CS25" s="396"/>
      <c r="CT25" s="396"/>
      <c r="CU25" s="396"/>
      <c r="CV25" s="396"/>
      <c r="CW25" s="396"/>
      <c r="CX25" s="396"/>
      <c r="CY25" s="396"/>
      <c r="CZ25" s="396"/>
      <c r="DA25" s="396"/>
      <c r="DB25" s="396"/>
      <c r="DC25" s="396"/>
      <c r="DD25" s="396"/>
      <c r="DE25" s="396"/>
      <c r="DF25" s="396"/>
      <c r="DG25" s="396"/>
      <c r="DH25" s="396"/>
      <c r="DI25" s="396"/>
      <c r="DJ25" s="396"/>
      <c r="DK25" s="396"/>
      <c r="DL25" s="396"/>
      <c r="DM25" s="396"/>
      <c r="DN25" s="396"/>
      <c r="DO25" s="396"/>
      <c r="DP25" s="396"/>
      <c r="DQ25" s="396"/>
      <c r="DR25" s="396"/>
      <c r="DS25" s="396"/>
      <c r="DT25" s="396"/>
      <c r="DU25" s="396"/>
      <c r="DV25" s="396"/>
      <c r="DW25" s="396"/>
      <c r="DX25" s="396"/>
      <c r="DY25" s="396"/>
      <c r="DZ25" s="396"/>
      <c r="EA25" s="396"/>
      <c r="EB25" s="396"/>
      <c r="EC25" s="396"/>
      <c r="ED25" s="396"/>
      <c r="EE25" s="396"/>
      <c r="EF25" s="396"/>
      <c r="EG25" s="396"/>
      <c r="EH25" s="396"/>
      <c r="EI25" s="396"/>
      <c r="EJ25" s="396"/>
      <c r="EK25" s="396"/>
      <c r="EL25" s="396"/>
      <c r="EM25" s="396"/>
      <c r="EN25" s="396"/>
      <c r="EO25" s="396"/>
      <c r="EP25" s="396"/>
      <c r="EQ25" s="396"/>
      <c r="ER25" s="396"/>
      <c r="ES25" s="396"/>
      <c r="ET25" s="396"/>
      <c r="EU25" s="396"/>
      <c r="EV25" s="396"/>
      <c r="EW25" s="396"/>
      <c r="EX25" s="396"/>
      <c r="EY25" s="396"/>
      <c r="EZ25" s="396"/>
      <c r="FA25" s="396"/>
      <c r="FB25" s="396"/>
      <c r="FC25" s="396"/>
      <c r="FD25" s="396"/>
      <c r="FE25" s="396"/>
      <c r="FF25" s="396"/>
      <c r="FG25" s="396"/>
      <c r="FH25" s="396"/>
      <c r="FI25" s="396"/>
      <c r="FJ25" s="396"/>
      <c r="FK25" s="396"/>
      <c r="FL25" s="396"/>
      <c r="FM25" s="396"/>
      <c r="FN25" s="396"/>
      <c r="FO25" s="396"/>
      <c r="FP25" s="396"/>
      <c r="FQ25" s="396"/>
      <c r="FR25" s="396"/>
      <c r="FS25" s="396"/>
      <c r="FT25" s="396"/>
      <c r="FU25" s="396"/>
      <c r="FV25" s="396"/>
      <c r="FW25" s="396"/>
      <c r="FX25" s="396"/>
      <c r="FY25" s="396"/>
      <c r="FZ25" s="396"/>
      <c r="GA25" s="396"/>
      <c r="GB25" s="396"/>
      <c r="GC25" s="396"/>
      <c r="GD25" s="396"/>
      <c r="GE25" s="396"/>
      <c r="GF25" s="396"/>
      <c r="GG25" s="396"/>
      <c r="GH25" s="396"/>
      <c r="GI25" s="396"/>
      <c r="GJ25" s="396"/>
      <c r="GK25" s="396"/>
      <c r="GL25" s="396"/>
      <c r="GM25" s="396"/>
      <c r="GN25" s="396"/>
      <c r="GO25" s="396"/>
      <c r="GP25" s="396"/>
      <c r="GQ25" s="396"/>
      <c r="GR25" s="396"/>
      <c r="GS25" s="396"/>
      <c r="GT25" s="396"/>
      <c r="GU25" s="396"/>
      <c r="GV25" s="396"/>
      <c r="GW25" s="396"/>
      <c r="GX25" s="396"/>
      <c r="GY25" s="396"/>
      <c r="GZ25" s="396"/>
      <c r="HA25" s="396"/>
      <c r="HB25" s="396"/>
      <c r="HC25" s="396"/>
      <c r="HD25" s="396"/>
      <c r="HE25" s="396"/>
      <c r="HF25" s="396"/>
      <c r="HG25" s="396"/>
      <c r="HH25" s="396"/>
      <c r="HI25" s="396"/>
    </row>
    <row r="26" spans="1:217" s="401" customFormat="1" ht="18" hidden="1" customHeight="1">
      <c r="A26" s="396"/>
      <c r="B26" s="397"/>
      <c r="C26" s="398"/>
      <c r="D26" s="457"/>
      <c r="E26" s="458"/>
      <c r="F26" s="459"/>
      <c r="G26" s="460"/>
      <c r="H26" s="461"/>
      <c r="I26" s="462"/>
      <c r="J26" s="427"/>
      <c r="K26" s="402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6"/>
      <c r="BA26" s="396"/>
      <c r="BB26" s="396"/>
      <c r="BC26" s="396"/>
      <c r="BD26" s="396"/>
      <c r="BE26" s="396"/>
      <c r="BF26" s="396"/>
      <c r="BG26" s="396"/>
      <c r="BH26" s="396"/>
      <c r="BI26" s="396"/>
      <c r="BJ26" s="396"/>
      <c r="BK26" s="396"/>
      <c r="BL26" s="396"/>
      <c r="BM26" s="396"/>
      <c r="BN26" s="396"/>
      <c r="BO26" s="396"/>
      <c r="BP26" s="396"/>
      <c r="BQ26" s="396"/>
      <c r="BR26" s="396"/>
      <c r="BS26" s="396"/>
      <c r="BT26" s="396"/>
      <c r="BU26" s="396"/>
      <c r="BV26" s="396"/>
      <c r="BW26" s="396"/>
      <c r="BX26" s="396"/>
      <c r="BY26" s="396"/>
      <c r="BZ26" s="396"/>
      <c r="CA26" s="396"/>
      <c r="CB26" s="396"/>
      <c r="CC26" s="396"/>
      <c r="CD26" s="396"/>
      <c r="CE26" s="396"/>
      <c r="CF26" s="396"/>
      <c r="CG26" s="396"/>
      <c r="CH26" s="396"/>
      <c r="CI26" s="396"/>
      <c r="CJ26" s="396"/>
      <c r="CK26" s="396"/>
      <c r="CL26" s="396"/>
      <c r="CM26" s="396"/>
      <c r="CN26" s="396"/>
      <c r="CO26" s="396"/>
      <c r="CP26" s="396"/>
      <c r="CQ26" s="396"/>
      <c r="CR26" s="396"/>
      <c r="CS26" s="396"/>
      <c r="CT26" s="396"/>
      <c r="CU26" s="396"/>
      <c r="CV26" s="396"/>
      <c r="CW26" s="396"/>
      <c r="CX26" s="396"/>
      <c r="CY26" s="396"/>
      <c r="CZ26" s="396"/>
      <c r="DA26" s="396"/>
      <c r="DB26" s="396"/>
      <c r="DC26" s="396"/>
      <c r="DD26" s="396"/>
      <c r="DE26" s="396"/>
      <c r="DF26" s="396"/>
      <c r="DG26" s="396"/>
      <c r="DH26" s="396"/>
      <c r="DI26" s="396"/>
      <c r="DJ26" s="396"/>
      <c r="DK26" s="396"/>
      <c r="DL26" s="396"/>
      <c r="DM26" s="396"/>
      <c r="DN26" s="396"/>
      <c r="DO26" s="396"/>
      <c r="DP26" s="396"/>
      <c r="DQ26" s="396"/>
      <c r="DR26" s="396"/>
      <c r="DS26" s="396"/>
      <c r="DT26" s="396"/>
      <c r="DU26" s="396"/>
      <c r="DV26" s="396"/>
      <c r="DW26" s="396"/>
      <c r="DX26" s="396"/>
      <c r="DY26" s="396"/>
      <c r="DZ26" s="396"/>
      <c r="EA26" s="396"/>
      <c r="EB26" s="396"/>
      <c r="EC26" s="396"/>
      <c r="ED26" s="396"/>
      <c r="EE26" s="396"/>
      <c r="EF26" s="396"/>
      <c r="EG26" s="396"/>
      <c r="EH26" s="396"/>
      <c r="EI26" s="396"/>
      <c r="EJ26" s="396"/>
      <c r="EK26" s="396"/>
      <c r="EL26" s="396"/>
      <c r="EM26" s="396"/>
      <c r="EN26" s="396"/>
      <c r="EO26" s="396"/>
      <c r="EP26" s="396"/>
      <c r="EQ26" s="396"/>
      <c r="ER26" s="396"/>
      <c r="ES26" s="396"/>
      <c r="ET26" s="396"/>
      <c r="EU26" s="396"/>
      <c r="EV26" s="396"/>
      <c r="EW26" s="396"/>
      <c r="EX26" s="396"/>
      <c r="EY26" s="396"/>
      <c r="EZ26" s="396"/>
      <c r="FA26" s="396"/>
      <c r="FB26" s="396"/>
      <c r="FC26" s="396"/>
      <c r="FD26" s="396"/>
      <c r="FE26" s="396"/>
      <c r="FF26" s="396"/>
      <c r="FG26" s="396"/>
      <c r="FH26" s="396"/>
      <c r="FI26" s="396"/>
      <c r="FJ26" s="396"/>
      <c r="FK26" s="396"/>
      <c r="FL26" s="396"/>
      <c r="FM26" s="396"/>
      <c r="FN26" s="396"/>
      <c r="FO26" s="396"/>
      <c r="FP26" s="396"/>
      <c r="FQ26" s="396"/>
      <c r="FR26" s="396"/>
      <c r="FS26" s="396"/>
      <c r="FT26" s="396"/>
      <c r="FU26" s="396"/>
      <c r="FV26" s="396"/>
      <c r="FW26" s="396"/>
      <c r="FX26" s="396"/>
      <c r="FY26" s="396"/>
      <c r="FZ26" s="396"/>
      <c r="GA26" s="396"/>
      <c r="GB26" s="396"/>
      <c r="GC26" s="396"/>
      <c r="GD26" s="396"/>
      <c r="GE26" s="396"/>
      <c r="GF26" s="396"/>
      <c r="GG26" s="396"/>
      <c r="GH26" s="396"/>
      <c r="GI26" s="396"/>
      <c r="GJ26" s="396"/>
      <c r="GK26" s="396"/>
      <c r="GL26" s="396"/>
      <c r="GM26" s="396"/>
      <c r="GN26" s="396"/>
      <c r="GO26" s="396"/>
      <c r="GP26" s="396"/>
      <c r="GQ26" s="396"/>
      <c r="GR26" s="396"/>
      <c r="GS26" s="396"/>
      <c r="GT26" s="396"/>
      <c r="GU26" s="396"/>
      <c r="GV26" s="396"/>
      <c r="GW26" s="396"/>
      <c r="GX26" s="396"/>
      <c r="GY26" s="396"/>
      <c r="GZ26" s="396"/>
      <c r="HA26" s="396"/>
      <c r="HB26" s="396"/>
      <c r="HC26" s="396"/>
      <c r="HD26" s="396"/>
      <c r="HE26" s="396"/>
      <c r="HF26" s="396"/>
      <c r="HG26" s="396"/>
      <c r="HH26" s="396"/>
      <c r="HI26" s="396"/>
    </row>
    <row r="27" spans="1:217" s="401" customFormat="1" ht="18" customHeight="1">
      <c r="A27" s="396"/>
      <c r="B27" s="397">
        <v>7</v>
      </c>
      <c r="C27" s="398" t="s">
        <v>206</v>
      </c>
      <c r="D27" s="457">
        <v>5947</v>
      </c>
      <c r="E27" s="458">
        <v>434.36362872036318</v>
      </c>
      <c r="F27" s="459">
        <v>117</v>
      </c>
      <c r="G27" s="460">
        <v>724.46940170940172</v>
      </c>
      <c r="H27" s="461">
        <v>206327</v>
      </c>
      <c r="I27" s="462">
        <v>1164.2327917335099</v>
      </c>
      <c r="J27" s="427"/>
      <c r="K27" s="402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T27" s="396"/>
      <c r="AU27" s="396"/>
      <c r="AV27" s="396"/>
      <c r="AW27" s="396"/>
      <c r="AX27" s="396"/>
      <c r="AY27" s="396"/>
      <c r="AZ27" s="396"/>
      <c r="BA27" s="396"/>
      <c r="BB27" s="396"/>
      <c r="BC27" s="396"/>
      <c r="BD27" s="396"/>
      <c r="BE27" s="396"/>
      <c r="BF27" s="396"/>
      <c r="BG27" s="396"/>
      <c r="BH27" s="396"/>
      <c r="BI27" s="396"/>
      <c r="BJ27" s="396"/>
      <c r="BK27" s="396"/>
      <c r="BL27" s="396"/>
      <c r="BM27" s="396"/>
      <c r="BN27" s="396"/>
      <c r="BO27" s="396"/>
      <c r="BP27" s="396"/>
      <c r="BQ27" s="396"/>
      <c r="BR27" s="396"/>
      <c r="BS27" s="396"/>
      <c r="BT27" s="396"/>
      <c r="BU27" s="396"/>
      <c r="BV27" s="396"/>
      <c r="BW27" s="396"/>
      <c r="BX27" s="396"/>
      <c r="BY27" s="396"/>
      <c r="BZ27" s="396"/>
      <c r="CA27" s="396"/>
      <c r="CB27" s="396"/>
      <c r="CC27" s="396"/>
      <c r="CD27" s="396"/>
      <c r="CE27" s="396"/>
      <c r="CF27" s="396"/>
      <c r="CG27" s="396"/>
      <c r="CH27" s="396"/>
      <c r="CI27" s="396"/>
      <c r="CJ27" s="396"/>
      <c r="CK27" s="396"/>
      <c r="CL27" s="396"/>
      <c r="CM27" s="396"/>
      <c r="CN27" s="396"/>
      <c r="CO27" s="396"/>
      <c r="CP27" s="396"/>
      <c r="CQ27" s="396"/>
      <c r="CR27" s="396"/>
      <c r="CS27" s="396"/>
      <c r="CT27" s="396"/>
      <c r="CU27" s="396"/>
      <c r="CV27" s="396"/>
      <c r="CW27" s="396"/>
      <c r="CX27" s="396"/>
      <c r="CY27" s="396"/>
      <c r="CZ27" s="396"/>
      <c r="DA27" s="396"/>
      <c r="DB27" s="396"/>
      <c r="DC27" s="396"/>
      <c r="DD27" s="396"/>
      <c r="DE27" s="396"/>
      <c r="DF27" s="396"/>
      <c r="DG27" s="396"/>
      <c r="DH27" s="396"/>
      <c r="DI27" s="396"/>
      <c r="DJ27" s="396"/>
      <c r="DK27" s="396"/>
      <c r="DL27" s="396"/>
      <c r="DM27" s="396"/>
      <c r="DN27" s="396"/>
      <c r="DO27" s="396"/>
      <c r="DP27" s="396"/>
      <c r="DQ27" s="396"/>
      <c r="DR27" s="396"/>
      <c r="DS27" s="396"/>
      <c r="DT27" s="396"/>
      <c r="DU27" s="396"/>
      <c r="DV27" s="396"/>
      <c r="DW27" s="396"/>
      <c r="DX27" s="396"/>
      <c r="DY27" s="396"/>
      <c r="DZ27" s="396"/>
      <c r="EA27" s="396"/>
      <c r="EB27" s="396"/>
      <c r="EC27" s="396"/>
      <c r="ED27" s="396"/>
      <c r="EE27" s="396"/>
      <c r="EF27" s="396"/>
      <c r="EG27" s="396"/>
      <c r="EH27" s="396"/>
      <c r="EI27" s="396"/>
      <c r="EJ27" s="396"/>
      <c r="EK27" s="396"/>
      <c r="EL27" s="396"/>
      <c r="EM27" s="396"/>
      <c r="EN27" s="396"/>
      <c r="EO27" s="396"/>
      <c r="EP27" s="396"/>
      <c r="EQ27" s="396"/>
      <c r="ER27" s="396"/>
      <c r="ES27" s="396"/>
      <c r="ET27" s="396"/>
      <c r="EU27" s="396"/>
      <c r="EV27" s="396"/>
      <c r="EW27" s="396"/>
      <c r="EX27" s="396"/>
      <c r="EY27" s="396"/>
      <c r="EZ27" s="396"/>
      <c r="FA27" s="396"/>
      <c r="FB27" s="396"/>
      <c r="FC27" s="396"/>
      <c r="FD27" s="396"/>
      <c r="FE27" s="396"/>
      <c r="FF27" s="396"/>
      <c r="FG27" s="396"/>
      <c r="FH27" s="396"/>
      <c r="FI27" s="396"/>
      <c r="FJ27" s="396"/>
      <c r="FK27" s="396"/>
      <c r="FL27" s="396"/>
      <c r="FM27" s="396"/>
      <c r="FN27" s="396"/>
      <c r="FO27" s="396"/>
      <c r="FP27" s="396"/>
      <c r="FQ27" s="396"/>
      <c r="FR27" s="396"/>
      <c r="FS27" s="396"/>
      <c r="FT27" s="396"/>
      <c r="FU27" s="396"/>
      <c r="FV27" s="396"/>
      <c r="FW27" s="396"/>
      <c r="FX27" s="396"/>
      <c r="FY27" s="396"/>
      <c r="FZ27" s="396"/>
      <c r="GA27" s="396"/>
      <c r="GB27" s="396"/>
      <c r="GC27" s="396"/>
      <c r="GD27" s="396"/>
      <c r="GE27" s="396"/>
      <c r="GF27" s="396"/>
      <c r="GG27" s="396"/>
      <c r="GH27" s="396"/>
      <c r="GI27" s="396"/>
      <c r="GJ27" s="396"/>
      <c r="GK27" s="396"/>
      <c r="GL27" s="396"/>
      <c r="GM27" s="396"/>
      <c r="GN27" s="396"/>
      <c r="GO27" s="396"/>
      <c r="GP27" s="396"/>
      <c r="GQ27" s="396"/>
      <c r="GR27" s="396"/>
      <c r="GS27" s="396"/>
      <c r="GT27" s="396"/>
      <c r="GU27" s="396"/>
      <c r="GV27" s="396"/>
      <c r="GW27" s="396"/>
      <c r="GX27" s="396"/>
      <c r="GY27" s="396"/>
      <c r="GZ27" s="396"/>
      <c r="HA27" s="396"/>
      <c r="HB27" s="396"/>
      <c r="HC27" s="396"/>
      <c r="HD27" s="396"/>
      <c r="HE27" s="396"/>
      <c r="HF27" s="396"/>
      <c r="HG27" s="396"/>
      <c r="HH27" s="396"/>
      <c r="HI27" s="396"/>
    </row>
    <row r="28" spans="1:217" s="401" customFormat="1" ht="18" hidden="1" customHeight="1">
      <c r="A28" s="396"/>
      <c r="B28" s="397"/>
      <c r="C28" s="398"/>
      <c r="D28" s="457"/>
      <c r="E28" s="458"/>
      <c r="F28" s="459"/>
      <c r="G28" s="460"/>
      <c r="H28" s="461"/>
      <c r="I28" s="462"/>
      <c r="J28" s="427"/>
      <c r="K28" s="402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96"/>
      <c r="AB28" s="396"/>
      <c r="AC28" s="396"/>
      <c r="AD28" s="396"/>
      <c r="AE28" s="396"/>
      <c r="AF28" s="396"/>
      <c r="AG28" s="396"/>
      <c r="AH28" s="396"/>
      <c r="AI28" s="396"/>
      <c r="AJ28" s="396"/>
      <c r="AK28" s="396"/>
      <c r="AL28" s="396"/>
      <c r="AM28" s="396"/>
      <c r="AN28" s="396"/>
      <c r="AO28" s="39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6"/>
      <c r="BA28" s="396"/>
      <c r="BB28" s="396"/>
      <c r="BC28" s="396"/>
      <c r="BD28" s="396"/>
      <c r="BE28" s="396"/>
      <c r="BF28" s="396"/>
      <c r="BG28" s="396"/>
      <c r="BH28" s="396"/>
      <c r="BI28" s="396"/>
      <c r="BJ28" s="396"/>
      <c r="BK28" s="396"/>
      <c r="BL28" s="396"/>
      <c r="BM28" s="396"/>
      <c r="BN28" s="396"/>
      <c r="BO28" s="396"/>
      <c r="BP28" s="396"/>
      <c r="BQ28" s="396"/>
      <c r="BR28" s="396"/>
      <c r="BS28" s="396"/>
      <c r="BT28" s="396"/>
      <c r="BU28" s="396"/>
      <c r="BV28" s="396"/>
      <c r="BW28" s="396"/>
      <c r="BX28" s="396"/>
      <c r="BY28" s="396"/>
      <c r="BZ28" s="396"/>
      <c r="CA28" s="396"/>
      <c r="CB28" s="396"/>
      <c r="CC28" s="396"/>
      <c r="CD28" s="396"/>
      <c r="CE28" s="396"/>
      <c r="CF28" s="396"/>
      <c r="CG28" s="396"/>
      <c r="CH28" s="396"/>
      <c r="CI28" s="396"/>
      <c r="CJ28" s="396"/>
      <c r="CK28" s="396"/>
      <c r="CL28" s="396"/>
      <c r="CM28" s="396"/>
      <c r="CN28" s="396"/>
      <c r="CO28" s="396"/>
      <c r="CP28" s="396"/>
      <c r="CQ28" s="396"/>
      <c r="CR28" s="396"/>
      <c r="CS28" s="396"/>
      <c r="CT28" s="396"/>
      <c r="CU28" s="396"/>
      <c r="CV28" s="396"/>
      <c r="CW28" s="396"/>
      <c r="CX28" s="396"/>
      <c r="CY28" s="396"/>
      <c r="CZ28" s="396"/>
      <c r="DA28" s="396"/>
      <c r="DB28" s="396"/>
      <c r="DC28" s="396"/>
      <c r="DD28" s="396"/>
      <c r="DE28" s="396"/>
      <c r="DF28" s="396"/>
      <c r="DG28" s="396"/>
      <c r="DH28" s="396"/>
      <c r="DI28" s="396"/>
      <c r="DJ28" s="396"/>
      <c r="DK28" s="396"/>
      <c r="DL28" s="396"/>
      <c r="DM28" s="396"/>
      <c r="DN28" s="396"/>
      <c r="DO28" s="396"/>
      <c r="DP28" s="396"/>
      <c r="DQ28" s="396"/>
      <c r="DR28" s="396"/>
      <c r="DS28" s="396"/>
      <c r="DT28" s="396"/>
      <c r="DU28" s="396"/>
      <c r="DV28" s="396"/>
      <c r="DW28" s="396"/>
      <c r="DX28" s="396"/>
      <c r="DY28" s="396"/>
      <c r="DZ28" s="396"/>
      <c r="EA28" s="396"/>
      <c r="EB28" s="396"/>
      <c r="EC28" s="396"/>
      <c r="ED28" s="396"/>
      <c r="EE28" s="396"/>
      <c r="EF28" s="396"/>
      <c r="EG28" s="396"/>
      <c r="EH28" s="396"/>
      <c r="EI28" s="396"/>
      <c r="EJ28" s="396"/>
      <c r="EK28" s="396"/>
      <c r="EL28" s="396"/>
      <c r="EM28" s="396"/>
      <c r="EN28" s="396"/>
      <c r="EO28" s="396"/>
      <c r="EP28" s="396"/>
      <c r="EQ28" s="396"/>
      <c r="ER28" s="396"/>
      <c r="ES28" s="396"/>
      <c r="ET28" s="396"/>
      <c r="EU28" s="396"/>
      <c r="EV28" s="396"/>
      <c r="EW28" s="396"/>
      <c r="EX28" s="396"/>
      <c r="EY28" s="396"/>
      <c r="EZ28" s="396"/>
      <c r="FA28" s="396"/>
      <c r="FB28" s="396"/>
      <c r="FC28" s="396"/>
      <c r="FD28" s="396"/>
      <c r="FE28" s="396"/>
      <c r="FF28" s="396"/>
      <c r="FG28" s="396"/>
      <c r="FH28" s="396"/>
      <c r="FI28" s="396"/>
      <c r="FJ28" s="396"/>
      <c r="FK28" s="396"/>
      <c r="FL28" s="396"/>
      <c r="FM28" s="396"/>
      <c r="FN28" s="396"/>
      <c r="FO28" s="396"/>
      <c r="FP28" s="396"/>
      <c r="FQ28" s="396"/>
      <c r="FR28" s="396"/>
      <c r="FS28" s="396"/>
      <c r="FT28" s="396"/>
      <c r="FU28" s="396"/>
      <c r="FV28" s="396"/>
      <c r="FW28" s="396"/>
      <c r="FX28" s="396"/>
      <c r="FY28" s="396"/>
      <c r="FZ28" s="396"/>
      <c r="GA28" s="396"/>
      <c r="GB28" s="396"/>
      <c r="GC28" s="396"/>
      <c r="GD28" s="396"/>
      <c r="GE28" s="396"/>
      <c r="GF28" s="396"/>
      <c r="GG28" s="396"/>
      <c r="GH28" s="396"/>
      <c r="GI28" s="396"/>
      <c r="GJ28" s="396"/>
      <c r="GK28" s="396"/>
      <c r="GL28" s="396"/>
      <c r="GM28" s="396"/>
      <c r="GN28" s="396"/>
      <c r="GO28" s="396"/>
      <c r="GP28" s="396"/>
      <c r="GQ28" s="396"/>
      <c r="GR28" s="396"/>
      <c r="GS28" s="396"/>
      <c r="GT28" s="396"/>
      <c r="GU28" s="396"/>
      <c r="GV28" s="396"/>
      <c r="GW28" s="396"/>
      <c r="GX28" s="396"/>
      <c r="GY28" s="396"/>
      <c r="GZ28" s="396"/>
      <c r="HA28" s="396"/>
      <c r="HB28" s="396"/>
      <c r="HC28" s="396"/>
      <c r="HD28" s="396"/>
      <c r="HE28" s="396"/>
      <c r="HF28" s="396"/>
      <c r="HG28" s="396"/>
      <c r="HH28" s="396"/>
      <c r="HI28" s="396"/>
    </row>
    <row r="29" spans="1:217" s="401" customFormat="1" ht="18" customHeight="1">
      <c r="A29" s="396"/>
      <c r="B29" s="397"/>
      <c r="C29" s="398" t="s">
        <v>66</v>
      </c>
      <c r="D29" s="457">
        <v>16490</v>
      </c>
      <c r="E29" s="458">
        <v>471.3581722255912</v>
      </c>
      <c r="F29" s="459">
        <v>2543</v>
      </c>
      <c r="G29" s="460">
        <v>713.36817145104226</v>
      </c>
      <c r="H29" s="461">
        <v>358004</v>
      </c>
      <c r="I29" s="462">
        <v>1135.2960679489615</v>
      </c>
      <c r="J29" s="427"/>
      <c r="K29" s="428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396"/>
      <c r="BK29" s="396"/>
      <c r="BL29" s="396"/>
      <c r="BM29" s="396"/>
      <c r="BN29" s="396"/>
      <c r="BO29" s="396"/>
      <c r="BP29" s="396"/>
      <c r="BQ29" s="396"/>
      <c r="BR29" s="396"/>
      <c r="BS29" s="396"/>
      <c r="BT29" s="396"/>
      <c r="BU29" s="396"/>
      <c r="BV29" s="396"/>
      <c r="BW29" s="396"/>
      <c r="BX29" s="396"/>
      <c r="BY29" s="396"/>
      <c r="BZ29" s="396"/>
      <c r="CA29" s="396"/>
      <c r="CB29" s="396"/>
      <c r="CC29" s="396"/>
      <c r="CD29" s="396"/>
      <c r="CE29" s="396"/>
      <c r="CF29" s="396"/>
      <c r="CG29" s="396"/>
      <c r="CH29" s="396"/>
      <c r="CI29" s="396"/>
      <c r="CJ29" s="396"/>
      <c r="CK29" s="396"/>
      <c r="CL29" s="396"/>
      <c r="CM29" s="396"/>
      <c r="CN29" s="396"/>
      <c r="CO29" s="396"/>
      <c r="CP29" s="396"/>
      <c r="CQ29" s="396"/>
      <c r="CR29" s="396"/>
      <c r="CS29" s="396"/>
      <c r="CT29" s="396"/>
      <c r="CU29" s="396"/>
      <c r="CV29" s="396"/>
      <c r="CW29" s="396"/>
      <c r="CX29" s="396"/>
      <c r="CY29" s="396"/>
      <c r="CZ29" s="396"/>
      <c r="DA29" s="396"/>
      <c r="DB29" s="396"/>
      <c r="DC29" s="396"/>
      <c r="DD29" s="396"/>
      <c r="DE29" s="396"/>
      <c r="DF29" s="396"/>
      <c r="DG29" s="396"/>
      <c r="DH29" s="396"/>
      <c r="DI29" s="396"/>
      <c r="DJ29" s="396"/>
      <c r="DK29" s="396"/>
      <c r="DL29" s="396"/>
      <c r="DM29" s="396"/>
      <c r="DN29" s="396"/>
      <c r="DO29" s="396"/>
      <c r="DP29" s="396"/>
      <c r="DQ29" s="396"/>
      <c r="DR29" s="396"/>
      <c r="DS29" s="396"/>
      <c r="DT29" s="396"/>
      <c r="DU29" s="396"/>
      <c r="DV29" s="396"/>
      <c r="DW29" s="396"/>
      <c r="DX29" s="396"/>
      <c r="DY29" s="396"/>
      <c r="DZ29" s="396"/>
      <c r="EA29" s="396"/>
      <c r="EB29" s="396"/>
      <c r="EC29" s="396"/>
      <c r="ED29" s="396"/>
      <c r="EE29" s="396"/>
      <c r="EF29" s="396"/>
      <c r="EG29" s="396"/>
      <c r="EH29" s="396"/>
      <c r="EI29" s="396"/>
      <c r="EJ29" s="396"/>
      <c r="EK29" s="396"/>
      <c r="EL29" s="396"/>
      <c r="EM29" s="396"/>
      <c r="EN29" s="396"/>
      <c r="EO29" s="396"/>
      <c r="EP29" s="396"/>
      <c r="EQ29" s="396"/>
      <c r="ER29" s="396"/>
      <c r="ES29" s="396"/>
      <c r="ET29" s="396"/>
      <c r="EU29" s="396"/>
      <c r="EV29" s="396"/>
      <c r="EW29" s="396"/>
      <c r="EX29" s="396"/>
      <c r="EY29" s="396"/>
      <c r="EZ29" s="396"/>
      <c r="FA29" s="396"/>
      <c r="FB29" s="396"/>
      <c r="FC29" s="396"/>
      <c r="FD29" s="396"/>
      <c r="FE29" s="396"/>
      <c r="FF29" s="396"/>
      <c r="FG29" s="396"/>
      <c r="FH29" s="396"/>
      <c r="FI29" s="396"/>
      <c r="FJ29" s="396"/>
      <c r="FK29" s="396"/>
      <c r="FL29" s="396"/>
      <c r="FM29" s="396"/>
      <c r="FN29" s="396"/>
      <c r="FO29" s="396"/>
      <c r="FP29" s="396"/>
      <c r="FQ29" s="396"/>
      <c r="FR29" s="396"/>
      <c r="FS29" s="396"/>
      <c r="FT29" s="396"/>
      <c r="FU29" s="396"/>
      <c r="FV29" s="396"/>
      <c r="FW29" s="396"/>
      <c r="FX29" s="396"/>
      <c r="FY29" s="396"/>
      <c r="FZ29" s="396"/>
      <c r="GA29" s="396"/>
      <c r="GB29" s="396"/>
      <c r="GC29" s="396"/>
      <c r="GD29" s="396"/>
      <c r="GE29" s="396"/>
      <c r="GF29" s="396"/>
      <c r="GG29" s="396"/>
      <c r="GH29" s="396"/>
      <c r="GI29" s="396"/>
      <c r="GJ29" s="396"/>
      <c r="GK29" s="396"/>
      <c r="GL29" s="396"/>
      <c r="GM29" s="396"/>
      <c r="GN29" s="396"/>
      <c r="GO29" s="396"/>
      <c r="GP29" s="396"/>
      <c r="GQ29" s="396"/>
      <c r="GR29" s="396"/>
      <c r="GS29" s="396"/>
      <c r="GT29" s="396"/>
      <c r="GU29" s="396"/>
      <c r="GV29" s="396"/>
      <c r="GW29" s="396"/>
      <c r="GX29" s="396"/>
      <c r="GY29" s="396"/>
      <c r="GZ29" s="396"/>
      <c r="HA29" s="396"/>
      <c r="HB29" s="396"/>
      <c r="HC29" s="396"/>
      <c r="HD29" s="396"/>
      <c r="HE29" s="396"/>
      <c r="HF29" s="396"/>
      <c r="HG29" s="396"/>
      <c r="HH29" s="396"/>
      <c r="HI29" s="396"/>
    </row>
    <row r="30" spans="1:217" s="402" customFormat="1" ht="18" customHeight="1">
      <c r="B30" s="397">
        <v>35</v>
      </c>
      <c r="C30" s="403" t="s">
        <v>67</v>
      </c>
      <c r="D30" s="404">
        <v>9178</v>
      </c>
      <c r="E30" s="405">
        <v>477.43043800392246</v>
      </c>
      <c r="F30" s="404">
        <v>1704</v>
      </c>
      <c r="G30" s="405">
        <v>700.84620305164333</v>
      </c>
      <c r="H30" s="404">
        <v>187967</v>
      </c>
      <c r="I30" s="405">
        <v>1154.1206860246748</v>
      </c>
      <c r="J30" s="427"/>
    </row>
    <row r="31" spans="1:217" s="402" customFormat="1" ht="18" customHeight="1">
      <c r="B31" s="397">
        <v>38</v>
      </c>
      <c r="C31" s="403" t="s">
        <v>68</v>
      </c>
      <c r="D31" s="404">
        <v>7312</v>
      </c>
      <c r="E31" s="405">
        <v>463.73628282275706</v>
      </c>
      <c r="F31" s="404">
        <v>839</v>
      </c>
      <c r="G31" s="405">
        <v>738.80015494636484</v>
      </c>
      <c r="H31" s="404">
        <v>170037</v>
      </c>
      <c r="I31" s="405">
        <v>1114.4864383634147</v>
      </c>
      <c r="J31" s="427"/>
    </row>
    <row r="32" spans="1:217" s="402" customFormat="1" ht="18" hidden="1" customHeight="1">
      <c r="B32" s="397"/>
      <c r="C32" s="403"/>
      <c r="D32" s="404"/>
      <c r="E32" s="405"/>
      <c r="F32" s="404"/>
      <c r="G32" s="405"/>
      <c r="H32" s="404"/>
      <c r="I32" s="405"/>
      <c r="J32" s="427"/>
    </row>
    <row r="33" spans="1:217" s="401" customFormat="1" ht="18" customHeight="1">
      <c r="A33" s="396"/>
      <c r="B33" s="397">
        <v>39</v>
      </c>
      <c r="C33" s="398" t="s">
        <v>69</v>
      </c>
      <c r="D33" s="457">
        <v>4555</v>
      </c>
      <c r="E33" s="458">
        <v>548.54804171240391</v>
      </c>
      <c r="F33" s="459">
        <v>1357</v>
      </c>
      <c r="G33" s="460">
        <v>817.36591746499619</v>
      </c>
      <c r="H33" s="461">
        <v>145682</v>
      </c>
      <c r="I33" s="462">
        <v>1318.9763388064432</v>
      </c>
      <c r="J33" s="427"/>
      <c r="K33" s="402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/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/>
      <c r="BA33" s="396"/>
      <c r="BB33" s="396"/>
      <c r="BC33" s="396"/>
      <c r="BD33" s="396"/>
      <c r="BE33" s="396"/>
      <c r="BF33" s="396"/>
      <c r="BG33" s="396"/>
      <c r="BH33" s="396"/>
      <c r="BI33" s="396"/>
      <c r="BJ33" s="396"/>
      <c r="BK33" s="396"/>
      <c r="BL33" s="396"/>
      <c r="BM33" s="396"/>
      <c r="BN33" s="396"/>
      <c r="BO33" s="396"/>
      <c r="BP33" s="396"/>
      <c r="BQ33" s="396"/>
      <c r="BR33" s="396"/>
      <c r="BS33" s="396"/>
      <c r="BT33" s="396"/>
      <c r="BU33" s="396"/>
      <c r="BV33" s="396"/>
      <c r="BW33" s="396"/>
      <c r="BX33" s="396"/>
      <c r="BY33" s="396"/>
      <c r="BZ33" s="396"/>
      <c r="CA33" s="396"/>
      <c r="CB33" s="396"/>
      <c r="CC33" s="396"/>
      <c r="CD33" s="396"/>
      <c r="CE33" s="396"/>
      <c r="CF33" s="396"/>
      <c r="CG33" s="396"/>
      <c r="CH33" s="396"/>
      <c r="CI33" s="396"/>
      <c r="CJ33" s="396"/>
      <c r="CK33" s="396"/>
      <c r="CL33" s="396"/>
      <c r="CM33" s="396"/>
      <c r="CN33" s="396"/>
      <c r="CO33" s="396"/>
      <c r="CP33" s="396"/>
      <c r="CQ33" s="396"/>
      <c r="CR33" s="396"/>
      <c r="CS33" s="396"/>
      <c r="CT33" s="396"/>
      <c r="CU33" s="396"/>
      <c r="CV33" s="396"/>
      <c r="CW33" s="396"/>
      <c r="CX33" s="396"/>
      <c r="CY33" s="396"/>
      <c r="CZ33" s="396"/>
      <c r="DA33" s="396"/>
      <c r="DB33" s="396"/>
      <c r="DC33" s="396"/>
      <c r="DD33" s="396"/>
      <c r="DE33" s="396"/>
      <c r="DF33" s="396"/>
      <c r="DG33" s="396"/>
      <c r="DH33" s="396"/>
      <c r="DI33" s="396"/>
      <c r="DJ33" s="396"/>
      <c r="DK33" s="396"/>
      <c r="DL33" s="396"/>
      <c r="DM33" s="396"/>
      <c r="DN33" s="396"/>
      <c r="DO33" s="396"/>
      <c r="DP33" s="396"/>
      <c r="DQ33" s="396"/>
      <c r="DR33" s="396"/>
      <c r="DS33" s="396"/>
      <c r="DT33" s="396"/>
      <c r="DU33" s="396"/>
      <c r="DV33" s="396"/>
      <c r="DW33" s="396"/>
      <c r="DX33" s="396"/>
      <c r="DY33" s="396"/>
      <c r="DZ33" s="396"/>
      <c r="EA33" s="396"/>
      <c r="EB33" s="396"/>
      <c r="EC33" s="396"/>
      <c r="ED33" s="396"/>
      <c r="EE33" s="396"/>
      <c r="EF33" s="396"/>
      <c r="EG33" s="396"/>
      <c r="EH33" s="396"/>
      <c r="EI33" s="396"/>
      <c r="EJ33" s="396"/>
      <c r="EK33" s="396"/>
      <c r="EL33" s="396"/>
      <c r="EM33" s="396"/>
      <c r="EN33" s="396"/>
      <c r="EO33" s="396"/>
      <c r="EP33" s="396"/>
      <c r="EQ33" s="396"/>
      <c r="ER33" s="396"/>
      <c r="ES33" s="396"/>
      <c r="ET33" s="396"/>
      <c r="EU33" s="396"/>
      <c r="EV33" s="396"/>
      <c r="EW33" s="396"/>
      <c r="EX33" s="396"/>
      <c r="EY33" s="396"/>
      <c r="EZ33" s="396"/>
      <c r="FA33" s="396"/>
      <c r="FB33" s="396"/>
      <c r="FC33" s="396"/>
      <c r="FD33" s="396"/>
      <c r="FE33" s="396"/>
      <c r="FF33" s="396"/>
      <c r="FG33" s="396"/>
      <c r="FH33" s="396"/>
      <c r="FI33" s="396"/>
      <c r="FJ33" s="396"/>
      <c r="FK33" s="396"/>
      <c r="FL33" s="396"/>
      <c r="FM33" s="396"/>
      <c r="FN33" s="396"/>
      <c r="FO33" s="396"/>
      <c r="FP33" s="396"/>
      <c r="FQ33" s="396"/>
      <c r="FR33" s="396"/>
      <c r="FS33" s="396"/>
      <c r="FT33" s="396"/>
      <c r="FU33" s="396"/>
      <c r="FV33" s="396"/>
      <c r="FW33" s="396"/>
      <c r="FX33" s="396"/>
      <c r="FY33" s="396"/>
      <c r="FZ33" s="396"/>
      <c r="GA33" s="396"/>
      <c r="GB33" s="396"/>
      <c r="GC33" s="396"/>
      <c r="GD33" s="396"/>
      <c r="GE33" s="396"/>
      <c r="GF33" s="396"/>
      <c r="GG33" s="396"/>
      <c r="GH33" s="396"/>
      <c r="GI33" s="396"/>
      <c r="GJ33" s="396"/>
      <c r="GK33" s="396"/>
      <c r="GL33" s="396"/>
      <c r="GM33" s="396"/>
      <c r="GN33" s="396"/>
      <c r="GO33" s="396"/>
      <c r="GP33" s="396"/>
      <c r="GQ33" s="396"/>
      <c r="GR33" s="396"/>
      <c r="GS33" s="396"/>
      <c r="GT33" s="396"/>
      <c r="GU33" s="396"/>
      <c r="GV33" s="396"/>
      <c r="GW33" s="396"/>
      <c r="GX33" s="396"/>
      <c r="GY33" s="396"/>
      <c r="GZ33" s="396"/>
      <c r="HA33" s="396"/>
      <c r="HB33" s="396"/>
      <c r="HC33" s="396"/>
      <c r="HD33" s="396"/>
      <c r="HE33" s="396"/>
      <c r="HF33" s="396"/>
      <c r="HG33" s="396"/>
      <c r="HH33" s="396"/>
      <c r="HI33" s="396"/>
    </row>
    <row r="34" spans="1:217" s="401" customFormat="1" ht="18" hidden="1" customHeight="1">
      <c r="A34" s="396"/>
      <c r="B34" s="397"/>
      <c r="C34" s="398"/>
      <c r="D34" s="457"/>
      <c r="E34" s="458"/>
      <c r="F34" s="459"/>
      <c r="G34" s="460"/>
      <c r="H34" s="461"/>
      <c r="I34" s="462"/>
      <c r="J34" s="427"/>
      <c r="K34" s="402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6"/>
      <c r="AZ34" s="396"/>
      <c r="BA34" s="396"/>
      <c r="BB34" s="396"/>
      <c r="BC34" s="396"/>
      <c r="BD34" s="396"/>
      <c r="BE34" s="396"/>
      <c r="BF34" s="396"/>
      <c r="BG34" s="396"/>
      <c r="BH34" s="396"/>
      <c r="BI34" s="396"/>
      <c r="BJ34" s="396"/>
      <c r="BK34" s="396"/>
      <c r="BL34" s="396"/>
      <c r="BM34" s="396"/>
      <c r="BN34" s="396"/>
      <c r="BO34" s="396"/>
      <c r="BP34" s="396"/>
      <c r="BQ34" s="396"/>
      <c r="BR34" s="396"/>
      <c r="BS34" s="396"/>
      <c r="BT34" s="396"/>
      <c r="BU34" s="396"/>
      <c r="BV34" s="396"/>
      <c r="BW34" s="396"/>
      <c r="BX34" s="396"/>
      <c r="BY34" s="396"/>
      <c r="BZ34" s="396"/>
      <c r="CA34" s="396"/>
      <c r="CB34" s="396"/>
      <c r="CC34" s="396"/>
      <c r="CD34" s="396"/>
      <c r="CE34" s="396"/>
      <c r="CF34" s="396"/>
      <c r="CG34" s="396"/>
      <c r="CH34" s="396"/>
      <c r="CI34" s="396"/>
      <c r="CJ34" s="396"/>
      <c r="CK34" s="396"/>
      <c r="CL34" s="396"/>
      <c r="CM34" s="396"/>
      <c r="CN34" s="396"/>
      <c r="CO34" s="396"/>
      <c r="CP34" s="396"/>
      <c r="CQ34" s="396"/>
      <c r="CR34" s="396"/>
      <c r="CS34" s="396"/>
      <c r="CT34" s="396"/>
      <c r="CU34" s="396"/>
      <c r="CV34" s="396"/>
      <c r="CW34" s="396"/>
      <c r="CX34" s="396"/>
      <c r="CY34" s="396"/>
      <c r="CZ34" s="396"/>
      <c r="DA34" s="396"/>
      <c r="DB34" s="396"/>
      <c r="DC34" s="396"/>
      <c r="DD34" s="396"/>
      <c r="DE34" s="396"/>
      <c r="DF34" s="396"/>
      <c r="DG34" s="396"/>
      <c r="DH34" s="396"/>
      <c r="DI34" s="396"/>
      <c r="DJ34" s="396"/>
      <c r="DK34" s="396"/>
      <c r="DL34" s="396"/>
      <c r="DM34" s="396"/>
      <c r="DN34" s="396"/>
      <c r="DO34" s="396"/>
      <c r="DP34" s="396"/>
      <c r="DQ34" s="396"/>
      <c r="DR34" s="396"/>
      <c r="DS34" s="396"/>
      <c r="DT34" s="396"/>
      <c r="DU34" s="396"/>
      <c r="DV34" s="396"/>
      <c r="DW34" s="396"/>
      <c r="DX34" s="396"/>
      <c r="DY34" s="396"/>
      <c r="DZ34" s="396"/>
      <c r="EA34" s="396"/>
      <c r="EB34" s="396"/>
      <c r="EC34" s="396"/>
      <c r="ED34" s="396"/>
      <c r="EE34" s="396"/>
      <c r="EF34" s="396"/>
      <c r="EG34" s="396"/>
      <c r="EH34" s="396"/>
      <c r="EI34" s="396"/>
      <c r="EJ34" s="396"/>
      <c r="EK34" s="396"/>
      <c r="EL34" s="396"/>
      <c r="EM34" s="396"/>
      <c r="EN34" s="396"/>
      <c r="EO34" s="396"/>
      <c r="EP34" s="396"/>
      <c r="EQ34" s="396"/>
      <c r="ER34" s="396"/>
      <c r="ES34" s="396"/>
      <c r="ET34" s="396"/>
      <c r="EU34" s="396"/>
      <c r="EV34" s="396"/>
      <c r="EW34" s="396"/>
      <c r="EX34" s="396"/>
      <c r="EY34" s="396"/>
      <c r="EZ34" s="396"/>
      <c r="FA34" s="396"/>
      <c r="FB34" s="396"/>
      <c r="FC34" s="396"/>
      <c r="FD34" s="396"/>
      <c r="FE34" s="396"/>
      <c r="FF34" s="396"/>
      <c r="FG34" s="396"/>
      <c r="FH34" s="396"/>
      <c r="FI34" s="396"/>
      <c r="FJ34" s="396"/>
      <c r="FK34" s="396"/>
      <c r="FL34" s="396"/>
      <c r="FM34" s="396"/>
      <c r="FN34" s="396"/>
      <c r="FO34" s="396"/>
      <c r="FP34" s="396"/>
      <c r="FQ34" s="396"/>
      <c r="FR34" s="396"/>
      <c r="FS34" s="396"/>
      <c r="FT34" s="396"/>
      <c r="FU34" s="396"/>
      <c r="FV34" s="396"/>
      <c r="FW34" s="396"/>
      <c r="FX34" s="396"/>
      <c r="FY34" s="396"/>
      <c r="FZ34" s="396"/>
      <c r="GA34" s="396"/>
      <c r="GB34" s="396"/>
      <c r="GC34" s="396"/>
      <c r="GD34" s="396"/>
      <c r="GE34" s="396"/>
      <c r="GF34" s="396"/>
      <c r="GG34" s="396"/>
      <c r="GH34" s="396"/>
      <c r="GI34" s="396"/>
      <c r="GJ34" s="396"/>
      <c r="GK34" s="396"/>
      <c r="GL34" s="396"/>
      <c r="GM34" s="396"/>
      <c r="GN34" s="396"/>
      <c r="GO34" s="396"/>
      <c r="GP34" s="396"/>
      <c r="GQ34" s="396"/>
      <c r="GR34" s="396"/>
      <c r="GS34" s="396"/>
      <c r="GT34" s="396"/>
      <c r="GU34" s="396"/>
      <c r="GV34" s="396"/>
      <c r="GW34" s="396"/>
      <c r="GX34" s="396"/>
      <c r="GY34" s="396"/>
      <c r="GZ34" s="396"/>
      <c r="HA34" s="396"/>
      <c r="HB34" s="396"/>
      <c r="HC34" s="396"/>
      <c r="HD34" s="396"/>
      <c r="HE34" s="396"/>
      <c r="HF34" s="396"/>
      <c r="HG34" s="396"/>
      <c r="HH34" s="396"/>
      <c r="HI34" s="396"/>
    </row>
    <row r="35" spans="1:217" s="401" customFormat="1" ht="18" customHeight="1">
      <c r="A35" s="396"/>
      <c r="B35" s="397"/>
      <c r="C35" s="398" t="s">
        <v>70</v>
      </c>
      <c r="D35" s="457">
        <v>19106</v>
      </c>
      <c r="E35" s="458">
        <v>539.92520569454666</v>
      </c>
      <c r="F35" s="459">
        <v>3902</v>
      </c>
      <c r="G35" s="460">
        <v>748.7539466940035</v>
      </c>
      <c r="H35" s="461">
        <v>623973</v>
      </c>
      <c r="I35" s="462">
        <v>1247.0953141241691</v>
      </c>
      <c r="J35" s="427"/>
      <c r="K35" s="402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6"/>
      <c r="AJ35" s="396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6"/>
      <c r="AZ35" s="396"/>
      <c r="BA35" s="396"/>
      <c r="BB35" s="396"/>
      <c r="BC35" s="396"/>
      <c r="BD35" s="396"/>
      <c r="BE35" s="396"/>
      <c r="BF35" s="396"/>
      <c r="BG35" s="396"/>
      <c r="BH35" s="396"/>
      <c r="BI35" s="396"/>
      <c r="BJ35" s="396"/>
      <c r="BK35" s="396"/>
      <c r="BL35" s="396"/>
      <c r="BM35" s="396"/>
      <c r="BN35" s="396"/>
      <c r="BO35" s="396"/>
      <c r="BP35" s="396"/>
      <c r="BQ35" s="396"/>
      <c r="BR35" s="396"/>
      <c r="BS35" s="396"/>
      <c r="BT35" s="396"/>
      <c r="BU35" s="396"/>
      <c r="BV35" s="396"/>
      <c r="BW35" s="396"/>
      <c r="BX35" s="396"/>
      <c r="BY35" s="396"/>
      <c r="BZ35" s="396"/>
      <c r="CA35" s="396"/>
      <c r="CB35" s="396"/>
      <c r="CC35" s="396"/>
      <c r="CD35" s="396"/>
      <c r="CE35" s="396"/>
      <c r="CF35" s="396"/>
      <c r="CG35" s="396"/>
      <c r="CH35" s="396"/>
      <c r="CI35" s="396"/>
      <c r="CJ35" s="396"/>
      <c r="CK35" s="396"/>
      <c r="CL35" s="396"/>
      <c r="CM35" s="396"/>
      <c r="CN35" s="396"/>
      <c r="CO35" s="396"/>
      <c r="CP35" s="396"/>
      <c r="CQ35" s="396"/>
      <c r="CR35" s="396"/>
      <c r="CS35" s="396"/>
      <c r="CT35" s="396"/>
      <c r="CU35" s="396"/>
      <c r="CV35" s="396"/>
      <c r="CW35" s="396"/>
      <c r="CX35" s="396"/>
      <c r="CY35" s="396"/>
      <c r="CZ35" s="396"/>
      <c r="DA35" s="396"/>
      <c r="DB35" s="396"/>
      <c r="DC35" s="396"/>
      <c r="DD35" s="396"/>
      <c r="DE35" s="396"/>
      <c r="DF35" s="396"/>
      <c r="DG35" s="396"/>
      <c r="DH35" s="396"/>
      <c r="DI35" s="396"/>
      <c r="DJ35" s="396"/>
      <c r="DK35" s="396"/>
      <c r="DL35" s="396"/>
      <c r="DM35" s="396"/>
      <c r="DN35" s="396"/>
      <c r="DO35" s="396"/>
      <c r="DP35" s="396"/>
      <c r="DQ35" s="396"/>
      <c r="DR35" s="396"/>
      <c r="DS35" s="396"/>
      <c r="DT35" s="396"/>
      <c r="DU35" s="396"/>
      <c r="DV35" s="396"/>
      <c r="DW35" s="396"/>
      <c r="DX35" s="396"/>
      <c r="DY35" s="396"/>
      <c r="DZ35" s="396"/>
      <c r="EA35" s="396"/>
      <c r="EB35" s="396"/>
      <c r="EC35" s="396"/>
      <c r="ED35" s="396"/>
      <c r="EE35" s="396"/>
      <c r="EF35" s="396"/>
      <c r="EG35" s="396"/>
      <c r="EH35" s="396"/>
      <c r="EI35" s="396"/>
      <c r="EJ35" s="396"/>
      <c r="EK35" s="396"/>
      <c r="EL35" s="396"/>
      <c r="EM35" s="396"/>
      <c r="EN35" s="396"/>
      <c r="EO35" s="396"/>
      <c r="EP35" s="396"/>
      <c r="EQ35" s="396"/>
      <c r="ER35" s="396"/>
      <c r="ES35" s="396"/>
      <c r="ET35" s="396"/>
      <c r="EU35" s="396"/>
      <c r="EV35" s="396"/>
      <c r="EW35" s="396"/>
      <c r="EX35" s="396"/>
      <c r="EY35" s="396"/>
      <c r="EZ35" s="396"/>
      <c r="FA35" s="396"/>
      <c r="FB35" s="396"/>
      <c r="FC35" s="396"/>
      <c r="FD35" s="396"/>
      <c r="FE35" s="396"/>
      <c r="FF35" s="396"/>
      <c r="FG35" s="396"/>
      <c r="FH35" s="396"/>
      <c r="FI35" s="396"/>
      <c r="FJ35" s="396"/>
      <c r="FK35" s="396"/>
      <c r="FL35" s="396"/>
      <c r="FM35" s="396"/>
      <c r="FN35" s="396"/>
      <c r="FO35" s="396"/>
      <c r="FP35" s="396"/>
      <c r="FQ35" s="396"/>
      <c r="FR35" s="396"/>
      <c r="FS35" s="396"/>
      <c r="FT35" s="396"/>
      <c r="FU35" s="396"/>
      <c r="FV35" s="396"/>
      <c r="FW35" s="396"/>
      <c r="FX35" s="396"/>
      <c r="FY35" s="396"/>
      <c r="FZ35" s="396"/>
      <c r="GA35" s="396"/>
      <c r="GB35" s="396"/>
      <c r="GC35" s="396"/>
      <c r="GD35" s="396"/>
      <c r="GE35" s="396"/>
      <c r="GF35" s="396"/>
      <c r="GG35" s="396"/>
      <c r="GH35" s="396"/>
      <c r="GI35" s="396"/>
      <c r="GJ35" s="396"/>
      <c r="GK35" s="396"/>
      <c r="GL35" s="396"/>
      <c r="GM35" s="396"/>
      <c r="GN35" s="396"/>
      <c r="GO35" s="396"/>
      <c r="GP35" s="396"/>
      <c r="GQ35" s="396"/>
      <c r="GR35" s="396"/>
      <c r="GS35" s="396"/>
      <c r="GT35" s="396"/>
      <c r="GU35" s="396"/>
      <c r="GV35" s="396"/>
      <c r="GW35" s="396"/>
      <c r="GX35" s="396"/>
      <c r="GY35" s="396"/>
      <c r="GZ35" s="396"/>
      <c r="HA35" s="396"/>
      <c r="HB35" s="396"/>
      <c r="HC35" s="396"/>
      <c r="HD35" s="396"/>
      <c r="HE35" s="396"/>
      <c r="HF35" s="396"/>
      <c r="HG35" s="396"/>
      <c r="HH35" s="396"/>
      <c r="HI35" s="396"/>
    </row>
    <row r="36" spans="1:217" s="402" customFormat="1" ht="18" customHeight="1">
      <c r="B36" s="397">
        <v>5</v>
      </c>
      <c r="C36" s="403" t="s">
        <v>71</v>
      </c>
      <c r="D36" s="404">
        <v>1279</v>
      </c>
      <c r="E36" s="405">
        <v>535.00747458952299</v>
      </c>
      <c r="F36" s="404">
        <v>232</v>
      </c>
      <c r="G36" s="405">
        <v>685.3764655172414</v>
      </c>
      <c r="H36" s="404">
        <v>39351</v>
      </c>
      <c r="I36" s="405">
        <v>1095.1945404182877</v>
      </c>
      <c r="J36" s="427"/>
    </row>
    <row r="37" spans="1:217" s="402" customFormat="1" ht="18" customHeight="1">
      <c r="B37" s="397">
        <v>9</v>
      </c>
      <c r="C37" s="403" t="s">
        <v>72</v>
      </c>
      <c r="D37" s="404">
        <v>2872</v>
      </c>
      <c r="E37" s="405">
        <v>534.05764275766023</v>
      </c>
      <c r="F37" s="404">
        <v>327</v>
      </c>
      <c r="G37" s="405">
        <v>776.22458715596326</v>
      </c>
      <c r="H37" s="404">
        <v>92922</v>
      </c>
      <c r="I37" s="405">
        <v>1340.3203917263941</v>
      </c>
      <c r="J37" s="427"/>
    </row>
    <row r="38" spans="1:217" s="402" customFormat="1" ht="18" customHeight="1">
      <c r="B38" s="397">
        <v>24</v>
      </c>
      <c r="C38" s="403" t="s">
        <v>73</v>
      </c>
      <c r="D38" s="404">
        <v>4069</v>
      </c>
      <c r="E38" s="405">
        <v>550.54874907839758</v>
      </c>
      <c r="F38" s="404">
        <v>1076</v>
      </c>
      <c r="G38" s="405">
        <v>822.28042750929353</v>
      </c>
      <c r="H38" s="404">
        <v>140170</v>
      </c>
      <c r="I38" s="405">
        <v>1243.7382157380321</v>
      </c>
      <c r="J38" s="422"/>
    </row>
    <row r="39" spans="1:217" s="402" customFormat="1" ht="18" customHeight="1">
      <c r="B39" s="397">
        <v>34</v>
      </c>
      <c r="C39" s="403" t="s">
        <v>74</v>
      </c>
      <c r="D39" s="404">
        <v>1363</v>
      </c>
      <c r="E39" s="405">
        <v>562.53744680851071</v>
      </c>
      <c r="F39" s="404">
        <v>304</v>
      </c>
      <c r="G39" s="405">
        <v>773.32828947368432</v>
      </c>
      <c r="H39" s="404">
        <v>43625</v>
      </c>
      <c r="I39" s="405">
        <v>1277.6494892836679</v>
      </c>
      <c r="J39" s="422"/>
    </row>
    <row r="40" spans="1:217" s="402" customFormat="1" ht="18" customHeight="1">
      <c r="B40" s="397">
        <v>37</v>
      </c>
      <c r="C40" s="403" t="s">
        <v>75</v>
      </c>
      <c r="D40" s="404">
        <v>2546</v>
      </c>
      <c r="E40" s="405">
        <v>548.76962686567151</v>
      </c>
      <c r="F40" s="404">
        <v>643</v>
      </c>
      <c r="G40" s="405">
        <v>695.4317418351477</v>
      </c>
      <c r="H40" s="404">
        <v>81844</v>
      </c>
      <c r="I40" s="405">
        <v>1161.2927516983532</v>
      </c>
      <c r="J40" s="422"/>
    </row>
    <row r="41" spans="1:217" s="402" customFormat="1" ht="18" customHeight="1">
      <c r="B41" s="397">
        <v>40</v>
      </c>
      <c r="C41" s="403" t="s">
        <v>76</v>
      </c>
      <c r="D41" s="404">
        <v>1115</v>
      </c>
      <c r="E41" s="405">
        <v>505.62090582959638</v>
      </c>
      <c r="F41" s="404">
        <v>133</v>
      </c>
      <c r="G41" s="405">
        <v>707.81661654135326</v>
      </c>
      <c r="H41" s="404">
        <v>35012</v>
      </c>
      <c r="I41" s="405">
        <v>1191.5568259453908</v>
      </c>
      <c r="J41" s="422"/>
    </row>
    <row r="42" spans="1:217" s="402" customFormat="1" ht="18" customHeight="1">
      <c r="B42" s="397">
        <v>42</v>
      </c>
      <c r="C42" s="403" t="s">
        <v>77</v>
      </c>
      <c r="D42" s="404">
        <v>696</v>
      </c>
      <c r="E42" s="405">
        <v>530.0335632183909</v>
      </c>
      <c r="F42" s="404">
        <v>79</v>
      </c>
      <c r="G42" s="405">
        <v>717.77569620253178</v>
      </c>
      <c r="H42" s="404">
        <v>22721</v>
      </c>
      <c r="I42" s="405">
        <v>1197.9835949121964</v>
      </c>
      <c r="J42" s="422"/>
    </row>
    <row r="43" spans="1:217" s="402" customFormat="1" ht="18" customHeight="1">
      <c r="B43" s="397">
        <v>47</v>
      </c>
      <c r="C43" s="403" t="s">
        <v>78</v>
      </c>
      <c r="D43" s="404">
        <v>3567</v>
      </c>
      <c r="E43" s="405">
        <v>541.53582842724973</v>
      </c>
      <c r="F43" s="404">
        <v>687</v>
      </c>
      <c r="G43" s="405">
        <v>763.39489082969442</v>
      </c>
      <c r="H43" s="404">
        <v>120538</v>
      </c>
      <c r="I43" s="405">
        <v>1374.2354972705712</v>
      </c>
      <c r="J43" s="422"/>
    </row>
    <row r="44" spans="1:217" s="402" customFormat="1" ht="18" customHeight="1">
      <c r="B44" s="397">
        <v>49</v>
      </c>
      <c r="C44" s="403" t="s">
        <v>79</v>
      </c>
      <c r="D44" s="404">
        <v>1599</v>
      </c>
      <c r="E44" s="405">
        <v>518.63979362101327</v>
      </c>
      <c r="F44" s="404">
        <v>421</v>
      </c>
      <c r="G44" s="405">
        <v>632.97099762470305</v>
      </c>
      <c r="H44" s="404">
        <v>47790</v>
      </c>
      <c r="I44" s="405">
        <v>1063.1657832182468</v>
      </c>
      <c r="J44" s="422"/>
    </row>
    <row r="45" spans="1:217" s="402" customFormat="1" ht="18" hidden="1" customHeight="1">
      <c r="B45" s="397"/>
      <c r="C45" s="403"/>
      <c r="D45" s="404"/>
      <c r="E45" s="405"/>
      <c r="F45" s="404"/>
      <c r="G45" s="405"/>
      <c r="H45" s="404"/>
      <c r="I45" s="405"/>
      <c r="J45" s="422"/>
    </row>
    <row r="46" spans="1:217" s="401" customFormat="1" ht="18" customHeight="1">
      <c r="A46" s="396"/>
      <c r="B46" s="397"/>
      <c r="C46" s="398" t="s">
        <v>80</v>
      </c>
      <c r="D46" s="457">
        <v>14725</v>
      </c>
      <c r="E46" s="458">
        <v>497.69648488964361</v>
      </c>
      <c r="F46" s="459">
        <v>2639</v>
      </c>
      <c r="G46" s="460">
        <v>669.86645320197067</v>
      </c>
      <c r="H46" s="461">
        <v>389984</v>
      </c>
      <c r="I46" s="462">
        <v>1159.9422898375319</v>
      </c>
      <c r="J46" s="422"/>
      <c r="K46" s="402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6"/>
      <c r="AJ46" s="396"/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396"/>
      <c r="BF46" s="396"/>
      <c r="BG46" s="396"/>
      <c r="BH46" s="396"/>
      <c r="BI46" s="396"/>
      <c r="BJ46" s="396"/>
      <c r="BK46" s="396"/>
      <c r="BL46" s="396"/>
      <c r="BM46" s="396"/>
      <c r="BN46" s="396"/>
      <c r="BO46" s="396"/>
      <c r="BP46" s="396"/>
      <c r="BQ46" s="396"/>
      <c r="BR46" s="396"/>
      <c r="BS46" s="396"/>
      <c r="BT46" s="396"/>
      <c r="BU46" s="396"/>
      <c r="BV46" s="396"/>
      <c r="BW46" s="396"/>
      <c r="BX46" s="396"/>
      <c r="BY46" s="396"/>
      <c r="BZ46" s="396"/>
      <c r="CA46" s="396"/>
      <c r="CB46" s="396"/>
      <c r="CC46" s="396"/>
      <c r="CD46" s="396"/>
      <c r="CE46" s="396"/>
      <c r="CF46" s="396"/>
      <c r="CG46" s="396"/>
      <c r="CH46" s="396"/>
      <c r="CI46" s="396"/>
      <c r="CJ46" s="396"/>
      <c r="CK46" s="396"/>
      <c r="CL46" s="396"/>
      <c r="CM46" s="396"/>
      <c r="CN46" s="396"/>
      <c r="CO46" s="396"/>
      <c r="CP46" s="396"/>
      <c r="CQ46" s="396"/>
      <c r="CR46" s="396"/>
      <c r="CS46" s="396"/>
      <c r="CT46" s="396"/>
      <c r="CU46" s="396"/>
      <c r="CV46" s="396"/>
      <c r="CW46" s="396"/>
      <c r="CX46" s="396"/>
      <c r="CY46" s="396"/>
      <c r="CZ46" s="396"/>
      <c r="DA46" s="396"/>
      <c r="DB46" s="396"/>
      <c r="DC46" s="396"/>
      <c r="DD46" s="396"/>
      <c r="DE46" s="396"/>
      <c r="DF46" s="396"/>
      <c r="DG46" s="396"/>
      <c r="DH46" s="396"/>
      <c r="DI46" s="396"/>
      <c r="DJ46" s="396"/>
      <c r="DK46" s="396"/>
      <c r="DL46" s="396"/>
      <c r="DM46" s="396"/>
      <c r="DN46" s="396"/>
      <c r="DO46" s="396"/>
      <c r="DP46" s="396"/>
      <c r="DQ46" s="396"/>
      <c r="DR46" s="396"/>
      <c r="DS46" s="396"/>
      <c r="DT46" s="396"/>
      <c r="DU46" s="396"/>
      <c r="DV46" s="396"/>
      <c r="DW46" s="396"/>
      <c r="DX46" s="396"/>
      <c r="DY46" s="396"/>
      <c r="DZ46" s="396"/>
      <c r="EA46" s="396"/>
      <c r="EB46" s="396"/>
      <c r="EC46" s="396"/>
      <c r="ED46" s="396"/>
      <c r="EE46" s="396"/>
      <c r="EF46" s="396"/>
      <c r="EG46" s="396"/>
      <c r="EH46" s="396"/>
      <c r="EI46" s="396"/>
      <c r="EJ46" s="396"/>
      <c r="EK46" s="396"/>
      <c r="EL46" s="396"/>
      <c r="EM46" s="396"/>
      <c r="EN46" s="396"/>
      <c r="EO46" s="396"/>
      <c r="EP46" s="396"/>
      <c r="EQ46" s="396"/>
      <c r="ER46" s="396"/>
      <c r="ES46" s="396"/>
      <c r="ET46" s="396"/>
      <c r="EU46" s="396"/>
      <c r="EV46" s="396"/>
      <c r="EW46" s="396"/>
      <c r="EX46" s="396"/>
      <c r="EY46" s="396"/>
      <c r="EZ46" s="396"/>
      <c r="FA46" s="396"/>
      <c r="FB46" s="396"/>
      <c r="FC46" s="396"/>
      <c r="FD46" s="396"/>
      <c r="FE46" s="396"/>
      <c r="FF46" s="396"/>
      <c r="FG46" s="396"/>
      <c r="FH46" s="396"/>
      <c r="FI46" s="396"/>
      <c r="FJ46" s="396"/>
      <c r="FK46" s="396"/>
      <c r="FL46" s="396"/>
      <c r="FM46" s="396"/>
      <c r="FN46" s="396"/>
      <c r="FO46" s="396"/>
      <c r="FP46" s="396"/>
      <c r="FQ46" s="396"/>
      <c r="FR46" s="396"/>
      <c r="FS46" s="396"/>
      <c r="FT46" s="396"/>
      <c r="FU46" s="396"/>
      <c r="FV46" s="396"/>
      <c r="FW46" s="396"/>
      <c r="FX46" s="396"/>
      <c r="FY46" s="396"/>
      <c r="FZ46" s="396"/>
      <c r="GA46" s="396"/>
      <c r="GB46" s="396"/>
      <c r="GC46" s="396"/>
      <c r="GD46" s="396"/>
      <c r="GE46" s="396"/>
      <c r="GF46" s="396"/>
      <c r="GG46" s="396"/>
      <c r="GH46" s="396"/>
      <c r="GI46" s="396"/>
      <c r="GJ46" s="396"/>
      <c r="GK46" s="396"/>
      <c r="GL46" s="396"/>
      <c r="GM46" s="396"/>
      <c r="GN46" s="396"/>
      <c r="GO46" s="396"/>
      <c r="GP46" s="396"/>
      <c r="GQ46" s="396"/>
      <c r="GR46" s="396"/>
      <c r="GS46" s="396"/>
      <c r="GT46" s="396"/>
      <c r="GU46" s="396"/>
      <c r="GV46" s="396"/>
      <c r="GW46" s="396"/>
      <c r="GX46" s="396"/>
      <c r="GY46" s="396"/>
      <c r="GZ46" s="396"/>
      <c r="HA46" s="396"/>
      <c r="HB46" s="396"/>
      <c r="HC46" s="396"/>
      <c r="HD46" s="396"/>
      <c r="HE46" s="396"/>
      <c r="HF46" s="396"/>
      <c r="HG46" s="396"/>
      <c r="HH46" s="396"/>
      <c r="HI46" s="396"/>
    </row>
    <row r="47" spans="1:217" s="402" customFormat="1" ht="18" customHeight="1">
      <c r="B47" s="397">
        <v>2</v>
      </c>
      <c r="C47" s="403" t="s">
        <v>81</v>
      </c>
      <c r="D47" s="404">
        <v>2919</v>
      </c>
      <c r="E47" s="405">
        <v>498.49311065433363</v>
      </c>
      <c r="F47" s="404">
        <v>750</v>
      </c>
      <c r="G47" s="405">
        <v>634.74813333333327</v>
      </c>
      <c r="H47" s="404">
        <v>74555</v>
      </c>
      <c r="I47" s="405">
        <v>1124.0039419220707</v>
      </c>
      <c r="J47" s="422"/>
    </row>
    <row r="48" spans="1:217" s="402" customFormat="1" ht="18" customHeight="1">
      <c r="B48" s="397">
        <v>13</v>
      </c>
      <c r="C48" s="403" t="s">
        <v>82</v>
      </c>
      <c r="D48" s="404">
        <v>4016</v>
      </c>
      <c r="E48" s="405">
        <v>525.114295318725</v>
      </c>
      <c r="F48" s="404">
        <v>875</v>
      </c>
      <c r="G48" s="405">
        <v>708.81751999999994</v>
      </c>
      <c r="H48" s="404">
        <v>102098</v>
      </c>
      <c r="I48" s="405">
        <v>1165.1239788242672</v>
      </c>
      <c r="J48" s="422"/>
    </row>
    <row r="49" spans="1:217" s="402" customFormat="1" ht="18" customHeight="1">
      <c r="B49" s="397">
        <v>16</v>
      </c>
      <c r="C49" s="403" t="s">
        <v>83</v>
      </c>
      <c r="D49" s="404">
        <v>1617</v>
      </c>
      <c r="E49" s="405">
        <v>514.2049165120593</v>
      </c>
      <c r="F49" s="404">
        <v>327</v>
      </c>
      <c r="G49" s="405">
        <v>641.59498470948029</v>
      </c>
      <c r="H49" s="404">
        <v>45128</v>
      </c>
      <c r="I49" s="405">
        <v>1064.9220056284348</v>
      </c>
      <c r="J49" s="422"/>
    </row>
    <row r="50" spans="1:217" s="402" customFormat="1" ht="18" customHeight="1">
      <c r="B50" s="397">
        <v>19</v>
      </c>
      <c r="C50" s="403" t="s">
        <v>84</v>
      </c>
      <c r="D50" s="404">
        <v>1574</v>
      </c>
      <c r="E50" s="405">
        <v>497.94227445997461</v>
      </c>
      <c r="F50" s="404">
        <v>118</v>
      </c>
      <c r="G50" s="405">
        <v>768.35110169491531</v>
      </c>
      <c r="H50" s="404">
        <v>44907</v>
      </c>
      <c r="I50" s="405">
        <v>1321.738146391431</v>
      </c>
      <c r="J50" s="422"/>
    </row>
    <row r="51" spans="1:217" s="402" customFormat="1" ht="18" customHeight="1">
      <c r="B51" s="397">
        <v>45</v>
      </c>
      <c r="C51" s="403" t="s">
        <v>85</v>
      </c>
      <c r="D51" s="404">
        <v>4599</v>
      </c>
      <c r="E51" s="405">
        <v>467.36026310067416</v>
      </c>
      <c r="F51" s="404">
        <v>569</v>
      </c>
      <c r="G51" s="405">
        <v>652.08110720562399</v>
      </c>
      <c r="H51" s="404">
        <v>123296</v>
      </c>
      <c r="I51" s="405">
        <v>1153.2320340481444</v>
      </c>
      <c r="J51" s="422"/>
    </row>
    <row r="52" spans="1:217" s="402" customFormat="1" ht="18" hidden="1" customHeight="1">
      <c r="B52" s="397"/>
      <c r="C52" s="403"/>
      <c r="D52" s="404"/>
      <c r="E52" s="405"/>
      <c r="F52" s="404"/>
      <c r="G52" s="405"/>
      <c r="H52" s="404"/>
      <c r="I52" s="405"/>
      <c r="J52" s="422"/>
    </row>
    <row r="53" spans="1:217" s="401" customFormat="1" ht="18" customHeight="1">
      <c r="A53" s="396"/>
      <c r="B53" s="397"/>
      <c r="C53" s="398" t="s">
        <v>86</v>
      </c>
      <c r="D53" s="457">
        <v>50618</v>
      </c>
      <c r="E53" s="458">
        <v>494.38842230036761</v>
      </c>
      <c r="F53" s="459">
        <v>1360</v>
      </c>
      <c r="G53" s="460">
        <v>814.77120588235266</v>
      </c>
      <c r="H53" s="461">
        <v>1779957</v>
      </c>
      <c r="I53" s="462">
        <v>1298.227125250779</v>
      </c>
      <c r="J53" s="422"/>
      <c r="K53" s="402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6"/>
      <c r="AH53" s="396"/>
      <c r="AI53" s="396"/>
      <c r="AJ53" s="396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6"/>
      <c r="AZ53" s="396"/>
      <c r="BA53" s="396"/>
      <c r="BB53" s="396"/>
      <c r="BC53" s="396"/>
      <c r="BD53" s="396"/>
      <c r="BE53" s="396"/>
      <c r="BF53" s="396"/>
      <c r="BG53" s="396"/>
      <c r="BH53" s="396"/>
      <c r="BI53" s="396"/>
      <c r="BJ53" s="396"/>
      <c r="BK53" s="396"/>
      <c r="BL53" s="396"/>
      <c r="BM53" s="396"/>
      <c r="BN53" s="396"/>
      <c r="BO53" s="396"/>
      <c r="BP53" s="396"/>
      <c r="BQ53" s="396"/>
      <c r="BR53" s="396"/>
      <c r="BS53" s="396"/>
      <c r="BT53" s="396"/>
      <c r="BU53" s="396"/>
      <c r="BV53" s="396"/>
      <c r="BW53" s="396"/>
      <c r="BX53" s="396"/>
      <c r="BY53" s="396"/>
      <c r="BZ53" s="396"/>
      <c r="CA53" s="396"/>
      <c r="CB53" s="396"/>
      <c r="CC53" s="396"/>
      <c r="CD53" s="396"/>
      <c r="CE53" s="396"/>
      <c r="CF53" s="396"/>
      <c r="CG53" s="396"/>
      <c r="CH53" s="396"/>
      <c r="CI53" s="396"/>
      <c r="CJ53" s="396"/>
      <c r="CK53" s="396"/>
      <c r="CL53" s="396"/>
      <c r="CM53" s="396"/>
      <c r="CN53" s="396"/>
      <c r="CO53" s="396"/>
      <c r="CP53" s="396"/>
      <c r="CQ53" s="396"/>
      <c r="CR53" s="396"/>
      <c r="CS53" s="396"/>
      <c r="CT53" s="396"/>
      <c r="CU53" s="396"/>
      <c r="CV53" s="396"/>
      <c r="CW53" s="396"/>
      <c r="CX53" s="396"/>
      <c r="CY53" s="396"/>
      <c r="CZ53" s="396"/>
      <c r="DA53" s="396"/>
      <c r="DB53" s="396"/>
      <c r="DC53" s="396"/>
      <c r="DD53" s="396"/>
      <c r="DE53" s="396"/>
      <c r="DF53" s="396"/>
      <c r="DG53" s="396"/>
      <c r="DH53" s="396"/>
      <c r="DI53" s="396"/>
      <c r="DJ53" s="396"/>
      <c r="DK53" s="396"/>
      <c r="DL53" s="396"/>
      <c r="DM53" s="396"/>
      <c r="DN53" s="396"/>
      <c r="DO53" s="396"/>
      <c r="DP53" s="396"/>
      <c r="DQ53" s="396"/>
      <c r="DR53" s="396"/>
      <c r="DS53" s="396"/>
      <c r="DT53" s="396"/>
      <c r="DU53" s="396"/>
      <c r="DV53" s="396"/>
      <c r="DW53" s="396"/>
      <c r="DX53" s="396"/>
      <c r="DY53" s="396"/>
      <c r="DZ53" s="396"/>
      <c r="EA53" s="396"/>
      <c r="EB53" s="396"/>
      <c r="EC53" s="396"/>
      <c r="ED53" s="396"/>
      <c r="EE53" s="396"/>
      <c r="EF53" s="396"/>
      <c r="EG53" s="396"/>
      <c r="EH53" s="396"/>
      <c r="EI53" s="396"/>
      <c r="EJ53" s="396"/>
      <c r="EK53" s="396"/>
      <c r="EL53" s="396"/>
      <c r="EM53" s="396"/>
      <c r="EN53" s="396"/>
      <c r="EO53" s="396"/>
      <c r="EP53" s="396"/>
      <c r="EQ53" s="396"/>
      <c r="ER53" s="396"/>
      <c r="ES53" s="396"/>
      <c r="ET53" s="396"/>
      <c r="EU53" s="396"/>
      <c r="EV53" s="396"/>
      <c r="EW53" s="396"/>
      <c r="EX53" s="396"/>
      <c r="EY53" s="396"/>
      <c r="EZ53" s="396"/>
      <c r="FA53" s="396"/>
      <c r="FB53" s="396"/>
      <c r="FC53" s="396"/>
      <c r="FD53" s="396"/>
      <c r="FE53" s="396"/>
      <c r="FF53" s="396"/>
      <c r="FG53" s="396"/>
      <c r="FH53" s="396"/>
      <c r="FI53" s="396"/>
      <c r="FJ53" s="396"/>
      <c r="FK53" s="396"/>
      <c r="FL53" s="396"/>
      <c r="FM53" s="396"/>
      <c r="FN53" s="396"/>
      <c r="FO53" s="396"/>
      <c r="FP53" s="396"/>
      <c r="FQ53" s="396"/>
      <c r="FR53" s="396"/>
      <c r="FS53" s="396"/>
      <c r="FT53" s="396"/>
      <c r="FU53" s="396"/>
      <c r="FV53" s="396"/>
      <c r="FW53" s="396"/>
      <c r="FX53" s="396"/>
      <c r="FY53" s="396"/>
      <c r="FZ53" s="396"/>
      <c r="GA53" s="396"/>
      <c r="GB53" s="396"/>
      <c r="GC53" s="396"/>
      <c r="GD53" s="396"/>
      <c r="GE53" s="396"/>
      <c r="GF53" s="396"/>
      <c r="GG53" s="396"/>
      <c r="GH53" s="396"/>
      <c r="GI53" s="396"/>
      <c r="GJ53" s="396"/>
      <c r="GK53" s="396"/>
      <c r="GL53" s="396"/>
      <c r="GM53" s="396"/>
      <c r="GN53" s="396"/>
      <c r="GO53" s="396"/>
      <c r="GP53" s="396"/>
      <c r="GQ53" s="396"/>
      <c r="GR53" s="396"/>
      <c r="GS53" s="396"/>
      <c r="GT53" s="396"/>
      <c r="GU53" s="396"/>
      <c r="GV53" s="396"/>
      <c r="GW53" s="396"/>
      <c r="GX53" s="396"/>
      <c r="GY53" s="396"/>
      <c r="GZ53" s="396"/>
      <c r="HA53" s="396"/>
      <c r="HB53" s="396"/>
      <c r="HC53" s="396"/>
      <c r="HD53" s="396"/>
      <c r="HE53" s="396"/>
      <c r="HF53" s="396"/>
      <c r="HG53" s="396"/>
      <c r="HH53" s="396"/>
      <c r="HI53" s="396"/>
    </row>
    <row r="54" spans="1:217" s="402" customFormat="1" ht="18" customHeight="1">
      <c r="B54" s="397">
        <v>8</v>
      </c>
      <c r="C54" s="403" t="s">
        <v>87</v>
      </c>
      <c r="D54" s="404">
        <v>37247</v>
      </c>
      <c r="E54" s="405">
        <v>512.30831181034705</v>
      </c>
      <c r="F54" s="404">
        <v>1065</v>
      </c>
      <c r="G54" s="405">
        <v>831.13347417840373</v>
      </c>
      <c r="H54" s="404">
        <v>1332531</v>
      </c>
      <c r="I54" s="405">
        <v>1338.6116124277792</v>
      </c>
      <c r="J54" s="422"/>
    </row>
    <row r="55" spans="1:217" s="402" customFormat="1" ht="18" customHeight="1">
      <c r="B55" s="397">
        <v>17</v>
      </c>
      <c r="C55" s="403" t="s">
        <v>210</v>
      </c>
      <c r="D55" s="404">
        <v>4641</v>
      </c>
      <c r="E55" s="405">
        <v>424.52971342383103</v>
      </c>
      <c r="F55" s="404">
        <v>57</v>
      </c>
      <c r="G55" s="405">
        <v>870.69385964912283</v>
      </c>
      <c r="H55" s="404">
        <v>166074</v>
      </c>
      <c r="I55" s="405">
        <v>1167.546276960873</v>
      </c>
      <c r="J55" s="422"/>
    </row>
    <row r="56" spans="1:217" s="402" customFormat="1" ht="18" customHeight="1">
      <c r="B56" s="397">
        <v>25</v>
      </c>
      <c r="C56" s="403" t="s">
        <v>207</v>
      </c>
      <c r="D56" s="404">
        <v>3217</v>
      </c>
      <c r="E56" s="405">
        <v>451.13901460988495</v>
      </c>
      <c r="F56" s="404">
        <v>60</v>
      </c>
      <c r="G56" s="405">
        <v>763.37866666666685</v>
      </c>
      <c r="H56" s="404">
        <v>102204</v>
      </c>
      <c r="I56" s="405">
        <v>1120.8848295565729</v>
      </c>
      <c r="J56" s="422"/>
    </row>
    <row r="57" spans="1:217" s="402" customFormat="1" ht="18" customHeight="1">
      <c r="B57" s="397">
        <v>43</v>
      </c>
      <c r="C57" s="403" t="s">
        <v>88</v>
      </c>
      <c r="D57" s="404">
        <v>5513</v>
      </c>
      <c r="E57" s="405">
        <v>457.36420460729192</v>
      </c>
      <c r="F57" s="404">
        <v>178</v>
      </c>
      <c r="G57" s="405">
        <v>716.28887640449432</v>
      </c>
      <c r="H57" s="404">
        <v>179148</v>
      </c>
      <c r="I57" s="405">
        <v>1220.1587242949956</v>
      </c>
      <c r="J57" s="422"/>
    </row>
    <row r="58" spans="1:217" s="402" customFormat="1" ht="18" hidden="1" customHeight="1">
      <c r="B58" s="397"/>
      <c r="C58" s="403"/>
      <c r="D58" s="404"/>
      <c r="E58" s="405"/>
      <c r="F58" s="404"/>
      <c r="G58" s="405"/>
      <c r="H58" s="404"/>
      <c r="I58" s="405"/>
      <c r="J58" s="422"/>
    </row>
    <row r="59" spans="1:217" s="401" customFormat="1" ht="18" customHeight="1">
      <c r="A59" s="396"/>
      <c r="B59" s="397"/>
      <c r="C59" s="398" t="s">
        <v>89</v>
      </c>
      <c r="D59" s="457">
        <v>37559</v>
      </c>
      <c r="E59" s="458">
        <v>471.06227641843498</v>
      </c>
      <c r="F59" s="459">
        <v>2638</v>
      </c>
      <c r="G59" s="460">
        <v>721.90820318423062</v>
      </c>
      <c r="H59" s="461">
        <v>1038787</v>
      </c>
      <c r="I59" s="462">
        <v>1151.5481786449002</v>
      </c>
      <c r="J59" s="422"/>
      <c r="K59" s="402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6"/>
      <c r="AH59" s="396"/>
      <c r="AI59" s="396"/>
      <c r="AJ59" s="396"/>
      <c r="AK59" s="396"/>
      <c r="AL59" s="396"/>
      <c r="AM59" s="396"/>
      <c r="AN59" s="396"/>
      <c r="AO59" s="396"/>
      <c r="AP59" s="396"/>
      <c r="AQ59" s="396"/>
      <c r="AR59" s="396"/>
      <c r="AS59" s="396"/>
      <c r="AT59" s="396"/>
      <c r="AU59" s="396"/>
      <c r="AV59" s="396"/>
      <c r="AW59" s="396"/>
      <c r="AX59" s="396"/>
      <c r="AY59" s="396"/>
      <c r="AZ59" s="396"/>
      <c r="BA59" s="396"/>
      <c r="BB59" s="396"/>
      <c r="BC59" s="396"/>
      <c r="BD59" s="396"/>
      <c r="BE59" s="396"/>
      <c r="BF59" s="396"/>
      <c r="BG59" s="396"/>
      <c r="BH59" s="396"/>
      <c r="BI59" s="396"/>
      <c r="BJ59" s="396"/>
      <c r="BK59" s="396"/>
      <c r="BL59" s="396"/>
      <c r="BM59" s="396"/>
      <c r="BN59" s="396"/>
      <c r="BO59" s="396"/>
      <c r="BP59" s="396"/>
      <c r="BQ59" s="396"/>
      <c r="BR59" s="396"/>
      <c r="BS59" s="396"/>
      <c r="BT59" s="396"/>
      <c r="BU59" s="396"/>
      <c r="BV59" s="396"/>
      <c r="BW59" s="396"/>
      <c r="BX59" s="396"/>
      <c r="BY59" s="396"/>
      <c r="BZ59" s="396"/>
      <c r="CA59" s="396"/>
      <c r="CB59" s="396"/>
      <c r="CC59" s="396"/>
      <c r="CD59" s="396"/>
      <c r="CE59" s="396"/>
      <c r="CF59" s="396"/>
      <c r="CG59" s="396"/>
      <c r="CH59" s="396"/>
      <c r="CI59" s="396"/>
      <c r="CJ59" s="396"/>
      <c r="CK59" s="396"/>
      <c r="CL59" s="396"/>
      <c r="CM59" s="396"/>
      <c r="CN59" s="396"/>
      <c r="CO59" s="396"/>
      <c r="CP59" s="396"/>
      <c r="CQ59" s="396"/>
      <c r="CR59" s="396"/>
      <c r="CS59" s="396"/>
      <c r="CT59" s="396"/>
      <c r="CU59" s="396"/>
      <c r="CV59" s="396"/>
      <c r="CW59" s="396"/>
      <c r="CX59" s="396"/>
      <c r="CY59" s="396"/>
      <c r="CZ59" s="396"/>
      <c r="DA59" s="396"/>
      <c r="DB59" s="396"/>
      <c r="DC59" s="396"/>
      <c r="DD59" s="396"/>
      <c r="DE59" s="396"/>
      <c r="DF59" s="396"/>
      <c r="DG59" s="396"/>
      <c r="DH59" s="396"/>
      <c r="DI59" s="396"/>
      <c r="DJ59" s="396"/>
      <c r="DK59" s="396"/>
      <c r="DL59" s="396"/>
      <c r="DM59" s="396"/>
      <c r="DN59" s="396"/>
      <c r="DO59" s="396"/>
      <c r="DP59" s="396"/>
      <c r="DQ59" s="396"/>
      <c r="DR59" s="396"/>
      <c r="DS59" s="396"/>
      <c r="DT59" s="396"/>
      <c r="DU59" s="396"/>
      <c r="DV59" s="396"/>
      <c r="DW59" s="396"/>
      <c r="DX59" s="396"/>
      <c r="DY59" s="396"/>
      <c r="DZ59" s="396"/>
      <c r="EA59" s="396"/>
      <c r="EB59" s="396"/>
      <c r="EC59" s="396"/>
      <c r="ED59" s="396"/>
      <c r="EE59" s="396"/>
      <c r="EF59" s="396"/>
      <c r="EG59" s="396"/>
      <c r="EH59" s="396"/>
      <c r="EI59" s="396"/>
      <c r="EJ59" s="396"/>
      <c r="EK59" s="396"/>
      <c r="EL59" s="396"/>
      <c r="EM59" s="396"/>
      <c r="EN59" s="396"/>
      <c r="EO59" s="396"/>
      <c r="EP59" s="396"/>
      <c r="EQ59" s="396"/>
      <c r="ER59" s="396"/>
      <c r="ES59" s="396"/>
      <c r="ET59" s="396"/>
      <c r="EU59" s="396"/>
      <c r="EV59" s="396"/>
      <c r="EW59" s="396"/>
      <c r="EX59" s="396"/>
      <c r="EY59" s="396"/>
      <c r="EZ59" s="396"/>
      <c r="FA59" s="396"/>
      <c r="FB59" s="396"/>
      <c r="FC59" s="396"/>
      <c r="FD59" s="396"/>
      <c r="FE59" s="396"/>
      <c r="FF59" s="396"/>
      <c r="FG59" s="396"/>
      <c r="FH59" s="396"/>
      <c r="FI59" s="396"/>
      <c r="FJ59" s="396"/>
      <c r="FK59" s="396"/>
      <c r="FL59" s="396"/>
      <c r="FM59" s="396"/>
      <c r="FN59" s="396"/>
      <c r="FO59" s="396"/>
      <c r="FP59" s="396"/>
      <c r="FQ59" s="396"/>
      <c r="FR59" s="396"/>
      <c r="FS59" s="396"/>
      <c r="FT59" s="396"/>
      <c r="FU59" s="396"/>
      <c r="FV59" s="396"/>
      <c r="FW59" s="396"/>
      <c r="FX59" s="396"/>
      <c r="FY59" s="396"/>
      <c r="FZ59" s="396"/>
      <c r="GA59" s="396"/>
      <c r="GB59" s="396"/>
      <c r="GC59" s="396"/>
      <c r="GD59" s="396"/>
      <c r="GE59" s="396"/>
      <c r="GF59" s="396"/>
      <c r="GG59" s="396"/>
      <c r="GH59" s="396"/>
      <c r="GI59" s="396"/>
      <c r="GJ59" s="396"/>
      <c r="GK59" s="396"/>
      <c r="GL59" s="396"/>
      <c r="GM59" s="396"/>
      <c r="GN59" s="396"/>
      <c r="GO59" s="396"/>
      <c r="GP59" s="396"/>
      <c r="GQ59" s="396"/>
      <c r="GR59" s="396"/>
      <c r="GS59" s="396"/>
      <c r="GT59" s="396"/>
      <c r="GU59" s="396"/>
      <c r="GV59" s="396"/>
      <c r="GW59" s="396"/>
      <c r="GX59" s="396"/>
      <c r="GY59" s="396"/>
      <c r="GZ59" s="396"/>
      <c r="HA59" s="396"/>
      <c r="HB59" s="396"/>
      <c r="HC59" s="396"/>
      <c r="HD59" s="396"/>
      <c r="HE59" s="396"/>
      <c r="HF59" s="396"/>
      <c r="HG59" s="396"/>
      <c r="HH59" s="396"/>
      <c r="HI59" s="396"/>
    </row>
    <row r="60" spans="1:217" s="402" customFormat="1" ht="18" customHeight="1">
      <c r="B60" s="397">
        <v>3</v>
      </c>
      <c r="C60" s="403" t="s">
        <v>211</v>
      </c>
      <c r="D60" s="404">
        <v>12406</v>
      </c>
      <c r="E60" s="405">
        <v>442.16126471062393</v>
      </c>
      <c r="F60" s="404">
        <v>1253</v>
      </c>
      <c r="G60" s="405">
        <v>704.44661612130881</v>
      </c>
      <c r="H60" s="404">
        <v>338589</v>
      </c>
      <c r="I60" s="405">
        <v>1080.1776104657865</v>
      </c>
      <c r="J60" s="422"/>
    </row>
    <row r="61" spans="1:217" s="402" customFormat="1" ht="18" customHeight="1">
      <c r="B61" s="397">
        <v>12</v>
      </c>
      <c r="C61" s="403" t="s">
        <v>209</v>
      </c>
      <c r="D61" s="404">
        <v>4543</v>
      </c>
      <c r="E61" s="405">
        <v>462.55542152762484</v>
      </c>
      <c r="F61" s="404">
        <v>251</v>
      </c>
      <c r="G61" s="405">
        <v>685.08290836653396</v>
      </c>
      <c r="H61" s="404">
        <v>137446</v>
      </c>
      <c r="I61" s="405">
        <v>1121.9724859217429</v>
      </c>
      <c r="J61" s="422"/>
    </row>
    <row r="62" spans="1:217" s="402" customFormat="1" ht="18" customHeight="1">
      <c r="B62" s="397">
        <v>46</v>
      </c>
      <c r="C62" s="403" t="s">
        <v>90</v>
      </c>
      <c r="D62" s="404">
        <v>20610</v>
      </c>
      <c r="E62" s="405">
        <v>490.33411499272194</v>
      </c>
      <c r="F62" s="404">
        <v>1134</v>
      </c>
      <c r="G62" s="405">
        <v>749.35310405643747</v>
      </c>
      <c r="H62" s="404">
        <v>562752</v>
      </c>
      <c r="I62" s="405">
        <v>1201.7129936455133</v>
      </c>
      <c r="J62" s="422"/>
    </row>
    <row r="63" spans="1:217" s="402" customFormat="1" ht="18" hidden="1" customHeight="1">
      <c r="B63" s="397"/>
      <c r="C63" s="403"/>
      <c r="D63" s="404"/>
      <c r="E63" s="405"/>
      <c r="F63" s="404"/>
      <c r="G63" s="405"/>
      <c r="H63" s="404"/>
      <c r="I63" s="405"/>
      <c r="J63" s="422"/>
    </row>
    <row r="64" spans="1:217" s="401" customFormat="1" ht="18" customHeight="1">
      <c r="A64" s="396"/>
      <c r="B64" s="397"/>
      <c r="C64" s="398" t="s">
        <v>91</v>
      </c>
      <c r="D64" s="457">
        <v>9349</v>
      </c>
      <c r="E64" s="458">
        <v>494.96056690555139</v>
      </c>
      <c r="F64" s="459">
        <v>2104</v>
      </c>
      <c r="G64" s="460">
        <v>651.86764258555138</v>
      </c>
      <c r="H64" s="461">
        <v>237421</v>
      </c>
      <c r="I64" s="462">
        <v>1048.4223127693003</v>
      </c>
      <c r="J64" s="422"/>
      <c r="K64" s="402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6"/>
      <c r="AF64" s="396"/>
      <c r="AG64" s="396"/>
      <c r="AH64" s="396"/>
      <c r="AI64" s="396"/>
      <c r="AJ64" s="396"/>
      <c r="AK64" s="396"/>
      <c r="AL64" s="396"/>
      <c r="AM64" s="396"/>
      <c r="AN64" s="396"/>
      <c r="AO64" s="396"/>
      <c r="AP64" s="396"/>
      <c r="AQ64" s="396"/>
      <c r="AR64" s="396"/>
      <c r="AS64" s="396"/>
      <c r="AT64" s="396"/>
      <c r="AU64" s="396"/>
      <c r="AV64" s="396"/>
      <c r="AW64" s="396"/>
      <c r="AX64" s="396"/>
      <c r="AY64" s="396"/>
      <c r="AZ64" s="396"/>
      <c r="BA64" s="396"/>
      <c r="BB64" s="396"/>
      <c r="BC64" s="396"/>
      <c r="BD64" s="396"/>
      <c r="BE64" s="396"/>
      <c r="BF64" s="396"/>
      <c r="BG64" s="396"/>
      <c r="BH64" s="396"/>
      <c r="BI64" s="396"/>
      <c r="BJ64" s="396"/>
      <c r="BK64" s="396"/>
      <c r="BL64" s="396"/>
      <c r="BM64" s="396"/>
      <c r="BN64" s="396"/>
      <c r="BO64" s="396"/>
      <c r="BP64" s="396"/>
      <c r="BQ64" s="396"/>
      <c r="BR64" s="396"/>
      <c r="BS64" s="396"/>
      <c r="BT64" s="396"/>
      <c r="BU64" s="396"/>
      <c r="BV64" s="396"/>
      <c r="BW64" s="396"/>
      <c r="BX64" s="396"/>
      <c r="BY64" s="396"/>
      <c r="BZ64" s="396"/>
      <c r="CA64" s="396"/>
      <c r="CB64" s="396"/>
      <c r="CC64" s="396"/>
      <c r="CD64" s="396"/>
      <c r="CE64" s="396"/>
      <c r="CF64" s="396"/>
      <c r="CG64" s="396"/>
      <c r="CH64" s="396"/>
      <c r="CI64" s="396"/>
      <c r="CJ64" s="396"/>
      <c r="CK64" s="396"/>
      <c r="CL64" s="396"/>
      <c r="CM64" s="396"/>
      <c r="CN64" s="396"/>
      <c r="CO64" s="396"/>
      <c r="CP64" s="396"/>
      <c r="CQ64" s="396"/>
      <c r="CR64" s="396"/>
      <c r="CS64" s="396"/>
      <c r="CT64" s="396"/>
      <c r="CU64" s="396"/>
      <c r="CV64" s="396"/>
      <c r="CW64" s="396"/>
      <c r="CX64" s="396"/>
      <c r="CY64" s="396"/>
      <c r="CZ64" s="396"/>
      <c r="DA64" s="396"/>
      <c r="DB64" s="396"/>
      <c r="DC64" s="396"/>
      <c r="DD64" s="396"/>
      <c r="DE64" s="396"/>
      <c r="DF64" s="396"/>
      <c r="DG64" s="396"/>
      <c r="DH64" s="396"/>
      <c r="DI64" s="396"/>
      <c r="DJ64" s="396"/>
      <c r="DK64" s="396"/>
      <c r="DL64" s="396"/>
      <c r="DM64" s="396"/>
      <c r="DN64" s="396"/>
      <c r="DO64" s="396"/>
      <c r="DP64" s="396"/>
      <c r="DQ64" s="396"/>
      <c r="DR64" s="396"/>
      <c r="DS64" s="396"/>
      <c r="DT64" s="396"/>
      <c r="DU64" s="396"/>
      <c r="DV64" s="396"/>
      <c r="DW64" s="396"/>
      <c r="DX64" s="396"/>
      <c r="DY64" s="396"/>
      <c r="DZ64" s="396"/>
      <c r="EA64" s="396"/>
      <c r="EB64" s="396"/>
      <c r="EC64" s="396"/>
      <c r="ED64" s="396"/>
      <c r="EE64" s="396"/>
      <c r="EF64" s="396"/>
      <c r="EG64" s="396"/>
      <c r="EH64" s="396"/>
      <c r="EI64" s="396"/>
      <c r="EJ64" s="396"/>
      <c r="EK64" s="396"/>
      <c r="EL64" s="396"/>
      <c r="EM64" s="396"/>
      <c r="EN64" s="396"/>
      <c r="EO64" s="396"/>
      <c r="EP64" s="396"/>
      <c r="EQ64" s="396"/>
      <c r="ER64" s="396"/>
      <c r="ES64" s="396"/>
      <c r="ET64" s="396"/>
      <c r="EU64" s="396"/>
      <c r="EV64" s="396"/>
      <c r="EW64" s="396"/>
      <c r="EX64" s="396"/>
      <c r="EY64" s="396"/>
      <c r="EZ64" s="396"/>
      <c r="FA64" s="396"/>
      <c r="FB64" s="396"/>
      <c r="FC64" s="396"/>
      <c r="FD64" s="396"/>
      <c r="FE64" s="396"/>
      <c r="FF64" s="396"/>
      <c r="FG64" s="396"/>
      <c r="FH64" s="396"/>
      <c r="FI64" s="396"/>
      <c r="FJ64" s="396"/>
      <c r="FK64" s="396"/>
      <c r="FL64" s="396"/>
      <c r="FM64" s="396"/>
      <c r="FN64" s="396"/>
      <c r="FO64" s="396"/>
      <c r="FP64" s="396"/>
      <c r="FQ64" s="396"/>
      <c r="FR64" s="396"/>
      <c r="FS64" s="396"/>
      <c r="FT64" s="396"/>
      <c r="FU64" s="396"/>
      <c r="FV64" s="396"/>
      <c r="FW64" s="396"/>
      <c r="FX64" s="396"/>
      <c r="FY64" s="396"/>
      <c r="FZ64" s="396"/>
      <c r="GA64" s="396"/>
      <c r="GB64" s="396"/>
      <c r="GC64" s="396"/>
      <c r="GD64" s="396"/>
      <c r="GE64" s="396"/>
      <c r="GF64" s="396"/>
      <c r="GG64" s="396"/>
      <c r="GH64" s="396"/>
      <c r="GI64" s="396"/>
      <c r="GJ64" s="396"/>
      <c r="GK64" s="396"/>
      <c r="GL64" s="396"/>
      <c r="GM64" s="396"/>
      <c r="GN64" s="396"/>
      <c r="GO64" s="396"/>
      <c r="GP64" s="396"/>
      <c r="GQ64" s="396"/>
      <c r="GR64" s="396"/>
      <c r="GS64" s="396"/>
      <c r="GT64" s="396"/>
      <c r="GU64" s="396"/>
      <c r="GV64" s="396"/>
      <c r="GW64" s="396"/>
      <c r="GX64" s="396"/>
      <c r="GY64" s="396"/>
      <c r="GZ64" s="396"/>
      <c r="HA64" s="396"/>
      <c r="HB64" s="396"/>
      <c r="HC64" s="396"/>
      <c r="HD64" s="396"/>
      <c r="HE64" s="396"/>
      <c r="HF64" s="396"/>
      <c r="HG64" s="396"/>
      <c r="HH64" s="396"/>
      <c r="HI64" s="396"/>
    </row>
    <row r="65" spans="1:217" s="402" customFormat="1" ht="18" customHeight="1">
      <c r="B65" s="397">
        <v>6</v>
      </c>
      <c r="C65" s="403" t="s">
        <v>92</v>
      </c>
      <c r="D65" s="404">
        <v>6020</v>
      </c>
      <c r="E65" s="405">
        <v>493.28303322259131</v>
      </c>
      <c r="F65" s="404">
        <v>1466</v>
      </c>
      <c r="G65" s="405">
        <v>649.47453615279676</v>
      </c>
      <c r="H65" s="404">
        <v>139216</v>
      </c>
      <c r="I65" s="405">
        <v>1055.3680281002185</v>
      </c>
      <c r="J65" s="422"/>
    </row>
    <row r="66" spans="1:217" s="402" customFormat="1" ht="18" customHeight="1">
      <c r="B66" s="397">
        <v>10</v>
      </c>
      <c r="C66" s="403" t="s">
        <v>93</v>
      </c>
      <c r="D66" s="404">
        <v>3329</v>
      </c>
      <c r="E66" s="405">
        <v>497.9941363772906</v>
      </c>
      <c r="F66" s="404">
        <v>638</v>
      </c>
      <c r="G66" s="405">
        <v>657.3665360501567</v>
      </c>
      <c r="H66" s="404">
        <v>98205</v>
      </c>
      <c r="I66" s="405">
        <v>1038.5760248459858</v>
      </c>
      <c r="J66" s="422"/>
    </row>
    <row r="67" spans="1:217" s="402" customFormat="1" ht="18" hidden="1" customHeight="1">
      <c r="B67" s="397"/>
      <c r="C67" s="403"/>
      <c r="D67" s="404"/>
      <c r="E67" s="405"/>
      <c r="F67" s="404"/>
      <c r="G67" s="405"/>
      <c r="H67" s="404"/>
      <c r="I67" s="405"/>
      <c r="J67" s="422"/>
    </row>
    <row r="68" spans="1:217" s="401" customFormat="1" ht="18" customHeight="1">
      <c r="A68" s="396"/>
      <c r="B68" s="397"/>
      <c r="C68" s="398" t="s">
        <v>94</v>
      </c>
      <c r="D68" s="457">
        <v>23300</v>
      </c>
      <c r="E68" s="458">
        <v>494.85045150214575</v>
      </c>
      <c r="F68" s="459">
        <v>6876</v>
      </c>
      <c r="G68" s="460">
        <v>653.37832024432817</v>
      </c>
      <c r="H68" s="461">
        <v>775817</v>
      </c>
      <c r="I68" s="462">
        <v>1068.5914499166686</v>
      </c>
      <c r="J68" s="422"/>
      <c r="K68" s="402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6"/>
      <c r="AH68" s="396"/>
      <c r="AI68" s="396"/>
      <c r="AJ68" s="396"/>
      <c r="AK68" s="396"/>
      <c r="AL68" s="396"/>
      <c r="AM68" s="396"/>
      <c r="AN68" s="396"/>
      <c r="AO68" s="396"/>
      <c r="AP68" s="396"/>
      <c r="AQ68" s="396"/>
      <c r="AR68" s="396"/>
      <c r="AS68" s="396"/>
      <c r="AT68" s="396"/>
      <c r="AU68" s="396"/>
      <c r="AV68" s="396"/>
      <c r="AW68" s="396"/>
      <c r="AX68" s="396"/>
      <c r="AY68" s="396"/>
      <c r="AZ68" s="396"/>
      <c r="BA68" s="396"/>
      <c r="BB68" s="396"/>
      <c r="BC68" s="396"/>
      <c r="BD68" s="396"/>
      <c r="BE68" s="396"/>
      <c r="BF68" s="396"/>
      <c r="BG68" s="396"/>
      <c r="BH68" s="396"/>
      <c r="BI68" s="396"/>
      <c r="BJ68" s="396"/>
      <c r="BK68" s="396"/>
      <c r="BL68" s="396"/>
      <c r="BM68" s="396"/>
      <c r="BN68" s="396"/>
      <c r="BO68" s="396"/>
      <c r="BP68" s="396"/>
      <c r="BQ68" s="396"/>
      <c r="BR68" s="396"/>
      <c r="BS68" s="396"/>
      <c r="BT68" s="396"/>
      <c r="BU68" s="396"/>
      <c r="BV68" s="396"/>
      <c r="BW68" s="396"/>
      <c r="BX68" s="396"/>
      <c r="BY68" s="396"/>
      <c r="BZ68" s="396"/>
      <c r="CA68" s="396"/>
      <c r="CB68" s="396"/>
      <c r="CC68" s="396"/>
      <c r="CD68" s="396"/>
      <c r="CE68" s="396"/>
      <c r="CF68" s="396"/>
      <c r="CG68" s="396"/>
      <c r="CH68" s="396"/>
      <c r="CI68" s="396"/>
      <c r="CJ68" s="396"/>
      <c r="CK68" s="396"/>
      <c r="CL68" s="396"/>
      <c r="CM68" s="396"/>
      <c r="CN68" s="396"/>
      <c r="CO68" s="396"/>
      <c r="CP68" s="396"/>
      <c r="CQ68" s="396"/>
      <c r="CR68" s="396"/>
      <c r="CS68" s="396"/>
      <c r="CT68" s="396"/>
      <c r="CU68" s="396"/>
      <c r="CV68" s="396"/>
      <c r="CW68" s="396"/>
      <c r="CX68" s="396"/>
      <c r="CY68" s="396"/>
      <c r="CZ68" s="396"/>
      <c r="DA68" s="396"/>
      <c r="DB68" s="396"/>
      <c r="DC68" s="396"/>
      <c r="DD68" s="396"/>
      <c r="DE68" s="396"/>
      <c r="DF68" s="396"/>
      <c r="DG68" s="396"/>
      <c r="DH68" s="396"/>
      <c r="DI68" s="396"/>
      <c r="DJ68" s="396"/>
      <c r="DK68" s="396"/>
      <c r="DL68" s="396"/>
      <c r="DM68" s="396"/>
      <c r="DN68" s="396"/>
      <c r="DO68" s="396"/>
      <c r="DP68" s="396"/>
      <c r="DQ68" s="396"/>
      <c r="DR68" s="396"/>
      <c r="DS68" s="396"/>
      <c r="DT68" s="396"/>
      <c r="DU68" s="396"/>
      <c r="DV68" s="396"/>
      <c r="DW68" s="396"/>
      <c r="DX68" s="396"/>
      <c r="DY68" s="396"/>
      <c r="DZ68" s="396"/>
      <c r="EA68" s="396"/>
      <c r="EB68" s="396"/>
      <c r="EC68" s="396"/>
      <c r="ED68" s="396"/>
      <c r="EE68" s="396"/>
      <c r="EF68" s="396"/>
      <c r="EG68" s="396"/>
      <c r="EH68" s="396"/>
      <c r="EI68" s="396"/>
      <c r="EJ68" s="396"/>
      <c r="EK68" s="396"/>
      <c r="EL68" s="396"/>
      <c r="EM68" s="396"/>
      <c r="EN68" s="396"/>
      <c r="EO68" s="396"/>
      <c r="EP68" s="396"/>
      <c r="EQ68" s="396"/>
      <c r="ER68" s="396"/>
      <c r="ES68" s="396"/>
      <c r="ET68" s="396"/>
      <c r="EU68" s="396"/>
      <c r="EV68" s="396"/>
      <c r="EW68" s="396"/>
      <c r="EX68" s="396"/>
      <c r="EY68" s="396"/>
      <c r="EZ68" s="396"/>
      <c r="FA68" s="396"/>
      <c r="FB68" s="396"/>
      <c r="FC68" s="396"/>
      <c r="FD68" s="396"/>
      <c r="FE68" s="396"/>
      <c r="FF68" s="396"/>
      <c r="FG68" s="396"/>
      <c r="FH68" s="396"/>
      <c r="FI68" s="396"/>
      <c r="FJ68" s="396"/>
      <c r="FK68" s="396"/>
      <c r="FL68" s="396"/>
      <c r="FM68" s="396"/>
      <c r="FN68" s="396"/>
      <c r="FO68" s="396"/>
      <c r="FP68" s="396"/>
      <c r="FQ68" s="396"/>
      <c r="FR68" s="396"/>
      <c r="FS68" s="396"/>
      <c r="FT68" s="396"/>
      <c r="FU68" s="396"/>
      <c r="FV68" s="396"/>
      <c r="FW68" s="396"/>
      <c r="FX68" s="396"/>
      <c r="FY68" s="396"/>
      <c r="FZ68" s="396"/>
      <c r="GA68" s="396"/>
      <c r="GB68" s="396"/>
      <c r="GC68" s="396"/>
      <c r="GD68" s="396"/>
      <c r="GE68" s="396"/>
      <c r="GF68" s="396"/>
      <c r="GG68" s="396"/>
      <c r="GH68" s="396"/>
      <c r="GI68" s="396"/>
      <c r="GJ68" s="396"/>
      <c r="GK68" s="396"/>
      <c r="GL68" s="396"/>
      <c r="GM68" s="396"/>
      <c r="GN68" s="396"/>
      <c r="GO68" s="396"/>
      <c r="GP68" s="396"/>
      <c r="GQ68" s="396"/>
      <c r="GR68" s="396"/>
      <c r="GS68" s="396"/>
      <c r="GT68" s="396"/>
      <c r="GU68" s="396"/>
      <c r="GV68" s="396"/>
      <c r="GW68" s="396"/>
      <c r="GX68" s="396"/>
      <c r="GY68" s="396"/>
      <c r="GZ68" s="396"/>
      <c r="HA68" s="396"/>
      <c r="HB68" s="396"/>
      <c r="HC68" s="396"/>
      <c r="HD68" s="396"/>
      <c r="HE68" s="396"/>
      <c r="HF68" s="396"/>
      <c r="HG68" s="396"/>
      <c r="HH68" s="396"/>
      <c r="HI68" s="396"/>
    </row>
    <row r="69" spans="1:217" s="402" customFormat="1" ht="18" customHeight="1">
      <c r="B69" s="397">
        <v>15</v>
      </c>
      <c r="C69" s="403" t="s">
        <v>201</v>
      </c>
      <c r="D69" s="404">
        <v>9157</v>
      </c>
      <c r="E69" s="405">
        <v>512.44530850715307</v>
      </c>
      <c r="F69" s="404">
        <v>2458</v>
      </c>
      <c r="G69" s="405">
        <v>676.36232709519925</v>
      </c>
      <c r="H69" s="404">
        <v>305821</v>
      </c>
      <c r="I69" s="405">
        <v>1120.1817458251721</v>
      </c>
      <c r="J69" s="422"/>
    </row>
    <row r="70" spans="1:217" s="402" customFormat="1" ht="18" customHeight="1">
      <c r="B70" s="397">
        <v>27</v>
      </c>
      <c r="C70" s="403" t="s">
        <v>95</v>
      </c>
      <c r="D70" s="404">
        <v>2993</v>
      </c>
      <c r="E70" s="405">
        <v>490.74458737053118</v>
      </c>
      <c r="F70" s="404">
        <v>1048</v>
      </c>
      <c r="G70" s="405">
        <v>604.15482824427477</v>
      </c>
      <c r="H70" s="404">
        <v>113239</v>
      </c>
      <c r="I70" s="405">
        <v>967.17446056570611</v>
      </c>
      <c r="J70" s="422"/>
    </row>
    <row r="71" spans="1:217" s="402" customFormat="1" ht="18" customHeight="1">
      <c r="B71" s="397">
        <v>32</v>
      </c>
      <c r="C71" s="403" t="s">
        <v>208</v>
      </c>
      <c r="D71" s="404">
        <v>2830</v>
      </c>
      <c r="E71" s="405">
        <v>469.6470282685512</v>
      </c>
      <c r="F71" s="404">
        <v>1202</v>
      </c>
      <c r="G71" s="405">
        <v>614.33988352745416</v>
      </c>
      <c r="H71" s="404">
        <v>107712</v>
      </c>
      <c r="I71" s="405">
        <v>925.38814876708227</v>
      </c>
      <c r="J71" s="422"/>
    </row>
    <row r="72" spans="1:217" s="402" customFormat="1" ht="18" customHeight="1">
      <c r="B72" s="397">
        <v>36</v>
      </c>
      <c r="C72" s="403" t="s">
        <v>96</v>
      </c>
      <c r="D72" s="404">
        <v>8320</v>
      </c>
      <c r="E72" s="405">
        <v>485.53535937499993</v>
      </c>
      <c r="F72" s="404">
        <v>2168</v>
      </c>
      <c r="G72" s="405">
        <v>672.75827029520292</v>
      </c>
      <c r="H72" s="404">
        <v>249045</v>
      </c>
      <c r="I72" s="405">
        <v>1113.2889003593732</v>
      </c>
      <c r="J72" s="422"/>
    </row>
    <row r="73" spans="1:217" s="402" customFormat="1" ht="18" hidden="1" customHeight="1">
      <c r="B73" s="397"/>
      <c r="C73" s="403"/>
      <c r="D73" s="404"/>
      <c r="E73" s="405"/>
      <c r="F73" s="404"/>
      <c r="G73" s="405"/>
      <c r="H73" s="404"/>
      <c r="I73" s="405"/>
      <c r="J73" s="422"/>
    </row>
    <row r="74" spans="1:217" s="401" customFormat="1" ht="18" customHeight="1">
      <c r="A74" s="396"/>
      <c r="B74" s="397">
        <v>28</v>
      </c>
      <c r="C74" s="398" t="s">
        <v>97</v>
      </c>
      <c r="D74" s="457">
        <v>35836</v>
      </c>
      <c r="E74" s="458">
        <v>537.81248241991295</v>
      </c>
      <c r="F74" s="459">
        <v>2736</v>
      </c>
      <c r="G74" s="460">
        <v>842.1111659356726</v>
      </c>
      <c r="H74" s="461">
        <v>1240240</v>
      </c>
      <c r="I74" s="462">
        <v>1453.210034880344</v>
      </c>
      <c r="J74" s="422"/>
      <c r="K74" s="402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6"/>
      <c r="AF74" s="396"/>
      <c r="AG74" s="396"/>
      <c r="AH74" s="396"/>
      <c r="AI74" s="396"/>
      <c r="AJ74" s="396"/>
      <c r="AK74" s="396"/>
      <c r="AL74" s="396"/>
      <c r="AM74" s="396"/>
      <c r="AN74" s="396"/>
      <c r="AO74" s="396"/>
      <c r="AP74" s="396"/>
      <c r="AQ74" s="396"/>
      <c r="AR74" s="396"/>
      <c r="AS74" s="396"/>
      <c r="AT74" s="396"/>
      <c r="AU74" s="396"/>
      <c r="AV74" s="396"/>
      <c r="AW74" s="396"/>
      <c r="AX74" s="396"/>
      <c r="AY74" s="396"/>
      <c r="AZ74" s="396"/>
      <c r="BA74" s="396"/>
      <c r="BB74" s="396"/>
      <c r="BC74" s="396"/>
      <c r="BD74" s="396"/>
      <c r="BE74" s="396"/>
      <c r="BF74" s="396"/>
      <c r="BG74" s="396"/>
      <c r="BH74" s="396"/>
      <c r="BI74" s="396"/>
      <c r="BJ74" s="396"/>
      <c r="BK74" s="396"/>
      <c r="BL74" s="396"/>
      <c r="BM74" s="396"/>
      <c r="BN74" s="396"/>
      <c r="BO74" s="396"/>
      <c r="BP74" s="396"/>
      <c r="BQ74" s="396"/>
      <c r="BR74" s="396"/>
      <c r="BS74" s="396"/>
      <c r="BT74" s="396"/>
      <c r="BU74" s="396"/>
      <c r="BV74" s="396"/>
      <c r="BW74" s="396"/>
      <c r="BX74" s="396"/>
      <c r="BY74" s="396"/>
      <c r="BZ74" s="396"/>
      <c r="CA74" s="396"/>
      <c r="CB74" s="396"/>
      <c r="CC74" s="396"/>
      <c r="CD74" s="396"/>
      <c r="CE74" s="396"/>
      <c r="CF74" s="396"/>
      <c r="CG74" s="396"/>
      <c r="CH74" s="396"/>
      <c r="CI74" s="396"/>
      <c r="CJ74" s="396"/>
      <c r="CK74" s="396"/>
      <c r="CL74" s="396"/>
      <c r="CM74" s="396"/>
      <c r="CN74" s="396"/>
      <c r="CO74" s="396"/>
      <c r="CP74" s="396"/>
      <c r="CQ74" s="396"/>
      <c r="CR74" s="396"/>
      <c r="CS74" s="396"/>
      <c r="CT74" s="396"/>
      <c r="CU74" s="396"/>
      <c r="CV74" s="396"/>
      <c r="CW74" s="396"/>
      <c r="CX74" s="396"/>
      <c r="CY74" s="396"/>
      <c r="CZ74" s="396"/>
      <c r="DA74" s="396"/>
      <c r="DB74" s="396"/>
      <c r="DC74" s="396"/>
      <c r="DD74" s="396"/>
      <c r="DE74" s="396"/>
      <c r="DF74" s="396"/>
      <c r="DG74" s="396"/>
      <c r="DH74" s="396"/>
      <c r="DI74" s="396"/>
      <c r="DJ74" s="396"/>
      <c r="DK74" s="396"/>
      <c r="DL74" s="396"/>
      <c r="DM74" s="396"/>
      <c r="DN74" s="396"/>
      <c r="DO74" s="396"/>
      <c r="DP74" s="396"/>
      <c r="DQ74" s="396"/>
      <c r="DR74" s="396"/>
      <c r="DS74" s="396"/>
      <c r="DT74" s="396"/>
      <c r="DU74" s="396"/>
      <c r="DV74" s="396"/>
      <c r="DW74" s="396"/>
      <c r="DX74" s="396"/>
      <c r="DY74" s="396"/>
      <c r="DZ74" s="396"/>
      <c r="EA74" s="396"/>
      <c r="EB74" s="396"/>
      <c r="EC74" s="396"/>
      <c r="ED74" s="396"/>
      <c r="EE74" s="396"/>
      <c r="EF74" s="396"/>
      <c r="EG74" s="396"/>
      <c r="EH74" s="396"/>
      <c r="EI74" s="396"/>
      <c r="EJ74" s="396"/>
      <c r="EK74" s="396"/>
      <c r="EL74" s="396"/>
      <c r="EM74" s="396"/>
      <c r="EN74" s="396"/>
      <c r="EO74" s="396"/>
      <c r="EP74" s="396"/>
      <c r="EQ74" s="396"/>
      <c r="ER74" s="396"/>
      <c r="ES74" s="396"/>
      <c r="ET74" s="396"/>
      <c r="EU74" s="396"/>
      <c r="EV74" s="396"/>
      <c r="EW74" s="396"/>
      <c r="EX74" s="396"/>
      <c r="EY74" s="396"/>
      <c r="EZ74" s="396"/>
      <c r="FA74" s="396"/>
      <c r="FB74" s="396"/>
      <c r="FC74" s="396"/>
      <c r="FD74" s="396"/>
      <c r="FE74" s="396"/>
      <c r="FF74" s="396"/>
      <c r="FG74" s="396"/>
      <c r="FH74" s="396"/>
      <c r="FI74" s="396"/>
      <c r="FJ74" s="396"/>
      <c r="FK74" s="396"/>
      <c r="FL74" s="396"/>
      <c r="FM74" s="396"/>
      <c r="FN74" s="396"/>
      <c r="FO74" s="396"/>
      <c r="FP74" s="396"/>
      <c r="FQ74" s="396"/>
      <c r="FR74" s="396"/>
      <c r="FS74" s="396"/>
      <c r="FT74" s="396"/>
      <c r="FU74" s="396"/>
      <c r="FV74" s="396"/>
      <c r="FW74" s="396"/>
      <c r="FX74" s="396"/>
      <c r="FY74" s="396"/>
      <c r="FZ74" s="396"/>
      <c r="GA74" s="396"/>
      <c r="GB74" s="396"/>
      <c r="GC74" s="396"/>
      <c r="GD74" s="396"/>
      <c r="GE74" s="396"/>
      <c r="GF74" s="396"/>
      <c r="GG74" s="396"/>
      <c r="GH74" s="396"/>
      <c r="GI74" s="396"/>
      <c r="GJ74" s="396"/>
      <c r="GK74" s="396"/>
      <c r="GL74" s="396"/>
      <c r="GM74" s="396"/>
      <c r="GN74" s="396"/>
      <c r="GO74" s="396"/>
      <c r="GP74" s="396"/>
      <c r="GQ74" s="396"/>
      <c r="GR74" s="396"/>
      <c r="GS74" s="396"/>
      <c r="GT74" s="396"/>
      <c r="GU74" s="396"/>
      <c r="GV74" s="396"/>
      <c r="GW74" s="396"/>
      <c r="GX74" s="396"/>
      <c r="GY74" s="396"/>
      <c r="GZ74" s="396"/>
      <c r="HA74" s="396"/>
      <c r="HB74" s="396"/>
      <c r="HC74" s="396"/>
      <c r="HD74" s="396"/>
      <c r="HE74" s="396"/>
      <c r="HF74" s="396"/>
      <c r="HG74" s="396"/>
      <c r="HH74" s="396"/>
      <c r="HI74" s="396"/>
    </row>
    <row r="75" spans="1:217" s="401" customFormat="1" ht="18" hidden="1" customHeight="1">
      <c r="A75" s="396"/>
      <c r="B75" s="397"/>
      <c r="C75" s="398"/>
      <c r="D75" s="457"/>
      <c r="E75" s="458"/>
      <c r="F75" s="459"/>
      <c r="G75" s="460"/>
      <c r="H75" s="461"/>
      <c r="I75" s="462"/>
      <c r="J75" s="422"/>
      <c r="K75" s="402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6"/>
      <c r="AG75" s="396"/>
      <c r="AH75" s="396"/>
      <c r="AI75" s="396"/>
      <c r="AJ75" s="396"/>
      <c r="AK75" s="396"/>
      <c r="AL75" s="396"/>
      <c r="AM75" s="396"/>
      <c r="AN75" s="396"/>
      <c r="AO75" s="396"/>
      <c r="AP75" s="396"/>
      <c r="AQ75" s="396"/>
      <c r="AR75" s="396"/>
      <c r="AS75" s="396"/>
      <c r="AT75" s="396"/>
      <c r="AU75" s="396"/>
      <c r="AV75" s="396"/>
      <c r="AW75" s="396"/>
      <c r="AX75" s="396"/>
      <c r="AY75" s="396"/>
      <c r="AZ75" s="396"/>
      <c r="BA75" s="396"/>
      <c r="BB75" s="396"/>
      <c r="BC75" s="396"/>
      <c r="BD75" s="396"/>
      <c r="BE75" s="396"/>
      <c r="BF75" s="396"/>
      <c r="BG75" s="396"/>
      <c r="BH75" s="396"/>
      <c r="BI75" s="396"/>
      <c r="BJ75" s="396"/>
      <c r="BK75" s="396"/>
      <c r="BL75" s="396"/>
      <c r="BM75" s="396"/>
      <c r="BN75" s="396"/>
      <c r="BO75" s="396"/>
      <c r="BP75" s="396"/>
      <c r="BQ75" s="396"/>
      <c r="BR75" s="396"/>
      <c r="BS75" s="396"/>
      <c r="BT75" s="396"/>
      <c r="BU75" s="396"/>
      <c r="BV75" s="396"/>
      <c r="BW75" s="396"/>
      <c r="BX75" s="396"/>
      <c r="BY75" s="396"/>
      <c r="BZ75" s="396"/>
      <c r="CA75" s="396"/>
      <c r="CB75" s="396"/>
      <c r="CC75" s="396"/>
      <c r="CD75" s="396"/>
      <c r="CE75" s="396"/>
      <c r="CF75" s="396"/>
      <c r="CG75" s="396"/>
      <c r="CH75" s="396"/>
      <c r="CI75" s="396"/>
      <c r="CJ75" s="396"/>
      <c r="CK75" s="396"/>
      <c r="CL75" s="396"/>
      <c r="CM75" s="396"/>
      <c r="CN75" s="396"/>
      <c r="CO75" s="396"/>
      <c r="CP75" s="396"/>
      <c r="CQ75" s="396"/>
      <c r="CR75" s="396"/>
      <c r="CS75" s="396"/>
      <c r="CT75" s="396"/>
      <c r="CU75" s="396"/>
      <c r="CV75" s="396"/>
      <c r="CW75" s="396"/>
      <c r="CX75" s="396"/>
      <c r="CY75" s="396"/>
      <c r="CZ75" s="396"/>
      <c r="DA75" s="396"/>
      <c r="DB75" s="396"/>
      <c r="DC75" s="396"/>
      <c r="DD75" s="396"/>
      <c r="DE75" s="396"/>
      <c r="DF75" s="396"/>
      <c r="DG75" s="396"/>
      <c r="DH75" s="396"/>
      <c r="DI75" s="396"/>
      <c r="DJ75" s="396"/>
      <c r="DK75" s="396"/>
      <c r="DL75" s="396"/>
      <c r="DM75" s="396"/>
      <c r="DN75" s="396"/>
      <c r="DO75" s="396"/>
      <c r="DP75" s="396"/>
      <c r="DQ75" s="396"/>
      <c r="DR75" s="396"/>
      <c r="DS75" s="396"/>
      <c r="DT75" s="396"/>
      <c r="DU75" s="396"/>
      <c r="DV75" s="396"/>
      <c r="DW75" s="396"/>
      <c r="DX75" s="396"/>
      <c r="DY75" s="396"/>
      <c r="DZ75" s="396"/>
      <c r="EA75" s="396"/>
      <c r="EB75" s="396"/>
      <c r="EC75" s="396"/>
      <c r="ED75" s="396"/>
      <c r="EE75" s="396"/>
      <c r="EF75" s="396"/>
      <c r="EG75" s="396"/>
      <c r="EH75" s="396"/>
      <c r="EI75" s="396"/>
      <c r="EJ75" s="396"/>
      <c r="EK75" s="396"/>
      <c r="EL75" s="396"/>
      <c r="EM75" s="396"/>
      <c r="EN75" s="396"/>
      <c r="EO75" s="396"/>
      <c r="EP75" s="396"/>
      <c r="EQ75" s="396"/>
      <c r="ER75" s="396"/>
      <c r="ES75" s="396"/>
      <c r="ET75" s="396"/>
      <c r="EU75" s="396"/>
      <c r="EV75" s="396"/>
      <c r="EW75" s="396"/>
      <c r="EX75" s="396"/>
      <c r="EY75" s="396"/>
      <c r="EZ75" s="396"/>
      <c r="FA75" s="396"/>
      <c r="FB75" s="396"/>
      <c r="FC75" s="396"/>
      <c r="FD75" s="396"/>
      <c r="FE75" s="396"/>
      <c r="FF75" s="396"/>
      <c r="FG75" s="396"/>
      <c r="FH75" s="396"/>
      <c r="FI75" s="396"/>
      <c r="FJ75" s="396"/>
      <c r="FK75" s="396"/>
      <c r="FL75" s="396"/>
      <c r="FM75" s="396"/>
      <c r="FN75" s="396"/>
      <c r="FO75" s="396"/>
      <c r="FP75" s="396"/>
      <c r="FQ75" s="396"/>
      <c r="FR75" s="396"/>
      <c r="FS75" s="396"/>
      <c r="FT75" s="396"/>
      <c r="FU75" s="396"/>
      <c r="FV75" s="396"/>
      <c r="FW75" s="396"/>
      <c r="FX75" s="396"/>
      <c r="FY75" s="396"/>
      <c r="FZ75" s="396"/>
      <c r="GA75" s="396"/>
      <c r="GB75" s="396"/>
      <c r="GC75" s="396"/>
      <c r="GD75" s="396"/>
      <c r="GE75" s="396"/>
      <c r="GF75" s="396"/>
      <c r="GG75" s="396"/>
      <c r="GH75" s="396"/>
      <c r="GI75" s="396"/>
      <c r="GJ75" s="396"/>
      <c r="GK75" s="396"/>
      <c r="GL75" s="396"/>
      <c r="GM75" s="396"/>
      <c r="GN75" s="396"/>
      <c r="GO75" s="396"/>
      <c r="GP75" s="396"/>
      <c r="GQ75" s="396"/>
      <c r="GR75" s="396"/>
      <c r="GS75" s="396"/>
      <c r="GT75" s="396"/>
      <c r="GU75" s="396"/>
      <c r="GV75" s="396"/>
      <c r="GW75" s="396"/>
      <c r="GX75" s="396"/>
      <c r="GY75" s="396"/>
      <c r="GZ75" s="396"/>
      <c r="HA75" s="396"/>
      <c r="HB75" s="396"/>
      <c r="HC75" s="396"/>
      <c r="HD75" s="396"/>
      <c r="HE75" s="396"/>
      <c r="HF75" s="396"/>
      <c r="HG75" s="396"/>
      <c r="HH75" s="396"/>
      <c r="HI75" s="396"/>
    </row>
    <row r="76" spans="1:217" s="401" customFormat="1" ht="18" customHeight="1">
      <c r="A76" s="396"/>
      <c r="B76" s="397">
        <v>30</v>
      </c>
      <c r="C76" s="398" t="s">
        <v>98</v>
      </c>
      <c r="D76" s="457">
        <v>11862</v>
      </c>
      <c r="E76" s="458">
        <v>457.05742033383916</v>
      </c>
      <c r="F76" s="459">
        <v>1527</v>
      </c>
      <c r="G76" s="460">
        <v>685.46714472822532</v>
      </c>
      <c r="H76" s="461">
        <v>259997</v>
      </c>
      <c r="I76" s="462">
        <v>1106.3963272268534</v>
      </c>
      <c r="J76" s="422"/>
      <c r="K76" s="402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6"/>
      <c r="AG76" s="396"/>
      <c r="AH76" s="396"/>
      <c r="AI76" s="396"/>
      <c r="AJ76" s="396"/>
      <c r="AK76" s="396"/>
      <c r="AL76" s="396"/>
      <c r="AM76" s="396"/>
      <c r="AN76" s="396"/>
      <c r="AO76" s="396"/>
      <c r="AP76" s="396"/>
      <c r="AQ76" s="396"/>
      <c r="AR76" s="396"/>
      <c r="AS76" s="396"/>
      <c r="AT76" s="396"/>
      <c r="AU76" s="396"/>
      <c r="AV76" s="396"/>
      <c r="AW76" s="396"/>
      <c r="AX76" s="396"/>
      <c r="AY76" s="396"/>
      <c r="AZ76" s="396"/>
      <c r="BA76" s="396"/>
      <c r="BB76" s="396"/>
      <c r="BC76" s="396"/>
      <c r="BD76" s="396"/>
      <c r="BE76" s="396"/>
      <c r="BF76" s="396"/>
      <c r="BG76" s="396"/>
      <c r="BH76" s="396"/>
      <c r="BI76" s="396"/>
      <c r="BJ76" s="396"/>
      <c r="BK76" s="396"/>
      <c r="BL76" s="396"/>
      <c r="BM76" s="396"/>
      <c r="BN76" s="396"/>
      <c r="BO76" s="396"/>
      <c r="BP76" s="396"/>
      <c r="BQ76" s="396"/>
      <c r="BR76" s="396"/>
      <c r="BS76" s="396"/>
      <c r="BT76" s="396"/>
      <c r="BU76" s="396"/>
      <c r="BV76" s="396"/>
      <c r="BW76" s="396"/>
      <c r="BX76" s="396"/>
      <c r="BY76" s="396"/>
      <c r="BZ76" s="396"/>
      <c r="CA76" s="396"/>
      <c r="CB76" s="396"/>
      <c r="CC76" s="396"/>
      <c r="CD76" s="396"/>
      <c r="CE76" s="396"/>
      <c r="CF76" s="396"/>
      <c r="CG76" s="396"/>
      <c r="CH76" s="396"/>
      <c r="CI76" s="396"/>
      <c r="CJ76" s="396"/>
      <c r="CK76" s="396"/>
      <c r="CL76" s="396"/>
      <c r="CM76" s="396"/>
      <c r="CN76" s="396"/>
      <c r="CO76" s="396"/>
      <c r="CP76" s="396"/>
      <c r="CQ76" s="396"/>
      <c r="CR76" s="396"/>
      <c r="CS76" s="396"/>
      <c r="CT76" s="396"/>
      <c r="CU76" s="396"/>
      <c r="CV76" s="396"/>
      <c r="CW76" s="396"/>
      <c r="CX76" s="396"/>
      <c r="CY76" s="396"/>
      <c r="CZ76" s="396"/>
      <c r="DA76" s="396"/>
      <c r="DB76" s="396"/>
      <c r="DC76" s="396"/>
      <c r="DD76" s="396"/>
      <c r="DE76" s="396"/>
      <c r="DF76" s="396"/>
      <c r="DG76" s="396"/>
      <c r="DH76" s="396"/>
      <c r="DI76" s="396"/>
      <c r="DJ76" s="396"/>
      <c r="DK76" s="396"/>
      <c r="DL76" s="396"/>
      <c r="DM76" s="396"/>
      <c r="DN76" s="396"/>
      <c r="DO76" s="396"/>
      <c r="DP76" s="396"/>
      <c r="DQ76" s="396"/>
      <c r="DR76" s="396"/>
      <c r="DS76" s="396"/>
      <c r="DT76" s="396"/>
      <c r="DU76" s="396"/>
      <c r="DV76" s="396"/>
      <c r="DW76" s="396"/>
      <c r="DX76" s="396"/>
      <c r="DY76" s="396"/>
      <c r="DZ76" s="396"/>
      <c r="EA76" s="396"/>
      <c r="EB76" s="396"/>
      <c r="EC76" s="396"/>
      <c r="ED76" s="396"/>
      <c r="EE76" s="396"/>
      <c r="EF76" s="396"/>
      <c r="EG76" s="396"/>
      <c r="EH76" s="396"/>
      <c r="EI76" s="396"/>
      <c r="EJ76" s="396"/>
      <c r="EK76" s="396"/>
      <c r="EL76" s="396"/>
      <c r="EM76" s="396"/>
      <c r="EN76" s="396"/>
      <c r="EO76" s="396"/>
      <c r="EP76" s="396"/>
      <c r="EQ76" s="396"/>
      <c r="ER76" s="396"/>
      <c r="ES76" s="396"/>
      <c r="ET76" s="396"/>
      <c r="EU76" s="396"/>
      <c r="EV76" s="396"/>
      <c r="EW76" s="396"/>
      <c r="EX76" s="396"/>
      <c r="EY76" s="396"/>
      <c r="EZ76" s="396"/>
      <c r="FA76" s="396"/>
      <c r="FB76" s="396"/>
      <c r="FC76" s="396"/>
      <c r="FD76" s="396"/>
      <c r="FE76" s="396"/>
      <c r="FF76" s="396"/>
      <c r="FG76" s="396"/>
      <c r="FH76" s="396"/>
      <c r="FI76" s="396"/>
      <c r="FJ76" s="396"/>
      <c r="FK76" s="396"/>
      <c r="FL76" s="396"/>
      <c r="FM76" s="396"/>
      <c r="FN76" s="396"/>
      <c r="FO76" s="396"/>
      <c r="FP76" s="396"/>
      <c r="FQ76" s="396"/>
      <c r="FR76" s="396"/>
      <c r="FS76" s="396"/>
      <c r="FT76" s="396"/>
      <c r="FU76" s="396"/>
      <c r="FV76" s="396"/>
      <c r="FW76" s="396"/>
      <c r="FX76" s="396"/>
      <c r="FY76" s="396"/>
      <c r="FZ76" s="396"/>
      <c r="GA76" s="396"/>
      <c r="GB76" s="396"/>
      <c r="GC76" s="396"/>
      <c r="GD76" s="396"/>
      <c r="GE76" s="396"/>
      <c r="GF76" s="396"/>
      <c r="GG76" s="396"/>
      <c r="GH76" s="396"/>
      <c r="GI76" s="396"/>
      <c r="GJ76" s="396"/>
      <c r="GK76" s="396"/>
      <c r="GL76" s="396"/>
      <c r="GM76" s="396"/>
      <c r="GN76" s="396"/>
      <c r="GO76" s="396"/>
      <c r="GP76" s="396"/>
      <c r="GQ76" s="396"/>
      <c r="GR76" s="396"/>
      <c r="GS76" s="396"/>
      <c r="GT76" s="396"/>
      <c r="GU76" s="396"/>
      <c r="GV76" s="396"/>
      <c r="GW76" s="396"/>
      <c r="GX76" s="396"/>
      <c r="GY76" s="396"/>
      <c r="GZ76" s="396"/>
      <c r="HA76" s="396"/>
      <c r="HB76" s="396"/>
      <c r="HC76" s="396"/>
      <c r="HD76" s="396"/>
      <c r="HE76" s="396"/>
      <c r="HF76" s="396"/>
      <c r="HG76" s="396"/>
      <c r="HH76" s="396"/>
      <c r="HI76" s="396"/>
    </row>
    <row r="77" spans="1:217" s="401" customFormat="1" ht="18" hidden="1" customHeight="1">
      <c r="A77" s="396"/>
      <c r="B77" s="397"/>
      <c r="C77" s="398"/>
      <c r="D77" s="457"/>
      <c r="E77" s="458"/>
      <c r="F77" s="459"/>
      <c r="G77" s="460"/>
      <c r="H77" s="461"/>
      <c r="I77" s="462"/>
      <c r="J77" s="422"/>
      <c r="K77" s="402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6"/>
      <c r="AG77" s="396"/>
      <c r="AH77" s="396"/>
      <c r="AI77" s="396"/>
      <c r="AJ77" s="396"/>
      <c r="AK77" s="396"/>
      <c r="AL77" s="396"/>
      <c r="AM77" s="396"/>
      <c r="AN77" s="396"/>
      <c r="AO77" s="396"/>
      <c r="AP77" s="396"/>
      <c r="AQ77" s="396"/>
      <c r="AR77" s="396"/>
      <c r="AS77" s="396"/>
      <c r="AT77" s="396"/>
      <c r="AU77" s="396"/>
      <c r="AV77" s="396"/>
      <c r="AW77" s="396"/>
      <c r="AX77" s="396"/>
      <c r="AY77" s="396"/>
      <c r="AZ77" s="396"/>
      <c r="BA77" s="396"/>
      <c r="BB77" s="396"/>
      <c r="BC77" s="396"/>
      <c r="BD77" s="396"/>
      <c r="BE77" s="396"/>
      <c r="BF77" s="396"/>
      <c r="BG77" s="396"/>
      <c r="BH77" s="396"/>
      <c r="BI77" s="396"/>
      <c r="BJ77" s="396"/>
      <c r="BK77" s="396"/>
      <c r="BL77" s="396"/>
      <c r="BM77" s="396"/>
      <c r="BN77" s="396"/>
      <c r="BO77" s="396"/>
      <c r="BP77" s="396"/>
      <c r="BQ77" s="396"/>
      <c r="BR77" s="396"/>
      <c r="BS77" s="396"/>
      <c r="BT77" s="396"/>
      <c r="BU77" s="396"/>
      <c r="BV77" s="396"/>
      <c r="BW77" s="396"/>
      <c r="BX77" s="396"/>
      <c r="BY77" s="396"/>
      <c r="BZ77" s="396"/>
      <c r="CA77" s="396"/>
      <c r="CB77" s="396"/>
      <c r="CC77" s="396"/>
      <c r="CD77" s="396"/>
      <c r="CE77" s="396"/>
      <c r="CF77" s="396"/>
      <c r="CG77" s="396"/>
      <c r="CH77" s="396"/>
      <c r="CI77" s="396"/>
      <c r="CJ77" s="396"/>
      <c r="CK77" s="396"/>
      <c r="CL77" s="396"/>
      <c r="CM77" s="396"/>
      <c r="CN77" s="396"/>
      <c r="CO77" s="396"/>
      <c r="CP77" s="396"/>
      <c r="CQ77" s="396"/>
      <c r="CR77" s="396"/>
      <c r="CS77" s="396"/>
      <c r="CT77" s="396"/>
      <c r="CU77" s="396"/>
      <c r="CV77" s="396"/>
      <c r="CW77" s="396"/>
      <c r="CX77" s="396"/>
      <c r="CY77" s="396"/>
      <c r="CZ77" s="396"/>
      <c r="DA77" s="396"/>
      <c r="DB77" s="396"/>
      <c r="DC77" s="396"/>
      <c r="DD77" s="396"/>
      <c r="DE77" s="396"/>
      <c r="DF77" s="396"/>
      <c r="DG77" s="396"/>
      <c r="DH77" s="396"/>
      <c r="DI77" s="396"/>
      <c r="DJ77" s="396"/>
      <c r="DK77" s="396"/>
      <c r="DL77" s="396"/>
      <c r="DM77" s="396"/>
      <c r="DN77" s="396"/>
      <c r="DO77" s="396"/>
      <c r="DP77" s="396"/>
      <c r="DQ77" s="396"/>
      <c r="DR77" s="396"/>
      <c r="DS77" s="396"/>
      <c r="DT77" s="396"/>
      <c r="DU77" s="396"/>
      <c r="DV77" s="396"/>
      <c r="DW77" s="396"/>
      <c r="DX77" s="396"/>
      <c r="DY77" s="396"/>
      <c r="DZ77" s="396"/>
      <c r="EA77" s="396"/>
      <c r="EB77" s="396"/>
      <c r="EC77" s="396"/>
      <c r="ED77" s="396"/>
      <c r="EE77" s="396"/>
      <c r="EF77" s="396"/>
      <c r="EG77" s="396"/>
      <c r="EH77" s="396"/>
      <c r="EI77" s="396"/>
      <c r="EJ77" s="396"/>
      <c r="EK77" s="396"/>
      <c r="EL77" s="396"/>
      <c r="EM77" s="396"/>
      <c r="EN77" s="396"/>
      <c r="EO77" s="396"/>
      <c r="EP77" s="396"/>
      <c r="EQ77" s="396"/>
      <c r="ER77" s="396"/>
      <c r="ES77" s="396"/>
      <c r="ET77" s="396"/>
      <c r="EU77" s="396"/>
      <c r="EV77" s="396"/>
      <c r="EW77" s="396"/>
      <c r="EX77" s="396"/>
      <c r="EY77" s="396"/>
      <c r="EZ77" s="396"/>
      <c r="FA77" s="396"/>
      <c r="FB77" s="396"/>
      <c r="FC77" s="396"/>
      <c r="FD77" s="396"/>
      <c r="FE77" s="396"/>
      <c r="FF77" s="396"/>
      <c r="FG77" s="396"/>
      <c r="FH77" s="396"/>
      <c r="FI77" s="396"/>
      <c r="FJ77" s="396"/>
      <c r="FK77" s="396"/>
      <c r="FL77" s="396"/>
      <c r="FM77" s="396"/>
      <c r="FN77" s="396"/>
      <c r="FO77" s="396"/>
      <c r="FP77" s="396"/>
      <c r="FQ77" s="396"/>
      <c r="FR77" s="396"/>
      <c r="FS77" s="396"/>
      <c r="FT77" s="396"/>
      <c r="FU77" s="396"/>
      <c r="FV77" s="396"/>
      <c r="FW77" s="396"/>
      <c r="FX77" s="396"/>
      <c r="FY77" s="396"/>
      <c r="FZ77" s="396"/>
      <c r="GA77" s="396"/>
      <c r="GB77" s="396"/>
      <c r="GC77" s="396"/>
      <c r="GD77" s="396"/>
      <c r="GE77" s="396"/>
      <c r="GF77" s="396"/>
      <c r="GG77" s="396"/>
      <c r="GH77" s="396"/>
      <c r="GI77" s="396"/>
      <c r="GJ77" s="396"/>
      <c r="GK77" s="396"/>
      <c r="GL77" s="396"/>
      <c r="GM77" s="396"/>
      <c r="GN77" s="396"/>
      <c r="GO77" s="396"/>
      <c r="GP77" s="396"/>
      <c r="GQ77" s="396"/>
      <c r="GR77" s="396"/>
      <c r="GS77" s="396"/>
      <c r="GT77" s="396"/>
      <c r="GU77" s="396"/>
      <c r="GV77" s="396"/>
      <c r="GW77" s="396"/>
      <c r="GX77" s="396"/>
      <c r="GY77" s="396"/>
      <c r="GZ77" s="396"/>
      <c r="HA77" s="396"/>
      <c r="HB77" s="396"/>
      <c r="HC77" s="396"/>
      <c r="HD77" s="396"/>
      <c r="HE77" s="396"/>
      <c r="HF77" s="396"/>
      <c r="HG77" s="396"/>
      <c r="HH77" s="396"/>
      <c r="HI77" s="396"/>
    </row>
    <row r="78" spans="1:217" s="401" customFormat="1" ht="18" customHeight="1">
      <c r="A78" s="396"/>
      <c r="B78" s="397">
        <v>31</v>
      </c>
      <c r="C78" s="398" t="s">
        <v>99</v>
      </c>
      <c r="D78" s="457">
        <v>4243</v>
      </c>
      <c r="E78" s="458">
        <v>530.98298609474432</v>
      </c>
      <c r="F78" s="459">
        <v>379</v>
      </c>
      <c r="G78" s="460">
        <v>808.77379947229554</v>
      </c>
      <c r="H78" s="461">
        <v>143951</v>
      </c>
      <c r="I78" s="462">
        <v>1432.0006883592332</v>
      </c>
      <c r="J78" s="422"/>
      <c r="K78" s="402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6"/>
      <c r="AF78" s="396"/>
      <c r="AG78" s="396"/>
      <c r="AH78" s="396"/>
      <c r="AI78" s="396"/>
      <c r="AJ78" s="396"/>
      <c r="AK78" s="396"/>
      <c r="AL78" s="396"/>
      <c r="AM78" s="396"/>
      <c r="AN78" s="396"/>
      <c r="AO78" s="396"/>
      <c r="AP78" s="396"/>
      <c r="AQ78" s="396"/>
      <c r="AR78" s="396"/>
      <c r="AS78" s="396"/>
      <c r="AT78" s="396"/>
      <c r="AU78" s="396"/>
      <c r="AV78" s="396"/>
      <c r="AW78" s="396"/>
      <c r="AX78" s="396"/>
      <c r="AY78" s="396"/>
      <c r="AZ78" s="396"/>
      <c r="BA78" s="396"/>
      <c r="BB78" s="396"/>
      <c r="BC78" s="396"/>
      <c r="BD78" s="396"/>
      <c r="BE78" s="396"/>
      <c r="BF78" s="396"/>
      <c r="BG78" s="396"/>
      <c r="BH78" s="396"/>
      <c r="BI78" s="396"/>
      <c r="BJ78" s="396"/>
      <c r="BK78" s="396"/>
      <c r="BL78" s="396"/>
      <c r="BM78" s="396"/>
      <c r="BN78" s="396"/>
      <c r="BO78" s="396"/>
      <c r="BP78" s="396"/>
      <c r="BQ78" s="396"/>
      <c r="BR78" s="396"/>
      <c r="BS78" s="396"/>
      <c r="BT78" s="396"/>
      <c r="BU78" s="396"/>
      <c r="BV78" s="396"/>
      <c r="BW78" s="396"/>
      <c r="BX78" s="396"/>
      <c r="BY78" s="396"/>
      <c r="BZ78" s="396"/>
      <c r="CA78" s="396"/>
      <c r="CB78" s="396"/>
      <c r="CC78" s="396"/>
      <c r="CD78" s="396"/>
      <c r="CE78" s="396"/>
      <c r="CF78" s="396"/>
      <c r="CG78" s="396"/>
      <c r="CH78" s="396"/>
      <c r="CI78" s="396"/>
      <c r="CJ78" s="396"/>
      <c r="CK78" s="396"/>
      <c r="CL78" s="396"/>
      <c r="CM78" s="396"/>
      <c r="CN78" s="396"/>
      <c r="CO78" s="396"/>
      <c r="CP78" s="396"/>
      <c r="CQ78" s="396"/>
      <c r="CR78" s="396"/>
      <c r="CS78" s="396"/>
      <c r="CT78" s="396"/>
      <c r="CU78" s="396"/>
      <c r="CV78" s="396"/>
      <c r="CW78" s="396"/>
      <c r="CX78" s="396"/>
      <c r="CY78" s="396"/>
      <c r="CZ78" s="396"/>
      <c r="DA78" s="396"/>
      <c r="DB78" s="396"/>
      <c r="DC78" s="396"/>
      <c r="DD78" s="396"/>
      <c r="DE78" s="396"/>
      <c r="DF78" s="396"/>
      <c r="DG78" s="396"/>
      <c r="DH78" s="396"/>
      <c r="DI78" s="396"/>
      <c r="DJ78" s="396"/>
      <c r="DK78" s="396"/>
      <c r="DL78" s="396"/>
      <c r="DM78" s="396"/>
      <c r="DN78" s="396"/>
      <c r="DO78" s="396"/>
      <c r="DP78" s="396"/>
      <c r="DQ78" s="396"/>
      <c r="DR78" s="396"/>
      <c r="DS78" s="396"/>
      <c r="DT78" s="396"/>
      <c r="DU78" s="396"/>
      <c r="DV78" s="396"/>
      <c r="DW78" s="396"/>
      <c r="DX78" s="396"/>
      <c r="DY78" s="396"/>
      <c r="DZ78" s="396"/>
      <c r="EA78" s="396"/>
      <c r="EB78" s="396"/>
      <c r="EC78" s="396"/>
      <c r="ED78" s="396"/>
      <c r="EE78" s="396"/>
      <c r="EF78" s="396"/>
      <c r="EG78" s="396"/>
      <c r="EH78" s="396"/>
      <c r="EI78" s="396"/>
      <c r="EJ78" s="396"/>
      <c r="EK78" s="396"/>
      <c r="EL78" s="396"/>
      <c r="EM78" s="396"/>
      <c r="EN78" s="396"/>
      <c r="EO78" s="396"/>
      <c r="EP78" s="396"/>
      <c r="EQ78" s="396"/>
      <c r="ER78" s="396"/>
      <c r="ES78" s="396"/>
      <c r="ET78" s="396"/>
      <c r="EU78" s="396"/>
      <c r="EV78" s="396"/>
      <c r="EW78" s="396"/>
      <c r="EX78" s="396"/>
      <c r="EY78" s="396"/>
      <c r="EZ78" s="396"/>
      <c r="FA78" s="396"/>
      <c r="FB78" s="396"/>
      <c r="FC78" s="396"/>
      <c r="FD78" s="396"/>
      <c r="FE78" s="396"/>
      <c r="FF78" s="396"/>
      <c r="FG78" s="396"/>
      <c r="FH78" s="396"/>
      <c r="FI78" s="396"/>
      <c r="FJ78" s="396"/>
      <c r="FK78" s="396"/>
      <c r="FL78" s="396"/>
      <c r="FM78" s="396"/>
      <c r="FN78" s="396"/>
      <c r="FO78" s="396"/>
      <c r="FP78" s="396"/>
      <c r="FQ78" s="396"/>
      <c r="FR78" s="396"/>
      <c r="FS78" s="396"/>
      <c r="FT78" s="396"/>
      <c r="FU78" s="396"/>
      <c r="FV78" s="396"/>
      <c r="FW78" s="396"/>
      <c r="FX78" s="396"/>
      <c r="FY78" s="396"/>
      <c r="FZ78" s="396"/>
      <c r="GA78" s="396"/>
      <c r="GB78" s="396"/>
      <c r="GC78" s="396"/>
      <c r="GD78" s="396"/>
      <c r="GE78" s="396"/>
      <c r="GF78" s="396"/>
      <c r="GG78" s="396"/>
      <c r="GH78" s="396"/>
      <c r="GI78" s="396"/>
      <c r="GJ78" s="396"/>
      <c r="GK78" s="396"/>
      <c r="GL78" s="396"/>
      <c r="GM78" s="396"/>
      <c r="GN78" s="396"/>
      <c r="GO78" s="396"/>
      <c r="GP78" s="396"/>
      <c r="GQ78" s="396"/>
      <c r="GR78" s="396"/>
      <c r="GS78" s="396"/>
      <c r="GT78" s="396"/>
      <c r="GU78" s="396"/>
      <c r="GV78" s="396"/>
      <c r="GW78" s="396"/>
      <c r="GX78" s="396"/>
      <c r="GY78" s="396"/>
      <c r="GZ78" s="396"/>
      <c r="HA78" s="396"/>
      <c r="HB78" s="396"/>
      <c r="HC78" s="396"/>
      <c r="HD78" s="396"/>
      <c r="HE78" s="396"/>
      <c r="HF78" s="396"/>
      <c r="HG78" s="396"/>
      <c r="HH78" s="396"/>
      <c r="HI78" s="396"/>
    </row>
    <row r="79" spans="1:217" s="401" customFormat="1" ht="18" hidden="1" customHeight="1">
      <c r="A79" s="396"/>
      <c r="B79" s="397"/>
      <c r="C79" s="398"/>
      <c r="D79" s="457"/>
      <c r="E79" s="458"/>
      <c r="F79" s="459"/>
      <c r="G79" s="460"/>
      <c r="H79" s="461"/>
      <c r="I79" s="462"/>
      <c r="J79" s="422"/>
      <c r="K79" s="402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6"/>
      <c r="AG79" s="396"/>
      <c r="AH79" s="396"/>
      <c r="AI79" s="396"/>
      <c r="AJ79" s="396"/>
      <c r="AK79" s="396"/>
      <c r="AL79" s="396"/>
      <c r="AM79" s="396"/>
      <c r="AN79" s="396"/>
      <c r="AO79" s="396"/>
      <c r="AP79" s="396"/>
      <c r="AQ79" s="396"/>
      <c r="AR79" s="396"/>
      <c r="AS79" s="396"/>
      <c r="AT79" s="396"/>
      <c r="AU79" s="396"/>
      <c r="AV79" s="396"/>
      <c r="AW79" s="396"/>
      <c r="AX79" s="396"/>
      <c r="AY79" s="396"/>
      <c r="AZ79" s="396"/>
      <c r="BA79" s="396"/>
      <c r="BB79" s="396"/>
      <c r="BC79" s="396"/>
      <c r="BD79" s="396"/>
      <c r="BE79" s="396"/>
      <c r="BF79" s="396"/>
      <c r="BG79" s="396"/>
      <c r="BH79" s="396"/>
      <c r="BI79" s="396"/>
      <c r="BJ79" s="396"/>
      <c r="BK79" s="396"/>
      <c r="BL79" s="396"/>
      <c r="BM79" s="396"/>
      <c r="BN79" s="396"/>
      <c r="BO79" s="396"/>
      <c r="BP79" s="396"/>
      <c r="BQ79" s="396"/>
      <c r="BR79" s="396"/>
      <c r="BS79" s="396"/>
      <c r="BT79" s="396"/>
      <c r="BU79" s="396"/>
      <c r="BV79" s="396"/>
      <c r="BW79" s="396"/>
      <c r="BX79" s="396"/>
      <c r="BY79" s="396"/>
      <c r="BZ79" s="396"/>
      <c r="CA79" s="396"/>
      <c r="CB79" s="396"/>
      <c r="CC79" s="396"/>
      <c r="CD79" s="396"/>
      <c r="CE79" s="396"/>
      <c r="CF79" s="396"/>
      <c r="CG79" s="396"/>
      <c r="CH79" s="396"/>
      <c r="CI79" s="396"/>
      <c r="CJ79" s="396"/>
      <c r="CK79" s="396"/>
      <c r="CL79" s="396"/>
      <c r="CM79" s="396"/>
      <c r="CN79" s="396"/>
      <c r="CO79" s="396"/>
      <c r="CP79" s="396"/>
      <c r="CQ79" s="396"/>
      <c r="CR79" s="396"/>
      <c r="CS79" s="396"/>
      <c r="CT79" s="396"/>
      <c r="CU79" s="396"/>
      <c r="CV79" s="396"/>
      <c r="CW79" s="396"/>
      <c r="CX79" s="396"/>
      <c r="CY79" s="396"/>
      <c r="CZ79" s="396"/>
      <c r="DA79" s="396"/>
      <c r="DB79" s="396"/>
      <c r="DC79" s="396"/>
      <c r="DD79" s="396"/>
      <c r="DE79" s="396"/>
      <c r="DF79" s="396"/>
      <c r="DG79" s="396"/>
      <c r="DH79" s="396"/>
      <c r="DI79" s="396"/>
      <c r="DJ79" s="396"/>
      <c r="DK79" s="396"/>
      <c r="DL79" s="396"/>
      <c r="DM79" s="396"/>
      <c r="DN79" s="396"/>
      <c r="DO79" s="396"/>
      <c r="DP79" s="396"/>
      <c r="DQ79" s="396"/>
      <c r="DR79" s="396"/>
      <c r="DS79" s="396"/>
      <c r="DT79" s="396"/>
      <c r="DU79" s="396"/>
      <c r="DV79" s="396"/>
      <c r="DW79" s="396"/>
      <c r="DX79" s="396"/>
      <c r="DY79" s="396"/>
      <c r="DZ79" s="396"/>
      <c r="EA79" s="396"/>
      <c r="EB79" s="396"/>
      <c r="EC79" s="396"/>
      <c r="ED79" s="396"/>
      <c r="EE79" s="396"/>
      <c r="EF79" s="396"/>
      <c r="EG79" s="396"/>
      <c r="EH79" s="396"/>
      <c r="EI79" s="396"/>
      <c r="EJ79" s="396"/>
      <c r="EK79" s="396"/>
      <c r="EL79" s="396"/>
      <c r="EM79" s="396"/>
      <c r="EN79" s="396"/>
      <c r="EO79" s="396"/>
      <c r="EP79" s="396"/>
      <c r="EQ79" s="396"/>
      <c r="ER79" s="396"/>
      <c r="ES79" s="396"/>
      <c r="ET79" s="396"/>
      <c r="EU79" s="396"/>
      <c r="EV79" s="396"/>
      <c r="EW79" s="396"/>
      <c r="EX79" s="396"/>
      <c r="EY79" s="396"/>
      <c r="EZ79" s="396"/>
      <c r="FA79" s="396"/>
      <c r="FB79" s="396"/>
      <c r="FC79" s="396"/>
      <c r="FD79" s="396"/>
      <c r="FE79" s="396"/>
      <c r="FF79" s="396"/>
      <c r="FG79" s="396"/>
      <c r="FH79" s="396"/>
      <c r="FI79" s="396"/>
      <c r="FJ79" s="396"/>
      <c r="FK79" s="396"/>
      <c r="FL79" s="396"/>
      <c r="FM79" s="396"/>
      <c r="FN79" s="396"/>
      <c r="FO79" s="396"/>
      <c r="FP79" s="396"/>
      <c r="FQ79" s="396"/>
      <c r="FR79" s="396"/>
      <c r="FS79" s="396"/>
      <c r="FT79" s="396"/>
      <c r="FU79" s="396"/>
      <c r="FV79" s="396"/>
      <c r="FW79" s="396"/>
      <c r="FX79" s="396"/>
      <c r="FY79" s="396"/>
      <c r="FZ79" s="396"/>
      <c r="GA79" s="396"/>
      <c r="GB79" s="396"/>
      <c r="GC79" s="396"/>
      <c r="GD79" s="396"/>
      <c r="GE79" s="396"/>
      <c r="GF79" s="396"/>
      <c r="GG79" s="396"/>
      <c r="GH79" s="396"/>
      <c r="GI79" s="396"/>
      <c r="GJ79" s="396"/>
      <c r="GK79" s="396"/>
      <c r="GL79" s="396"/>
      <c r="GM79" s="396"/>
      <c r="GN79" s="396"/>
      <c r="GO79" s="396"/>
      <c r="GP79" s="396"/>
      <c r="GQ79" s="396"/>
      <c r="GR79" s="396"/>
      <c r="GS79" s="396"/>
      <c r="GT79" s="396"/>
      <c r="GU79" s="396"/>
      <c r="GV79" s="396"/>
      <c r="GW79" s="396"/>
      <c r="GX79" s="396"/>
      <c r="GY79" s="396"/>
      <c r="GZ79" s="396"/>
      <c r="HA79" s="396"/>
      <c r="HB79" s="396"/>
      <c r="HC79" s="396"/>
      <c r="HD79" s="396"/>
      <c r="HE79" s="396"/>
      <c r="HF79" s="396"/>
      <c r="HG79" s="396"/>
      <c r="HH79" s="396"/>
      <c r="HI79" s="396"/>
    </row>
    <row r="80" spans="1:217" s="401" customFormat="1" ht="18" customHeight="1">
      <c r="A80" s="396"/>
      <c r="B80" s="397"/>
      <c r="C80" s="398" t="s">
        <v>100</v>
      </c>
      <c r="D80" s="457">
        <v>15850</v>
      </c>
      <c r="E80" s="458">
        <v>603.67891419558362</v>
      </c>
      <c r="F80" s="459">
        <v>2237</v>
      </c>
      <c r="G80" s="460">
        <v>925.32745194456857</v>
      </c>
      <c r="H80" s="461">
        <v>576348</v>
      </c>
      <c r="I80" s="462">
        <v>1544.8878699674506</v>
      </c>
      <c r="J80" s="422"/>
      <c r="K80" s="402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6"/>
      <c r="AG80" s="396"/>
      <c r="AH80" s="396"/>
      <c r="AI80" s="396"/>
      <c r="AJ80" s="396"/>
      <c r="AK80" s="396"/>
      <c r="AL80" s="396"/>
      <c r="AM80" s="396"/>
      <c r="AN80" s="396"/>
      <c r="AO80" s="396"/>
      <c r="AP80" s="396"/>
      <c r="AQ80" s="396"/>
      <c r="AR80" s="396"/>
      <c r="AS80" s="396"/>
      <c r="AT80" s="396"/>
      <c r="AU80" s="396"/>
      <c r="AV80" s="396"/>
      <c r="AW80" s="396"/>
      <c r="AX80" s="396"/>
      <c r="AY80" s="396"/>
      <c r="AZ80" s="396"/>
      <c r="BA80" s="396"/>
      <c r="BB80" s="396"/>
      <c r="BC80" s="396"/>
      <c r="BD80" s="396"/>
      <c r="BE80" s="396"/>
      <c r="BF80" s="396"/>
      <c r="BG80" s="396"/>
      <c r="BH80" s="396"/>
      <c r="BI80" s="396"/>
      <c r="BJ80" s="396"/>
      <c r="BK80" s="396"/>
      <c r="BL80" s="396"/>
      <c r="BM80" s="396"/>
      <c r="BN80" s="396"/>
      <c r="BO80" s="396"/>
      <c r="BP80" s="396"/>
      <c r="BQ80" s="396"/>
      <c r="BR80" s="396"/>
      <c r="BS80" s="396"/>
      <c r="BT80" s="396"/>
      <c r="BU80" s="396"/>
      <c r="BV80" s="396"/>
      <c r="BW80" s="396"/>
      <c r="BX80" s="396"/>
      <c r="BY80" s="396"/>
      <c r="BZ80" s="396"/>
      <c r="CA80" s="396"/>
      <c r="CB80" s="396"/>
      <c r="CC80" s="396"/>
      <c r="CD80" s="396"/>
      <c r="CE80" s="396"/>
      <c r="CF80" s="396"/>
      <c r="CG80" s="396"/>
      <c r="CH80" s="396"/>
      <c r="CI80" s="396"/>
      <c r="CJ80" s="396"/>
      <c r="CK80" s="396"/>
      <c r="CL80" s="396"/>
      <c r="CM80" s="396"/>
      <c r="CN80" s="396"/>
      <c r="CO80" s="396"/>
      <c r="CP80" s="396"/>
      <c r="CQ80" s="396"/>
      <c r="CR80" s="396"/>
      <c r="CS80" s="396"/>
      <c r="CT80" s="396"/>
      <c r="CU80" s="396"/>
      <c r="CV80" s="396"/>
      <c r="CW80" s="396"/>
      <c r="CX80" s="396"/>
      <c r="CY80" s="396"/>
      <c r="CZ80" s="396"/>
      <c r="DA80" s="396"/>
      <c r="DB80" s="396"/>
      <c r="DC80" s="396"/>
      <c r="DD80" s="396"/>
      <c r="DE80" s="396"/>
      <c r="DF80" s="396"/>
      <c r="DG80" s="396"/>
      <c r="DH80" s="396"/>
      <c r="DI80" s="396"/>
      <c r="DJ80" s="396"/>
      <c r="DK80" s="396"/>
      <c r="DL80" s="396"/>
      <c r="DM80" s="396"/>
      <c r="DN80" s="396"/>
      <c r="DO80" s="396"/>
      <c r="DP80" s="396"/>
      <c r="DQ80" s="396"/>
      <c r="DR80" s="396"/>
      <c r="DS80" s="396"/>
      <c r="DT80" s="396"/>
      <c r="DU80" s="396"/>
      <c r="DV80" s="396"/>
      <c r="DW80" s="396"/>
      <c r="DX80" s="396"/>
      <c r="DY80" s="396"/>
      <c r="DZ80" s="396"/>
      <c r="EA80" s="396"/>
      <c r="EB80" s="396"/>
      <c r="EC80" s="396"/>
      <c r="ED80" s="396"/>
      <c r="EE80" s="396"/>
      <c r="EF80" s="396"/>
      <c r="EG80" s="396"/>
      <c r="EH80" s="396"/>
      <c r="EI80" s="396"/>
      <c r="EJ80" s="396"/>
      <c r="EK80" s="396"/>
      <c r="EL80" s="396"/>
      <c r="EM80" s="396"/>
      <c r="EN80" s="396"/>
      <c r="EO80" s="396"/>
      <c r="EP80" s="396"/>
      <c r="EQ80" s="396"/>
      <c r="ER80" s="396"/>
      <c r="ES80" s="396"/>
      <c r="ET80" s="396"/>
      <c r="EU80" s="396"/>
      <c r="EV80" s="396"/>
      <c r="EW80" s="396"/>
      <c r="EX80" s="396"/>
      <c r="EY80" s="396"/>
      <c r="EZ80" s="396"/>
      <c r="FA80" s="396"/>
      <c r="FB80" s="396"/>
      <c r="FC80" s="396"/>
      <c r="FD80" s="396"/>
      <c r="FE80" s="396"/>
      <c r="FF80" s="396"/>
      <c r="FG80" s="396"/>
      <c r="FH80" s="396"/>
      <c r="FI80" s="396"/>
      <c r="FJ80" s="396"/>
      <c r="FK80" s="396"/>
      <c r="FL80" s="396"/>
      <c r="FM80" s="396"/>
      <c r="FN80" s="396"/>
      <c r="FO80" s="396"/>
      <c r="FP80" s="396"/>
      <c r="FQ80" s="396"/>
      <c r="FR80" s="396"/>
      <c r="FS80" s="396"/>
      <c r="FT80" s="396"/>
      <c r="FU80" s="396"/>
      <c r="FV80" s="396"/>
      <c r="FW80" s="396"/>
      <c r="FX80" s="396"/>
      <c r="FY80" s="396"/>
      <c r="FZ80" s="396"/>
      <c r="GA80" s="396"/>
      <c r="GB80" s="396"/>
      <c r="GC80" s="396"/>
      <c r="GD80" s="396"/>
      <c r="GE80" s="396"/>
      <c r="GF80" s="396"/>
      <c r="GG80" s="396"/>
      <c r="GH80" s="396"/>
      <c r="GI80" s="396"/>
      <c r="GJ80" s="396"/>
      <c r="GK80" s="396"/>
      <c r="GL80" s="396"/>
      <c r="GM80" s="396"/>
      <c r="GN80" s="396"/>
      <c r="GO80" s="396"/>
      <c r="GP80" s="396"/>
      <c r="GQ80" s="396"/>
      <c r="GR80" s="396"/>
      <c r="GS80" s="396"/>
      <c r="GT80" s="396"/>
      <c r="GU80" s="396"/>
      <c r="GV80" s="396"/>
      <c r="GW80" s="396"/>
      <c r="GX80" s="396"/>
      <c r="GY80" s="396"/>
      <c r="GZ80" s="396"/>
      <c r="HA80" s="396"/>
      <c r="HB80" s="396"/>
      <c r="HC80" s="396"/>
      <c r="HD80" s="396"/>
      <c r="HE80" s="396"/>
      <c r="HF80" s="396"/>
      <c r="HG80" s="396"/>
      <c r="HH80" s="396"/>
      <c r="HI80" s="396"/>
    </row>
    <row r="81" spans="1:217" s="402" customFormat="1" ht="18" customHeight="1">
      <c r="B81" s="397">
        <v>1</v>
      </c>
      <c r="C81" s="403" t="s">
        <v>203</v>
      </c>
      <c r="D81" s="404">
        <v>2024</v>
      </c>
      <c r="E81" s="405">
        <v>563.46808300395253</v>
      </c>
      <c r="F81" s="404">
        <v>151</v>
      </c>
      <c r="G81" s="405">
        <v>857.76947019867555</v>
      </c>
      <c r="H81" s="404">
        <v>82081</v>
      </c>
      <c r="I81" s="405">
        <v>1569.3253131662627</v>
      </c>
      <c r="J81" s="422"/>
    </row>
    <row r="82" spans="1:217" s="402" customFormat="1" ht="18" customHeight="1">
      <c r="B82" s="397">
        <v>20</v>
      </c>
      <c r="C82" s="403" t="s">
        <v>205</v>
      </c>
      <c r="D82" s="404">
        <v>4835</v>
      </c>
      <c r="E82" s="405">
        <v>587.31601034126152</v>
      </c>
      <c r="F82" s="404">
        <v>524</v>
      </c>
      <c r="G82" s="405">
        <v>922.36522900763362</v>
      </c>
      <c r="H82" s="404">
        <v>194619</v>
      </c>
      <c r="I82" s="405">
        <v>1515.4962921914091</v>
      </c>
      <c r="J82" s="422"/>
    </row>
    <row r="83" spans="1:217" s="402" customFormat="1" ht="18" customHeight="1">
      <c r="B83" s="397">
        <v>48</v>
      </c>
      <c r="C83" s="403" t="s">
        <v>212</v>
      </c>
      <c r="D83" s="404">
        <v>8991</v>
      </c>
      <c r="E83" s="405">
        <v>621.53025025025033</v>
      </c>
      <c r="F83" s="404">
        <v>1562</v>
      </c>
      <c r="G83" s="405">
        <v>932.85207426376439</v>
      </c>
      <c r="H83" s="404">
        <v>299648</v>
      </c>
      <c r="I83" s="405">
        <v>1557.2834464438283</v>
      </c>
      <c r="J83" s="422"/>
    </row>
    <row r="84" spans="1:217" s="402" customFormat="1" ht="18" hidden="1" customHeight="1">
      <c r="B84" s="397"/>
      <c r="C84" s="403"/>
      <c r="D84" s="404"/>
      <c r="E84" s="405"/>
      <c r="F84" s="404"/>
      <c r="G84" s="405"/>
      <c r="H84" s="404"/>
      <c r="I84" s="405"/>
      <c r="J84" s="422"/>
    </row>
    <row r="85" spans="1:217" s="401" customFormat="1" ht="18" customHeight="1">
      <c r="A85" s="396"/>
      <c r="B85" s="397">
        <v>26</v>
      </c>
      <c r="C85" s="398" t="s">
        <v>101</v>
      </c>
      <c r="D85" s="457">
        <v>2004</v>
      </c>
      <c r="E85" s="458">
        <v>484.17709081836335</v>
      </c>
      <c r="F85" s="459">
        <v>177</v>
      </c>
      <c r="G85" s="460">
        <v>704.82864406779663</v>
      </c>
      <c r="H85" s="461">
        <v>73097</v>
      </c>
      <c r="I85" s="462">
        <v>1235.6786807940136</v>
      </c>
      <c r="J85" s="422"/>
      <c r="K85" s="402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  <c r="W85" s="396"/>
      <c r="X85" s="396"/>
      <c r="Y85" s="396"/>
      <c r="Z85" s="396"/>
      <c r="AA85" s="396"/>
      <c r="AB85" s="396"/>
      <c r="AC85" s="396"/>
      <c r="AD85" s="396"/>
      <c r="AE85" s="396"/>
      <c r="AF85" s="396"/>
      <c r="AG85" s="396"/>
      <c r="AH85" s="396"/>
      <c r="AI85" s="396"/>
      <c r="AJ85" s="396"/>
      <c r="AK85" s="396"/>
      <c r="AL85" s="396"/>
      <c r="AM85" s="396"/>
      <c r="AN85" s="396"/>
      <c r="AO85" s="396"/>
      <c r="AP85" s="396"/>
      <c r="AQ85" s="396"/>
      <c r="AR85" s="396"/>
      <c r="AS85" s="396"/>
      <c r="AT85" s="396"/>
      <c r="AU85" s="396"/>
      <c r="AV85" s="396"/>
      <c r="AW85" s="396"/>
      <c r="AX85" s="396"/>
      <c r="AY85" s="396"/>
      <c r="AZ85" s="396"/>
      <c r="BA85" s="396"/>
      <c r="BB85" s="396"/>
      <c r="BC85" s="396"/>
      <c r="BD85" s="396"/>
      <c r="BE85" s="396"/>
      <c r="BF85" s="396"/>
      <c r="BG85" s="396"/>
      <c r="BH85" s="396"/>
      <c r="BI85" s="396"/>
      <c r="BJ85" s="396"/>
      <c r="BK85" s="396"/>
      <c r="BL85" s="396"/>
      <c r="BM85" s="396"/>
      <c r="BN85" s="396"/>
      <c r="BO85" s="396"/>
      <c r="BP85" s="396"/>
      <c r="BQ85" s="396"/>
      <c r="BR85" s="396"/>
      <c r="BS85" s="396"/>
      <c r="BT85" s="396"/>
      <c r="BU85" s="396"/>
      <c r="BV85" s="396"/>
      <c r="BW85" s="396"/>
      <c r="BX85" s="396"/>
      <c r="BY85" s="396"/>
      <c r="BZ85" s="396"/>
      <c r="CA85" s="396"/>
      <c r="CB85" s="396"/>
      <c r="CC85" s="396"/>
      <c r="CD85" s="396"/>
      <c r="CE85" s="396"/>
      <c r="CF85" s="396"/>
      <c r="CG85" s="396"/>
      <c r="CH85" s="396"/>
      <c r="CI85" s="396"/>
      <c r="CJ85" s="396"/>
      <c r="CK85" s="396"/>
      <c r="CL85" s="396"/>
      <c r="CM85" s="396"/>
      <c r="CN85" s="396"/>
      <c r="CO85" s="396"/>
      <c r="CP85" s="396"/>
      <c r="CQ85" s="396"/>
      <c r="CR85" s="396"/>
      <c r="CS85" s="396"/>
      <c r="CT85" s="396"/>
      <c r="CU85" s="396"/>
      <c r="CV85" s="396"/>
      <c r="CW85" s="396"/>
      <c r="CX85" s="396"/>
      <c r="CY85" s="396"/>
      <c r="CZ85" s="396"/>
      <c r="DA85" s="396"/>
      <c r="DB85" s="396"/>
      <c r="DC85" s="396"/>
      <c r="DD85" s="396"/>
      <c r="DE85" s="396"/>
      <c r="DF85" s="396"/>
      <c r="DG85" s="396"/>
      <c r="DH85" s="396"/>
      <c r="DI85" s="396"/>
      <c r="DJ85" s="396"/>
      <c r="DK85" s="396"/>
      <c r="DL85" s="396"/>
      <c r="DM85" s="396"/>
      <c r="DN85" s="396"/>
      <c r="DO85" s="396"/>
      <c r="DP85" s="396"/>
      <c r="DQ85" s="396"/>
      <c r="DR85" s="396"/>
      <c r="DS85" s="396"/>
      <c r="DT85" s="396"/>
      <c r="DU85" s="396"/>
      <c r="DV85" s="396"/>
      <c r="DW85" s="396"/>
      <c r="DX85" s="396"/>
      <c r="DY85" s="396"/>
      <c r="DZ85" s="396"/>
      <c r="EA85" s="396"/>
      <c r="EB85" s="396"/>
      <c r="EC85" s="396"/>
      <c r="ED85" s="396"/>
      <c r="EE85" s="396"/>
      <c r="EF85" s="396"/>
      <c r="EG85" s="396"/>
      <c r="EH85" s="396"/>
      <c r="EI85" s="396"/>
      <c r="EJ85" s="396"/>
      <c r="EK85" s="396"/>
      <c r="EL85" s="396"/>
      <c r="EM85" s="396"/>
      <c r="EN85" s="396"/>
      <c r="EO85" s="396"/>
      <c r="EP85" s="396"/>
      <c r="EQ85" s="396"/>
      <c r="ER85" s="396"/>
      <c r="ES85" s="396"/>
      <c r="ET85" s="396"/>
      <c r="EU85" s="396"/>
      <c r="EV85" s="396"/>
      <c r="EW85" s="396"/>
      <c r="EX85" s="396"/>
      <c r="EY85" s="396"/>
      <c r="EZ85" s="396"/>
      <c r="FA85" s="396"/>
      <c r="FB85" s="396"/>
      <c r="FC85" s="396"/>
      <c r="FD85" s="396"/>
      <c r="FE85" s="396"/>
      <c r="FF85" s="396"/>
      <c r="FG85" s="396"/>
      <c r="FH85" s="396"/>
      <c r="FI85" s="396"/>
      <c r="FJ85" s="396"/>
      <c r="FK85" s="396"/>
      <c r="FL85" s="396"/>
      <c r="FM85" s="396"/>
      <c r="FN85" s="396"/>
      <c r="FO85" s="396"/>
      <c r="FP85" s="396"/>
      <c r="FQ85" s="396"/>
      <c r="FR85" s="396"/>
      <c r="FS85" s="396"/>
      <c r="FT85" s="396"/>
      <c r="FU85" s="396"/>
      <c r="FV85" s="396"/>
      <c r="FW85" s="396"/>
      <c r="FX85" s="396"/>
      <c r="FY85" s="396"/>
      <c r="FZ85" s="396"/>
      <c r="GA85" s="396"/>
      <c r="GB85" s="396"/>
      <c r="GC85" s="396"/>
      <c r="GD85" s="396"/>
      <c r="GE85" s="396"/>
      <c r="GF85" s="396"/>
      <c r="GG85" s="396"/>
      <c r="GH85" s="396"/>
      <c r="GI85" s="396"/>
      <c r="GJ85" s="396"/>
      <c r="GK85" s="396"/>
      <c r="GL85" s="396"/>
      <c r="GM85" s="396"/>
      <c r="GN85" s="396"/>
      <c r="GO85" s="396"/>
      <c r="GP85" s="396"/>
      <c r="GQ85" s="396"/>
      <c r="GR85" s="396"/>
      <c r="GS85" s="396"/>
      <c r="GT85" s="396"/>
      <c r="GU85" s="396"/>
      <c r="GV85" s="396"/>
      <c r="GW85" s="396"/>
      <c r="GX85" s="396"/>
      <c r="GY85" s="396"/>
      <c r="GZ85" s="396"/>
      <c r="HA85" s="396"/>
      <c r="HB85" s="396"/>
      <c r="HC85" s="396"/>
      <c r="HD85" s="396"/>
      <c r="HE85" s="396"/>
      <c r="HF85" s="396"/>
      <c r="HG85" s="396"/>
      <c r="HH85" s="396"/>
      <c r="HI85" s="396"/>
    </row>
    <row r="86" spans="1:217" s="401" customFormat="1" ht="18" hidden="1" customHeight="1">
      <c r="A86" s="396"/>
      <c r="B86" s="397"/>
      <c r="C86" s="398"/>
      <c r="D86" s="399"/>
      <c r="E86" s="400"/>
      <c r="F86" s="399"/>
      <c r="G86" s="400"/>
      <c r="H86" s="399"/>
      <c r="I86" s="400"/>
      <c r="J86" s="422"/>
      <c r="K86" s="402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  <c r="W86" s="396"/>
      <c r="X86" s="396"/>
      <c r="Y86" s="396"/>
      <c r="Z86" s="396"/>
      <c r="AA86" s="396"/>
      <c r="AB86" s="396"/>
      <c r="AC86" s="396"/>
      <c r="AD86" s="396"/>
      <c r="AE86" s="396"/>
      <c r="AF86" s="396"/>
      <c r="AG86" s="396"/>
      <c r="AH86" s="396"/>
      <c r="AI86" s="396"/>
      <c r="AJ86" s="396"/>
      <c r="AK86" s="396"/>
      <c r="AL86" s="396"/>
      <c r="AM86" s="396"/>
      <c r="AN86" s="396"/>
      <c r="AO86" s="396"/>
      <c r="AP86" s="396"/>
      <c r="AQ86" s="396"/>
      <c r="AR86" s="396"/>
      <c r="AS86" s="396"/>
      <c r="AT86" s="396"/>
      <c r="AU86" s="396"/>
      <c r="AV86" s="396"/>
      <c r="AW86" s="396"/>
      <c r="AX86" s="396"/>
      <c r="AY86" s="396"/>
      <c r="AZ86" s="396"/>
      <c r="BA86" s="396"/>
      <c r="BB86" s="396"/>
      <c r="BC86" s="396"/>
      <c r="BD86" s="396"/>
      <c r="BE86" s="396"/>
      <c r="BF86" s="396"/>
      <c r="BG86" s="396"/>
      <c r="BH86" s="396"/>
      <c r="BI86" s="396"/>
      <c r="BJ86" s="396"/>
      <c r="BK86" s="396"/>
      <c r="BL86" s="396"/>
      <c r="BM86" s="396"/>
      <c r="BN86" s="396"/>
      <c r="BO86" s="396"/>
      <c r="BP86" s="396"/>
      <c r="BQ86" s="396"/>
      <c r="BR86" s="396"/>
      <c r="BS86" s="396"/>
      <c r="BT86" s="396"/>
      <c r="BU86" s="396"/>
      <c r="BV86" s="396"/>
      <c r="BW86" s="396"/>
      <c r="BX86" s="396"/>
      <c r="BY86" s="396"/>
      <c r="BZ86" s="396"/>
      <c r="CA86" s="396"/>
      <c r="CB86" s="396"/>
      <c r="CC86" s="396"/>
      <c r="CD86" s="396"/>
      <c r="CE86" s="396"/>
      <c r="CF86" s="396"/>
      <c r="CG86" s="396"/>
      <c r="CH86" s="396"/>
      <c r="CI86" s="396"/>
      <c r="CJ86" s="396"/>
      <c r="CK86" s="396"/>
      <c r="CL86" s="396"/>
      <c r="CM86" s="396"/>
      <c r="CN86" s="396"/>
      <c r="CO86" s="396"/>
      <c r="CP86" s="396"/>
      <c r="CQ86" s="396"/>
      <c r="CR86" s="396"/>
      <c r="CS86" s="396"/>
      <c r="CT86" s="396"/>
      <c r="CU86" s="396"/>
      <c r="CV86" s="396"/>
      <c r="CW86" s="396"/>
      <c r="CX86" s="396"/>
      <c r="CY86" s="396"/>
      <c r="CZ86" s="396"/>
      <c r="DA86" s="396"/>
      <c r="DB86" s="396"/>
      <c r="DC86" s="396"/>
      <c r="DD86" s="396"/>
      <c r="DE86" s="396"/>
      <c r="DF86" s="396"/>
      <c r="DG86" s="396"/>
      <c r="DH86" s="396"/>
      <c r="DI86" s="396"/>
      <c r="DJ86" s="396"/>
      <c r="DK86" s="396"/>
      <c r="DL86" s="396"/>
      <c r="DM86" s="396"/>
      <c r="DN86" s="396"/>
      <c r="DO86" s="396"/>
      <c r="DP86" s="396"/>
      <c r="DQ86" s="396"/>
      <c r="DR86" s="396"/>
      <c r="DS86" s="396"/>
      <c r="DT86" s="396"/>
      <c r="DU86" s="396"/>
      <c r="DV86" s="396"/>
      <c r="DW86" s="396"/>
      <c r="DX86" s="396"/>
      <c r="DY86" s="396"/>
      <c r="DZ86" s="396"/>
      <c r="EA86" s="396"/>
      <c r="EB86" s="396"/>
      <c r="EC86" s="396"/>
      <c r="ED86" s="396"/>
      <c r="EE86" s="396"/>
      <c r="EF86" s="396"/>
      <c r="EG86" s="396"/>
      <c r="EH86" s="396"/>
      <c r="EI86" s="396"/>
      <c r="EJ86" s="396"/>
      <c r="EK86" s="396"/>
      <c r="EL86" s="396"/>
      <c r="EM86" s="396"/>
      <c r="EN86" s="396"/>
      <c r="EO86" s="396"/>
      <c r="EP86" s="396"/>
      <c r="EQ86" s="396"/>
      <c r="ER86" s="396"/>
      <c r="ES86" s="396"/>
      <c r="ET86" s="396"/>
      <c r="EU86" s="396"/>
      <c r="EV86" s="396"/>
      <c r="EW86" s="396"/>
      <c r="EX86" s="396"/>
      <c r="EY86" s="396"/>
      <c r="EZ86" s="396"/>
      <c r="FA86" s="396"/>
      <c r="FB86" s="396"/>
      <c r="FC86" s="396"/>
      <c r="FD86" s="396"/>
      <c r="FE86" s="396"/>
      <c r="FF86" s="396"/>
      <c r="FG86" s="396"/>
      <c r="FH86" s="396"/>
      <c r="FI86" s="396"/>
      <c r="FJ86" s="396"/>
      <c r="FK86" s="396"/>
      <c r="FL86" s="396"/>
      <c r="FM86" s="396"/>
      <c r="FN86" s="396"/>
      <c r="FO86" s="396"/>
      <c r="FP86" s="396"/>
      <c r="FQ86" s="396"/>
      <c r="FR86" s="396"/>
      <c r="FS86" s="396"/>
      <c r="FT86" s="396"/>
      <c r="FU86" s="396"/>
      <c r="FV86" s="396"/>
      <c r="FW86" s="396"/>
      <c r="FX86" s="396"/>
      <c r="FY86" s="396"/>
      <c r="FZ86" s="396"/>
      <c r="GA86" s="396"/>
      <c r="GB86" s="396"/>
      <c r="GC86" s="396"/>
      <c r="GD86" s="396"/>
      <c r="GE86" s="396"/>
      <c r="GF86" s="396"/>
      <c r="GG86" s="396"/>
      <c r="GH86" s="396"/>
      <c r="GI86" s="396"/>
      <c r="GJ86" s="396"/>
      <c r="GK86" s="396"/>
      <c r="GL86" s="396"/>
      <c r="GM86" s="396"/>
      <c r="GN86" s="396"/>
      <c r="GO86" s="396"/>
      <c r="GP86" s="396"/>
      <c r="GQ86" s="396"/>
      <c r="GR86" s="396"/>
      <c r="GS86" s="396"/>
      <c r="GT86" s="396"/>
      <c r="GU86" s="396"/>
      <c r="GV86" s="396"/>
      <c r="GW86" s="396"/>
      <c r="GX86" s="396"/>
      <c r="GY86" s="396"/>
      <c r="GZ86" s="396"/>
      <c r="HA86" s="396"/>
      <c r="HB86" s="396"/>
      <c r="HC86" s="396"/>
      <c r="HD86" s="396"/>
      <c r="HE86" s="396"/>
      <c r="HF86" s="396"/>
      <c r="HG86" s="396"/>
      <c r="HH86" s="396"/>
      <c r="HI86" s="396"/>
    </row>
    <row r="87" spans="1:217" s="401" customFormat="1" ht="18" customHeight="1">
      <c r="A87" s="396"/>
      <c r="B87" s="397">
        <v>51</v>
      </c>
      <c r="C87" s="403" t="s">
        <v>102</v>
      </c>
      <c r="D87" s="404">
        <v>773</v>
      </c>
      <c r="E87" s="405">
        <v>414.52147477360927</v>
      </c>
      <c r="F87" s="404">
        <v>48</v>
      </c>
      <c r="G87" s="405">
        <v>831.9239583333333</v>
      </c>
      <c r="H87" s="404">
        <v>9096</v>
      </c>
      <c r="I87" s="405">
        <v>1264.5160631046613</v>
      </c>
      <c r="J87" s="422"/>
      <c r="K87" s="402"/>
      <c r="L87" s="396"/>
      <c r="M87" s="396"/>
      <c r="N87" s="396"/>
      <c r="O87" s="396"/>
      <c r="P87" s="396"/>
      <c r="Q87" s="396"/>
      <c r="R87" s="396"/>
      <c r="S87" s="396"/>
      <c r="T87" s="396"/>
      <c r="U87" s="396"/>
      <c r="V87" s="396"/>
      <c r="W87" s="396"/>
      <c r="X87" s="396"/>
      <c r="Y87" s="396"/>
      <c r="Z87" s="396"/>
      <c r="AA87" s="396"/>
      <c r="AB87" s="396"/>
      <c r="AC87" s="396"/>
      <c r="AD87" s="396"/>
      <c r="AE87" s="396"/>
      <c r="AF87" s="396"/>
      <c r="AG87" s="396"/>
      <c r="AH87" s="396"/>
      <c r="AI87" s="396"/>
      <c r="AJ87" s="396"/>
      <c r="AK87" s="396"/>
      <c r="AL87" s="396"/>
      <c r="AM87" s="396"/>
      <c r="AN87" s="396"/>
      <c r="AO87" s="396"/>
      <c r="AP87" s="396"/>
      <c r="AQ87" s="396"/>
      <c r="AR87" s="396"/>
      <c r="AS87" s="396"/>
      <c r="AT87" s="396"/>
      <c r="AU87" s="396"/>
      <c r="AV87" s="396"/>
      <c r="AW87" s="396"/>
      <c r="AX87" s="396"/>
      <c r="AY87" s="396"/>
      <c r="AZ87" s="396"/>
      <c r="BA87" s="396"/>
      <c r="BB87" s="396"/>
      <c r="BC87" s="396"/>
      <c r="BD87" s="396"/>
      <c r="BE87" s="396"/>
      <c r="BF87" s="396"/>
      <c r="BG87" s="396"/>
      <c r="BH87" s="396"/>
      <c r="BI87" s="396"/>
      <c r="BJ87" s="396"/>
      <c r="BK87" s="396"/>
      <c r="BL87" s="396"/>
      <c r="BM87" s="396"/>
      <c r="BN87" s="396"/>
      <c r="BO87" s="396"/>
      <c r="BP87" s="396"/>
      <c r="BQ87" s="396"/>
      <c r="BR87" s="396"/>
      <c r="BS87" s="396"/>
      <c r="BT87" s="396"/>
      <c r="BU87" s="396"/>
      <c r="BV87" s="396"/>
      <c r="BW87" s="396"/>
      <c r="BX87" s="396"/>
      <c r="BY87" s="396"/>
      <c r="BZ87" s="396"/>
      <c r="CA87" s="396"/>
      <c r="CB87" s="396"/>
      <c r="CC87" s="396"/>
      <c r="CD87" s="396"/>
      <c r="CE87" s="396"/>
      <c r="CF87" s="396"/>
      <c r="CG87" s="396"/>
      <c r="CH87" s="396"/>
      <c r="CI87" s="396"/>
      <c r="CJ87" s="396"/>
      <c r="CK87" s="396"/>
      <c r="CL87" s="396"/>
      <c r="CM87" s="396"/>
      <c r="CN87" s="396"/>
      <c r="CO87" s="396"/>
      <c r="CP87" s="396"/>
      <c r="CQ87" s="396"/>
      <c r="CR87" s="396"/>
      <c r="CS87" s="396"/>
      <c r="CT87" s="396"/>
      <c r="CU87" s="396"/>
      <c r="CV87" s="396"/>
      <c r="CW87" s="396"/>
      <c r="CX87" s="396"/>
      <c r="CY87" s="396"/>
      <c r="CZ87" s="396"/>
      <c r="DA87" s="396"/>
      <c r="DB87" s="396"/>
      <c r="DC87" s="396"/>
      <c r="DD87" s="396"/>
      <c r="DE87" s="396"/>
      <c r="DF87" s="396"/>
      <c r="DG87" s="396"/>
      <c r="DH87" s="396"/>
      <c r="DI87" s="396"/>
      <c r="DJ87" s="396"/>
      <c r="DK87" s="396"/>
      <c r="DL87" s="396"/>
      <c r="DM87" s="396"/>
      <c r="DN87" s="396"/>
      <c r="DO87" s="396"/>
      <c r="DP87" s="396"/>
      <c r="DQ87" s="396"/>
      <c r="DR87" s="396"/>
      <c r="DS87" s="396"/>
      <c r="DT87" s="396"/>
      <c r="DU87" s="396"/>
      <c r="DV87" s="396"/>
      <c r="DW87" s="396"/>
      <c r="DX87" s="396"/>
      <c r="DY87" s="396"/>
      <c r="DZ87" s="396"/>
      <c r="EA87" s="396"/>
      <c r="EB87" s="396"/>
      <c r="EC87" s="396"/>
      <c r="ED87" s="396"/>
      <c r="EE87" s="396"/>
      <c r="EF87" s="396"/>
      <c r="EG87" s="396"/>
      <c r="EH87" s="396"/>
      <c r="EI87" s="396"/>
      <c r="EJ87" s="396"/>
      <c r="EK87" s="396"/>
      <c r="EL87" s="396"/>
      <c r="EM87" s="396"/>
      <c r="EN87" s="396"/>
      <c r="EO87" s="396"/>
      <c r="EP87" s="396"/>
      <c r="EQ87" s="396"/>
      <c r="ER87" s="396"/>
      <c r="ES87" s="396"/>
      <c r="ET87" s="396"/>
      <c r="EU87" s="396"/>
      <c r="EV87" s="396"/>
      <c r="EW87" s="396"/>
      <c r="EX87" s="396"/>
      <c r="EY87" s="396"/>
      <c r="EZ87" s="396"/>
      <c r="FA87" s="396"/>
      <c r="FB87" s="396"/>
      <c r="FC87" s="396"/>
      <c r="FD87" s="396"/>
      <c r="FE87" s="396"/>
      <c r="FF87" s="396"/>
      <c r="FG87" s="396"/>
      <c r="FH87" s="396"/>
      <c r="FI87" s="396"/>
      <c r="FJ87" s="396"/>
      <c r="FK87" s="396"/>
      <c r="FL87" s="396"/>
      <c r="FM87" s="396"/>
      <c r="FN87" s="396"/>
      <c r="FO87" s="396"/>
      <c r="FP87" s="396"/>
      <c r="FQ87" s="396"/>
      <c r="FR87" s="396"/>
      <c r="FS87" s="396"/>
      <c r="FT87" s="396"/>
      <c r="FU87" s="396"/>
      <c r="FV87" s="396"/>
      <c r="FW87" s="396"/>
      <c r="FX87" s="396"/>
      <c r="FY87" s="396"/>
      <c r="FZ87" s="396"/>
      <c r="GA87" s="396"/>
      <c r="GB87" s="396"/>
      <c r="GC87" s="396"/>
      <c r="GD87" s="396"/>
      <c r="GE87" s="396"/>
      <c r="GF87" s="396"/>
      <c r="GG87" s="396"/>
      <c r="GH87" s="396"/>
      <c r="GI87" s="396"/>
      <c r="GJ87" s="396"/>
      <c r="GK87" s="396"/>
      <c r="GL87" s="396"/>
      <c r="GM87" s="396"/>
      <c r="GN87" s="396"/>
      <c r="GO87" s="396"/>
      <c r="GP87" s="396"/>
      <c r="GQ87" s="396"/>
      <c r="GR87" s="396"/>
      <c r="GS87" s="396"/>
      <c r="GT87" s="396"/>
      <c r="GU87" s="396"/>
      <c r="GV87" s="396"/>
      <c r="GW87" s="396"/>
      <c r="GX87" s="396"/>
      <c r="GY87" s="396"/>
      <c r="GZ87" s="396"/>
      <c r="HA87" s="396"/>
      <c r="HB87" s="396"/>
      <c r="HC87" s="396"/>
      <c r="HD87" s="396"/>
      <c r="HE87" s="396"/>
      <c r="HF87" s="396"/>
      <c r="HG87" s="396"/>
      <c r="HH87" s="396"/>
      <c r="HI87" s="396"/>
    </row>
    <row r="88" spans="1:217" s="401" customFormat="1" ht="18" customHeight="1">
      <c r="A88" s="396"/>
      <c r="B88" s="397">
        <v>52</v>
      </c>
      <c r="C88" s="403" t="s">
        <v>103</v>
      </c>
      <c r="D88" s="406">
        <v>791</v>
      </c>
      <c r="E88" s="407">
        <v>383.94170670037926</v>
      </c>
      <c r="F88" s="406">
        <v>25</v>
      </c>
      <c r="G88" s="407">
        <v>768.19159999999999</v>
      </c>
      <c r="H88" s="406">
        <v>8657</v>
      </c>
      <c r="I88" s="407">
        <v>1214.7547995841512</v>
      </c>
      <c r="J88" s="422"/>
      <c r="K88" s="402"/>
      <c r="L88" s="396"/>
      <c r="M88" s="396"/>
      <c r="N88" s="396"/>
      <c r="O88" s="396"/>
      <c r="P88" s="396"/>
      <c r="Q88" s="396"/>
      <c r="R88" s="396"/>
      <c r="S88" s="396"/>
      <c r="T88" s="396"/>
      <c r="U88" s="396"/>
      <c r="V88" s="396"/>
      <c r="W88" s="396"/>
      <c r="X88" s="396"/>
      <c r="Y88" s="396"/>
      <c r="Z88" s="396"/>
      <c r="AA88" s="396"/>
      <c r="AB88" s="396"/>
      <c r="AC88" s="396"/>
      <c r="AD88" s="396"/>
      <c r="AE88" s="396"/>
      <c r="AF88" s="396"/>
      <c r="AG88" s="396"/>
      <c r="AH88" s="396"/>
      <c r="AI88" s="396"/>
      <c r="AJ88" s="396"/>
      <c r="AK88" s="396"/>
      <c r="AL88" s="396"/>
      <c r="AM88" s="396"/>
      <c r="AN88" s="396"/>
      <c r="AO88" s="396"/>
      <c r="AP88" s="396"/>
      <c r="AQ88" s="396"/>
      <c r="AR88" s="396"/>
      <c r="AS88" s="396"/>
      <c r="AT88" s="396"/>
      <c r="AU88" s="396"/>
      <c r="AV88" s="396"/>
      <c r="AW88" s="396"/>
      <c r="AX88" s="396"/>
      <c r="AY88" s="396"/>
      <c r="AZ88" s="396"/>
      <c r="BA88" s="396"/>
      <c r="BB88" s="396"/>
      <c r="BC88" s="396"/>
      <c r="BD88" s="396"/>
      <c r="BE88" s="396"/>
      <c r="BF88" s="396"/>
      <c r="BG88" s="396"/>
      <c r="BH88" s="396"/>
      <c r="BI88" s="396"/>
      <c r="BJ88" s="396"/>
      <c r="BK88" s="396"/>
      <c r="BL88" s="396"/>
      <c r="BM88" s="396"/>
      <c r="BN88" s="396"/>
      <c r="BO88" s="396"/>
      <c r="BP88" s="396"/>
      <c r="BQ88" s="396"/>
      <c r="BR88" s="396"/>
      <c r="BS88" s="396"/>
      <c r="BT88" s="396"/>
      <c r="BU88" s="396"/>
      <c r="BV88" s="396"/>
      <c r="BW88" s="396"/>
      <c r="BX88" s="396"/>
      <c r="BY88" s="396"/>
      <c r="BZ88" s="396"/>
      <c r="CA88" s="396"/>
      <c r="CB88" s="396"/>
      <c r="CC88" s="396"/>
      <c r="CD88" s="396"/>
      <c r="CE88" s="396"/>
      <c r="CF88" s="396"/>
      <c r="CG88" s="396"/>
      <c r="CH88" s="396"/>
      <c r="CI88" s="396"/>
      <c r="CJ88" s="396"/>
      <c r="CK88" s="396"/>
      <c r="CL88" s="396"/>
      <c r="CM88" s="396"/>
      <c r="CN88" s="396"/>
      <c r="CO88" s="396"/>
      <c r="CP88" s="396"/>
      <c r="CQ88" s="396"/>
      <c r="CR88" s="396"/>
      <c r="CS88" s="396"/>
      <c r="CT88" s="396"/>
      <c r="CU88" s="396"/>
      <c r="CV88" s="396"/>
      <c r="CW88" s="396"/>
      <c r="CX88" s="396"/>
      <c r="CY88" s="396"/>
      <c r="CZ88" s="396"/>
      <c r="DA88" s="396"/>
      <c r="DB88" s="396"/>
      <c r="DC88" s="396"/>
      <c r="DD88" s="396"/>
      <c r="DE88" s="396"/>
      <c r="DF88" s="396"/>
      <c r="DG88" s="396"/>
      <c r="DH88" s="396"/>
      <c r="DI88" s="396"/>
      <c r="DJ88" s="396"/>
      <c r="DK88" s="396"/>
      <c r="DL88" s="396"/>
      <c r="DM88" s="396"/>
      <c r="DN88" s="396"/>
      <c r="DO88" s="396"/>
      <c r="DP88" s="396"/>
      <c r="DQ88" s="396"/>
      <c r="DR88" s="396"/>
      <c r="DS88" s="396"/>
      <c r="DT88" s="396"/>
      <c r="DU88" s="396"/>
      <c r="DV88" s="396"/>
      <c r="DW88" s="396"/>
      <c r="DX88" s="396"/>
      <c r="DY88" s="396"/>
      <c r="DZ88" s="396"/>
      <c r="EA88" s="396"/>
      <c r="EB88" s="396"/>
      <c r="EC88" s="396"/>
      <c r="ED88" s="396"/>
      <c r="EE88" s="396"/>
      <c r="EF88" s="396"/>
      <c r="EG88" s="396"/>
      <c r="EH88" s="396"/>
      <c r="EI88" s="396"/>
      <c r="EJ88" s="396"/>
      <c r="EK88" s="396"/>
      <c r="EL88" s="396"/>
      <c r="EM88" s="396"/>
      <c r="EN88" s="396"/>
      <c r="EO88" s="396"/>
      <c r="EP88" s="396"/>
      <c r="EQ88" s="396"/>
      <c r="ER88" s="396"/>
      <c r="ES88" s="396"/>
      <c r="ET88" s="396"/>
      <c r="EU88" s="396"/>
      <c r="EV88" s="396"/>
      <c r="EW88" s="396"/>
      <c r="EX88" s="396"/>
      <c r="EY88" s="396"/>
      <c r="EZ88" s="396"/>
      <c r="FA88" s="396"/>
      <c r="FB88" s="396"/>
      <c r="FC88" s="396"/>
      <c r="FD88" s="396"/>
      <c r="FE88" s="396"/>
      <c r="FF88" s="396"/>
      <c r="FG88" s="396"/>
      <c r="FH88" s="396"/>
      <c r="FI88" s="396"/>
      <c r="FJ88" s="396"/>
      <c r="FK88" s="396"/>
      <c r="FL88" s="396"/>
      <c r="FM88" s="396"/>
      <c r="FN88" s="396"/>
      <c r="FO88" s="396"/>
      <c r="FP88" s="396"/>
      <c r="FQ88" s="396"/>
      <c r="FR88" s="396"/>
      <c r="FS88" s="396"/>
      <c r="FT88" s="396"/>
      <c r="FU88" s="396"/>
      <c r="FV88" s="396"/>
      <c r="FW88" s="396"/>
      <c r="FX88" s="396"/>
      <c r="FY88" s="396"/>
      <c r="FZ88" s="396"/>
      <c r="GA88" s="396"/>
      <c r="GB88" s="396"/>
      <c r="GC88" s="396"/>
      <c r="GD88" s="396"/>
      <c r="GE88" s="396"/>
      <c r="GF88" s="396"/>
      <c r="GG88" s="396"/>
      <c r="GH88" s="396"/>
      <c r="GI88" s="396"/>
      <c r="GJ88" s="396"/>
      <c r="GK88" s="396"/>
      <c r="GL88" s="396"/>
      <c r="GM88" s="396"/>
      <c r="GN88" s="396"/>
      <c r="GO88" s="396"/>
      <c r="GP88" s="396"/>
      <c r="GQ88" s="396"/>
      <c r="GR88" s="396"/>
      <c r="GS88" s="396"/>
      <c r="GT88" s="396"/>
      <c r="GU88" s="396"/>
      <c r="GV88" s="396"/>
      <c r="GW88" s="396"/>
      <c r="GX88" s="396"/>
      <c r="GY88" s="396"/>
      <c r="GZ88" s="396"/>
      <c r="HA88" s="396"/>
      <c r="HB88" s="396"/>
      <c r="HC88" s="396"/>
      <c r="HD88" s="396"/>
      <c r="HE88" s="396"/>
      <c r="HF88" s="396"/>
      <c r="HG88" s="396"/>
      <c r="HH88" s="396"/>
      <c r="HI88" s="396"/>
    </row>
    <row r="89" spans="1:217" s="401" customFormat="1" ht="18" hidden="1" customHeight="1">
      <c r="A89" s="396"/>
      <c r="B89" s="397"/>
      <c r="C89" s="403"/>
      <c r="D89" s="408"/>
      <c r="E89" s="409"/>
      <c r="F89" s="408"/>
      <c r="G89" s="409"/>
      <c r="H89" s="408"/>
      <c r="I89" s="409"/>
      <c r="J89" s="422"/>
      <c r="K89" s="402"/>
      <c r="L89" s="396"/>
      <c r="M89" s="396"/>
      <c r="N89" s="396"/>
      <c r="O89" s="396"/>
      <c r="P89" s="396"/>
      <c r="Q89" s="396"/>
      <c r="R89" s="396"/>
      <c r="S89" s="396"/>
      <c r="T89" s="396"/>
      <c r="U89" s="396"/>
      <c r="V89" s="396"/>
      <c r="W89" s="396"/>
      <c r="X89" s="396"/>
      <c r="Y89" s="396"/>
      <c r="Z89" s="396"/>
      <c r="AA89" s="396"/>
      <c r="AB89" s="396"/>
      <c r="AC89" s="396"/>
      <c r="AD89" s="396"/>
      <c r="AE89" s="396"/>
      <c r="AF89" s="396"/>
      <c r="AG89" s="396"/>
      <c r="AH89" s="396"/>
      <c r="AI89" s="396"/>
      <c r="AJ89" s="396"/>
      <c r="AK89" s="396"/>
      <c r="AL89" s="396"/>
      <c r="AM89" s="396"/>
      <c r="AN89" s="396"/>
      <c r="AO89" s="396"/>
      <c r="AP89" s="396"/>
      <c r="AQ89" s="396"/>
      <c r="AR89" s="396"/>
      <c r="AS89" s="396"/>
      <c r="AT89" s="396"/>
      <c r="AU89" s="396"/>
      <c r="AV89" s="396"/>
      <c r="AW89" s="396"/>
      <c r="AX89" s="396"/>
      <c r="AY89" s="396"/>
      <c r="AZ89" s="396"/>
      <c r="BA89" s="396"/>
      <c r="BB89" s="396"/>
      <c r="BC89" s="396"/>
      <c r="BD89" s="396"/>
      <c r="BE89" s="396"/>
      <c r="BF89" s="396"/>
      <c r="BG89" s="396"/>
      <c r="BH89" s="396"/>
      <c r="BI89" s="396"/>
      <c r="BJ89" s="396"/>
      <c r="BK89" s="396"/>
      <c r="BL89" s="396"/>
      <c r="BM89" s="396"/>
      <c r="BN89" s="396"/>
      <c r="BO89" s="396"/>
      <c r="BP89" s="396"/>
      <c r="BQ89" s="396"/>
      <c r="BR89" s="396"/>
      <c r="BS89" s="396"/>
      <c r="BT89" s="396"/>
      <c r="BU89" s="396"/>
      <c r="BV89" s="396"/>
      <c r="BW89" s="396"/>
      <c r="BX89" s="396"/>
      <c r="BY89" s="396"/>
      <c r="BZ89" s="396"/>
      <c r="CA89" s="396"/>
      <c r="CB89" s="396"/>
      <c r="CC89" s="396"/>
      <c r="CD89" s="396"/>
      <c r="CE89" s="396"/>
      <c r="CF89" s="396"/>
      <c r="CG89" s="396"/>
      <c r="CH89" s="396"/>
      <c r="CI89" s="396"/>
      <c r="CJ89" s="396"/>
      <c r="CK89" s="396"/>
      <c r="CL89" s="396"/>
      <c r="CM89" s="396"/>
      <c r="CN89" s="396"/>
      <c r="CO89" s="396"/>
      <c r="CP89" s="396"/>
      <c r="CQ89" s="396"/>
      <c r="CR89" s="396"/>
      <c r="CS89" s="396"/>
      <c r="CT89" s="396"/>
      <c r="CU89" s="396"/>
      <c r="CV89" s="396"/>
      <c r="CW89" s="396"/>
      <c r="CX89" s="396"/>
      <c r="CY89" s="396"/>
      <c r="CZ89" s="396"/>
      <c r="DA89" s="396"/>
      <c r="DB89" s="396"/>
      <c r="DC89" s="396"/>
      <c r="DD89" s="396"/>
      <c r="DE89" s="396"/>
      <c r="DF89" s="396"/>
      <c r="DG89" s="396"/>
      <c r="DH89" s="396"/>
      <c r="DI89" s="396"/>
      <c r="DJ89" s="396"/>
      <c r="DK89" s="396"/>
      <c r="DL89" s="396"/>
      <c r="DM89" s="396"/>
      <c r="DN89" s="396"/>
      <c r="DO89" s="396"/>
      <c r="DP89" s="396"/>
      <c r="DQ89" s="396"/>
      <c r="DR89" s="396"/>
      <c r="DS89" s="396"/>
      <c r="DT89" s="396"/>
      <c r="DU89" s="396"/>
      <c r="DV89" s="396"/>
      <c r="DW89" s="396"/>
      <c r="DX89" s="396"/>
      <c r="DY89" s="396"/>
      <c r="DZ89" s="396"/>
      <c r="EA89" s="396"/>
      <c r="EB89" s="396"/>
      <c r="EC89" s="396"/>
      <c r="ED89" s="396"/>
      <c r="EE89" s="396"/>
      <c r="EF89" s="396"/>
      <c r="EG89" s="396"/>
      <c r="EH89" s="396"/>
      <c r="EI89" s="396"/>
      <c r="EJ89" s="396"/>
      <c r="EK89" s="396"/>
      <c r="EL89" s="396"/>
      <c r="EM89" s="396"/>
      <c r="EN89" s="396"/>
      <c r="EO89" s="396"/>
      <c r="EP89" s="396"/>
      <c r="EQ89" s="396"/>
      <c r="ER89" s="396"/>
      <c r="ES89" s="396"/>
      <c r="ET89" s="396"/>
      <c r="EU89" s="396"/>
      <c r="EV89" s="396"/>
      <c r="EW89" s="396"/>
      <c r="EX89" s="396"/>
      <c r="EY89" s="396"/>
      <c r="EZ89" s="396"/>
      <c r="FA89" s="396"/>
      <c r="FB89" s="396"/>
      <c r="FC89" s="396"/>
      <c r="FD89" s="396"/>
      <c r="FE89" s="396"/>
      <c r="FF89" s="396"/>
      <c r="FG89" s="396"/>
      <c r="FH89" s="396"/>
      <c r="FI89" s="396"/>
      <c r="FJ89" s="396"/>
      <c r="FK89" s="396"/>
      <c r="FL89" s="396"/>
      <c r="FM89" s="396"/>
      <c r="FN89" s="396"/>
      <c r="FO89" s="396"/>
      <c r="FP89" s="396"/>
      <c r="FQ89" s="396"/>
      <c r="FR89" s="396"/>
      <c r="FS89" s="396"/>
      <c r="FT89" s="396"/>
      <c r="FU89" s="396"/>
      <c r="FV89" s="396"/>
      <c r="FW89" s="396"/>
      <c r="FX89" s="396"/>
      <c r="FY89" s="396"/>
      <c r="FZ89" s="396"/>
      <c r="GA89" s="396"/>
      <c r="GB89" s="396"/>
      <c r="GC89" s="396"/>
      <c r="GD89" s="396"/>
      <c r="GE89" s="396"/>
      <c r="GF89" s="396"/>
      <c r="GG89" s="396"/>
      <c r="GH89" s="396"/>
      <c r="GI89" s="396"/>
      <c r="GJ89" s="396"/>
      <c r="GK89" s="396"/>
      <c r="GL89" s="396"/>
      <c r="GM89" s="396"/>
      <c r="GN89" s="396"/>
      <c r="GO89" s="396"/>
      <c r="GP89" s="396"/>
      <c r="GQ89" s="396"/>
      <c r="GR89" s="396"/>
      <c r="GS89" s="396"/>
      <c r="GT89" s="396"/>
      <c r="GU89" s="396"/>
      <c r="GV89" s="396"/>
      <c r="GW89" s="396"/>
      <c r="GX89" s="396"/>
      <c r="GY89" s="396"/>
      <c r="GZ89" s="396"/>
      <c r="HA89" s="396"/>
      <c r="HB89" s="396"/>
      <c r="HC89" s="396"/>
      <c r="HD89" s="396"/>
      <c r="HE89" s="396"/>
      <c r="HF89" s="396"/>
      <c r="HG89" s="396"/>
      <c r="HH89" s="396"/>
      <c r="HI89" s="396"/>
    </row>
    <row r="90" spans="1:217" s="401" customFormat="1" ht="18" customHeight="1">
      <c r="A90" s="410"/>
      <c r="B90" s="411"/>
      <c r="C90" s="412" t="s">
        <v>45</v>
      </c>
      <c r="D90" s="413">
        <v>340778</v>
      </c>
      <c r="E90" s="414">
        <v>500.61763778764993</v>
      </c>
      <c r="F90" s="463">
        <v>45638</v>
      </c>
      <c r="G90" s="464">
        <v>736.88641833559871</v>
      </c>
      <c r="H90" s="465">
        <v>10132479</v>
      </c>
      <c r="I90" s="466">
        <v>1248.5799283511967</v>
      </c>
      <c r="J90" s="422"/>
      <c r="K90" s="402"/>
      <c r="L90" s="396"/>
      <c r="M90" s="396"/>
      <c r="N90" s="396"/>
      <c r="O90" s="396"/>
      <c r="P90" s="396"/>
      <c r="Q90" s="396"/>
      <c r="R90" s="396"/>
      <c r="S90" s="396"/>
      <c r="T90" s="396"/>
      <c r="U90" s="396"/>
      <c r="V90" s="396"/>
      <c r="W90" s="396"/>
      <c r="X90" s="396"/>
      <c r="Y90" s="396"/>
      <c r="Z90" s="396"/>
      <c r="AA90" s="396"/>
      <c r="AB90" s="396"/>
      <c r="AC90" s="396"/>
      <c r="AD90" s="396"/>
      <c r="AE90" s="396"/>
      <c r="AF90" s="396"/>
      <c r="AG90" s="396"/>
      <c r="AH90" s="396"/>
      <c r="AI90" s="396"/>
      <c r="AJ90" s="396"/>
      <c r="AK90" s="396"/>
      <c r="AL90" s="396"/>
      <c r="AM90" s="396"/>
      <c r="AN90" s="396"/>
      <c r="AO90" s="396"/>
      <c r="AP90" s="396"/>
      <c r="AQ90" s="396"/>
      <c r="AR90" s="396"/>
      <c r="AS90" s="396"/>
      <c r="AT90" s="396"/>
      <c r="AU90" s="396"/>
      <c r="AV90" s="396"/>
      <c r="AW90" s="396"/>
      <c r="AX90" s="396"/>
      <c r="AY90" s="396"/>
      <c r="AZ90" s="396"/>
      <c r="BA90" s="396"/>
      <c r="BB90" s="396"/>
      <c r="BC90" s="396"/>
      <c r="BD90" s="396"/>
      <c r="BE90" s="396"/>
      <c r="BF90" s="396"/>
      <c r="BG90" s="396"/>
      <c r="BH90" s="396"/>
      <c r="BI90" s="396"/>
      <c r="BJ90" s="396"/>
      <c r="BK90" s="396"/>
      <c r="BL90" s="396"/>
      <c r="BM90" s="396"/>
      <c r="BN90" s="396"/>
      <c r="BO90" s="396"/>
      <c r="BP90" s="396"/>
      <c r="BQ90" s="396"/>
      <c r="BR90" s="396"/>
      <c r="BS90" s="396"/>
      <c r="BT90" s="396"/>
      <c r="BU90" s="396"/>
      <c r="BV90" s="396"/>
      <c r="BW90" s="396"/>
      <c r="BX90" s="396"/>
      <c r="BY90" s="396"/>
      <c r="BZ90" s="396"/>
      <c r="CA90" s="396"/>
      <c r="CB90" s="396"/>
      <c r="CC90" s="396"/>
      <c r="CD90" s="396"/>
      <c r="CE90" s="396"/>
      <c r="CF90" s="396"/>
      <c r="CG90" s="396"/>
      <c r="CH90" s="396"/>
      <c r="CI90" s="396"/>
      <c r="CJ90" s="396"/>
      <c r="CK90" s="396"/>
      <c r="CL90" s="396"/>
      <c r="CM90" s="396"/>
      <c r="CN90" s="396"/>
      <c r="CO90" s="396"/>
      <c r="CP90" s="396"/>
      <c r="CQ90" s="396"/>
      <c r="CR90" s="396"/>
      <c r="CS90" s="396"/>
      <c r="CT90" s="396"/>
      <c r="CU90" s="396"/>
      <c r="CV90" s="396"/>
      <c r="CW90" s="396"/>
      <c r="CX90" s="396"/>
      <c r="CY90" s="396"/>
      <c r="CZ90" s="396"/>
      <c r="DA90" s="396"/>
      <c r="DB90" s="396"/>
      <c r="DC90" s="396"/>
      <c r="DD90" s="396"/>
      <c r="DE90" s="396"/>
      <c r="DF90" s="396"/>
      <c r="DG90" s="396"/>
      <c r="DH90" s="396"/>
      <c r="DI90" s="396"/>
      <c r="DJ90" s="396"/>
      <c r="DK90" s="396"/>
      <c r="DL90" s="396"/>
      <c r="DM90" s="396"/>
      <c r="DN90" s="396"/>
      <c r="DO90" s="396"/>
      <c r="DP90" s="396"/>
      <c r="DQ90" s="396"/>
      <c r="DR90" s="396"/>
      <c r="DS90" s="396"/>
      <c r="DT90" s="396"/>
      <c r="DU90" s="396"/>
      <c r="DV90" s="396"/>
      <c r="DW90" s="396"/>
      <c r="DX90" s="396"/>
      <c r="DY90" s="396"/>
      <c r="DZ90" s="396"/>
      <c r="EA90" s="396"/>
      <c r="EB90" s="396"/>
      <c r="EC90" s="396"/>
      <c r="ED90" s="396"/>
      <c r="EE90" s="396"/>
      <c r="EF90" s="396"/>
      <c r="EG90" s="396"/>
      <c r="EH90" s="396"/>
      <c r="EI90" s="396"/>
      <c r="EJ90" s="396"/>
      <c r="EK90" s="396"/>
      <c r="EL90" s="396"/>
      <c r="EM90" s="396"/>
      <c r="EN90" s="396"/>
      <c r="EO90" s="396"/>
      <c r="EP90" s="396"/>
      <c r="EQ90" s="396"/>
      <c r="ER90" s="396"/>
      <c r="ES90" s="396"/>
      <c r="ET90" s="396"/>
      <c r="EU90" s="396"/>
      <c r="EV90" s="396"/>
      <c r="EW90" s="396"/>
      <c r="EX90" s="396"/>
      <c r="EY90" s="396"/>
      <c r="EZ90" s="396"/>
      <c r="FA90" s="396"/>
      <c r="FB90" s="396"/>
      <c r="FC90" s="396"/>
      <c r="FD90" s="396"/>
      <c r="FE90" s="396"/>
      <c r="FF90" s="396"/>
      <c r="FG90" s="396"/>
      <c r="FH90" s="396"/>
      <c r="FI90" s="396"/>
      <c r="FJ90" s="396"/>
      <c r="FK90" s="396"/>
      <c r="FL90" s="396"/>
      <c r="FM90" s="396"/>
      <c r="FN90" s="396"/>
      <c r="FO90" s="396"/>
      <c r="FP90" s="396"/>
      <c r="FQ90" s="396"/>
      <c r="FR90" s="396"/>
      <c r="FS90" s="396"/>
      <c r="FT90" s="396"/>
      <c r="FU90" s="396"/>
      <c r="FV90" s="396"/>
      <c r="FW90" s="396"/>
      <c r="FX90" s="396"/>
      <c r="FY90" s="396"/>
      <c r="FZ90" s="396"/>
      <c r="GA90" s="396"/>
      <c r="GB90" s="396"/>
      <c r="GC90" s="396"/>
      <c r="GD90" s="396"/>
      <c r="GE90" s="396"/>
      <c r="GF90" s="396"/>
      <c r="GG90" s="396"/>
      <c r="GH90" s="396"/>
      <c r="GI90" s="396"/>
      <c r="GJ90" s="396"/>
      <c r="GK90" s="396"/>
      <c r="GL90" s="396"/>
      <c r="GM90" s="396"/>
      <c r="GN90" s="396"/>
      <c r="GO90" s="396"/>
      <c r="GP90" s="396"/>
      <c r="GQ90" s="396"/>
      <c r="GR90" s="396"/>
      <c r="GS90" s="396"/>
      <c r="GT90" s="396"/>
      <c r="GU90" s="396"/>
      <c r="GV90" s="396"/>
      <c r="GW90" s="396"/>
      <c r="GX90" s="396"/>
      <c r="GY90" s="396"/>
      <c r="GZ90" s="396"/>
      <c r="HA90" s="396"/>
      <c r="HB90" s="396"/>
      <c r="HC90" s="396"/>
      <c r="HD90" s="396"/>
      <c r="HE90" s="396"/>
      <c r="HF90" s="396"/>
      <c r="HG90" s="396"/>
      <c r="HH90" s="396"/>
      <c r="HI90" s="396"/>
    </row>
    <row r="91" spans="1:217" ht="18" customHeight="1">
      <c r="A91" s="389"/>
      <c r="B91" s="390"/>
      <c r="C91" s="389"/>
      <c r="D91" s="389"/>
      <c r="E91" s="389"/>
      <c r="F91" s="389"/>
      <c r="G91" s="389"/>
      <c r="H91" s="389"/>
      <c r="I91" s="389"/>
    </row>
    <row r="92" spans="1:217" ht="18" customHeight="1">
      <c r="A92" s="389"/>
      <c r="B92" s="415"/>
      <c r="C92" s="389"/>
      <c r="D92" s="416"/>
      <c r="E92" s="417"/>
      <c r="F92" s="416"/>
      <c r="G92" s="417"/>
      <c r="H92" s="416"/>
      <c r="I92" s="417"/>
    </row>
    <row r="93" spans="1:217" ht="18" customHeight="1">
      <c r="B93" s="418"/>
      <c r="D93" s="419"/>
      <c r="E93" s="420"/>
      <c r="F93" s="419"/>
      <c r="G93" s="420"/>
      <c r="H93" s="419"/>
      <c r="I93" s="420"/>
    </row>
    <row r="94" spans="1:217" ht="18" customHeight="1">
      <c r="B94" s="418"/>
      <c r="C94" s="421"/>
      <c r="D94" s="419"/>
      <c r="E94" s="420"/>
      <c r="F94" s="419"/>
      <c r="G94" s="420"/>
      <c r="H94" s="419"/>
      <c r="I94" s="420"/>
    </row>
    <row r="95" spans="1:217" ht="18" customHeight="1">
      <c r="B95" s="418"/>
      <c r="E95" s="420"/>
      <c r="G95" s="420"/>
      <c r="I95" s="420"/>
    </row>
    <row r="96" spans="1:217" ht="18" customHeight="1">
      <c r="B96" s="418"/>
      <c r="E96" s="420"/>
      <c r="G96" s="420"/>
      <c r="I96" s="420"/>
    </row>
    <row r="97" spans="2:9" ht="18" customHeight="1">
      <c r="B97" s="418"/>
      <c r="E97" s="420"/>
      <c r="G97" s="420"/>
      <c r="I97" s="420"/>
    </row>
    <row r="98" spans="2:9" ht="18" customHeight="1">
      <c r="B98" s="418"/>
      <c r="E98" s="420"/>
      <c r="G98" s="420"/>
      <c r="I98" s="420"/>
    </row>
    <row r="99" spans="2:9" ht="18" customHeight="1">
      <c r="B99" s="418"/>
      <c r="E99" s="420"/>
      <c r="G99" s="420"/>
      <c r="I99" s="420"/>
    </row>
    <row r="100" spans="2:9" ht="18" customHeight="1">
      <c r="B100" s="418"/>
      <c r="E100" s="420"/>
      <c r="G100" s="420"/>
      <c r="I100" s="420"/>
    </row>
    <row r="101" spans="2:9" ht="18" customHeight="1">
      <c r="B101" s="418"/>
    </row>
    <row r="102" spans="2:9" ht="18" customHeight="1">
      <c r="B102" s="418"/>
    </row>
    <row r="103" spans="2:9" ht="18" customHeight="1">
      <c r="B103" s="418"/>
    </row>
    <row r="104" spans="2:9" ht="18" customHeight="1">
      <c r="B104" s="418"/>
    </row>
    <row r="105" spans="2:9" ht="18" customHeight="1">
      <c r="B105" s="418"/>
    </row>
    <row r="106" spans="2:9" ht="18" customHeight="1">
      <c r="B106" s="418"/>
    </row>
    <row r="107" spans="2:9" ht="18" customHeight="1">
      <c r="B107" s="418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.0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86CCB77-71CA-4516-B9C3-3E54A8994F7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1" activePane="bottomLeft" state="frozen"/>
      <selection activeCell="Q29" sqref="Q29"/>
      <selection pane="bottomLeft" activeCell="K85" sqref="K85"/>
    </sheetView>
  </sheetViews>
  <sheetFormatPr baseColWidth="10" defaultColWidth="11.44140625" defaultRowHeight="15.6"/>
  <cols>
    <col min="1" max="1" width="2.77734375" style="87" customWidth="1"/>
    <col min="2" max="2" width="8" style="86" customWidth="1"/>
    <col min="3" max="3" width="24.77734375" style="87" customWidth="1"/>
    <col min="4" max="4" width="18.77734375" style="87" customWidth="1"/>
    <col min="5" max="5" width="13.77734375" style="87" customWidth="1"/>
    <col min="6" max="6" width="10.77734375" style="87" customWidth="1"/>
    <col min="7" max="7" width="18.77734375" style="87" customWidth="1"/>
    <col min="8" max="8" width="13.77734375" style="87" customWidth="1"/>
    <col min="9" max="9" width="10.77734375" style="87" customWidth="1"/>
    <col min="10" max="16384" width="11.44140625" style="87"/>
  </cols>
  <sheetData>
    <row r="1" spans="1:255" s="1" customFormat="1" ht="12.3" customHeight="1">
      <c r="B1" s="6"/>
    </row>
    <row r="2" spans="1:255" s="1" customFormat="1" ht="13.05" customHeight="1">
      <c r="B2" s="6"/>
    </row>
    <row r="3" spans="1:255" s="95" customFormat="1" ht="18">
      <c r="B3" s="514" t="s">
        <v>106</v>
      </c>
      <c r="C3" s="514"/>
      <c r="D3" s="514"/>
      <c r="E3" s="514"/>
      <c r="F3" s="514"/>
      <c r="G3" s="514"/>
      <c r="H3" s="514"/>
      <c r="I3" s="514"/>
    </row>
    <row r="4" spans="1:255" s="2" customFormat="1" ht="15.75" customHeight="1">
      <c r="B4" s="6"/>
      <c r="C4" s="94"/>
      <c r="D4" s="92"/>
      <c r="E4" s="93"/>
      <c r="F4" s="92"/>
      <c r="G4" s="92"/>
      <c r="H4" s="93"/>
      <c r="I4" s="92"/>
    </row>
    <row r="5" spans="1:255" s="95" customFormat="1" ht="18">
      <c r="B5" s="85" t="str">
        <f>'Pensiones - mínimos'!$B$3</f>
        <v xml:space="preserve">  1 de Enero de 2024</v>
      </c>
      <c r="C5" s="85"/>
      <c r="D5" s="85"/>
      <c r="E5" s="85"/>
      <c r="F5" s="85"/>
      <c r="G5" s="85"/>
      <c r="H5" s="85"/>
      <c r="I5" s="85"/>
      <c r="K5" s="7" t="s">
        <v>168</v>
      </c>
    </row>
    <row r="6" spans="1:255" s="95" customFormat="1" ht="6" customHeight="1">
      <c r="B6" s="6"/>
      <c r="C6" s="85"/>
      <c r="D6" s="92"/>
      <c r="E6" s="93"/>
      <c r="F6" s="92"/>
      <c r="G6" s="92"/>
      <c r="H6" s="93"/>
      <c r="I6" s="92"/>
      <c r="K6" s="7"/>
    </row>
    <row r="7" spans="1:255" ht="24.75" customHeight="1">
      <c r="B7" s="512" t="s">
        <v>157</v>
      </c>
      <c r="C7" s="510" t="s">
        <v>47</v>
      </c>
      <c r="D7" s="507" t="s">
        <v>107</v>
      </c>
      <c r="E7" s="508"/>
      <c r="F7" s="509"/>
      <c r="G7" s="507" t="s">
        <v>199</v>
      </c>
      <c r="H7" s="508"/>
      <c r="I7" s="509"/>
    </row>
    <row r="8" spans="1:255" ht="69" customHeight="1">
      <c r="B8" s="513"/>
      <c r="C8" s="511"/>
      <c r="D8" s="232" t="s">
        <v>107</v>
      </c>
      <c r="E8" s="234" t="s">
        <v>198</v>
      </c>
      <c r="F8" s="232" t="s">
        <v>196</v>
      </c>
      <c r="G8" s="232" t="s">
        <v>197</v>
      </c>
      <c r="H8" s="234" t="s">
        <v>198</v>
      </c>
      <c r="I8" s="232" t="s">
        <v>196</v>
      </c>
    </row>
    <row r="9" spans="1:255" ht="29.25" hidden="1" customHeight="1">
      <c r="B9" s="96"/>
      <c r="C9" s="88"/>
      <c r="D9" s="88"/>
      <c r="E9" s="89"/>
      <c r="F9" s="88"/>
      <c r="G9" s="88"/>
      <c r="H9" s="89"/>
      <c r="I9" s="88"/>
    </row>
    <row r="10" spans="1:255" s="100" customFormat="1" ht="18" customHeight="1">
      <c r="A10" s="8"/>
      <c r="B10" s="97"/>
      <c r="C10" s="98" t="s">
        <v>52</v>
      </c>
      <c r="D10" s="99">
        <v>1653198</v>
      </c>
      <c r="E10" s="210">
        <v>0.1631582952207451</v>
      </c>
      <c r="F10" s="210">
        <v>1.6213205870095226E-2</v>
      </c>
      <c r="G10" s="137">
        <v>1117.6174201335834</v>
      </c>
      <c r="H10" s="210">
        <v>0.89511083332041474</v>
      </c>
      <c r="I10" s="210">
        <v>5.1718397068593491E-2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3" customFormat="1" ht="18" customHeight="1">
      <c r="B11" s="97">
        <v>4</v>
      </c>
      <c r="C11" s="101" t="s">
        <v>53</v>
      </c>
      <c r="D11" s="102">
        <v>114081</v>
      </c>
      <c r="E11" s="211">
        <v>1.125894265361912E-2</v>
      </c>
      <c r="F11" s="211">
        <v>2.3304001506956107E-2</v>
      </c>
      <c r="G11" s="138">
        <v>1020.3714284587263</v>
      </c>
      <c r="H11" s="211">
        <v>0.81722555784327755</v>
      </c>
      <c r="I11" s="211">
        <v>5.5501626815191107E-2</v>
      </c>
    </row>
    <row r="12" spans="1:255" s="104" customFormat="1" ht="18" customHeight="1">
      <c r="B12" s="97">
        <v>11</v>
      </c>
      <c r="C12" s="101" t="s">
        <v>54</v>
      </c>
      <c r="D12" s="102">
        <v>230204</v>
      </c>
      <c r="E12" s="211">
        <v>2.2719415455980715E-2</v>
      </c>
      <c r="F12" s="211">
        <v>1.1774530271398742E-2</v>
      </c>
      <c r="G12" s="138">
        <v>1236.9069260308236</v>
      </c>
      <c r="H12" s="211">
        <v>0.99065097711783034</v>
      </c>
      <c r="I12" s="211">
        <v>5.0419631346203531E-2</v>
      </c>
    </row>
    <row r="13" spans="1:255" s="104" customFormat="1" ht="18" customHeight="1">
      <c r="B13" s="97">
        <v>14</v>
      </c>
      <c r="C13" s="101" t="s">
        <v>55</v>
      </c>
      <c r="D13" s="102">
        <v>178245</v>
      </c>
      <c r="E13" s="211">
        <v>1.7591450226543771E-2</v>
      </c>
      <c r="F13" s="211">
        <v>1.4334816703276632E-2</v>
      </c>
      <c r="G13" s="138">
        <v>1042.2855864680635</v>
      </c>
      <c r="H13" s="211">
        <v>0.83477682349454896</v>
      </c>
      <c r="I13" s="211">
        <v>5.4838377700812568E-2</v>
      </c>
    </row>
    <row r="14" spans="1:255" s="104" customFormat="1" ht="18" customHeight="1">
      <c r="B14" s="97">
        <v>18</v>
      </c>
      <c r="C14" s="101" t="s">
        <v>56</v>
      </c>
      <c r="D14" s="102">
        <v>196919</v>
      </c>
      <c r="E14" s="211">
        <v>1.943443455446589E-2</v>
      </c>
      <c r="F14" s="211">
        <v>1.6707713118859102E-2</v>
      </c>
      <c r="G14" s="138">
        <v>1063.9227221344815</v>
      </c>
      <c r="H14" s="211">
        <v>0.85210621921452567</v>
      </c>
      <c r="I14" s="211">
        <v>5.3698520272960959E-2</v>
      </c>
    </row>
    <row r="15" spans="1:255" s="104" customFormat="1" ht="18" customHeight="1">
      <c r="B15" s="97">
        <v>21</v>
      </c>
      <c r="C15" s="101" t="s">
        <v>57</v>
      </c>
      <c r="D15" s="102">
        <v>103072</v>
      </c>
      <c r="E15" s="211">
        <v>1.0172436577465397E-2</v>
      </c>
      <c r="F15" s="211">
        <v>1.6318763126497604E-2</v>
      </c>
      <c r="G15" s="138">
        <v>1131.4946950675262</v>
      </c>
      <c r="H15" s="211">
        <v>0.90622527991597102</v>
      </c>
      <c r="I15" s="211">
        <v>4.9308216148300277E-2</v>
      </c>
    </row>
    <row r="16" spans="1:255" s="104" customFormat="1" ht="18" customHeight="1">
      <c r="B16" s="97">
        <v>23</v>
      </c>
      <c r="C16" s="101" t="s">
        <v>58</v>
      </c>
      <c r="D16" s="102">
        <v>147654</v>
      </c>
      <c r="E16" s="211">
        <v>1.4572347004124065E-2</v>
      </c>
      <c r="F16" s="211">
        <v>1.3557204538746204E-2</v>
      </c>
      <c r="G16" s="138">
        <v>1032.503733525675</v>
      </c>
      <c r="H16" s="211">
        <v>0.82694244083287516</v>
      </c>
      <c r="I16" s="211">
        <v>5.6104555729852956E-2</v>
      </c>
    </row>
    <row r="17" spans="1:457" s="104" customFormat="1" ht="18" customHeight="1">
      <c r="B17" s="97">
        <v>29</v>
      </c>
      <c r="C17" s="101" t="s">
        <v>59</v>
      </c>
      <c r="D17" s="102">
        <v>285599</v>
      </c>
      <c r="E17" s="211">
        <v>2.8186488222674826E-2</v>
      </c>
      <c r="F17" s="211">
        <v>2.0058360686184606E-2</v>
      </c>
      <c r="G17" s="138">
        <v>1134.0519741665767</v>
      </c>
      <c r="H17" s="211">
        <v>0.90827343001111738</v>
      </c>
      <c r="I17" s="211">
        <v>4.9852698218651792E-2</v>
      </c>
    </row>
    <row r="18" spans="1:457" s="104" customFormat="1" ht="18" customHeight="1">
      <c r="B18" s="97">
        <v>41</v>
      </c>
      <c r="C18" s="101" t="s">
        <v>60</v>
      </c>
      <c r="D18" s="102">
        <v>397424</v>
      </c>
      <c r="E18" s="211">
        <v>3.9222780525871311E-2</v>
      </c>
      <c r="F18" s="211">
        <v>1.5582915523118857E-2</v>
      </c>
      <c r="G18" s="138">
        <v>1153.038917302428</v>
      </c>
      <c r="H18" s="211">
        <v>0.92348026035070518</v>
      </c>
      <c r="I18" s="211">
        <v>5.0200464025276892E-2</v>
      </c>
    </row>
    <row r="19" spans="1:457" s="104" customFormat="1" ht="18" hidden="1" customHeight="1">
      <c r="B19" s="97"/>
      <c r="C19" s="101"/>
      <c r="D19" s="102"/>
      <c r="E19" s="211"/>
      <c r="F19" s="211"/>
      <c r="G19" s="138"/>
      <c r="H19" s="211"/>
      <c r="I19" s="211"/>
    </row>
    <row r="20" spans="1:457" s="105" customFormat="1" ht="18" customHeight="1">
      <c r="A20" s="8"/>
      <c r="B20" s="97"/>
      <c r="C20" s="98" t="s">
        <v>61</v>
      </c>
      <c r="D20" s="99">
        <v>311456</v>
      </c>
      <c r="E20" s="210">
        <v>3.0738381002319373E-2</v>
      </c>
      <c r="F20" s="210">
        <v>9.5622127284396008E-3</v>
      </c>
      <c r="G20" s="137">
        <v>1322.1322154654274</v>
      </c>
      <c r="H20" s="210">
        <v>1.0589087534118538</v>
      </c>
      <c r="I20" s="210">
        <v>5.0392908520177748E-2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3" customFormat="1" ht="18" customHeight="1">
      <c r="B21" s="97">
        <v>22</v>
      </c>
      <c r="C21" s="101" t="s">
        <v>62</v>
      </c>
      <c r="D21" s="102">
        <v>54456</v>
      </c>
      <c r="E21" s="211">
        <v>5.3744004798825639E-3</v>
      </c>
      <c r="F21" s="211">
        <v>8.2203954676738356E-3</v>
      </c>
      <c r="G21" s="138">
        <v>1199.2552523137949</v>
      </c>
      <c r="H21" s="211">
        <v>0.96049537965700194</v>
      </c>
      <c r="I21" s="211">
        <v>5.2269441003765849E-2</v>
      </c>
    </row>
    <row r="22" spans="1:457" s="104" customFormat="1" ht="18" customHeight="1">
      <c r="B22" s="97">
        <v>40</v>
      </c>
      <c r="C22" s="101" t="s">
        <v>63</v>
      </c>
      <c r="D22" s="102">
        <v>35993</v>
      </c>
      <c r="E22" s="211">
        <v>3.5522402760469573E-3</v>
      </c>
      <c r="F22" s="211">
        <v>4.0728652327950421E-3</v>
      </c>
      <c r="G22" s="138">
        <v>1209.0962214875115</v>
      </c>
      <c r="H22" s="211">
        <v>0.96837710909238695</v>
      </c>
      <c r="I22" s="211">
        <v>5.3878273219301276E-2</v>
      </c>
    </row>
    <row r="23" spans="1:457" s="104" customFormat="1" ht="18" customHeight="1">
      <c r="B23" s="97">
        <v>50</v>
      </c>
      <c r="C23" s="104" t="s">
        <v>64</v>
      </c>
      <c r="D23" s="106">
        <v>221007</v>
      </c>
      <c r="E23" s="212">
        <v>2.1811740246389853E-2</v>
      </c>
      <c r="F23" s="212">
        <v>1.0793653697512395E-2</v>
      </c>
      <c r="G23" s="139">
        <v>1370.8179694760806</v>
      </c>
      <c r="H23" s="212">
        <v>1.0979016547913794</v>
      </c>
      <c r="I23" s="212">
        <v>4.9333188277528972E-2</v>
      </c>
    </row>
    <row r="24" spans="1:457" s="104" customFormat="1" ht="18" hidden="1" customHeight="1">
      <c r="B24" s="97"/>
      <c r="D24" s="106"/>
      <c r="E24" s="212"/>
      <c r="F24" s="212"/>
      <c r="G24" s="139"/>
      <c r="H24" s="212"/>
      <c r="I24" s="212"/>
    </row>
    <row r="25" spans="1:457" s="100" customFormat="1" ht="18" customHeight="1">
      <c r="A25" s="8"/>
      <c r="B25" s="97">
        <v>33</v>
      </c>
      <c r="C25" s="98" t="s">
        <v>65</v>
      </c>
      <c r="D25" s="99">
        <v>300487</v>
      </c>
      <c r="E25" s="210">
        <v>2.9655822627414279E-2</v>
      </c>
      <c r="F25" s="210">
        <v>2.3015573871654205E-3</v>
      </c>
      <c r="G25" s="137">
        <v>1459.7998022543402</v>
      </c>
      <c r="H25" s="210">
        <v>1.1691680837622214</v>
      </c>
      <c r="I25" s="210">
        <v>4.7529468636819061E-2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100" customFormat="1" ht="18" hidden="1" customHeight="1">
      <c r="A26" s="8"/>
      <c r="B26" s="97"/>
      <c r="C26" s="98"/>
      <c r="D26" s="99"/>
      <c r="E26" s="210"/>
      <c r="F26" s="210"/>
      <c r="G26" s="137"/>
      <c r="H26" s="210"/>
      <c r="I26" s="21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100" customFormat="1" ht="18" customHeight="1">
      <c r="A27" s="8"/>
      <c r="B27" s="97">
        <v>7</v>
      </c>
      <c r="C27" s="98" t="s">
        <v>206</v>
      </c>
      <c r="D27" s="99">
        <v>206327</v>
      </c>
      <c r="E27" s="210">
        <v>2.0362933888143267E-2</v>
      </c>
      <c r="F27" s="210">
        <v>1.5603695663944706E-2</v>
      </c>
      <c r="G27" s="137">
        <v>1164.2327917335099</v>
      </c>
      <c r="H27" s="210">
        <v>0.93244554497278298</v>
      </c>
      <c r="I27" s="210">
        <v>4.9703424047478295E-2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100" customFormat="1" ht="18" hidden="1" customHeight="1">
      <c r="A28" s="8"/>
      <c r="B28" s="97"/>
      <c r="C28" s="98"/>
      <c r="D28" s="99"/>
      <c r="E28" s="210"/>
      <c r="F28" s="210"/>
      <c r="G28" s="137"/>
      <c r="H28" s="210"/>
      <c r="I28" s="2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100" customFormat="1" ht="18" customHeight="1">
      <c r="A29" s="8"/>
      <c r="B29" s="97"/>
      <c r="C29" s="98" t="s">
        <v>66</v>
      </c>
      <c r="D29" s="99">
        <v>358004</v>
      </c>
      <c r="E29" s="210">
        <v>3.533232094534812E-2</v>
      </c>
      <c r="F29" s="210">
        <v>2.1931314423057735E-2</v>
      </c>
      <c r="G29" s="137">
        <v>1135.2960679489615</v>
      </c>
      <c r="H29" s="210">
        <v>0.90926983701249198</v>
      </c>
      <c r="I29" s="210">
        <v>4.8741357024255638E-2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3" customFormat="1" ht="18" customHeight="1">
      <c r="B30" s="97">
        <v>35</v>
      </c>
      <c r="C30" s="101" t="s">
        <v>67</v>
      </c>
      <c r="D30" s="102">
        <v>187967</v>
      </c>
      <c r="E30" s="211">
        <v>1.8550939015022878E-2</v>
      </c>
      <c r="F30" s="211">
        <v>2.1826346003305241E-2</v>
      </c>
      <c r="G30" s="138">
        <v>1154.1206860246748</v>
      </c>
      <c r="H30" s="211">
        <v>0.92434665960771978</v>
      </c>
      <c r="I30" s="211">
        <v>4.9713995531938338E-2</v>
      </c>
    </row>
    <row r="31" spans="1:457" s="104" customFormat="1" ht="18" customHeight="1">
      <c r="B31" s="97">
        <v>38</v>
      </c>
      <c r="C31" s="101" t="s">
        <v>68</v>
      </c>
      <c r="D31" s="102">
        <v>170037</v>
      </c>
      <c r="E31" s="211">
        <v>1.6781381930325245E-2</v>
      </c>
      <c r="F31" s="211">
        <v>2.2047376614633629E-2</v>
      </c>
      <c r="G31" s="138">
        <v>1114.4864383634147</v>
      </c>
      <c r="H31" s="211">
        <v>0.89260319908805663</v>
      </c>
      <c r="I31" s="211">
        <v>4.7634116015672356E-2</v>
      </c>
    </row>
    <row r="32" spans="1:457" s="104" customFormat="1" ht="18" hidden="1" customHeight="1">
      <c r="B32" s="97"/>
      <c r="C32" s="101"/>
      <c r="D32" s="102"/>
      <c r="E32" s="211"/>
      <c r="F32" s="211"/>
      <c r="G32" s="138"/>
      <c r="H32" s="211"/>
      <c r="I32" s="211"/>
    </row>
    <row r="33" spans="1:255" s="104" customFormat="1" ht="18" customHeight="1">
      <c r="B33" s="97">
        <v>39</v>
      </c>
      <c r="C33" s="98" t="s">
        <v>69</v>
      </c>
      <c r="D33" s="99">
        <v>145682</v>
      </c>
      <c r="E33" s="210">
        <v>1.437772533256669E-2</v>
      </c>
      <c r="F33" s="210">
        <v>9.7382119118085697E-3</v>
      </c>
      <c r="G33" s="137">
        <v>1318.9763388064432</v>
      </c>
      <c r="H33" s="210">
        <v>1.0563811806170935</v>
      </c>
      <c r="I33" s="210">
        <v>4.9329317043704801E-2</v>
      </c>
    </row>
    <row r="34" spans="1:255" s="104" customFormat="1" ht="18" hidden="1" customHeight="1">
      <c r="B34" s="97"/>
      <c r="C34" s="98"/>
      <c r="D34" s="99"/>
      <c r="E34" s="210"/>
      <c r="F34" s="210"/>
      <c r="G34" s="137"/>
      <c r="H34" s="210"/>
      <c r="I34" s="210"/>
    </row>
    <row r="35" spans="1:255" s="100" customFormat="1" ht="18" customHeight="1">
      <c r="A35" s="8"/>
      <c r="B35" s="97"/>
      <c r="C35" s="98" t="s">
        <v>70</v>
      </c>
      <c r="D35" s="99">
        <v>623973</v>
      </c>
      <c r="E35" s="210">
        <v>6.1581474780258612E-2</v>
      </c>
      <c r="F35" s="210">
        <v>7.8987793236124926E-3</v>
      </c>
      <c r="G35" s="137">
        <v>1247.0953141241691</v>
      </c>
      <c r="H35" s="210">
        <v>0.998810957798282</v>
      </c>
      <c r="I35" s="210">
        <v>5.1581042011506373E-2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7" customFormat="1" ht="18" customHeight="1">
      <c r="B36" s="97">
        <v>5</v>
      </c>
      <c r="C36" s="101" t="s">
        <v>71</v>
      </c>
      <c r="D36" s="102">
        <v>39351</v>
      </c>
      <c r="E36" s="211">
        <v>3.8836497958693031E-3</v>
      </c>
      <c r="F36" s="211">
        <v>9.1552546545623503E-3</v>
      </c>
      <c r="G36" s="138">
        <v>1095.1945404182877</v>
      </c>
      <c r="H36" s="211">
        <v>0.87715212742890958</v>
      </c>
      <c r="I36" s="211">
        <v>5.5586589443779255E-2</v>
      </c>
    </row>
    <row r="37" spans="1:255" s="104" customFormat="1" ht="18" customHeight="1">
      <c r="B37" s="97">
        <v>9</v>
      </c>
      <c r="C37" s="101" t="s">
        <v>72</v>
      </c>
      <c r="D37" s="102">
        <v>92922</v>
      </c>
      <c r="E37" s="211">
        <v>9.1707073856259654E-3</v>
      </c>
      <c r="F37" s="211">
        <v>1.0527002631750548E-2</v>
      </c>
      <c r="G37" s="138">
        <v>1340.3203917263941</v>
      </c>
      <c r="H37" s="211">
        <v>1.0734758434699048</v>
      </c>
      <c r="I37" s="211">
        <v>5.0776295396516513E-2</v>
      </c>
    </row>
    <row r="38" spans="1:255" s="104" customFormat="1" ht="18" customHeight="1">
      <c r="B38" s="97">
        <v>24</v>
      </c>
      <c r="C38" s="101" t="s">
        <v>73</v>
      </c>
      <c r="D38" s="102">
        <v>140170</v>
      </c>
      <c r="E38" s="211">
        <v>1.3833732100505711E-2</v>
      </c>
      <c r="F38" s="211">
        <v>1.0283804436319599E-3</v>
      </c>
      <c r="G38" s="138">
        <v>1243.7382157380321</v>
      </c>
      <c r="H38" s="211">
        <v>0.9961222245342688</v>
      </c>
      <c r="I38" s="211">
        <v>5.2075285211152789E-2</v>
      </c>
    </row>
    <row r="39" spans="1:255" s="104" customFormat="1" ht="18" customHeight="1">
      <c r="B39" s="97">
        <v>34</v>
      </c>
      <c r="C39" s="104" t="s">
        <v>74</v>
      </c>
      <c r="D39" s="106">
        <v>43625</v>
      </c>
      <c r="E39" s="212">
        <v>4.305461674285237E-3</v>
      </c>
      <c r="F39" s="212">
        <v>1.5077832328920016E-2</v>
      </c>
      <c r="G39" s="139">
        <v>1277.6494892836679</v>
      </c>
      <c r="H39" s="212">
        <v>1.0232820985444311</v>
      </c>
      <c r="I39" s="212">
        <v>5.0172193164278234E-2</v>
      </c>
    </row>
    <row r="40" spans="1:255" s="104" customFormat="1" ht="18" customHeight="1">
      <c r="B40" s="97">
        <v>37</v>
      </c>
      <c r="C40" s="104" t="s">
        <v>75</v>
      </c>
      <c r="D40" s="106">
        <v>81844</v>
      </c>
      <c r="E40" s="212">
        <v>8.0773915248183586E-3</v>
      </c>
      <c r="F40" s="212">
        <v>7.0752685525845571E-3</v>
      </c>
      <c r="G40" s="139">
        <v>1161.2927516983532</v>
      </c>
      <c r="H40" s="212">
        <v>0.93009083786241065</v>
      </c>
      <c r="I40" s="212">
        <v>5.2841802500287915E-2</v>
      </c>
    </row>
    <row r="41" spans="1:255" s="104" customFormat="1" ht="18" customHeight="1">
      <c r="B41" s="97">
        <v>40</v>
      </c>
      <c r="C41" s="101" t="s">
        <v>76</v>
      </c>
      <c r="D41" s="102">
        <v>35012</v>
      </c>
      <c r="E41" s="211">
        <v>3.4554229029243487E-3</v>
      </c>
      <c r="F41" s="211">
        <v>1.5193690559035078E-2</v>
      </c>
      <c r="G41" s="138">
        <v>1191.5568259453908</v>
      </c>
      <c r="H41" s="211">
        <v>0.95432963392170866</v>
      </c>
      <c r="I41" s="211">
        <v>5.3600069407704565E-2</v>
      </c>
    </row>
    <row r="42" spans="1:255" s="104" customFormat="1" ht="18" customHeight="1">
      <c r="B42" s="97">
        <v>42</v>
      </c>
      <c r="C42" s="101" t="s">
        <v>77</v>
      </c>
      <c r="D42" s="102">
        <v>22721</v>
      </c>
      <c r="E42" s="211">
        <v>2.2423930017520886E-3</v>
      </c>
      <c r="F42" s="211">
        <v>9.2391062941412638E-3</v>
      </c>
      <c r="G42" s="138">
        <v>1197.9835949121964</v>
      </c>
      <c r="H42" s="211">
        <v>0.95947689668068348</v>
      </c>
      <c r="I42" s="211">
        <v>5.5481349906550514E-2</v>
      </c>
    </row>
    <row r="43" spans="1:255" s="104" customFormat="1" ht="18" customHeight="1">
      <c r="B43" s="97">
        <v>47</v>
      </c>
      <c r="C43" s="101" t="s">
        <v>78</v>
      </c>
      <c r="D43" s="102">
        <v>120538</v>
      </c>
      <c r="E43" s="211">
        <v>1.1896200327678942E-2</v>
      </c>
      <c r="F43" s="211">
        <v>1.2677582773945817E-2</v>
      </c>
      <c r="G43" s="138">
        <v>1374.2354972705712</v>
      </c>
      <c r="H43" s="211">
        <v>1.1006387865655569</v>
      </c>
      <c r="I43" s="211">
        <v>4.6157325514080361E-2</v>
      </c>
    </row>
    <row r="44" spans="1:255" s="104" customFormat="1" ht="18" customHeight="1">
      <c r="B44" s="97">
        <v>49</v>
      </c>
      <c r="C44" s="101" t="s">
        <v>79</v>
      </c>
      <c r="D44" s="102">
        <v>47790</v>
      </c>
      <c r="E44" s="211">
        <v>4.7165160667986582E-3</v>
      </c>
      <c r="F44" s="211">
        <v>-8.9896096836916684E-4</v>
      </c>
      <c r="G44" s="138">
        <v>1063.1657832182468</v>
      </c>
      <c r="H44" s="211">
        <v>0.85149997935831212</v>
      </c>
      <c r="I44" s="211">
        <v>5.8121797814868925E-2</v>
      </c>
    </row>
    <row r="45" spans="1:255" s="104" customFormat="1" ht="18" hidden="1" customHeight="1">
      <c r="B45" s="97"/>
      <c r="C45" s="101"/>
      <c r="D45" s="102"/>
      <c r="E45" s="211"/>
      <c r="F45" s="211"/>
      <c r="G45" s="138"/>
      <c r="H45" s="211"/>
      <c r="I45" s="211"/>
    </row>
    <row r="46" spans="1:255" s="100" customFormat="1" ht="18" customHeight="1">
      <c r="A46" s="8"/>
      <c r="B46" s="97"/>
      <c r="C46" s="98" t="s">
        <v>80</v>
      </c>
      <c r="D46" s="99">
        <v>389984</v>
      </c>
      <c r="E46" s="210">
        <v>3.8488508093626445E-2</v>
      </c>
      <c r="F46" s="210">
        <v>1.5959026515013353E-2</v>
      </c>
      <c r="G46" s="137">
        <v>1159.9422898375319</v>
      </c>
      <c r="H46" s="210">
        <v>0.92900923961614967</v>
      </c>
      <c r="I46" s="210">
        <v>5.3838371643841088E-2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3" customFormat="1" ht="18" customHeight="1">
      <c r="B47" s="97">
        <v>2</v>
      </c>
      <c r="C47" s="101" t="s">
        <v>81</v>
      </c>
      <c r="D47" s="102">
        <v>74555</v>
      </c>
      <c r="E47" s="211">
        <v>7.3580216647870676E-3</v>
      </c>
      <c r="F47" s="211">
        <v>1.2274103542382342E-2</v>
      </c>
      <c r="G47" s="138">
        <v>1124.0039419220707</v>
      </c>
      <c r="H47" s="211">
        <v>0.9002258617166512</v>
      </c>
      <c r="I47" s="211">
        <v>5.742403948583763E-2</v>
      </c>
    </row>
    <row r="48" spans="1:255" s="104" customFormat="1" ht="18" customHeight="1">
      <c r="B48" s="97">
        <v>13</v>
      </c>
      <c r="C48" s="101" t="s">
        <v>82</v>
      </c>
      <c r="D48" s="102">
        <v>102098</v>
      </c>
      <c r="E48" s="211">
        <v>1.0076310052061298E-2</v>
      </c>
      <c r="F48" s="211">
        <v>1.07111744674111E-2</v>
      </c>
      <c r="G48" s="138">
        <v>1165.1239788242672</v>
      </c>
      <c r="H48" s="211">
        <v>0.93315930551828052</v>
      </c>
      <c r="I48" s="211">
        <v>5.4126492662665893E-2</v>
      </c>
    </row>
    <row r="49" spans="1:255" s="107" customFormat="1" ht="18" customHeight="1">
      <c r="B49" s="97">
        <v>16</v>
      </c>
      <c r="C49" s="104" t="s">
        <v>83</v>
      </c>
      <c r="D49" s="102">
        <v>45128</v>
      </c>
      <c r="E49" s="211">
        <v>4.4537965487024449E-3</v>
      </c>
      <c r="F49" s="211">
        <v>9.710475679062025E-3</v>
      </c>
      <c r="G49" s="138">
        <v>1064.9220056284348</v>
      </c>
      <c r="H49" s="211">
        <v>0.85290655523728465</v>
      </c>
      <c r="I49" s="211">
        <v>5.4920206927482562E-2</v>
      </c>
    </row>
    <row r="50" spans="1:255" s="104" customFormat="1" ht="18" customHeight="1">
      <c r="B50" s="97">
        <v>19</v>
      </c>
      <c r="C50" s="104" t="s">
        <v>84</v>
      </c>
      <c r="D50" s="106">
        <v>44907</v>
      </c>
      <c r="E50" s="212">
        <v>4.4319854993037739E-3</v>
      </c>
      <c r="F50" s="212">
        <v>2.2775411665565848E-2</v>
      </c>
      <c r="G50" s="139">
        <v>1321.738146391431</v>
      </c>
      <c r="H50" s="212">
        <v>1.0585931395972725</v>
      </c>
      <c r="I50" s="212">
        <v>4.8497917304944016E-2</v>
      </c>
    </row>
    <row r="51" spans="1:255" s="104" customFormat="1" ht="18" customHeight="1">
      <c r="B51" s="97">
        <v>45</v>
      </c>
      <c r="C51" s="101" t="s">
        <v>85</v>
      </c>
      <c r="D51" s="102">
        <v>123296</v>
      </c>
      <c r="E51" s="211">
        <v>1.2168394328771863E-2</v>
      </c>
      <c r="F51" s="211">
        <v>2.243967161456184E-2</v>
      </c>
      <c r="G51" s="138">
        <v>1153.2320340481444</v>
      </c>
      <c r="H51" s="211">
        <v>0.92363492946025227</v>
      </c>
      <c r="I51" s="211">
        <v>5.2766265752765662E-2</v>
      </c>
    </row>
    <row r="52" spans="1:255" s="104" customFormat="1" ht="18" hidden="1" customHeight="1">
      <c r="B52" s="97"/>
      <c r="C52" s="101"/>
      <c r="D52" s="102"/>
      <c r="E52" s="211"/>
      <c r="F52" s="211"/>
      <c r="G52" s="138"/>
      <c r="H52" s="211"/>
      <c r="I52" s="211"/>
    </row>
    <row r="53" spans="1:255" s="100" customFormat="1" ht="18" customHeight="1">
      <c r="A53" s="8"/>
      <c r="B53" s="97"/>
      <c r="C53" s="98" t="s">
        <v>86</v>
      </c>
      <c r="D53" s="99">
        <v>1779957</v>
      </c>
      <c r="E53" s="210">
        <v>0.17566846178511694</v>
      </c>
      <c r="F53" s="210">
        <v>8.0190418264387553E-3</v>
      </c>
      <c r="G53" s="137">
        <v>1298.227125250779</v>
      </c>
      <c r="H53" s="210">
        <v>1.039762930487873</v>
      </c>
      <c r="I53" s="210">
        <v>4.9901892593088748E-2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3" customFormat="1" ht="18" customHeight="1">
      <c r="B54" s="97">
        <v>8</v>
      </c>
      <c r="C54" s="104" t="s">
        <v>87</v>
      </c>
      <c r="D54" s="106">
        <v>1332531</v>
      </c>
      <c r="E54" s="212">
        <v>0.13151085731339784</v>
      </c>
      <c r="F54" s="212">
        <v>6.0998813094019777E-3</v>
      </c>
      <c r="G54" s="139">
        <v>1338.6116124277792</v>
      </c>
      <c r="H54" s="212">
        <v>1.0721072652477068</v>
      </c>
      <c r="I54" s="212">
        <v>4.9150261420125796E-2</v>
      </c>
    </row>
    <row r="55" spans="1:255" s="104" customFormat="1" ht="18" customHeight="1">
      <c r="B55" s="97">
        <v>17</v>
      </c>
      <c r="C55" s="104" t="s">
        <v>210</v>
      </c>
      <c r="D55" s="106">
        <v>166074</v>
      </c>
      <c r="E55" s="212">
        <v>1.6390263429117397E-2</v>
      </c>
      <c r="F55" s="212">
        <v>1.5550568393760233E-2</v>
      </c>
      <c r="G55" s="139">
        <v>1167.546276960873</v>
      </c>
      <c r="H55" s="212">
        <v>0.93509934802705652</v>
      </c>
      <c r="I55" s="212">
        <v>5.275242633533006E-2</v>
      </c>
    </row>
    <row r="56" spans="1:255" s="107" customFormat="1" ht="18" customHeight="1">
      <c r="B56" s="97">
        <v>25</v>
      </c>
      <c r="C56" s="104" t="s">
        <v>207</v>
      </c>
      <c r="D56" s="102">
        <v>102204</v>
      </c>
      <c r="E56" s="211">
        <v>1.0086771460370162E-2</v>
      </c>
      <c r="F56" s="211">
        <v>9.3723766727569213E-3</v>
      </c>
      <c r="G56" s="138">
        <v>1120.8848295565729</v>
      </c>
      <c r="H56" s="211">
        <v>0.89772773380775817</v>
      </c>
      <c r="I56" s="211">
        <v>5.5156548682329554E-2</v>
      </c>
    </row>
    <row r="57" spans="1:255" s="104" customFormat="1" ht="18" customHeight="1">
      <c r="B57" s="97">
        <v>43</v>
      </c>
      <c r="C57" s="104" t="s">
        <v>88</v>
      </c>
      <c r="D57" s="106">
        <v>179148</v>
      </c>
      <c r="E57" s="212">
        <v>1.7680569582231555E-2</v>
      </c>
      <c r="F57" s="212">
        <v>1.4663653509591645E-2</v>
      </c>
      <c r="G57" s="139">
        <v>1220.1587242949956</v>
      </c>
      <c r="H57" s="212">
        <v>0.9772371768832353</v>
      </c>
      <c r="I57" s="212">
        <v>5.2659958913910732E-2</v>
      </c>
    </row>
    <row r="58" spans="1:255" s="104" customFormat="1" ht="18" hidden="1" customHeight="1">
      <c r="B58" s="97"/>
      <c r="D58" s="106"/>
      <c r="E58" s="212"/>
      <c r="F58" s="212"/>
      <c r="G58" s="139"/>
      <c r="H58" s="212"/>
      <c r="I58" s="212"/>
    </row>
    <row r="59" spans="1:255" s="100" customFormat="1" ht="18" customHeight="1">
      <c r="A59" s="8"/>
      <c r="B59" s="97"/>
      <c r="C59" s="98" t="s">
        <v>89</v>
      </c>
      <c r="D59" s="99">
        <v>1038787</v>
      </c>
      <c r="E59" s="210">
        <v>0.10252051842397107</v>
      </c>
      <c r="F59" s="210">
        <v>1.3202620626558748E-2</v>
      </c>
      <c r="G59" s="137">
        <v>1151.5481786449002</v>
      </c>
      <c r="H59" s="210">
        <v>0.92228631303209307</v>
      </c>
      <c r="I59" s="210">
        <v>5.0551395426893242E-2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3" customFormat="1" ht="18" customHeight="1">
      <c r="B60" s="97">
        <v>3</v>
      </c>
      <c r="C60" s="104" t="s">
        <v>202</v>
      </c>
      <c r="D60" s="106">
        <v>338589</v>
      </c>
      <c r="E60" s="212">
        <v>3.3416205451795161E-2</v>
      </c>
      <c r="F60" s="212">
        <v>1.8193354764403535E-2</v>
      </c>
      <c r="G60" s="139">
        <v>1080.1776104657865</v>
      </c>
      <c r="H60" s="212">
        <v>0.86512491986973339</v>
      </c>
      <c r="I60" s="212">
        <v>4.9676613250154489E-2</v>
      </c>
    </row>
    <row r="61" spans="1:255" s="104" customFormat="1" ht="18" customHeight="1">
      <c r="B61" s="97">
        <v>12</v>
      </c>
      <c r="C61" s="104" t="s">
        <v>209</v>
      </c>
      <c r="D61" s="106">
        <v>137446</v>
      </c>
      <c r="E61" s="212">
        <v>1.3564893645474124E-2</v>
      </c>
      <c r="F61" s="212">
        <v>1.2903938980802554E-2</v>
      </c>
      <c r="G61" s="139">
        <v>1121.9724859217429</v>
      </c>
      <c r="H61" s="212">
        <v>0.89859884853615712</v>
      </c>
      <c r="I61" s="212">
        <v>5.3482771396270223E-2</v>
      </c>
    </row>
    <row r="62" spans="1:255" s="104" customFormat="1" ht="18" customHeight="1">
      <c r="B62" s="97">
        <v>46</v>
      </c>
      <c r="C62" s="104" t="s">
        <v>90</v>
      </c>
      <c r="D62" s="106">
        <v>562752</v>
      </c>
      <c r="E62" s="212">
        <v>5.553941932670179E-2</v>
      </c>
      <c r="F62" s="212">
        <v>1.0295915564515923E-2</v>
      </c>
      <c r="G62" s="139">
        <v>1201.7129936455133</v>
      </c>
      <c r="H62" s="212">
        <v>0.96246380897090567</v>
      </c>
      <c r="I62" s="212">
        <v>5.0663784016469204E-2</v>
      </c>
    </row>
    <row r="63" spans="1:255" s="104" customFormat="1" ht="18" hidden="1" customHeight="1">
      <c r="B63" s="97"/>
      <c r="D63" s="106"/>
      <c r="E63" s="212"/>
      <c r="F63" s="212"/>
      <c r="G63" s="139"/>
      <c r="H63" s="212"/>
      <c r="I63" s="212"/>
    </row>
    <row r="64" spans="1:255" s="100" customFormat="1" ht="18" customHeight="1">
      <c r="A64" s="8"/>
      <c r="B64" s="97"/>
      <c r="C64" s="98" t="s">
        <v>91</v>
      </c>
      <c r="D64" s="99">
        <v>237421</v>
      </c>
      <c r="E64" s="210">
        <v>2.3431679453764474E-2</v>
      </c>
      <c r="F64" s="210">
        <v>1.4467921464738076E-2</v>
      </c>
      <c r="G64" s="137">
        <v>1048.4223127693003</v>
      </c>
      <c r="H64" s="210">
        <v>0.83969178821718438</v>
      </c>
      <c r="I64" s="210">
        <v>5.6483577105223004E-2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3" customFormat="1" ht="18" customHeight="1">
      <c r="B65" s="97">
        <v>6</v>
      </c>
      <c r="C65" s="104" t="s">
        <v>92</v>
      </c>
      <c r="D65" s="106">
        <v>139216</v>
      </c>
      <c r="E65" s="212">
        <v>1.3739579425725925E-2</v>
      </c>
      <c r="F65" s="212">
        <v>1.4176440591535E-2</v>
      </c>
      <c r="G65" s="139">
        <v>1055.3680281002185</v>
      </c>
      <c r="H65" s="212">
        <v>0.84525468024612338</v>
      </c>
      <c r="I65" s="212">
        <v>5.6688858381650276E-2</v>
      </c>
    </row>
    <row r="66" spans="1:255" s="104" customFormat="1" ht="18" customHeight="1">
      <c r="B66" s="97">
        <v>10</v>
      </c>
      <c r="C66" s="101" t="s">
        <v>93</v>
      </c>
      <c r="D66" s="102">
        <v>98205</v>
      </c>
      <c r="E66" s="211">
        <v>9.6921000280385475E-3</v>
      </c>
      <c r="F66" s="211">
        <v>1.4881413734304738E-2</v>
      </c>
      <c r="G66" s="138">
        <v>1038.5760248459858</v>
      </c>
      <c r="H66" s="211">
        <v>0.83180579894269957</v>
      </c>
      <c r="I66" s="211">
        <v>5.6194757291260666E-2</v>
      </c>
    </row>
    <row r="67" spans="1:255" s="104" customFormat="1" ht="18" hidden="1" customHeight="1">
      <c r="B67" s="97"/>
      <c r="C67" s="101"/>
      <c r="D67" s="102"/>
      <c r="E67" s="211"/>
      <c r="F67" s="211"/>
      <c r="G67" s="138"/>
      <c r="H67" s="211"/>
      <c r="I67" s="211"/>
    </row>
    <row r="68" spans="1:255" s="100" customFormat="1" ht="18" customHeight="1">
      <c r="A68" s="8"/>
      <c r="B68" s="97"/>
      <c r="C68" s="98" t="s">
        <v>94</v>
      </c>
      <c r="D68" s="99">
        <v>775817</v>
      </c>
      <c r="E68" s="210">
        <v>7.6567343490176493E-2</v>
      </c>
      <c r="F68" s="210">
        <v>7.3988565403528828E-3</v>
      </c>
      <c r="G68" s="137">
        <v>1068.5914499166686</v>
      </c>
      <c r="H68" s="210">
        <v>0.85584544942011787</v>
      </c>
      <c r="I68" s="210">
        <v>5.199609661728366E-2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3" customFormat="1" ht="18" customHeight="1">
      <c r="B69" s="97">
        <v>15</v>
      </c>
      <c r="C69" s="104" t="s">
        <v>201</v>
      </c>
      <c r="D69" s="106">
        <v>305821</v>
      </c>
      <c r="E69" s="212">
        <v>3.0182248588918863E-2</v>
      </c>
      <c r="F69" s="212">
        <v>8.3318496244568774E-3</v>
      </c>
      <c r="G69" s="139">
        <v>1120.1817458251721</v>
      </c>
      <c r="H69" s="212">
        <v>0.89716462710114209</v>
      </c>
      <c r="I69" s="212">
        <v>5.1072740372967163E-2</v>
      </c>
    </row>
    <row r="70" spans="1:255" s="104" customFormat="1" ht="18" customHeight="1">
      <c r="B70" s="97">
        <v>27</v>
      </c>
      <c r="C70" s="104" t="s">
        <v>95</v>
      </c>
      <c r="D70" s="106">
        <v>113239</v>
      </c>
      <c r="E70" s="212">
        <v>1.1175843542335494E-2</v>
      </c>
      <c r="F70" s="212">
        <v>-5.3579741587541641E-3</v>
      </c>
      <c r="G70" s="139">
        <v>967.17446056570611</v>
      </c>
      <c r="H70" s="212">
        <v>0.77461958069668913</v>
      </c>
      <c r="I70" s="212">
        <v>5.7590527848168316E-2</v>
      </c>
    </row>
    <row r="71" spans="1:255" s="104" customFormat="1" ht="18" customHeight="1">
      <c r="B71" s="97">
        <v>32</v>
      </c>
      <c r="C71" s="104" t="s">
        <v>208</v>
      </c>
      <c r="D71" s="106">
        <v>107712</v>
      </c>
      <c r="E71" s="212">
        <v>1.0630369922306279E-2</v>
      </c>
      <c r="F71" s="212">
        <v>9.5413050405832589E-3</v>
      </c>
      <c r="G71" s="139">
        <v>925.38814876708227</v>
      </c>
      <c r="H71" s="212">
        <v>0.7411525107480279</v>
      </c>
      <c r="I71" s="212">
        <v>5.0485960553562137E-2</v>
      </c>
    </row>
    <row r="72" spans="1:255" s="104" customFormat="1" ht="18" customHeight="1">
      <c r="B72" s="108">
        <v>36</v>
      </c>
      <c r="C72" s="109" t="s">
        <v>96</v>
      </c>
      <c r="D72" s="106">
        <v>249045</v>
      </c>
      <c r="E72" s="212">
        <v>2.4578881436615858E-2</v>
      </c>
      <c r="F72" s="212">
        <v>1.121884668794304E-2</v>
      </c>
      <c r="G72" s="139">
        <v>1113.2889003593732</v>
      </c>
      <c r="H72" s="212">
        <v>0.89164407906950649</v>
      </c>
      <c r="I72" s="212">
        <v>5.0800276677179568E-2</v>
      </c>
    </row>
    <row r="73" spans="1:255" s="104" customFormat="1" ht="18" hidden="1" customHeight="1">
      <c r="B73" s="108"/>
      <c r="C73" s="109"/>
      <c r="D73" s="106"/>
      <c r="E73" s="212"/>
      <c r="F73" s="212"/>
      <c r="G73" s="139"/>
      <c r="H73" s="212"/>
      <c r="I73" s="212"/>
    </row>
    <row r="74" spans="1:255" s="100" customFormat="1" ht="18" customHeight="1">
      <c r="A74" s="8"/>
      <c r="B74" s="97">
        <v>28</v>
      </c>
      <c r="C74" s="98" t="s">
        <v>97</v>
      </c>
      <c r="D74" s="99">
        <v>1240240</v>
      </c>
      <c r="E74" s="210">
        <v>0.12240242491496899</v>
      </c>
      <c r="F74" s="210">
        <v>1.7182130584192379E-2</v>
      </c>
      <c r="G74" s="137">
        <v>1453.210034880344</v>
      </c>
      <c r="H74" s="210">
        <v>1.1638902739685797</v>
      </c>
      <c r="I74" s="210">
        <v>4.6927931409935564E-2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100" customFormat="1" ht="18" hidden="1" customHeight="1">
      <c r="A75" s="8"/>
      <c r="B75" s="97"/>
      <c r="C75" s="98"/>
      <c r="D75" s="99"/>
      <c r="E75" s="210"/>
      <c r="F75" s="210"/>
      <c r="G75" s="137"/>
      <c r="H75" s="210"/>
      <c r="I75" s="21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100" customFormat="1" ht="18" customHeight="1">
      <c r="A76" s="8"/>
      <c r="B76" s="97">
        <v>30</v>
      </c>
      <c r="C76" s="98" t="s">
        <v>98</v>
      </c>
      <c r="D76" s="99">
        <v>259997</v>
      </c>
      <c r="E76" s="210">
        <v>2.5659762038490283E-2</v>
      </c>
      <c r="F76" s="210">
        <v>1.587518657153808E-2</v>
      </c>
      <c r="G76" s="137">
        <v>1106.3963272268534</v>
      </c>
      <c r="H76" s="210">
        <v>0.88612374915228465</v>
      </c>
      <c r="I76" s="210">
        <v>5.209078299616654E-2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100" customFormat="1" ht="18" hidden="1" customHeight="1">
      <c r="A77" s="8"/>
      <c r="B77" s="97"/>
      <c r="C77" s="98"/>
      <c r="D77" s="99"/>
      <c r="E77" s="210"/>
      <c r="F77" s="210"/>
      <c r="G77" s="137"/>
      <c r="H77" s="210"/>
      <c r="I77" s="21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100" customFormat="1" ht="18" customHeight="1">
      <c r="A78" s="8"/>
      <c r="B78" s="97">
        <v>31</v>
      </c>
      <c r="C78" s="98" t="s">
        <v>99</v>
      </c>
      <c r="D78" s="99">
        <v>143951</v>
      </c>
      <c r="E78" s="210">
        <v>1.42068885610323E-2</v>
      </c>
      <c r="F78" s="210">
        <v>1.3418282938505444E-2</v>
      </c>
      <c r="G78" s="137">
        <v>1432.0006883592332</v>
      </c>
      <c r="H78" s="210">
        <v>1.1469034988014355</v>
      </c>
      <c r="I78" s="210">
        <v>4.9145118629648543E-2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100" customFormat="1" ht="18" hidden="1" customHeight="1">
      <c r="A79" s="8"/>
      <c r="B79" s="97"/>
      <c r="C79" s="98"/>
      <c r="D79" s="99"/>
      <c r="E79" s="210"/>
      <c r="F79" s="210"/>
      <c r="G79" s="137"/>
      <c r="H79" s="210"/>
      <c r="I79" s="21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100" customFormat="1" ht="18" customHeight="1">
      <c r="A80" s="8"/>
      <c r="B80" s="97"/>
      <c r="C80" s="98" t="s">
        <v>100</v>
      </c>
      <c r="D80" s="99">
        <v>576348</v>
      </c>
      <c r="E80" s="210">
        <v>5.6881242981110545E-2</v>
      </c>
      <c r="F80" s="210">
        <v>8.7989063941287249E-3</v>
      </c>
      <c r="G80" s="137">
        <v>1544.8878699674506</v>
      </c>
      <c r="H80" s="210">
        <v>1.2373159578238144</v>
      </c>
      <c r="I80" s="210">
        <v>4.7781529440358295E-2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3" customFormat="1" ht="18" customHeight="1">
      <c r="B81" s="97">
        <v>1</v>
      </c>
      <c r="C81" s="104" t="s">
        <v>203</v>
      </c>
      <c r="D81" s="102">
        <v>82081</v>
      </c>
      <c r="E81" s="211">
        <v>8.100781654716482E-3</v>
      </c>
      <c r="F81" s="212">
        <v>1.4548106397705984E-2</v>
      </c>
      <c r="G81" s="138">
        <v>1569.3253131662627</v>
      </c>
      <c r="H81" s="211">
        <v>1.2568881475122093</v>
      </c>
      <c r="I81" s="212">
        <v>4.7368964561927518E-2</v>
      </c>
    </row>
    <row r="82" spans="1:255" s="104" customFormat="1" ht="18" customHeight="1">
      <c r="B82" s="97">
        <v>20</v>
      </c>
      <c r="C82" s="104" t="s">
        <v>205</v>
      </c>
      <c r="D82" s="102">
        <v>194619</v>
      </c>
      <c r="E82" s="211">
        <v>1.9207441732669764E-2</v>
      </c>
      <c r="F82" s="212">
        <v>6.5111708729830298E-3</v>
      </c>
      <c r="G82" s="138">
        <v>1515.4962921914091</v>
      </c>
      <c r="H82" s="211">
        <v>1.2137759528079928</v>
      </c>
      <c r="I82" s="212">
        <v>4.8960986404981588E-2</v>
      </c>
    </row>
    <row r="83" spans="1:255" s="104" customFormat="1" ht="18" customHeight="1">
      <c r="B83" s="97">
        <v>48</v>
      </c>
      <c r="C83" s="104" t="s">
        <v>204</v>
      </c>
      <c r="D83" s="102">
        <v>299648</v>
      </c>
      <c r="E83" s="211">
        <v>2.9573019593724301E-2</v>
      </c>
      <c r="F83" s="212">
        <v>8.7222317602346777E-3</v>
      </c>
      <c r="G83" s="138">
        <v>1557.2834464438283</v>
      </c>
      <c r="H83" s="211">
        <v>1.2472436974862218</v>
      </c>
      <c r="I83" s="212">
        <v>4.7094887952484177E-2</v>
      </c>
    </row>
    <row r="84" spans="1:255" s="104" customFormat="1" ht="18" hidden="1" customHeight="1">
      <c r="B84" s="97"/>
      <c r="D84" s="102"/>
      <c r="E84" s="211"/>
      <c r="F84" s="212"/>
      <c r="G84" s="138"/>
      <c r="H84" s="211"/>
      <c r="I84" s="212"/>
    </row>
    <row r="85" spans="1:255" s="100" customFormat="1" ht="18" customHeight="1">
      <c r="A85" s="8"/>
      <c r="B85" s="97">
        <v>26</v>
      </c>
      <c r="C85" s="98" t="s">
        <v>101</v>
      </c>
      <c r="D85" s="99">
        <v>73097</v>
      </c>
      <c r="E85" s="210">
        <v>7.2141279542745664E-3</v>
      </c>
      <c r="F85" s="210">
        <v>1.349065498308466E-2</v>
      </c>
      <c r="G85" s="137">
        <v>1235.6786807940136</v>
      </c>
      <c r="H85" s="210">
        <v>0.98966726337318289</v>
      </c>
      <c r="I85" s="210">
        <v>5.4319151317435921E-2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100" customFormat="1" ht="18" hidden="1" customHeight="1">
      <c r="A86" s="8"/>
      <c r="B86" s="97"/>
      <c r="C86" s="98"/>
      <c r="D86" s="99"/>
      <c r="E86" s="210"/>
      <c r="F86" s="210"/>
      <c r="G86" s="137"/>
      <c r="H86" s="210"/>
      <c r="I86" s="21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100" customFormat="1" ht="18" customHeight="1">
      <c r="A87" s="8"/>
      <c r="B87" s="97">
        <v>51</v>
      </c>
      <c r="C87" s="104" t="s">
        <v>102</v>
      </c>
      <c r="D87" s="102">
        <v>9096</v>
      </c>
      <c r="E87" s="211">
        <v>8.9770726393807482E-4</v>
      </c>
      <c r="F87" s="212">
        <v>1.8132975151108122E-2</v>
      </c>
      <c r="G87" s="138">
        <v>1264.5160631046613</v>
      </c>
      <c r="H87" s="211">
        <v>1.0127634077655796</v>
      </c>
      <c r="I87" s="212">
        <v>5.4487952951912E-2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100" customFormat="1" ht="18" customHeight="1">
      <c r="A88" s="8"/>
      <c r="B88" s="97">
        <v>52</v>
      </c>
      <c r="C88" s="104" t="s">
        <v>103</v>
      </c>
      <c r="D88" s="102">
        <v>8657</v>
      </c>
      <c r="E88" s="211">
        <v>8.5438124273437923E-4</v>
      </c>
      <c r="F88" s="212">
        <v>2.1113470158056202E-2</v>
      </c>
      <c r="G88" s="138">
        <v>1214.7547995841512</v>
      </c>
      <c r="H88" s="211">
        <v>0.97290912019408082</v>
      </c>
      <c r="I88" s="212">
        <v>5.4686610100633359E-2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100" customFormat="1" ht="18" hidden="1" customHeight="1">
      <c r="A89" s="8"/>
      <c r="B89" s="97"/>
      <c r="C89" s="104"/>
      <c r="D89" s="102"/>
      <c r="E89" s="211"/>
      <c r="F89" s="212"/>
      <c r="G89" s="138"/>
      <c r="H89" s="211"/>
      <c r="I89" s="2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7"/>
      <c r="C90" s="239" t="s">
        <v>45</v>
      </c>
      <c r="D90" s="240">
        <v>10132479</v>
      </c>
      <c r="E90" s="242">
        <v>1</v>
      </c>
      <c r="F90" s="242">
        <v>1.2321726852102977E-2</v>
      </c>
      <c r="G90" s="241">
        <v>1248.5799283511967</v>
      </c>
      <c r="H90" s="242">
        <v>1</v>
      </c>
      <c r="I90" s="242">
        <v>5.0000540378649871E-2</v>
      </c>
    </row>
    <row r="91" spans="1:255" ht="18" customHeight="1">
      <c r="B91" s="110"/>
      <c r="D91" s="90"/>
      <c r="E91" s="111"/>
      <c r="F91" s="111"/>
      <c r="G91" s="112"/>
      <c r="H91" s="111"/>
      <c r="I91" s="111"/>
    </row>
    <row r="92" spans="1:255" ht="18" customHeight="1">
      <c r="B92" s="110"/>
      <c r="D92" s="91"/>
      <c r="E92" s="111"/>
      <c r="G92" s="112"/>
      <c r="H92" s="111"/>
      <c r="I92" s="111"/>
    </row>
    <row r="93" spans="1:255" ht="18" customHeight="1">
      <c r="B93" s="110"/>
      <c r="D93" s="91"/>
      <c r="I93" s="111"/>
    </row>
    <row r="94" spans="1:255" ht="18" customHeight="1">
      <c r="B94" s="110"/>
      <c r="D94" s="91"/>
      <c r="I94" s="111"/>
    </row>
    <row r="95" spans="1:255" ht="18" customHeight="1">
      <c r="B95" s="110"/>
      <c r="D95" s="91"/>
      <c r="I95" s="111"/>
    </row>
    <row r="96" spans="1:255" ht="18" customHeight="1">
      <c r="B96" s="110"/>
      <c r="D96" s="91"/>
      <c r="I96" s="111"/>
    </row>
    <row r="97" spans="2:9" ht="18" customHeight="1">
      <c r="B97" s="113"/>
      <c r="C97" s="114"/>
      <c r="D97" s="115"/>
      <c r="E97" s="114"/>
      <c r="F97" s="114"/>
      <c r="G97" s="114"/>
      <c r="H97" s="114"/>
      <c r="I97" s="114"/>
    </row>
    <row r="98" spans="2:9" ht="18" customHeight="1">
      <c r="B98" s="113"/>
      <c r="C98" s="114"/>
      <c r="D98" s="115"/>
      <c r="E98" s="114"/>
      <c r="F98" s="114"/>
      <c r="G98" s="114"/>
      <c r="H98" s="114"/>
      <c r="I98" s="114"/>
    </row>
    <row r="99" spans="2:9" ht="18" customHeight="1">
      <c r="D99" s="91"/>
    </row>
    <row r="100" spans="2:9" ht="18" customHeight="1">
      <c r="D100" s="91"/>
    </row>
    <row r="101" spans="2:9" ht="18" customHeight="1">
      <c r="D101" s="91"/>
    </row>
    <row r="102" spans="2:9" ht="18" customHeight="1">
      <c r="D102" s="91"/>
    </row>
    <row r="103" spans="2:9" ht="18" customHeight="1">
      <c r="D103" s="91"/>
    </row>
    <row r="104" spans="2:9" ht="18" customHeight="1">
      <c r="D104" s="91"/>
    </row>
    <row r="105" spans="2:9" ht="18" customHeight="1">
      <c r="D105" s="91"/>
    </row>
    <row r="106" spans="2:9" ht="18" customHeight="1">
      <c r="D106" s="91"/>
    </row>
    <row r="107" spans="2:9" ht="18" customHeight="1">
      <c r="D107" s="91"/>
    </row>
    <row r="108" spans="2:9" ht="18" customHeight="1">
      <c r="D108" s="91"/>
    </row>
    <row r="109" spans="2:9" ht="18" customHeight="1">
      <c r="D109" s="91"/>
    </row>
    <row r="110" spans="2:9" ht="18" customHeight="1">
      <c r="D110" s="91"/>
    </row>
    <row r="111" spans="2:9" ht="18" customHeight="1">
      <c r="D111" s="91"/>
    </row>
    <row r="112" spans="2:9" ht="18" customHeight="1">
      <c r="D112" s="91"/>
    </row>
    <row r="113" spans="4:4" ht="18" customHeight="1">
      <c r="D113" s="91"/>
    </row>
    <row r="114" spans="4:4">
      <c r="D114" s="91"/>
    </row>
    <row r="115" spans="4:4">
      <c r="D115" s="91"/>
    </row>
    <row r="116" spans="4:4">
      <c r="D116" s="91"/>
    </row>
    <row r="117" spans="4:4">
      <c r="D117" s="91"/>
    </row>
    <row r="118" spans="4:4">
      <c r="D118" s="91"/>
    </row>
    <row r="119" spans="4:4">
      <c r="D119" s="91"/>
    </row>
    <row r="120" spans="4:4">
      <c r="D120" s="91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2" activePane="bottomLeft" state="frozen"/>
      <selection activeCell="Q29" sqref="Q29"/>
      <selection pane="bottomLeft" activeCell="I62" sqref="I62"/>
    </sheetView>
  </sheetViews>
  <sheetFormatPr baseColWidth="10" defaultColWidth="10.21875" defaultRowHeight="15.6"/>
  <cols>
    <col min="1" max="1" width="2.77734375" style="121" customWidth="1"/>
    <col min="2" max="2" width="7" style="134" customWidth="1"/>
    <col min="3" max="3" width="27.44140625" style="117" customWidth="1"/>
    <col min="4" max="4" width="20.77734375" style="118" customWidth="1"/>
    <col min="5" max="5" width="20.77734375" style="119" customWidth="1"/>
    <col min="6" max="7" width="20.77734375" style="120" customWidth="1"/>
    <col min="8" max="16384" width="10.21875" style="121"/>
  </cols>
  <sheetData>
    <row r="1" spans="1:10">
      <c r="B1" s="116"/>
    </row>
    <row r="2" spans="1:10" s="117" customFormat="1" ht="22.8" customHeight="1">
      <c r="B2" s="122"/>
      <c r="C2" s="515" t="s">
        <v>152</v>
      </c>
      <c r="D2" s="516"/>
      <c r="E2" s="516"/>
      <c r="F2" s="516"/>
      <c r="G2" s="516"/>
    </row>
    <row r="3" spans="1:10" s="117" customFormat="1" ht="19.05" customHeight="1">
      <c r="A3" s="226"/>
      <c r="B3" s="227"/>
      <c r="C3" s="517" t="s">
        <v>142</v>
      </c>
      <c r="D3" s="518"/>
      <c r="E3" s="518"/>
      <c r="F3" s="518"/>
      <c r="G3" s="518"/>
    </row>
    <row r="4" spans="1:10" ht="19.8" customHeight="1">
      <c r="A4" s="226"/>
      <c r="B4" s="523" t="s">
        <v>157</v>
      </c>
      <c r="C4" s="519" t="str">
        <f>'Pensiones - mínimos'!$B$3</f>
        <v xml:space="preserve">  1 de Enero de 2024</v>
      </c>
      <c r="D4" s="521" t="s">
        <v>153</v>
      </c>
      <c r="E4" s="228" t="s">
        <v>154</v>
      </c>
      <c r="F4" s="228"/>
      <c r="G4" s="228"/>
      <c r="I4" s="7" t="s">
        <v>168</v>
      </c>
      <c r="J4" s="7"/>
    </row>
    <row r="5" spans="1:10" ht="19.8" customHeight="1">
      <c r="A5" s="226"/>
      <c r="B5" s="524"/>
      <c r="C5" s="520"/>
      <c r="D5" s="522"/>
      <c r="E5" s="228" t="s">
        <v>4</v>
      </c>
      <c r="F5" s="228" t="s">
        <v>3</v>
      </c>
      <c r="G5" s="228" t="s">
        <v>6</v>
      </c>
    </row>
    <row r="6" spans="1:10">
      <c r="B6" s="123">
        <v>4</v>
      </c>
      <c r="C6" s="125" t="s">
        <v>53</v>
      </c>
      <c r="D6" s="126">
        <v>35129</v>
      </c>
      <c r="E6" s="213">
        <v>0.37427093832096892</v>
      </c>
      <c r="F6" s="213">
        <v>0.23296239590724074</v>
      </c>
      <c r="G6" s="213">
        <v>0.30793033020397786</v>
      </c>
    </row>
    <row r="7" spans="1:10">
      <c r="B7" s="124">
        <v>11</v>
      </c>
      <c r="C7" s="125" t="s">
        <v>54</v>
      </c>
      <c r="D7" s="126">
        <v>65241</v>
      </c>
      <c r="E7" s="213">
        <v>0.35364425083281475</v>
      </c>
      <c r="F7" s="213">
        <v>0.21994459833795013</v>
      </c>
      <c r="G7" s="213">
        <v>0.28340515368977082</v>
      </c>
      <c r="H7" s="117"/>
    </row>
    <row r="8" spans="1:10">
      <c r="B8" s="124">
        <v>14</v>
      </c>
      <c r="C8" s="125" t="s">
        <v>55</v>
      </c>
      <c r="D8" s="126">
        <v>54683</v>
      </c>
      <c r="E8" s="213">
        <v>0.36732221083045952</v>
      </c>
      <c r="F8" s="213">
        <v>0.23522354439057833</v>
      </c>
      <c r="G8" s="213">
        <v>0.30678560408426603</v>
      </c>
      <c r="H8" s="117"/>
    </row>
    <row r="9" spans="1:10">
      <c r="B9" s="124">
        <v>18</v>
      </c>
      <c r="C9" s="125" t="s">
        <v>56</v>
      </c>
      <c r="D9" s="126">
        <v>59430</v>
      </c>
      <c r="E9" s="213">
        <v>0.36278327124009074</v>
      </c>
      <c r="F9" s="213">
        <v>0.22908896583204374</v>
      </c>
      <c r="G9" s="213">
        <v>0.30179921693691314</v>
      </c>
      <c r="H9" s="117"/>
    </row>
    <row r="10" spans="1:10">
      <c r="B10" s="124">
        <v>21</v>
      </c>
      <c r="C10" s="125" t="s">
        <v>57</v>
      </c>
      <c r="D10" s="126">
        <v>29276</v>
      </c>
      <c r="E10" s="213">
        <v>0.35928672994888744</v>
      </c>
      <c r="F10" s="213">
        <v>0.20728982951205174</v>
      </c>
      <c r="G10" s="213">
        <v>0.28403446134740762</v>
      </c>
      <c r="H10" s="117"/>
    </row>
    <row r="11" spans="1:10">
      <c r="B11" s="124">
        <v>23</v>
      </c>
      <c r="C11" s="125" t="s">
        <v>58</v>
      </c>
      <c r="D11" s="126">
        <v>51686</v>
      </c>
      <c r="E11" s="213">
        <v>0.43026531280707503</v>
      </c>
      <c r="F11" s="213">
        <v>0.26421231196287626</v>
      </c>
      <c r="G11" s="213">
        <v>0.35004808538881438</v>
      </c>
      <c r="H11" s="117"/>
    </row>
    <row r="12" spans="1:10">
      <c r="B12" s="124">
        <v>29</v>
      </c>
      <c r="C12" s="125" t="s">
        <v>59</v>
      </c>
      <c r="D12" s="126">
        <v>75703</v>
      </c>
      <c r="E12" s="213">
        <v>0.33098501689041715</v>
      </c>
      <c r="F12" s="213">
        <v>0.19326544645861682</v>
      </c>
      <c r="G12" s="213">
        <v>0.26506745471797871</v>
      </c>
      <c r="H12" s="117"/>
    </row>
    <row r="13" spans="1:10">
      <c r="B13" s="124">
        <v>41</v>
      </c>
      <c r="C13" s="125" t="s">
        <v>60</v>
      </c>
      <c r="D13" s="126">
        <v>107500</v>
      </c>
      <c r="E13" s="213">
        <v>0.32787426913186513</v>
      </c>
      <c r="F13" s="213">
        <v>0.20695451147155045</v>
      </c>
      <c r="G13" s="213">
        <v>0.27049196827569549</v>
      </c>
      <c r="H13" s="117"/>
    </row>
    <row r="14" spans="1:10" s="131" customFormat="1">
      <c r="B14" s="127"/>
      <c r="C14" s="128" t="s">
        <v>52</v>
      </c>
      <c r="D14" s="129">
        <v>478648</v>
      </c>
      <c r="E14" s="214">
        <v>0.35473111324143963</v>
      </c>
      <c r="F14" s="214">
        <v>0.21891332725174259</v>
      </c>
      <c r="G14" s="214">
        <v>0.289528538021459</v>
      </c>
      <c r="H14" s="130"/>
      <c r="J14" s="444"/>
    </row>
    <row r="15" spans="1:10">
      <c r="B15" s="124">
        <v>22</v>
      </c>
      <c r="C15" s="125" t="s">
        <v>62</v>
      </c>
      <c r="D15" s="126">
        <v>12222</v>
      </c>
      <c r="E15" s="213">
        <v>0.30455924829073894</v>
      </c>
      <c r="F15" s="213">
        <v>0.14358974358974358</v>
      </c>
      <c r="G15" s="213">
        <v>0.22443807844865579</v>
      </c>
      <c r="H15" s="117"/>
    </row>
    <row r="16" spans="1:10">
      <c r="B16" s="124">
        <v>44</v>
      </c>
      <c r="C16" s="125" t="s">
        <v>63</v>
      </c>
      <c r="D16" s="126">
        <v>8017</v>
      </c>
      <c r="E16" s="213">
        <v>0.28659676962312269</v>
      </c>
      <c r="F16" s="213">
        <v>0.16132548506649227</v>
      </c>
      <c r="G16" s="213">
        <v>0.22273775456338732</v>
      </c>
      <c r="H16" s="117"/>
    </row>
    <row r="17" spans="2:9">
      <c r="B17" s="124">
        <v>50</v>
      </c>
      <c r="C17" s="125" t="s">
        <v>64</v>
      </c>
      <c r="D17" s="126">
        <v>38226</v>
      </c>
      <c r="E17" s="213">
        <v>0.2406825596851318</v>
      </c>
      <c r="F17" s="213">
        <v>9.8346156406622989E-2</v>
      </c>
      <c r="G17" s="213">
        <v>0.17296284733062753</v>
      </c>
      <c r="H17" s="117"/>
    </row>
    <row r="18" spans="2:9" s="131" customFormat="1">
      <c r="B18" s="124"/>
      <c r="C18" s="128" t="s">
        <v>61</v>
      </c>
      <c r="D18" s="129">
        <v>58465</v>
      </c>
      <c r="E18" s="214">
        <v>0.25658050157285489</v>
      </c>
      <c r="F18" s="214">
        <v>0.11416183052017902</v>
      </c>
      <c r="G18" s="214">
        <v>0.18771511866844756</v>
      </c>
      <c r="H18" s="130"/>
      <c r="I18" s="444"/>
    </row>
    <row r="19" spans="2:9" s="131" customFormat="1">
      <c r="B19" s="124">
        <v>33</v>
      </c>
      <c r="C19" s="128" t="s">
        <v>65</v>
      </c>
      <c r="D19" s="129">
        <v>43585</v>
      </c>
      <c r="E19" s="214">
        <v>0.20565703035146884</v>
      </c>
      <c r="F19" s="214">
        <v>8.139471422139144E-2</v>
      </c>
      <c r="G19" s="214">
        <v>0.14504787228732025</v>
      </c>
      <c r="H19" s="130"/>
    </row>
    <row r="20" spans="2:9" s="131" customFormat="1">
      <c r="B20" s="124">
        <v>7</v>
      </c>
      <c r="C20" s="128" t="s">
        <v>206</v>
      </c>
      <c r="D20" s="129">
        <v>33678</v>
      </c>
      <c r="E20" s="214">
        <v>0.21050855585056788</v>
      </c>
      <c r="F20" s="214">
        <v>0.106408861002625</v>
      </c>
      <c r="G20" s="214">
        <v>0.16322633489557839</v>
      </c>
      <c r="H20" s="130"/>
    </row>
    <row r="21" spans="2:9">
      <c r="B21" s="124">
        <v>35</v>
      </c>
      <c r="C21" s="125" t="s">
        <v>67</v>
      </c>
      <c r="D21" s="126">
        <v>47240</v>
      </c>
      <c r="E21" s="213">
        <v>0.30726352070124674</v>
      </c>
      <c r="F21" s="213">
        <v>0.19535349020359077</v>
      </c>
      <c r="G21" s="213">
        <v>0.25132071055025618</v>
      </c>
      <c r="H21" s="117"/>
    </row>
    <row r="22" spans="2:9">
      <c r="B22" s="124">
        <v>38</v>
      </c>
      <c r="C22" s="125" t="s">
        <v>68</v>
      </c>
      <c r="D22" s="126">
        <v>49325</v>
      </c>
      <c r="E22" s="213">
        <v>0.34232631796378327</v>
      </c>
      <c r="F22" s="213">
        <v>0.23513728707233508</v>
      </c>
      <c r="G22" s="213">
        <v>0.29008392291089585</v>
      </c>
      <c r="H22" s="117"/>
    </row>
    <row r="23" spans="2:9" s="131" customFormat="1">
      <c r="B23" s="124"/>
      <c r="C23" s="128" t="s">
        <v>66</v>
      </c>
      <c r="D23" s="129">
        <v>96565</v>
      </c>
      <c r="E23" s="214">
        <v>0.32413081161052409</v>
      </c>
      <c r="F23" s="214">
        <v>0.21400016963048826</v>
      </c>
      <c r="G23" s="214">
        <v>0.26973162311035631</v>
      </c>
      <c r="H23" s="130"/>
    </row>
    <row r="24" spans="2:9" s="131" customFormat="1">
      <c r="B24" s="124">
        <v>39</v>
      </c>
      <c r="C24" s="128" t="s">
        <v>69</v>
      </c>
      <c r="D24" s="129">
        <v>23809</v>
      </c>
      <c r="E24" s="214">
        <v>0.21901204148948852</v>
      </c>
      <c r="F24" s="214">
        <v>0.10365853658536585</v>
      </c>
      <c r="G24" s="214">
        <v>0.16343130929009761</v>
      </c>
      <c r="H24" s="130"/>
    </row>
    <row r="25" spans="2:9">
      <c r="B25" s="124">
        <v>5</v>
      </c>
      <c r="C25" s="125" t="s">
        <v>71</v>
      </c>
      <c r="D25" s="126">
        <v>13591</v>
      </c>
      <c r="E25" s="213">
        <v>0.4309702499865018</v>
      </c>
      <c r="F25" s="213">
        <v>0.26927508401344213</v>
      </c>
      <c r="G25" s="213">
        <v>0.34537877055220961</v>
      </c>
      <c r="H25" s="117"/>
    </row>
    <row r="26" spans="2:9">
      <c r="B26" s="124">
        <v>9</v>
      </c>
      <c r="C26" s="125" t="s">
        <v>72</v>
      </c>
      <c r="D26" s="126">
        <v>16489</v>
      </c>
      <c r="E26" s="213">
        <v>0.24528745961443824</v>
      </c>
      <c r="F26" s="213">
        <v>0.10880155894771029</v>
      </c>
      <c r="G26" s="213">
        <v>0.17744990422074428</v>
      </c>
      <c r="H26" s="117"/>
    </row>
    <row r="27" spans="2:9">
      <c r="B27" s="124">
        <v>24</v>
      </c>
      <c r="C27" s="125" t="s">
        <v>73</v>
      </c>
      <c r="D27" s="126">
        <v>28100</v>
      </c>
      <c r="E27" s="213">
        <v>0.2657960303462949</v>
      </c>
      <c r="F27" s="213">
        <v>0.13256605750203701</v>
      </c>
      <c r="G27" s="213">
        <v>0.20047085681672255</v>
      </c>
      <c r="H27" s="117"/>
    </row>
    <row r="28" spans="2:9">
      <c r="B28" s="124">
        <v>34</v>
      </c>
      <c r="C28" s="125" t="s">
        <v>74</v>
      </c>
      <c r="D28" s="126">
        <v>9978</v>
      </c>
      <c r="E28" s="213">
        <v>0.30974247301647417</v>
      </c>
      <c r="F28" s="213">
        <v>0.15265988178303186</v>
      </c>
      <c r="G28" s="213">
        <v>0.22872206303724929</v>
      </c>
      <c r="H28" s="117"/>
    </row>
    <row r="29" spans="2:9">
      <c r="B29" s="124">
        <v>37</v>
      </c>
      <c r="C29" s="125" t="s">
        <v>75</v>
      </c>
      <c r="D29" s="126">
        <v>25228</v>
      </c>
      <c r="E29" s="213">
        <v>0.37047161679596108</v>
      </c>
      <c r="F29" s="213">
        <v>0.2469749508959965</v>
      </c>
      <c r="G29" s="213">
        <v>0.30824495381457406</v>
      </c>
      <c r="H29" s="117"/>
    </row>
    <row r="30" spans="2:9">
      <c r="B30" s="124">
        <v>40</v>
      </c>
      <c r="C30" s="125" t="s">
        <v>76</v>
      </c>
      <c r="D30" s="126">
        <v>8776</v>
      </c>
      <c r="E30" s="213">
        <v>0.33796940194714881</v>
      </c>
      <c r="F30" s="213">
        <v>0.16580310880829016</v>
      </c>
      <c r="G30" s="213">
        <v>0.25065691762824177</v>
      </c>
      <c r="H30" s="117"/>
    </row>
    <row r="31" spans="2:9">
      <c r="B31" s="124">
        <v>42</v>
      </c>
      <c r="C31" s="125" t="s">
        <v>77</v>
      </c>
      <c r="D31" s="126">
        <v>5015</v>
      </c>
      <c r="E31" s="213">
        <v>0.29320422228038034</v>
      </c>
      <c r="F31" s="213">
        <v>0.14691774737964114</v>
      </c>
      <c r="G31" s="213">
        <v>0.22072091897363671</v>
      </c>
      <c r="H31" s="117"/>
    </row>
    <row r="32" spans="2:9">
      <c r="B32" s="124">
        <v>47</v>
      </c>
      <c r="C32" s="125" t="s">
        <v>78</v>
      </c>
      <c r="D32" s="126">
        <v>23193</v>
      </c>
      <c r="E32" s="213">
        <v>0.26935752445708733</v>
      </c>
      <c r="F32" s="213">
        <v>0.12187132271093726</v>
      </c>
      <c r="G32" s="213">
        <v>0.19241235129170883</v>
      </c>
      <c r="H32" s="117"/>
    </row>
    <row r="33" spans="2:8">
      <c r="B33" s="124">
        <v>49</v>
      </c>
      <c r="C33" s="125" t="s">
        <v>79</v>
      </c>
      <c r="D33" s="126">
        <v>17944</v>
      </c>
      <c r="E33" s="213">
        <v>0.44040317392236755</v>
      </c>
      <c r="F33" s="213">
        <v>0.31362614913176712</v>
      </c>
      <c r="G33" s="213">
        <v>0.37547604101276416</v>
      </c>
      <c r="H33" s="117"/>
    </row>
    <row r="34" spans="2:8" s="131" customFormat="1">
      <c r="B34" s="124"/>
      <c r="C34" s="128" t="s">
        <v>70</v>
      </c>
      <c r="D34" s="129">
        <v>148314</v>
      </c>
      <c r="E34" s="214">
        <v>0.30836213751359071</v>
      </c>
      <c r="F34" s="214">
        <v>0.16875621323506132</v>
      </c>
      <c r="G34" s="214">
        <v>0.23769297709997067</v>
      </c>
      <c r="H34" s="130"/>
    </row>
    <row r="35" spans="2:8">
      <c r="B35" s="124">
        <v>2</v>
      </c>
      <c r="C35" s="125" t="s">
        <v>81</v>
      </c>
      <c r="D35" s="126">
        <v>26037</v>
      </c>
      <c r="E35" s="213">
        <v>0.42724343437223761</v>
      </c>
      <c r="F35" s="213">
        <v>0.27994732310185888</v>
      </c>
      <c r="G35" s="213">
        <v>0.34923211052243308</v>
      </c>
      <c r="H35" s="117"/>
    </row>
    <row r="36" spans="2:8">
      <c r="B36" s="124">
        <v>13</v>
      </c>
      <c r="C36" s="125" t="s">
        <v>82</v>
      </c>
      <c r="D36" s="126">
        <v>35632</v>
      </c>
      <c r="E36" s="213">
        <v>0.44871794871794873</v>
      </c>
      <c r="F36" s="213">
        <v>0.26614783201233727</v>
      </c>
      <c r="G36" s="213">
        <v>0.34899802150874648</v>
      </c>
      <c r="H36" s="117"/>
    </row>
    <row r="37" spans="2:8">
      <c r="B37" s="124">
        <v>16</v>
      </c>
      <c r="C37" s="125" t="s">
        <v>83</v>
      </c>
      <c r="D37" s="126">
        <v>17658</v>
      </c>
      <c r="E37" s="213">
        <v>0.46874099683088449</v>
      </c>
      <c r="F37" s="213">
        <v>0.32491152991523331</v>
      </c>
      <c r="G37" s="213">
        <v>0.39128700585002657</v>
      </c>
      <c r="H37" s="117"/>
    </row>
    <row r="38" spans="2:8">
      <c r="B38" s="124">
        <v>19</v>
      </c>
      <c r="C38" s="125" t="s">
        <v>84</v>
      </c>
      <c r="D38" s="126">
        <v>8555</v>
      </c>
      <c r="E38" s="213">
        <v>0.27574376086854352</v>
      </c>
      <c r="F38" s="213">
        <v>0.11375370292001692</v>
      </c>
      <c r="G38" s="213">
        <v>0.19050482107466543</v>
      </c>
      <c r="H38" s="117"/>
    </row>
    <row r="39" spans="2:8">
      <c r="B39" s="124">
        <v>45</v>
      </c>
      <c r="C39" s="125" t="s">
        <v>85</v>
      </c>
      <c r="D39" s="126">
        <v>38103</v>
      </c>
      <c r="E39" s="213">
        <v>0.41609983396711475</v>
      </c>
      <c r="F39" s="213">
        <v>0.21990696015338199</v>
      </c>
      <c r="G39" s="213">
        <v>0.3090367895146639</v>
      </c>
      <c r="H39" s="117"/>
    </row>
    <row r="40" spans="2:8" s="133" customFormat="1">
      <c r="B40" s="124"/>
      <c r="C40" s="128" t="s">
        <v>80</v>
      </c>
      <c r="D40" s="129">
        <v>125985</v>
      </c>
      <c r="E40" s="214">
        <v>0.4161667140159428</v>
      </c>
      <c r="F40" s="214">
        <v>0.24362964265181716</v>
      </c>
      <c r="G40" s="214">
        <v>0.32305171494215146</v>
      </c>
      <c r="H40" s="132"/>
    </row>
    <row r="41" spans="2:8">
      <c r="B41" s="124">
        <v>8</v>
      </c>
      <c r="C41" s="125" t="s">
        <v>87</v>
      </c>
      <c r="D41" s="126">
        <v>175635</v>
      </c>
      <c r="E41" s="213">
        <v>0.1772775064216032</v>
      </c>
      <c r="F41" s="213">
        <v>7.301444183089309E-2</v>
      </c>
      <c r="G41" s="213">
        <v>0.13180556399813587</v>
      </c>
      <c r="H41" s="117"/>
    </row>
    <row r="42" spans="2:8">
      <c r="B42" s="124">
        <v>17</v>
      </c>
      <c r="C42" s="125" t="s">
        <v>210</v>
      </c>
      <c r="D42" s="126">
        <v>24913</v>
      </c>
      <c r="E42" s="213">
        <v>0.19462847105511402</v>
      </c>
      <c r="F42" s="213">
        <v>9.4289544598968142E-2</v>
      </c>
      <c r="G42" s="213">
        <v>0.15001144068306899</v>
      </c>
      <c r="H42" s="117"/>
    </row>
    <row r="43" spans="2:8">
      <c r="B43" s="124">
        <v>25</v>
      </c>
      <c r="C43" s="125" t="s">
        <v>207</v>
      </c>
      <c r="D43" s="126">
        <v>19938</v>
      </c>
      <c r="E43" s="213">
        <v>0.2576969828915619</v>
      </c>
      <c r="F43" s="213">
        <v>0.12177976000849527</v>
      </c>
      <c r="G43" s="213">
        <v>0.19508042738053305</v>
      </c>
      <c r="H43" s="117"/>
    </row>
    <row r="44" spans="2:8">
      <c r="B44" s="124">
        <v>43</v>
      </c>
      <c r="C44" s="125" t="s">
        <v>88</v>
      </c>
      <c r="D44" s="126">
        <v>30837</v>
      </c>
      <c r="E44" s="213">
        <v>0.23235415193320597</v>
      </c>
      <c r="F44" s="213">
        <v>0.10453985404227087</v>
      </c>
      <c r="G44" s="213">
        <v>0.17213142206443835</v>
      </c>
      <c r="H44" s="117"/>
    </row>
    <row r="45" spans="2:8" s="133" customFormat="1">
      <c r="B45" s="124"/>
      <c r="C45" s="128" t="s">
        <v>86</v>
      </c>
      <c r="D45" s="129">
        <v>251323</v>
      </c>
      <c r="E45" s="214">
        <v>0.18860240272584064</v>
      </c>
      <c r="F45" s="214">
        <v>8.1314788702846405E-2</v>
      </c>
      <c r="G45" s="214">
        <v>0.14119610754641826</v>
      </c>
      <c r="H45" s="132"/>
    </row>
    <row r="46" spans="2:8">
      <c r="B46" s="124">
        <v>3</v>
      </c>
      <c r="C46" s="125" t="s">
        <v>202</v>
      </c>
      <c r="D46" s="126">
        <v>89225</v>
      </c>
      <c r="E46" s="213">
        <v>0.32033440212190906</v>
      </c>
      <c r="F46" s="213">
        <v>0.20001626199322001</v>
      </c>
      <c r="G46" s="213">
        <v>0.26352007891573559</v>
      </c>
      <c r="H46" s="117"/>
    </row>
    <row r="47" spans="2:8">
      <c r="B47" s="124">
        <v>12</v>
      </c>
      <c r="C47" s="125" t="s">
        <v>209</v>
      </c>
      <c r="D47" s="126">
        <v>30193</v>
      </c>
      <c r="E47" s="213">
        <v>0.2904514363885089</v>
      </c>
      <c r="F47" s="213">
        <v>0.13926490014764162</v>
      </c>
      <c r="G47" s="213">
        <v>0.21967172562315382</v>
      </c>
      <c r="H47" s="117"/>
    </row>
    <row r="48" spans="2:8">
      <c r="B48" s="124">
        <v>46</v>
      </c>
      <c r="C48" s="125" t="s">
        <v>90</v>
      </c>
      <c r="D48" s="126">
        <v>127217</v>
      </c>
      <c r="E48" s="213">
        <v>0.29654614320443767</v>
      </c>
      <c r="F48" s="213">
        <v>0.14682791315638494</v>
      </c>
      <c r="G48" s="213">
        <v>0.22606227965427045</v>
      </c>
      <c r="H48" s="117"/>
    </row>
    <row r="49" spans="2:9" s="133" customFormat="1">
      <c r="B49" s="124"/>
      <c r="C49" s="128" t="s">
        <v>89</v>
      </c>
      <c r="D49" s="129">
        <v>246635</v>
      </c>
      <c r="E49" s="214">
        <v>0.3034702220993088</v>
      </c>
      <c r="F49" s="214">
        <v>0.16321757778082152</v>
      </c>
      <c r="G49" s="214">
        <v>0.23742595931600993</v>
      </c>
      <c r="H49" s="132"/>
    </row>
    <row r="50" spans="2:9">
      <c r="B50" s="124">
        <v>6</v>
      </c>
      <c r="C50" s="125" t="s">
        <v>92</v>
      </c>
      <c r="D50" s="126">
        <v>57337</v>
      </c>
      <c r="E50" s="213">
        <v>0.47841047503045064</v>
      </c>
      <c r="F50" s="213">
        <v>0.35241242384682331</v>
      </c>
      <c r="G50" s="213">
        <v>0.4118563958165728</v>
      </c>
      <c r="H50" s="117"/>
    </row>
    <row r="51" spans="2:9">
      <c r="B51" s="124">
        <v>10</v>
      </c>
      <c r="C51" s="125" t="s">
        <v>93</v>
      </c>
      <c r="D51" s="126">
        <v>36169</v>
      </c>
      <c r="E51" s="213">
        <v>0.43423160370663261</v>
      </c>
      <c r="F51" s="213">
        <v>0.30179185076092291</v>
      </c>
      <c r="G51" s="213">
        <v>0.36830100300392038</v>
      </c>
      <c r="H51" s="117"/>
    </row>
    <row r="52" spans="2:9" s="133" customFormat="1">
      <c r="B52" s="124"/>
      <c r="C52" s="128" t="s">
        <v>91</v>
      </c>
      <c r="D52" s="129">
        <v>93506</v>
      </c>
      <c r="E52" s="214">
        <v>0.45946415993460699</v>
      </c>
      <c r="F52" s="214">
        <v>0.33219793504541595</v>
      </c>
      <c r="G52" s="214">
        <v>0.39384047746408279</v>
      </c>
      <c r="H52" s="132"/>
    </row>
    <row r="53" spans="2:9">
      <c r="B53" s="124">
        <v>15</v>
      </c>
      <c r="C53" s="125" t="s">
        <v>201</v>
      </c>
      <c r="D53" s="126">
        <v>78011</v>
      </c>
      <c r="E53" s="213">
        <v>0.25508712612933709</v>
      </c>
      <c r="F53" s="213">
        <v>0.16605129440778985</v>
      </c>
      <c r="G53" s="213">
        <v>0.33136626353878285</v>
      </c>
      <c r="H53" s="117"/>
    </row>
    <row r="54" spans="2:9">
      <c r="B54" s="124">
        <v>27</v>
      </c>
      <c r="C54" s="125" t="s">
        <v>95</v>
      </c>
      <c r="D54" s="126">
        <v>33325</v>
      </c>
      <c r="E54" s="213">
        <v>0.33504292563273497</v>
      </c>
      <c r="F54" s="213">
        <v>0.24357856350087204</v>
      </c>
      <c r="G54" s="213">
        <v>0.29428907002004612</v>
      </c>
      <c r="H54" s="117"/>
    </row>
    <row r="55" spans="2:9">
      <c r="B55" s="124">
        <v>32</v>
      </c>
      <c r="C55" s="125" t="s">
        <v>208</v>
      </c>
      <c r="D55" s="126">
        <v>34988</v>
      </c>
      <c r="E55" s="213">
        <v>0.38767969224539378</v>
      </c>
      <c r="F55" s="213">
        <v>0.24793576087854016</v>
      </c>
      <c r="G55" s="213">
        <v>0.32482917409387996</v>
      </c>
      <c r="H55" s="117"/>
    </row>
    <row r="56" spans="2:9">
      <c r="B56" s="124">
        <v>36</v>
      </c>
      <c r="C56" s="125" t="s">
        <v>96</v>
      </c>
      <c r="D56" s="126">
        <v>59942</v>
      </c>
      <c r="E56" s="213">
        <v>0.31856456244798187</v>
      </c>
      <c r="F56" s="213">
        <v>0.15090164076142396</v>
      </c>
      <c r="G56" s="213">
        <v>0.2406874259671947</v>
      </c>
      <c r="H56" s="117"/>
    </row>
    <row r="57" spans="2:9" s="133" customFormat="1">
      <c r="B57" s="124"/>
      <c r="C57" s="128" t="s">
        <v>94</v>
      </c>
      <c r="D57" s="129">
        <v>206266</v>
      </c>
      <c r="E57" s="214">
        <v>0.335796063123319</v>
      </c>
      <c r="F57" s="214">
        <v>0.18327452661765326</v>
      </c>
      <c r="G57" s="214">
        <v>0.26586939961356865</v>
      </c>
      <c r="H57" s="132"/>
      <c r="I57" s="445"/>
    </row>
    <row r="58" spans="2:9" s="133" customFormat="1">
      <c r="B58" s="124">
        <v>28</v>
      </c>
      <c r="C58" s="128" t="s">
        <v>97</v>
      </c>
      <c r="D58" s="129">
        <v>174692</v>
      </c>
      <c r="E58" s="214">
        <v>0.19543619738034435</v>
      </c>
      <c r="F58" s="214">
        <v>7.7204392717924356E-2</v>
      </c>
      <c r="G58" s="214">
        <v>0.14085338321615171</v>
      </c>
      <c r="H58" s="132"/>
    </row>
    <row r="59" spans="2:9" s="133" customFormat="1">
      <c r="B59" s="124">
        <v>30</v>
      </c>
      <c r="C59" s="128" t="s">
        <v>98</v>
      </c>
      <c r="D59" s="129">
        <v>69439</v>
      </c>
      <c r="E59" s="214">
        <v>0.3409053473293302</v>
      </c>
      <c r="F59" s="214">
        <v>0.18908530074741961</v>
      </c>
      <c r="G59" s="214">
        <v>0.26707615857106043</v>
      </c>
      <c r="H59" s="132"/>
    </row>
    <row r="60" spans="2:9" s="133" customFormat="1">
      <c r="B60" s="124">
        <v>31</v>
      </c>
      <c r="C60" s="128" t="s">
        <v>99</v>
      </c>
      <c r="D60" s="129">
        <v>21091</v>
      </c>
      <c r="E60" s="214">
        <v>0.21372404973743639</v>
      </c>
      <c r="F60" s="214">
        <v>7.6385832919298749E-2</v>
      </c>
      <c r="G60" s="214">
        <v>0.14651513362185745</v>
      </c>
      <c r="H60" s="132"/>
    </row>
    <row r="61" spans="2:9">
      <c r="B61" s="124">
        <v>1</v>
      </c>
      <c r="C61" s="125" t="s">
        <v>203</v>
      </c>
      <c r="D61" s="126">
        <v>8045</v>
      </c>
      <c r="E61" s="213">
        <v>0.14648736600306278</v>
      </c>
      <c r="F61" s="213">
        <v>4.7730149668644049E-2</v>
      </c>
      <c r="G61" s="213">
        <v>9.8012938438859179E-2</v>
      </c>
      <c r="H61" s="117"/>
    </row>
    <row r="62" spans="2:9">
      <c r="B62" s="124">
        <v>20</v>
      </c>
      <c r="C62" s="125" t="s">
        <v>205</v>
      </c>
      <c r="D62" s="126">
        <v>17987</v>
      </c>
      <c r="E62" s="213">
        <v>0.13525742231121721</v>
      </c>
      <c r="F62" s="213">
        <v>4.3386266709277851E-2</v>
      </c>
      <c r="G62" s="213">
        <v>9.2421603235038716E-2</v>
      </c>
      <c r="H62" s="117"/>
    </row>
    <row r="63" spans="2:9">
      <c r="B63" s="124">
        <v>48</v>
      </c>
      <c r="C63" s="125" t="s">
        <v>204</v>
      </c>
      <c r="D63" s="126">
        <v>32610</v>
      </c>
      <c r="E63" s="213">
        <v>0.15848984039484648</v>
      </c>
      <c r="F63" s="213">
        <v>5.4881402424166476E-2</v>
      </c>
      <c r="G63" s="213">
        <v>0.10882769115762495</v>
      </c>
      <c r="H63" s="117"/>
    </row>
    <row r="64" spans="2:9" s="133" customFormat="1">
      <c r="B64" s="124">
        <v>16</v>
      </c>
      <c r="C64" s="128" t="s">
        <v>155</v>
      </c>
      <c r="D64" s="129">
        <v>58642</v>
      </c>
      <c r="E64" s="214">
        <v>0.14882755785970472</v>
      </c>
      <c r="F64" s="214">
        <v>5.003476912210697E-2</v>
      </c>
      <c r="G64" s="214">
        <v>0.10174755529645284</v>
      </c>
      <c r="H64" s="132"/>
    </row>
    <row r="65" spans="2:10" s="133" customFormat="1">
      <c r="B65" s="124">
        <v>26</v>
      </c>
      <c r="C65" s="128" t="s">
        <v>151</v>
      </c>
      <c r="D65" s="129">
        <v>14593</v>
      </c>
      <c r="E65" s="214">
        <v>0.26815924361936633</v>
      </c>
      <c r="F65" s="214">
        <v>0.12682335016787519</v>
      </c>
      <c r="G65" s="214">
        <v>0.19963883606714367</v>
      </c>
      <c r="H65" s="132"/>
    </row>
    <row r="66" spans="2:10">
      <c r="B66" s="124">
        <v>51</v>
      </c>
      <c r="C66" s="125" t="s">
        <v>102</v>
      </c>
      <c r="D66" s="126">
        <v>2050</v>
      </c>
      <c r="E66" s="213">
        <v>0.27556398903647483</v>
      </c>
      <c r="F66" s="213">
        <v>0.17068688260969447</v>
      </c>
      <c r="G66" s="213">
        <v>0.22537379067722077</v>
      </c>
      <c r="H66" s="117"/>
    </row>
    <row r="67" spans="2:10">
      <c r="B67" s="124">
        <v>52</v>
      </c>
      <c r="C67" s="125" t="s">
        <v>103</v>
      </c>
      <c r="D67" s="126">
        <v>2286</v>
      </c>
      <c r="E67" s="213">
        <v>0.3066186402521387</v>
      </c>
      <c r="F67" s="213">
        <v>0.21921708185053382</v>
      </c>
      <c r="G67" s="213">
        <v>0.2640637634284394</v>
      </c>
      <c r="H67" s="117"/>
    </row>
    <row r="68" spans="2:10" ht="18.600000000000001" customHeight="1">
      <c r="B68" s="292"/>
      <c r="C68" s="293" t="s">
        <v>45</v>
      </c>
      <c r="D68" s="294">
        <f>'Pensiones - mínimos'!$C$14</f>
        <v>2149572</v>
      </c>
      <c r="E68" s="295">
        <f>'Pensiones - mínimos'!E14</f>
        <v>0.27078079100177116</v>
      </c>
      <c r="F68" s="295">
        <f>'Pensiones - mínimos'!F14</f>
        <v>0.14700270030003101</v>
      </c>
      <c r="G68" s="295">
        <f>'Pensiones - mínimos'!G14</f>
        <v>0.21214670171041064</v>
      </c>
    </row>
    <row r="69" spans="2:10">
      <c r="C69" s="135"/>
      <c r="D69" s="160"/>
      <c r="E69" s="166"/>
      <c r="F69" s="161"/>
      <c r="G69" s="156"/>
      <c r="H69" s="161"/>
      <c r="I69" s="156"/>
      <c r="J69" s="156"/>
    </row>
    <row r="70" spans="2:10">
      <c r="F70" s="195"/>
      <c r="G70" s="195"/>
      <c r="H70" s="117"/>
      <c r="I70" s="117"/>
      <c r="J70" s="117"/>
    </row>
    <row r="71" spans="2:10">
      <c r="F71" s="195"/>
      <c r="G71" s="195"/>
      <c r="H71" s="117"/>
      <c r="I71" s="117"/>
      <c r="J71" s="11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L85" sqref="L85"/>
    </sheetView>
  </sheetViews>
  <sheetFormatPr baseColWidth="10" defaultColWidth="11.44140625" defaultRowHeight="15.6"/>
  <cols>
    <col min="1" max="1" width="2.77734375" style="87" customWidth="1"/>
    <col min="2" max="2" width="8" style="86" customWidth="1"/>
    <col min="3" max="3" width="24.77734375" style="87" customWidth="1"/>
    <col min="4" max="9" width="13.77734375" style="87" customWidth="1"/>
    <col min="10" max="10" width="1.77734375" style="87" customWidth="1"/>
    <col min="11" max="11" width="11.44140625" style="87"/>
    <col min="12" max="12" width="25.44140625" style="87" bestFit="1" customWidth="1"/>
    <col min="13" max="16384" width="11.44140625" style="87"/>
  </cols>
  <sheetData>
    <row r="1" spans="1:226" s="1" customFormat="1" ht="12.3" customHeight="1">
      <c r="B1" s="6"/>
    </row>
    <row r="2" spans="1:226" s="1" customFormat="1" ht="13.05" customHeight="1">
      <c r="B2" s="514" t="s">
        <v>181</v>
      </c>
      <c r="C2" s="514"/>
      <c r="D2" s="514"/>
      <c r="E2" s="514"/>
      <c r="F2" s="514"/>
      <c r="G2" s="514"/>
      <c r="H2" s="514"/>
      <c r="I2" s="514"/>
      <c r="K2" s="7" t="s">
        <v>168</v>
      </c>
    </row>
    <row r="3" spans="1:226" s="95" customFormat="1" ht="18">
      <c r="B3" s="6"/>
      <c r="D3" s="92"/>
      <c r="E3" s="93"/>
      <c r="F3" s="92"/>
      <c r="G3" s="92"/>
      <c r="H3" s="92"/>
      <c r="I3" s="92"/>
    </row>
    <row r="4" spans="1:226" s="2" customFormat="1" ht="15.75" customHeight="1">
      <c r="B4" s="6"/>
      <c r="C4" s="94"/>
      <c r="D4" s="92"/>
      <c r="E4" s="93"/>
      <c r="F4" s="92"/>
      <c r="G4" s="92"/>
      <c r="H4" s="92"/>
      <c r="I4" s="92"/>
    </row>
    <row r="5" spans="1:226" s="95" customFormat="1" ht="18">
      <c r="A5" s="229"/>
      <c r="B5" s="527" t="s">
        <v>227</v>
      </c>
      <c r="C5" s="528"/>
      <c r="D5" s="528"/>
      <c r="E5" s="528"/>
      <c r="F5" s="528"/>
      <c r="G5" s="528"/>
      <c r="H5" s="528"/>
      <c r="I5" s="529"/>
    </row>
    <row r="6" spans="1:226" ht="2.5499999999999998" customHeight="1">
      <c r="A6" s="230"/>
      <c r="B6" s="530"/>
      <c r="C6" s="531"/>
      <c r="D6" s="531"/>
      <c r="E6" s="531"/>
      <c r="F6" s="531"/>
      <c r="G6" s="531"/>
      <c r="H6" s="531"/>
      <c r="I6" s="532"/>
    </row>
    <row r="7" spans="1:226" ht="52.5" customHeight="1">
      <c r="A7" s="230"/>
      <c r="B7" s="232" t="s">
        <v>157</v>
      </c>
      <c r="C7" s="233" t="s">
        <v>47</v>
      </c>
      <c r="D7" s="232" t="s">
        <v>175</v>
      </c>
      <c r="E7" s="234" t="s">
        <v>176</v>
      </c>
      <c r="F7" s="232" t="s">
        <v>177</v>
      </c>
      <c r="G7" s="232" t="s">
        <v>178</v>
      </c>
      <c r="H7" s="232" t="s">
        <v>179</v>
      </c>
      <c r="I7" s="232" t="s">
        <v>180</v>
      </c>
    </row>
    <row r="8" spans="1:226" ht="6.75" customHeight="1">
      <c r="B8" s="313"/>
      <c r="C8" s="314"/>
      <c r="D8" s="314"/>
      <c r="E8" s="315"/>
      <c r="F8" s="314"/>
      <c r="G8" s="314"/>
      <c r="H8" s="314"/>
      <c r="I8" s="314"/>
    </row>
    <row r="9" spans="1:226" s="100" customFormat="1" ht="18" customHeight="1">
      <c r="A9" s="8"/>
      <c r="B9" s="97"/>
      <c r="C9" s="98" t="s">
        <v>52</v>
      </c>
      <c r="D9" s="99">
        <v>115033</v>
      </c>
      <c r="E9" s="99">
        <v>77.977118012107042</v>
      </c>
      <c r="F9" s="99">
        <v>20756</v>
      </c>
      <c r="G9" s="99">
        <v>49806</v>
      </c>
      <c r="H9" s="99">
        <v>27419</v>
      </c>
      <c r="I9" s="99">
        <v>17052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3" customFormat="1" ht="18" customHeight="1">
      <c r="B10" s="97">
        <v>4</v>
      </c>
      <c r="C10" s="101" t="s">
        <v>53</v>
      </c>
      <c r="D10" s="102">
        <v>8409</v>
      </c>
      <c r="E10" s="102">
        <v>79.225466761802821</v>
      </c>
      <c r="F10" s="102">
        <v>1339</v>
      </c>
      <c r="G10" s="102">
        <v>3587</v>
      </c>
      <c r="H10" s="102">
        <v>2201</v>
      </c>
      <c r="I10" s="102">
        <v>1282</v>
      </c>
    </row>
    <row r="11" spans="1:226" s="104" customFormat="1" ht="18" customHeight="1">
      <c r="B11" s="97">
        <v>11</v>
      </c>
      <c r="C11" s="101" t="s">
        <v>54</v>
      </c>
      <c r="D11" s="102">
        <v>14033</v>
      </c>
      <c r="E11" s="102">
        <v>79.022533314330531</v>
      </c>
      <c r="F11" s="102">
        <v>2730</v>
      </c>
      <c r="G11" s="102">
        <v>5589</v>
      </c>
      <c r="H11" s="102">
        <v>3218</v>
      </c>
      <c r="I11" s="102">
        <v>2496</v>
      </c>
    </row>
    <row r="12" spans="1:226" s="104" customFormat="1" ht="18" customHeight="1">
      <c r="B12" s="97">
        <v>14</v>
      </c>
      <c r="C12" s="101" t="s">
        <v>55</v>
      </c>
      <c r="D12" s="102">
        <v>13505</v>
      </c>
      <c r="E12" s="102">
        <v>78.124044427989645</v>
      </c>
      <c r="F12" s="102">
        <v>2290</v>
      </c>
      <c r="G12" s="102">
        <v>5974</v>
      </c>
      <c r="H12" s="102">
        <v>3309</v>
      </c>
      <c r="I12" s="102">
        <v>1932</v>
      </c>
    </row>
    <row r="13" spans="1:226" s="104" customFormat="1" ht="18" customHeight="1">
      <c r="B13" s="97">
        <v>18</v>
      </c>
      <c r="C13" s="101" t="s">
        <v>56</v>
      </c>
      <c r="D13" s="102">
        <v>14192</v>
      </c>
      <c r="E13" s="102">
        <v>77.522347801578348</v>
      </c>
      <c r="F13" s="102">
        <v>2579</v>
      </c>
      <c r="G13" s="102">
        <v>6127</v>
      </c>
      <c r="H13" s="102">
        <v>3387</v>
      </c>
      <c r="I13" s="102">
        <v>2099</v>
      </c>
    </row>
    <row r="14" spans="1:226" s="104" customFormat="1" ht="18" customHeight="1">
      <c r="B14" s="97">
        <v>21</v>
      </c>
      <c r="C14" s="101" t="s">
        <v>57</v>
      </c>
      <c r="D14" s="102">
        <v>7418</v>
      </c>
      <c r="E14" s="102">
        <v>77.292359126449142</v>
      </c>
      <c r="F14" s="102">
        <v>1320</v>
      </c>
      <c r="G14" s="102">
        <v>3298</v>
      </c>
      <c r="H14" s="102">
        <v>1770</v>
      </c>
      <c r="I14" s="102">
        <v>1030</v>
      </c>
    </row>
    <row r="15" spans="1:226" s="104" customFormat="1" ht="18" customHeight="1">
      <c r="B15" s="97">
        <v>23</v>
      </c>
      <c r="C15" s="101" t="s">
        <v>58</v>
      </c>
      <c r="D15" s="102">
        <v>10963</v>
      </c>
      <c r="E15" s="102">
        <v>79.57729362400805</v>
      </c>
      <c r="F15" s="102">
        <v>1789</v>
      </c>
      <c r="G15" s="102">
        <v>4721</v>
      </c>
      <c r="H15" s="102">
        <v>2716</v>
      </c>
      <c r="I15" s="102">
        <v>1737</v>
      </c>
    </row>
    <row r="16" spans="1:226" s="104" customFormat="1" ht="18" customHeight="1">
      <c r="B16" s="97">
        <v>29</v>
      </c>
      <c r="C16" s="101" t="s">
        <v>59</v>
      </c>
      <c r="D16" s="102">
        <v>19584</v>
      </c>
      <c r="E16" s="102">
        <v>75.615766952614408</v>
      </c>
      <c r="F16" s="102">
        <v>3804</v>
      </c>
      <c r="G16" s="102">
        <v>8666</v>
      </c>
      <c r="H16" s="102">
        <v>4515</v>
      </c>
      <c r="I16" s="102">
        <v>2599</v>
      </c>
    </row>
    <row r="17" spans="1:428" s="104" customFormat="1" ht="18" customHeight="1">
      <c r="B17" s="97">
        <v>41</v>
      </c>
      <c r="C17" s="101" t="s">
        <v>60</v>
      </c>
      <c r="D17" s="102">
        <v>26929</v>
      </c>
      <c r="E17" s="102">
        <v>77.437132088083473</v>
      </c>
      <c r="F17" s="102">
        <v>4905</v>
      </c>
      <c r="G17" s="102">
        <v>11844</v>
      </c>
      <c r="H17" s="102">
        <v>6303</v>
      </c>
      <c r="I17" s="102">
        <v>3877</v>
      </c>
    </row>
    <row r="18" spans="1:428" s="105" customFormat="1" ht="18" customHeight="1">
      <c r="A18" s="8"/>
      <c r="B18" s="97"/>
      <c r="C18" s="98" t="s">
        <v>61</v>
      </c>
      <c r="D18" s="99">
        <v>20475</v>
      </c>
      <c r="E18" s="99">
        <v>68.059178781433886</v>
      </c>
      <c r="F18" s="99">
        <v>5278</v>
      </c>
      <c r="G18" s="99">
        <v>10510</v>
      </c>
      <c r="H18" s="99">
        <v>3291</v>
      </c>
      <c r="I18" s="99">
        <v>1396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3" customFormat="1" ht="18" customHeight="1">
      <c r="B19" s="97">
        <v>22</v>
      </c>
      <c r="C19" s="101" t="s">
        <v>62</v>
      </c>
      <c r="D19" s="102">
        <v>3600</v>
      </c>
      <c r="E19" s="102">
        <v>67.561086111111109</v>
      </c>
      <c r="F19" s="102">
        <v>899</v>
      </c>
      <c r="G19" s="102">
        <v>1857</v>
      </c>
      <c r="H19" s="102">
        <v>595</v>
      </c>
      <c r="I19" s="102">
        <v>249</v>
      </c>
    </row>
    <row r="20" spans="1:428" s="104" customFormat="1" ht="18" customHeight="1">
      <c r="B20" s="97">
        <v>40</v>
      </c>
      <c r="C20" s="101" t="s">
        <v>63</v>
      </c>
      <c r="D20" s="102">
        <v>2272</v>
      </c>
      <c r="E20" s="102">
        <v>69.943195422535211</v>
      </c>
      <c r="F20" s="102">
        <v>475</v>
      </c>
      <c r="G20" s="102">
        <v>1226</v>
      </c>
      <c r="H20" s="102">
        <v>398</v>
      </c>
      <c r="I20" s="102">
        <v>173</v>
      </c>
    </row>
    <row r="21" spans="1:428" s="104" customFormat="1" ht="18" customHeight="1">
      <c r="B21" s="97">
        <v>50</v>
      </c>
      <c r="C21" s="104" t="s">
        <v>64</v>
      </c>
      <c r="D21" s="106">
        <v>14603</v>
      </c>
      <c r="E21" s="106">
        <v>66.673254810655337</v>
      </c>
      <c r="F21" s="106">
        <v>3904</v>
      </c>
      <c r="G21" s="106">
        <v>7427</v>
      </c>
      <c r="H21" s="106">
        <v>2298</v>
      </c>
      <c r="I21" s="106">
        <v>974</v>
      </c>
    </row>
    <row r="22" spans="1:428" s="100" customFormat="1" ht="18" customHeight="1">
      <c r="A22" s="8"/>
      <c r="B22" s="97">
        <v>33</v>
      </c>
      <c r="C22" s="98" t="s">
        <v>65</v>
      </c>
      <c r="D22" s="99">
        <v>17302</v>
      </c>
      <c r="E22" s="99">
        <v>63.598981620621913</v>
      </c>
      <c r="F22" s="99">
        <v>6104</v>
      </c>
      <c r="G22" s="99">
        <v>7528</v>
      </c>
      <c r="H22" s="99">
        <v>2464</v>
      </c>
      <c r="I22" s="99">
        <v>1206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100" customFormat="1" ht="18" customHeight="1">
      <c r="A23" s="8"/>
      <c r="B23" s="97">
        <v>7</v>
      </c>
      <c r="C23" s="98" t="s">
        <v>206</v>
      </c>
      <c r="D23" s="99">
        <v>13131</v>
      </c>
      <c r="E23" s="99">
        <v>69.869984007310947</v>
      </c>
      <c r="F23" s="99">
        <v>3101</v>
      </c>
      <c r="G23" s="99">
        <v>6467</v>
      </c>
      <c r="H23" s="99">
        <v>2451</v>
      </c>
      <c r="I23" s="99">
        <v>1112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100" customFormat="1" ht="18" customHeight="1">
      <c r="A24" s="8"/>
      <c r="B24" s="97"/>
      <c r="C24" s="98" t="s">
        <v>66</v>
      </c>
      <c r="D24" s="99">
        <v>23954</v>
      </c>
      <c r="E24" s="99">
        <v>75.285224586102999</v>
      </c>
      <c r="F24" s="99">
        <v>5570</v>
      </c>
      <c r="G24" s="99">
        <v>9718</v>
      </c>
      <c r="H24" s="99">
        <v>5020</v>
      </c>
      <c r="I24" s="99">
        <v>3646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3" customFormat="1" ht="18" customHeight="1">
      <c r="B25" s="97">
        <v>35</v>
      </c>
      <c r="C25" s="101" t="s">
        <v>67</v>
      </c>
      <c r="D25" s="102">
        <v>12024</v>
      </c>
      <c r="E25" s="102">
        <v>76.25575931470388</v>
      </c>
      <c r="F25" s="102">
        <v>2833</v>
      </c>
      <c r="G25" s="102">
        <v>4662</v>
      </c>
      <c r="H25" s="102">
        <v>2532</v>
      </c>
      <c r="I25" s="102">
        <v>1997</v>
      </c>
    </row>
    <row r="26" spans="1:428" s="104" customFormat="1" ht="18" customHeight="1">
      <c r="B26" s="97">
        <v>38</v>
      </c>
      <c r="C26" s="101" t="s">
        <v>68</v>
      </c>
      <c r="D26" s="102">
        <v>11930</v>
      </c>
      <c r="E26" s="102">
        <v>74.314689857502131</v>
      </c>
      <c r="F26" s="102">
        <v>2737</v>
      </c>
      <c r="G26" s="102">
        <v>5056</v>
      </c>
      <c r="H26" s="102">
        <v>2488</v>
      </c>
      <c r="I26" s="102">
        <v>1649</v>
      </c>
    </row>
    <row r="27" spans="1:428" s="104" customFormat="1" ht="18" customHeight="1">
      <c r="B27" s="97">
        <v>39</v>
      </c>
      <c r="C27" s="98" t="s">
        <v>69</v>
      </c>
      <c r="D27" s="99">
        <v>9357</v>
      </c>
      <c r="E27" s="99">
        <v>69.271167040718197</v>
      </c>
      <c r="F27" s="99">
        <v>2613</v>
      </c>
      <c r="G27" s="99">
        <v>4128</v>
      </c>
      <c r="H27" s="99">
        <v>1673</v>
      </c>
      <c r="I27" s="99">
        <v>943</v>
      </c>
    </row>
    <row r="28" spans="1:428" s="100" customFormat="1" ht="18" customHeight="1">
      <c r="A28" s="8"/>
      <c r="B28" s="97"/>
      <c r="C28" s="98" t="s">
        <v>70</v>
      </c>
      <c r="D28" s="99">
        <v>40020</v>
      </c>
      <c r="E28" s="99">
        <v>72.345363291014721</v>
      </c>
      <c r="F28" s="99">
        <v>9563</v>
      </c>
      <c r="G28" s="99">
        <v>18570</v>
      </c>
      <c r="H28" s="99">
        <v>7391</v>
      </c>
      <c r="I28" s="99">
        <v>4496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7" customFormat="1" ht="18" customHeight="1">
      <c r="B29" s="97">
        <v>5</v>
      </c>
      <c r="C29" s="101" t="s">
        <v>71</v>
      </c>
      <c r="D29" s="102">
        <v>2614</v>
      </c>
      <c r="E29" s="102">
        <v>74.38209257842388</v>
      </c>
      <c r="F29" s="102">
        <v>523</v>
      </c>
      <c r="G29" s="102">
        <v>1224</v>
      </c>
      <c r="H29" s="102">
        <v>533</v>
      </c>
      <c r="I29" s="102">
        <v>334</v>
      </c>
    </row>
    <row r="30" spans="1:428" s="104" customFormat="1" ht="18" customHeight="1">
      <c r="B30" s="97">
        <v>9</v>
      </c>
      <c r="C30" s="101" t="s">
        <v>72</v>
      </c>
      <c r="D30" s="102">
        <v>5956</v>
      </c>
      <c r="E30" s="102">
        <v>72.396015782404305</v>
      </c>
      <c r="F30" s="102">
        <v>1267</v>
      </c>
      <c r="G30" s="102">
        <v>2928</v>
      </c>
      <c r="H30" s="102">
        <v>1083</v>
      </c>
      <c r="I30" s="102">
        <v>678</v>
      </c>
    </row>
    <row r="31" spans="1:428" s="104" customFormat="1" ht="18" customHeight="1">
      <c r="B31" s="97">
        <v>24</v>
      </c>
      <c r="C31" s="101" t="s">
        <v>73</v>
      </c>
      <c r="D31" s="102">
        <v>8202</v>
      </c>
      <c r="E31" s="102">
        <v>68.680356010729128</v>
      </c>
      <c r="F31" s="102">
        <v>2304</v>
      </c>
      <c r="G31" s="102">
        <v>3656</v>
      </c>
      <c r="H31" s="102">
        <v>1431</v>
      </c>
      <c r="I31" s="102">
        <v>811</v>
      </c>
    </row>
    <row r="32" spans="1:428" s="104" customFormat="1" ht="18" customHeight="1">
      <c r="B32" s="97">
        <v>34</v>
      </c>
      <c r="C32" s="104" t="s">
        <v>74</v>
      </c>
      <c r="D32" s="106">
        <v>2938</v>
      </c>
      <c r="E32" s="106">
        <v>71.949948944860438</v>
      </c>
      <c r="F32" s="106">
        <v>710</v>
      </c>
      <c r="G32" s="106">
        <v>1344</v>
      </c>
      <c r="H32" s="106">
        <v>535</v>
      </c>
      <c r="I32" s="106">
        <v>349</v>
      </c>
    </row>
    <row r="33" spans="1:226" s="104" customFormat="1" ht="18" customHeight="1">
      <c r="B33" s="97">
        <v>37</v>
      </c>
      <c r="C33" s="104" t="s">
        <v>75</v>
      </c>
      <c r="D33" s="106">
        <v>5471</v>
      </c>
      <c r="E33" s="106">
        <v>71.23207823067078</v>
      </c>
      <c r="F33" s="106">
        <v>1373</v>
      </c>
      <c r="G33" s="106">
        <v>2469</v>
      </c>
      <c r="H33" s="106">
        <v>997</v>
      </c>
      <c r="I33" s="106">
        <v>632</v>
      </c>
    </row>
    <row r="34" spans="1:226" s="104" customFormat="1" ht="18" customHeight="1">
      <c r="B34" s="97">
        <v>40</v>
      </c>
      <c r="C34" s="101" t="s">
        <v>76</v>
      </c>
      <c r="D34" s="102">
        <v>2513</v>
      </c>
      <c r="E34" s="102">
        <v>75.890907282132886</v>
      </c>
      <c r="F34" s="102">
        <v>435</v>
      </c>
      <c r="G34" s="102">
        <v>1182</v>
      </c>
      <c r="H34" s="102">
        <v>577</v>
      </c>
      <c r="I34" s="102">
        <v>319</v>
      </c>
    </row>
    <row r="35" spans="1:226" s="104" customFormat="1" ht="18" customHeight="1">
      <c r="B35" s="97">
        <v>42</v>
      </c>
      <c r="C35" s="101" t="s">
        <v>77</v>
      </c>
      <c r="D35" s="102">
        <v>1453</v>
      </c>
      <c r="E35" s="102">
        <v>73.941273227804558</v>
      </c>
      <c r="F35" s="102">
        <v>260</v>
      </c>
      <c r="G35" s="102">
        <v>756</v>
      </c>
      <c r="H35" s="102">
        <v>266</v>
      </c>
      <c r="I35" s="102">
        <v>171</v>
      </c>
    </row>
    <row r="36" spans="1:226" s="104" customFormat="1" ht="18" customHeight="1">
      <c r="B36" s="97">
        <v>47</v>
      </c>
      <c r="C36" s="101" t="s">
        <v>78</v>
      </c>
      <c r="D36" s="102">
        <v>7732</v>
      </c>
      <c r="E36" s="102">
        <v>70.72945938954993</v>
      </c>
      <c r="F36" s="102">
        <v>1924</v>
      </c>
      <c r="G36" s="102">
        <v>3634</v>
      </c>
      <c r="H36" s="102">
        <v>1348</v>
      </c>
      <c r="I36" s="102">
        <v>826</v>
      </c>
    </row>
    <row r="37" spans="1:226" s="104" customFormat="1" ht="18" customHeight="1">
      <c r="B37" s="97">
        <v>49</v>
      </c>
      <c r="C37" s="101" t="s">
        <v>79</v>
      </c>
      <c r="D37" s="102">
        <v>3141</v>
      </c>
      <c r="E37" s="102">
        <v>71.90613817255651</v>
      </c>
      <c r="F37" s="102">
        <v>767</v>
      </c>
      <c r="G37" s="102">
        <v>1377</v>
      </c>
      <c r="H37" s="102">
        <v>621</v>
      </c>
      <c r="I37" s="102">
        <v>376</v>
      </c>
    </row>
    <row r="38" spans="1:226" s="100" customFormat="1" ht="18" customHeight="1">
      <c r="A38" s="8"/>
      <c r="B38" s="97"/>
      <c r="C38" s="98" t="s">
        <v>80</v>
      </c>
      <c r="D38" s="99">
        <v>26369</v>
      </c>
      <c r="E38" s="99">
        <v>75.616621500676146</v>
      </c>
      <c r="F38" s="99">
        <v>4970</v>
      </c>
      <c r="G38" s="99">
        <v>11905</v>
      </c>
      <c r="H38" s="99">
        <v>6048</v>
      </c>
      <c r="I38" s="99">
        <v>3446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3" customFormat="1" ht="18" customHeight="1">
      <c r="B39" s="97">
        <v>2</v>
      </c>
      <c r="C39" s="101" t="s">
        <v>81</v>
      </c>
      <c r="D39" s="102">
        <v>5440</v>
      </c>
      <c r="E39" s="102">
        <v>76.935371323529409</v>
      </c>
      <c r="F39" s="102">
        <v>1019</v>
      </c>
      <c r="G39" s="102">
        <v>2367</v>
      </c>
      <c r="H39" s="102">
        <v>1263</v>
      </c>
      <c r="I39" s="102">
        <v>791</v>
      </c>
    </row>
    <row r="40" spans="1:226" s="104" customFormat="1" ht="18" customHeight="1">
      <c r="B40" s="97">
        <v>13</v>
      </c>
      <c r="C40" s="101" t="s">
        <v>82</v>
      </c>
      <c r="D40" s="102">
        <v>6731</v>
      </c>
      <c r="E40" s="102">
        <v>77.186565146337827</v>
      </c>
      <c r="F40" s="102">
        <v>1259</v>
      </c>
      <c r="G40" s="102">
        <v>2929</v>
      </c>
      <c r="H40" s="102">
        <v>1587</v>
      </c>
      <c r="I40" s="102">
        <v>956</v>
      </c>
    </row>
    <row r="41" spans="1:226" s="107" customFormat="1" ht="18" customHeight="1">
      <c r="B41" s="97">
        <v>16</v>
      </c>
      <c r="C41" s="104" t="s">
        <v>83</v>
      </c>
      <c r="D41" s="102">
        <v>2995</v>
      </c>
      <c r="E41" s="102">
        <v>75.716327212020033</v>
      </c>
      <c r="F41" s="102">
        <v>536</v>
      </c>
      <c r="G41" s="102">
        <v>1417</v>
      </c>
      <c r="H41" s="102">
        <v>675</v>
      </c>
      <c r="I41" s="102">
        <v>367</v>
      </c>
    </row>
    <row r="42" spans="1:226" s="104" customFormat="1" ht="18" customHeight="1">
      <c r="B42" s="97">
        <v>19</v>
      </c>
      <c r="C42" s="104" t="s">
        <v>84</v>
      </c>
      <c r="D42" s="106">
        <v>2941</v>
      </c>
      <c r="E42" s="106">
        <v>72.445134308058471</v>
      </c>
      <c r="F42" s="106">
        <v>598</v>
      </c>
      <c r="G42" s="106">
        <v>1459</v>
      </c>
      <c r="H42" s="106">
        <v>584</v>
      </c>
      <c r="I42" s="106">
        <v>300</v>
      </c>
    </row>
    <row r="43" spans="1:226" s="104" customFormat="1" ht="18" customHeight="1">
      <c r="B43" s="97">
        <v>45</v>
      </c>
      <c r="C43" s="101" t="s">
        <v>85</v>
      </c>
      <c r="D43" s="102">
        <v>8262</v>
      </c>
      <c r="E43" s="102">
        <v>75.799709513434991</v>
      </c>
      <c r="F43" s="102">
        <v>1558</v>
      </c>
      <c r="G43" s="102">
        <v>3733</v>
      </c>
      <c r="H43" s="102">
        <v>1939</v>
      </c>
      <c r="I43" s="102">
        <v>1032</v>
      </c>
    </row>
    <row r="44" spans="1:226" s="100" customFormat="1" ht="18" customHeight="1">
      <c r="A44" s="8"/>
      <c r="B44" s="97"/>
      <c r="C44" s="98" t="s">
        <v>86</v>
      </c>
      <c r="D44" s="99">
        <v>106416</v>
      </c>
      <c r="E44" s="99">
        <v>68.060711573191867</v>
      </c>
      <c r="F44" s="99">
        <v>26158</v>
      </c>
      <c r="G44" s="99">
        <v>54784</v>
      </c>
      <c r="H44" s="99">
        <v>17945</v>
      </c>
      <c r="I44" s="99">
        <v>7529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3" customFormat="1" ht="18" customHeight="1">
      <c r="B45" s="97">
        <v>8</v>
      </c>
      <c r="C45" s="104" t="s">
        <v>87</v>
      </c>
      <c r="D45" s="106">
        <v>77563</v>
      </c>
      <c r="E45" s="106">
        <v>68.116885112747028</v>
      </c>
      <c r="F45" s="106">
        <v>18988</v>
      </c>
      <c r="G45" s="106">
        <v>40221</v>
      </c>
      <c r="H45" s="106">
        <v>12956</v>
      </c>
      <c r="I45" s="106">
        <v>5398</v>
      </c>
    </row>
    <row r="46" spans="1:226" s="104" customFormat="1" ht="18" customHeight="1">
      <c r="B46" s="97">
        <v>17</v>
      </c>
      <c r="C46" s="104" t="s">
        <v>210</v>
      </c>
      <c r="D46" s="106">
        <v>10620</v>
      </c>
      <c r="E46" s="106">
        <v>67.280690207156297</v>
      </c>
      <c r="F46" s="106">
        <v>2801</v>
      </c>
      <c r="G46" s="106">
        <v>5281</v>
      </c>
      <c r="H46" s="106">
        <v>1756</v>
      </c>
      <c r="I46" s="106">
        <v>782</v>
      </c>
    </row>
    <row r="47" spans="1:226" s="107" customFormat="1" ht="18" customHeight="1">
      <c r="B47" s="97">
        <v>25</v>
      </c>
      <c r="C47" s="104" t="s">
        <v>207</v>
      </c>
      <c r="D47" s="102">
        <v>6500</v>
      </c>
      <c r="E47" s="102">
        <v>67.389949230769204</v>
      </c>
      <c r="F47" s="102">
        <v>1680</v>
      </c>
      <c r="G47" s="102">
        <v>3289</v>
      </c>
      <c r="H47" s="102">
        <v>1075</v>
      </c>
      <c r="I47" s="102">
        <v>456</v>
      </c>
      <c r="L47" s="297"/>
    </row>
    <row r="48" spans="1:226" s="104" customFormat="1" ht="18" customHeight="1">
      <c r="B48" s="97">
        <v>43</v>
      </c>
      <c r="C48" s="104" t="s">
        <v>88</v>
      </c>
      <c r="D48" s="106">
        <v>11733</v>
      </c>
      <c r="E48" s="106">
        <v>69.455321742094924</v>
      </c>
      <c r="F48" s="106">
        <v>2689</v>
      </c>
      <c r="G48" s="106">
        <v>5993</v>
      </c>
      <c r="H48" s="106">
        <v>2158</v>
      </c>
      <c r="I48" s="106">
        <v>893</v>
      </c>
    </row>
    <row r="49" spans="1:226" s="100" customFormat="1" ht="18" customHeight="1">
      <c r="A49" s="8"/>
      <c r="B49" s="97"/>
      <c r="C49" s="98" t="s">
        <v>89</v>
      </c>
      <c r="D49" s="99">
        <v>70294</v>
      </c>
      <c r="E49" s="99">
        <v>69.624901479282968</v>
      </c>
      <c r="F49" s="99">
        <v>15786</v>
      </c>
      <c r="G49" s="99">
        <v>35063</v>
      </c>
      <c r="H49" s="99">
        <v>13203</v>
      </c>
      <c r="I49" s="99">
        <v>6242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3" customFormat="1" ht="18" customHeight="1">
      <c r="B50" s="97">
        <v>3</v>
      </c>
      <c r="C50" s="104" t="s">
        <v>202</v>
      </c>
      <c r="D50" s="106">
        <v>24492</v>
      </c>
      <c r="E50" s="106">
        <v>71.520408704883209</v>
      </c>
      <c r="F50" s="106">
        <v>5089</v>
      </c>
      <c r="G50" s="106">
        <v>11630</v>
      </c>
      <c r="H50" s="106">
        <v>5159</v>
      </c>
      <c r="I50" s="106">
        <v>2614</v>
      </c>
    </row>
    <row r="51" spans="1:226" s="104" customFormat="1" ht="18" customHeight="1">
      <c r="B51" s="97">
        <v>12</v>
      </c>
      <c r="C51" s="104" t="s">
        <v>209</v>
      </c>
      <c r="D51" s="106">
        <v>8957</v>
      </c>
      <c r="E51" s="106">
        <v>68.117125153511253</v>
      </c>
      <c r="F51" s="106">
        <v>2034</v>
      </c>
      <c r="G51" s="106">
        <v>4767</v>
      </c>
      <c r="H51" s="106">
        <v>1498</v>
      </c>
      <c r="I51" s="106">
        <v>658</v>
      </c>
    </row>
    <row r="52" spans="1:226" s="104" customFormat="1" ht="18" customHeight="1">
      <c r="B52" s="97">
        <v>46</v>
      </c>
      <c r="C52" s="104" t="s">
        <v>90</v>
      </c>
      <c r="D52" s="106">
        <v>36845</v>
      </c>
      <c r="E52" s="106">
        <v>69.237170579454443</v>
      </c>
      <c r="F52" s="106">
        <v>8663</v>
      </c>
      <c r="G52" s="106">
        <v>18666</v>
      </c>
      <c r="H52" s="106">
        <v>6546</v>
      </c>
      <c r="I52" s="106">
        <v>2970</v>
      </c>
    </row>
    <row r="53" spans="1:226" s="100" customFormat="1" ht="18" customHeight="1">
      <c r="A53" s="8"/>
      <c r="B53" s="97"/>
      <c r="C53" s="98" t="s">
        <v>91</v>
      </c>
      <c r="D53" s="99">
        <v>17325</v>
      </c>
      <c r="E53" s="99">
        <v>75.93587199150636</v>
      </c>
      <c r="F53" s="99">
        <v>3431</v>
      </c>
      <c r="G53" s="99">
        <v>7628</v>
      </c>
      <c r="H53" s="99">
        <v>3854</v>
      </c>
      <c r="I53" s="99">
        <v>2412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3" customFormat="1" ht="18" customHeight="1">
      <c r="B54" s="97">
        <v>6</v>
      </c>
      <c r="C54" s="104" t="s">
        <v>92</v>
      </c>
      <c r="D54" s="106">
        <v>10156</v>
      </c>
      <c r="E54" s="106">
        <v>76.674441709334388</v>
      </c>
      <c r="F54" s="106">
        <v>2003</v>
      </c>
      <c r="G54" s="106">
        <v>4344</v>
      </c>
      <c r="H54" s="106">
        <v>2383</v>
      </c>
      <c r="I54" s="106">
        <v>1426</v>
      </c>
    </row>
    <row r="55" spans="1:226" s="104" customFormat="1" ht="18" customHeight="1">
      <c r="B55" s="97">
        <v>10</v>
      </c>
      <c r="C55" s="101" t="s">
        <v>93</v>
      </c>
      <c r="D55" s="102">
        <v>7169</v>
      </c>
      <c r="E55" s="102">
        <v>75.197302273678346</v>
      </c>
      <c r="F55" s="102">
        <v>1428</v>
      </c>
      <c r="G55" s="102">
        <v>3284</v>
      </c>
      <c r="H55" s="102">
        <v>1471</v>
      </c>
      <c r="I55" s="102">
        <v>986</v>
      </c>
    </row>
    <row r="56" spans="1:226" s="100" customFormat="1" ht="18" customHeight="1">
      <c r="A56" s="8"/>
      <c r="B56" s="97"/>
      <c r="C56" s="98" t="s">
        <v>94</v>
      </c>
      <c r="D56" s="99">
        <v>51995</v>
      </c>
      <c r="E56" s="99">
        <v>63.989814049983394</v>
      </c>
      <c r="F56" s="99">
        <v>16197</v>
      </c>
      <c r="G56" s="99">
        <v>23294</v>
      </c>
      <c r="H56" s="99">
        <v>8362</v>
      </c>
      <c r="I56" s="99">
        <v>4142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3" customFormat="1" ht="18" customHeight="1">
      <c r="B57" s="97">
        <v>15</v>
      </c>
      <c r="C57" s="104" t="s">
        <v>201</v>
      </c>
      <c r="D57" s="106">
        <v>20326</v>
      </c>
      <c r="E57" s="106">
        <v>63.818474367804797</v>
      </c>
      <c r="F57" s="106">
        <v>6537</v>
      </c>
      <c r="G57" s="106">
        <v>9149</v>
      </c>
      <c r="H57" s="106">
        <v>3095</v>
      </c>
      <c r="I57" s="106">
        <v>1545</v>
      </c>
    </row>
    <row r="58" spans="1:226" s="104" customFormat="1" ht="18" customHeight="1">
      <c r="B58" s="97">
        <v>27</v>
      </c>
      <c r="C58" s="104" t="s">
        <v>95</v>
      </c>
      <c r="D58" s="106">
        <v>7174</v>
      </c>
      <c r="E58" s="106">
        <v>62.281236409255634</v>
      </c>
      <c r="F58" s="106">
        <v>2676</v>
      </c>
      <c r="G58" s="106">
        <v>3024</v>
      </c>
      <c r="H58" s="106">
        <v>996</v>
      </c>
      <c r="I58" s="106">
        <v>478</v>
      </c>
    </row>
    <row r="59" spans="1:226" s="104" customFormat="1" ht="18" customHeight="1">
      <c r="B59" s="97">
        <v>32</v>
      </c>
      <c r="C59" s="104" t="s">
        <v>208</v>
      </c>
      <c r="D59" s="106">
        <v>6866</v>
      </c>
      <c r="E59" s="106">
        <v>61.293871249635863</v>
      </c>
      <c r="F59" s="106">
        <v>2339</v>
      </c>
      <c r="G59" s="106">
        <v>3127</v>
      </c>
      <c r="H59" s="106">
        <v>964</v>
      </c>
      <c r="I59" s="106">
        <v>436</v>
      </c>
    </row>
    <row r="60" spans="1:226" s="104" customFormat="1" ht="18" customHeight="1">
      <c r="B60" s="97">
        <v>36</v>
      </c>
      <c r="C60" s="109" t="s">
        <v>96</v>
      </c>
      <c r="D60" s="106">
        <v>17629</v>
      </c>
      <c r="E60" s="106">
        <v>68.565674173237284</v>
      </c>
      <c r="F60" s="106">
        <v>4645</v>
      </c>
      <c r="G60" s="106">
        <v>7994</v>
      </c>
      <c r="H60" s="106">
        <v>3307</v>
      </c>
      <c r="I60" s="106">
        <v>1683</v>
      </c>
    </row>
    <row r="61" spans="1:226" s="100" customFormat="1" ht="18" customHeight="1">
      <c r="A61" s="8"/>
      <c r="B61" s="97">
        <v>28</v>
      </c>
      <c r="C61" s="98" t="s">
        <v>97</v>
      </c>
      <c r="D61" s="99">
        <v>79186</v>
      </c>
      <c r="E61" s="99">
        <v>70.181186952239045</v>
      </c>
      <c r="F61" s="99">
        <v>18368</v>
      </c>
      <c r="G61" s="99">
        <v>39220</v>
      </c>
      <c r="H61" s="99">
        <v>14616</v>
      </c>
      <c r="I61" s="99">
        <v>6982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100" customFormat="1" ht="18" customHeight="1">
      <c r="A62" s="8"/>
      <c r="B62" s="97">
        <v>30</v>
      </c>
      <c r="C62" s="98" t="s">
        <v>98</v>
      </c>
      <c r="D62" s="99">
        <v>18384</v>
      </c>
      <c r="E62" s="99">
        <v>78.957646322889474</v>
      </c>
      <c r="F62" s="99">
        <v>3116</v>
      </c>
      <c r="G62" s="99">
        <v>7778</v>
      </c>
      <c r="H62" s="99">
        <v>4609</v>
      </c>
      <c r="I62" s="99">
        <v>2881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100" customFormat="1" ht="18" customHeight="1">
      <c r="A63" s="8"/>
      <c r="B63" s="97">
        <v>31</v>
      </c>
      <c r="C63" s="98" t="s">
        <v>99</v>
      </c>
      <c r="D63" s="99">
        <v>9071</v>
      </c>
      <c r="E63" s="99">
        <v>70.501516922059295</v>
      </c>
      <c r="F63" s="99">
        <v>2175</v>
      </c>
      <c r="G63" s="99">
        <v>4378</v>
      </c>
      <c r="H63" s="99">
        <v>1591</v>
      </c>
      <c r="I63" s="99">
        <v>927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100" customFormat="1" ht="18" customHeight="1">
      <c r="A64" s="8"/>
      <c r="B64" s="97"/>
      <c r="C64" s="98" t="s">
        <v>100</v>
      </c>
      <c r="D64" s="99">
        <v>37390</v>
      </c>
      <c r="E64" s="99">
        <v>67.331155509689282</v>
      </c>
      <c r="F64" s="99">
        <v>10340</v>
      </c>
      <c r="G64" s="99">
        <v>18565</v>
      </c>
      <c r="H64" s="99">
        <v>5686</v>
      </c>
      <c r="I64" s="99">
        <v>2799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3" customFormat="1" ht="18" customHeight="1">
      <c r="B65" s="97">
        <v>1</v>
      </c>
      <c r="C65" s="104" t="s">
        <v>203</v>
      </c>
      <c r="D65" s="102">
        <v>5176</v>
      </c>
      <c r="E65" s="102">
        <v>67.554182766615128</v>
      </c>
      <c r="F65" s="102">
        <v>1395</v>
      </c>
      <c r="G65" s="102">
        <v>2583</v>
      </c>
      <c r="H65" s="102">
        <v>787</v>
      </c>
      <c r="I65" s="102">
        <v>411</v>
      </c>
    </row>
    <row r="66" spans="1:226" s="104" customFormat="1" ht="18" customHeight="1">
      <c r="B66" s="97">
        <v>20</v>
      </c>
      <c r="C66" s="104" t="s">
        <v>205</v>
      </c>
      <c r="D66" s="102">
        <v>12030</v>
      </c>
      <c r="E66" s="102">
        <v>68.753384039900212</v>
      </c>
      <c r="F66" s="102">
        <v>2863</v>
      </c>
      <c r="G66" s="102">
        <v>6250</v>
      </c>
      <c r="H66" s="102">
        <v>1953</v>
      </c>
      <c r="I66" s="102">
        <v>964</v>
      </c>
    </row>
    <row r="67" spans="1:226" s="104" customFormat="1" ht="18" customHeight="1">
      <c r="B67" s="97">
        <v>48</v>
      </c>
      <c r="C67" s="104" t="s">
        <v>204</v>
      </c>
      <c r="D67" s="102">
        <v>20184</v>
      </c>
      <c r="E67" s="102">
        <v>65.68589972255252</v>
      </c>
      <c r="F67" s="102">
        <v>6082</v>
      </c>
      <c r="G67" s="102">
        <v>9732</v>
      </c>
      <c r="H67" s="102">
        <v>2946</v>
      </c>
      <c r="I67" s="102">
        <v>1424</v>
      </c>
    </row>
    <row r="68" spans="1:226" s="100" customFormat="1" ht="18" customHeight="1">
      <c r="A68" s="8"/>
      <c r="B68" s="97">
        <v>26</v>
      </c>
      <c r="C68" s="98" t="s">
        <v>101</v>
      </c>
      <c r="D68" s="99">
        <v>4894</v>
      </c>
      <c r="E68" s="99">
        <v>67.90364323661629</v>
      </c>
      <c r="F68" s="99">
        <v>1267</v>
      </c>
      <c r="G68" s="99">
        <v>2416</v>
      </c>
      <c r="H68" s="99">
        <v>835</v>
      </c>
      <c r="I68" s="99">
        <v>376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100" customFormat="1" ht="18" customHeight="1">
      <c r="A69" s="8"/>
      <c r="B69" s="97">
        <v>51</v>
      </c>
      <c r="C69" s="104" t="s">
        <v>102</v>
      </c>
      <c r="D69" s="102">
        <v>790</v>
      </c>
      <c r="E69" s="102">
        <v>79.891139240506305</v>
      </c>
      <c r="F69" s="102">
        <v>158</v>
      </c>
      <c r="G69" s="102">
        <v>299</v>
      </c>
      <c r="H69" s="102">
        <v>187</v>
      </c>
      <c r="I69" s="102">
        <v>146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100" customFormat="1" ht="18" customHeight="1">
      <c r="A70" s="8"/>
      <c r="B70" s="97">
        <v>52</v>
      </c>
      <c r="C70" s="104" t="s">
        <v>103</v>
      </c>
      <c r="D70" s="102">
        <v>595</v>
      </c>
      <c r="E70" s="102">
        <v>81.091764705882355</v>
      </c>
      <c r="F70" s="102">
        <v>124</v>
      </c>
      <c r="G70" s="102">
        <v>204</v>
      </c>
      <c r="H70" s="102">
        <v>144</v>
      </c>
      <c r="I70" s="102">
        <v>123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7"/>
      <c r="C71" s="290" t="s">
        <v>45</v>
      </c>
      <c r="D71" s="288">
        <v>661981</v>
      </c>
      <c r="E71" s="289">
        <v>71.153693066719455</v>
      </c>
      <c r="F71" s="288">
        <v>155075</v>
      </c>
      <c r="G71" s="288">
        <v>312261</v>
      </c>
      <c r="H71" s="288">
        <v>126789</v>
      </c>
      <c r="I71" s="288">
        <v>67856</v>
      </c>
      <c r="M71" s="221"/>
      <c r="N71" s="221"/>
      <c r="O71" s="221"/>
    </row>
    <row r="72" spans="1:226" ht="18" customHeight="1">
      <c r="B72" s="110"/>
      <c r="D72" s="90"/>
      <c r="E72" s="111"/>
      <c r="F72" s="111"/>
      <c r="G72" s="112"/>
      <c r="H72" s="111"/>
      <c r="I72" s="111"/>
    </row>
    <row r="73" spans="1:226" ht="18" customHeight="1">
      <c r="B73" s="235"/>
      <c r="C73" s="230"/>
      <c r="D73" s="236"/>
      <c r="E73" s="237"/>
      <c r="F73" s="230"/>
      <c r="G73" s="238"/>
      <c r="H73" s="111"/>
      <c r="I73" s="111"/>
    </row>
    <row r="74" spans="1:226" ht="18" customHeight="1">
      <c r="B74" s="235"/>
      <c r="C74" s="525" t="s">
        <v>213</v>
      </c>
      <c r="D74" s="316" t="s">
        <v>4</v>
      </c>
      <c r="E74" s="316" t="s">
        <v>3</v>
      </c>
      <c r="F74" s="316" t="s">
        <v>182</v>
      </c>
      <c r="G74" s="230"/>
      <c r="I74" s="111"/>
    </row>
    <row r="75" spans="1:226" ht="18" customHeight="1">
      <c r="B75" s="231"/>
      <c r="C75" s="525"/>
      <c r="D75" s="291">
        <v>598475</v>
      </c>
      <c r="E75" s="291">
        <v>63506</v>
      </c>
      <c r="F75" s="291">
        <f>D75+E75</f>
        <v>661981</v>
      </c>
      <c r="G75" s="230"/>
    </row>
    <row r="76" spans="1:226" ht="18" customHeight="1">
      <c r="B76" s="231"/>
      <c r="C76" s="319"/>
      <c r="D76" s="320"/>
      <c r="E76" s="319"/>
      <c r="F76" s="319"/>
      <c r="G76" s="230"/>
    </row>
    <row r="77" spans="1:226" ht="18" customHeight="1">
      <c r="B77" s="318"/>
      <c r="D77" s="221"/>
      <c r="E77" s="321"/>
      <c r="F77" s="378"/>
      <c r="G77" s="378"/>
      <c r="H77" s="378"/>
      <c r="I77" s="378"/>
    </row>
    <row r="78" spans="1:226">
      <c r="C78" s="526"/>
      <c r="D78" s="526"/>
      <c r="E78" s="526"/>
      <c r="F78" s="222"/>
      <c r="G78" s="222"/>
      <c r="H78" s="222"/>
    </row>
    <row r="79" spans="1:226">
      <c r="B79" s="433"/>
      <c r="C79" s="379"/>
      <c r="D79" s="379"/>
      <c r="E79" s="379"/>
      <c r="F79" s="221"/>
      <c r="G79" s="221"/>
      <c r="H79" s="221"/>
    </row>
    <row r="80" spans="1:226">
      <c r="D80" s="91"/>
    </row>
    <row r="81" spans="4:4">
      <c r="D81" s="91"/>
    </row>
    <row r="82" spans="4:4">
      <c r="D82" s="91"/>
    </row>
    <row r="83" spans="4:4">
      <c r="D83" s="91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W19" sqref="W19"/>
    </sheetView>
  </sheetViews>
  <sheetFormatPr baseColWidth="10" defaultColWidth="11.5546875" defaultRowHeight="15.6"/>
  <cols>
    <col min="1" max="1" width="2.77734375" style="27" customWidth="1"/>
    <col min="2" max="2" width="10.44140625" style="27" customWidth="1"/>
    <col min="3" max="3" width="22.5546875" style="27" customWidth="1"/>
    <col min="4" max="4" width="12.77734375" style="27" customWidth="1"/>
    <col min="5" max="5" width="11.5546875" style="27" customWidth="1"/>
    <col min="6" max="6" width="1.21875" style="27" customWidth="1"/>
    <col min="7" max="7" width="11.5546875" style="27" customWidth="1"/>
    <col min="8" max="8" width="1.21875" style="27" customWidth="1"/>
    <col min="9" max="9" width="11.5546875" style="27" customWidth="1"/>
    <col min="10" max="10" width="3.21875" style="27" customWidth="1"/>
    <col min="11" max="11" width="8.77734375" style="27" customWidth="1"/>
    <col min="12" max="16" width="11.21875" style="27" customWidth="1"/>
    <col min="17" max="19" width="11.5546875" style="27"/>
    <col min="20" max="20" width="11.5546875" style="354"/>
    <col min="21" max="16384" width="11.5546875" style="27"/>
  </cols>
  <sheetData>
    <row r="1" spans="2:21" ht="51.75" customHeight="1">
      <c r="B1" s="377" t="s">
        <v>228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P1" s="332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4"/>
      <c r="T2" s="364"/>
      <c r="U2" s="364"/>
    </row>
    <row r="3" spans="2:21" ht="28.05" customHeight="1">
      <c r="B3" s="347" t="s">
        <v>191</v>
      </c>
      <c r="C3" s="347"/>
      <c r="D3" s="348"/>
      <c r="E3" s="349" t="s">
        <v>192</v>
      </c>
      <c r="F3" s="368"/>
      <c r="G3" s="349" t="s">
        <v>184</v>
      </c>
      <c r="H3" s="368"/>
      <c r="I3" s="349" t="s">
        <v>185</v>
      </c>
      <c r="K3" s="372"/>
      <c r="S3" s="364"/>
      <c r="T3" s="364"/>
      <c r="U3" s="364"/>
    </row>
    <row r="4" spans="2:21" ht="19.05" customHeight="1">
      <c r="B4" s="317" t="s">
        <v>186</v>
      </c>
      <c r="C4" s="29"/>
      <c r="D4" s="31"/>
      <c r="E4" s="330">
        <v>9173019</v>
      </c>
      <c r="F4" s="371"/>
      <c r="G4" s="330">
        <v>4537598</v>
      </c>
      <c r="H4" s="371"/>
      <c r="I4" s="330">
        <v>4635385</v>
      </c>
      <c r="J4" s="32"/>
      <c r="K4" s="373"/>
      <c r="L4" s="361">
        <f>H4/E4</f>
        <v>0</v>
      </c>
      <c r="M4" s="355"/>
      <c r="N4" s="355"/>
      <c r="O4" s="355"/>
      <c r="P4" s="362"/>
      <c r="Q4" s="355"/>
      <c r="R4" s="355"/>
      <c r="S4" s="365"/>
      <c r="T4" s="365"/>
      <c r="U4" s="366"/>
    </row>
    <row r="5" spans="2:21" ht="19.05" customHeight="1">
      <c r="B5" s="27" t="s">
        <v>153</v>
      </c>
      <c r="C5" s="29"/>
      <c r="D5" s="31"/>
      <c r="E5" s="31">
        <v>10132479</v>
      </c>
      <c r="F5" s="369"/>
      <c r="G5" s="31">
        <v>5332605</v>
      </c>
      <c r="H5" s="369"/>
      <c r="I5" s="31">
        <v>4799837</v>
      </c>
      <c r="J5" s="32"/>
      <c r="K5" s="374"/>
      <c r="L5" s="201"/>
      <c r="M5" s="201"/>
      <c r="N5" s="201"/>
      <c r="O5" s="201"/>
      <c r="P5" s="202"/>
      <c r="Q5" s="201"/>
      <c r="R5" s="201"/>
      <c r="S5" s="365"/>
      <c r="T5" s="365"/>
      <c r="U5" s="366"/>
    </row>
    <row r="6" spans="2:21" ht="19.05" customHeight="1">
      <c r="B6" s="27" t="s">
        <v>187</v>
      </c>
      <c r="C6" s="29"/>
      <c r="D6" s="31"/>
      <c r="E6" s="331">
        <v>1.1100000000000001</v>
      </c>
      <c r="F6" s="369"/>
      <c r="G6" s="331">
        <v>1.18</v>
      </c>
      <c r="H6" s="370"/>
      <c r="I6" s="331">
        <v>1.0354495964931052</v>
      </c>
      <c r="J6" s="32"/>
      <c r="K6" s="374"/>
      <c r="L6" s="201"/>
      <c r="M6" s="201"/>
      <c r="N6" s="201"/>
      <c r="O6" s="201"/>
      <c r="P6" s="202"/>
      <c r="Q6" s="201"/>
      <c r="R6" s="201"/>
      <c r="S6" s="365"/>
      <c r="T6" s="365"/>
      <c r="U6" s="365"/>
    </row>
    <row r="7" spans="2:21" ht="7.5" customHeight="1">
      <c r="B7" s="480"/>
      <c r="C7" s="480"/>
      <c r="F7" s="30"/>
      <c r="H7" s="30"/>
      <c r="K7" s="372"/>
      <c r="S7" s="364"/>
      <c r="T7" s="364"/>
      <c r="U7" s="364"/>
    </row>
    <row r="8" spans="2:21" ht="7.5" customHeight="1">
      <c r="B8" s="30"/>
      <c r="C8" s="30"/>
      <c r="F8" s="30"/>
      <c r="H8" s="30"/>
      <c r="K8" s="372"/>
      <c r="S8" s="364"/>
      <c r="T8" s="364"/>
      <c r="U8" s="364"/>
    </row>
    <row r="9" spans="2:21" ht="7.5" customHeight="1">
      <c r="B9" s="30"/>
      <c r="C9" s="30"/>
      <c r="F9" s="30"/>
      <c r="H9" s="30"/>
      <c r="S9" s="364"/>
      <c r="T9" s="364"/>
      <c r="U9" s="364"/>
    </row>
    <row r="10" spans="2:21" ht="7.5" customHeight="1">
      <c r="B10" s="30"/>
      <c r="C10" s="30"/>
      <c r="F10" s="30"/>
      <c r="H10" s="30"/>
      <c r="S10" s="364"/>
      <c r="T10" s="364"/>
      <c r="U10" s="364"/>
    </row>
    <row r="11" spans="2:21" ht="7.5" customHeight="1">
      <c r="B11" s="30"/>
      <c r="C11" s="30"/>
      <c r="F11" s="30"/>
      <c r="H11" s="30"/>
      <c r="S11" s="364"/>
      <c r="T11" s="364"/>
      <c r="U11" s="364"/>
    </row>
    <row r="12" spans="2:21" ht="7.5" customHeight="1">
      <c r="B12" s="30"/>
      <c r="C12" s="30"/>
      <c r="F12" s="30"/>
      <c r="H12" s="30"/>
      <c r="S12" s="364"/>
      <c r="T12" s="364"/>
      <c r="U12" s="364"/>
    </row>
    <row r="13" spans="2:21" ht="7.5" customHeight="1">
      <c r="B13" s="30"/>
      <c r="C13" s="30"/>
      <c r="F13" s="30"/>
      <c r="H13" s="30"/>
      <c r="S13" s="364"/>
      <c r="T13" s="364"/>
      <c r="U13" s="364"/>
    </row>
    <row r="14" spans="2:21" ht="7.5" customHeight="1">
      <c r="B14" s="30"/>
      <c r="C14" s="30"/>
      <c r="F14" s="30"/>
      <c r="H14" s="30"/>
      <c r="S14" s="364"/>
      <c r="T14" s="364"/>
      <c r="U14" s="364"/>
    </row>
    <row r="15" spans="2:21" ht="7.5" customHeight="1">
      <c r="B15" s="30"/>
      <c r="C15" s="30"/>
      <c r="F15" s="30"/>
      <c r="H15" s="30"/>
      <c r="S15" s="364"/>
      <c r="T15" s="364"/>
      <c r="U15" s="364"/>
    </row>
    <row r="16" spans="2:21" ht="7.5" customHeight="1">
      <c r="B16" s="30"/>
      <c r="C16" s="30"/>
      <c r="F16" s="30"/>
      <c r="H16" s="30"/>
      <c r="S16" s="364"/>
      <c r="T16" s="364"/>
      <c r="U16" s="364"/>
    </row>
    <row r="17" spans="1:21" s="333" customFormat="1" ht="18.75" customHeight="1">
      <c r="B17" s="351" t="s">
        <v>193</v>
      </c>
      <c r="C17" s="347"/>
      <c r="D17" s="348"/>
      <c r="E17" s="349" t="s">
        <v>192</v>
      </c>
      <c r="F17" s="350"/>
      <c r="G17" s="349" t="s">
        <v>184</v>
      </c>
      <c r="H17" s="350"/>
      <c r="I17" s="349" t="s">
        <v>185</v>
      </c>
      <c r="L17" s="339"/>
      <c r="M17" s="339"/>
      <c r="N17" s="339"/>
      <c r="O17" s="339"/>
      <c r="P17" s="340"/>
      <c r="Q17" s="339"/>
      <c r="R17" s="339"/>
      <c r="S17" s="367"/>
      <c r="T17" s="367"/>
      <c r="U17" s="367"/>
    </row>
    <row r="18" spans="1:21" ht="6.75" customHeight="1">
      <c r="B18" s="24"/>
      <c r="C18" s="25"/>
      <c r="D18" s="326"/>
      <c r="E18" s="326"/>
      <c r="F18" s="326"/>
      <c r="G18" s="326"/>
      <c r="H18" s="326"/>
      <c r="I18" s="326"/>
      <c r="S18" s="364"/>
      <c r="T18" s="364"/>
      <c r="U18" s="364"/>
    </row>
    <row r="19" spans="1:21" ht="20.100000000000001" customHeight="1">
      <c r="B19" s="27" t="s">
        <v>49</v>
      </c>
      <c r="C19" s="29"/>
      <c r="D19" s="31"/>
      <c r="E19" s="31">
        <v>6328280</v>
      </c>
      <c r="F19" s="30"/>
      <c r="G19" s="31">
        <v>2529063</v>
      </c>
      <c r="H19" s="30"/>
      <c r="I19" s="31">
        <v>3799194</v>
      </c>
      <c r="K19" s="35"/>
      <c r="S19" s="364"/>
      <c r="T19" s="364"/>
      <c r="U19" s="364"/>
    </row>
    <row r="20" spans="1:21" ht="20.100000000000001" customHeight="1">
      <c r="B20" s="27" t="s">
        <v>50</v>
      </c>
      <c r="C20" s="29"/>
      <c r="D20" s="31"/>
      <c r="E20" s="31">
        <v>1535871</v>
      </c>
      <c r="F20" s="30"/>
      <c r="G20" s="31">
        <v>1472483</v>
      </c>
      <c r="H20" s="30"/>
      <c r="I20" s="31">
        <v>63379</v>
      </c>
      <c r="K20" s="35"/>
      <c r="S20" s="364"/>
      <c r="T20" s="364"/>
      <c r="U20" s="364"/>
    </row>
    <row r="21" spans="1:21" ht="20.100000000000001" customHeight="1">
      <c r="B21" s="27" t="s">
        <v>48</v>
      </c>
      <c r="E21" s="31">
        <v>940874</v>
      </c>
      <c r="F21" s="31"/>
      <c r="G21" s="31">
        <v>353082</v>
      </c>
      <c r="I21" s="31">
        <v>587792</v>
      </c>
      <c r="K21" s="35"/>
    </row>
    <row r="22" spans="1:21" ht="20.100000000000001" customHeight="1">
      <c r="B22" s="27" t="s">
        <v>104</v>
      </c>
      <c r="C22" s="29"/>
      <c r="D22" s="31"/>
      <c r="E22" s="31">
        <v>322993</v>
      </c>
      <c r="F22" s="30"/>
      <c r="G22" s="31">
        <v>153522</v>
      </c>
      <c r="H22" s="30"/>
      <c r="I22" s="31">
        <v>169467</v>
      </c>
      <c r="K22" s="35"/>
    </row>
    <row r="23" spans="1:21" ht="20.100000000000001" customHeight="1">
      <c r="B23" s="27" t="s">
        <v>105</v>
      </c>
      <c r="C23" s="29"/>
      <c r="D23" s="31"/>
      <c r="E23" s="31">
        <v>45001</v>
      </c>
      <c r="F23" s="30"/>
      <c r="G23" s="31">
        <v>29448</v>
      </c>
      <c r="H23" s="30"/>
      <c r="I23" s="31">
        <v>15553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3" customFormat="1" ht="24" hidden="1" customHeight="1">
      <c r="B25" s="334" t="s">
        <v>45</v>
      </c>
      <c r="C25" s="335"/>
      <c r="D25" s="335"/>
      <c r="E25" s="335">
        <f>SUM(E19:E24)</f>
        <v>9173019</v>
      </c>
      <c r="F25" s="338"/>
      <c r="G25" s="335">
        <f>SUM(G19:G24)</f>
        <v>4537598</v>
      </c>
      <c r="H25" s="335">
        <f>SUM(H19:H24)</f>
        <v>0</v>
      </c>
      <c r="I25" s="335">
        <f>SUM(I19:I24)</f>
        <v>4635385</v>
      </c>
      <c r="K25" s="336"/>
      <c r="T25" s="357"/>
    </row>
    <row r="26" spans="1:21" ht="10.050000000000001" customHeight="1">
      <c r="B26" s="480"/>
      <c r="C26" s="480"/>
      <c r="F26" s="30"/>
      <c r="H26" s="30"/>
    </row>
    <row r="27" spans="1:21" ht="50.1" customHeight="1">
      <c r="B27" s="480"/>
      <c r="C27" s="480"/>
      <c r="D27" s="27" t="s">
        <v>124</v>
      </c>
      <c r="E27" s="31"/>
      <c r="F27" s="31"/>
      <c r="G27" s="31"/>
      <c r="H27" s="31"/>
      <c r="I27" s="31"/>
    </row>
    <row r="28" spans="1:21" s="333" customFormat="1" ht="18.75" customHeight="1">
      <c r="C28" s="338"/>
      <c r="D28" s="338"/>
      <c r="E28" s="338"/>
      <c r="F28" s="337"/>
      <c r="G28" s="338"/>
      <c r="H28" s="337"/>
      <c r="I28" s="338"/>
      <c r="L28" s="339"/>
      <c r="M28" s="339"/>
      <c r="N28" s="339"/>
      <c r="O28" s="339"/>
      <c r="P28" s="340"/>
      <c r="Q28" s="339"/>
      <c r="R28" s="339"/>
      <c r="S28" s="339"/>
      <c r="T28" s="356"/>
      <c r="U28" s="339"/>
    </row>
    <row r="29" spans="1:21">
      <c r="D29" s="32"/>
    </row>
    <row r="30" spans="1:21" s="121" customFormat="1" ht="19.8" customHeight="1">
      <c r="A30" s="226"/>
      <c r="B30" s="351" t="s">
        <v>188</v>
      </c>
      <c r="C30" s="347"/>
      <c r="D30" s="352"/>
      <c r="E30" s="349" t="s">
        <v>192</v>
      </c>
      <c r="F30" s="350"/>
      <c r="G30" s="349" t="s">
        <v>184</v>
      </c>
      <c r="H30" s="350"/>
      <c r="I30" s="349" t="s">
        <v>185</v>
      </c>
      <c r="T30" s="358"/>
    </row>
    <row r="31" spans="1:21" s="131" customFormat="1" ht="25.05" customHeight="1">
      <c r="C31" s="345" t="s">
        <v>52</v>
      </c>
      <c r="D31"/>
      <c r="E31" s="341">
        <v>1504184</v>
      </c>
      <c r="F31" s="341"/>
      <c r="G31" s="341">
        <v>738518</v>
      </c>
      <c r="H31" s="341"/>
      <c r="I31" s="341">
        <v>765664</v>
      </c>
      <c r="K31" s="353"/>
      <c r="L31" s="444"/>
      <c r="T31" s="358"/>
    </row>
    <row r="32" spans="1:21" s="131" customFormat="1" ht="25.05" customHeight="1">
      <c r="C32" s="344" t="s">
        <v>61</v>
      </c>
      <c r="D32"/>
      <c r="E32" s="341">
        <v>283688</v>
      </c>
      <c r="F32" s="341"/>
      <c r="G32" s="341">
        <v>137920</v>
      </c>
      <c r="H32" s="341"/>
      <c r="I32" s="341">
        <v>145768</v>
      </c>
      <c r="L32" s="444"/>
      <c r="T32" s="358"/>
    </row>
    <row r="33" spans="3:20" s="131" customFormat="1" ht="25.05" customHeight="1">
      <c r="C33" s="344" t="s">
        <v>65</v>
      </c>
      <c r="D33"/>
      <c r="E33" s="341">
        <v>271504</v>
      </c>
      <c r="F33" s="341"/>
      <c r="G33" s="341">
        <v>130091</v>
      </c>
      <c r="H33" s="341"/>
      <c r="I33" s="341">
        <v>141405</v>
      </c>
      <c r="L33" s="445"/>
      <c r="T33" s="359">
        <v>1467756</v>
      </c>
    </row>
    <row r="34" spans="3:20" s="131" customFormat="1" ht="25.05" customHeight="1">
      <c r="C34" s="344" t="s">
        <v>206</v>
      </c>
      <c r="D34"/>
      <c r="E34" s="341">
        <v>183686</v>
      </c>
      <c r="F34" s="341"/>
      <c r="G34" s="341">
        <v>93753</v>
      </c>
      <c r="H34" s="341"/>
      <c r="I34" s="341">
        <v>89933</v>
      </c>
      <c r="L34" s="444"/>
      <c r="T34" s="359">
        <v>280326</v>
      </c>
    </row>
    <row r="35" spans="3:20" s="131" customFormat="1" ht="25.05" customHeight="1">
      <c r="C35" s="344" t="s">
        <v>66</v>
      </c>
      <c r="D35"/>
      <c r="E35" s="341">
        <v>333306</v>
      </c>
      <c r="F35" s="341"/>
      <c r="G35" s="341">
        <v>161047</v>
      </c>
      <c r="H35" s="341"/>
      <c r="I35" s="341">
        <v>172256</v>
      </c>
      <c r="L35" s="445"/>
      <c r="T35" s="359">
        <v>270289</v>
      </c>
    </row>
    <row r="36" spans="3:20" s="131" customFormat="1" ht="25.05" customHeight="1">
      <c r="C36" s="344" t="s">
        <v>69</v>
      </c>
      <c r="D36"/>
      <c r="E36" s="341">
        <v>131581</v>
      </c>
      <c r="F36" s="341"/>
      <c r="G36" s="341">
        <v>63658</v>
      </c>
      <c r="H36" s="341"/>
      <c r="I36" s="341">
        <v>67922</v>
      </c>
      <c r="K36" s="133"/>
      <c r="L36" s="445"/>
      <c r="T36" s="359">
        <v>178292</v>
      </c>
    </row>
    <row r="37" spans="3:20" s="131" customFormat="1" ht="25.05" customHeight="1">
      <c r="C37" s="344" t="s">
        <v>70</v>
      </c>
      <c r="D37"/>
      <c r="E37" s="341">
        <v>572397</v>
      </c>
      <c r="F37" s="341"/>
      <c r="G37" s="341">
        <v>266372</v>
      </c>
      <c r="H37" s="341"/>
      <c r="I37" s="341">
        <v>306025</v>
      </c>
      <c r="K37" s="133"/>
      <c r="L37" s="445"/>
      <c r="T37" s="359">
        <v>322017</v>
      </c>
    </row>
    <row r="38" spans="3:20" s="133" customFormat="1" ht="25.05" customHeight="1">
      <c r="C38" s="344" t="s">
        <v>80</v>
      </c>
      <c r="D38"/>
      <c r="E38" s="341">
        <v>369013</v>
      </c>
      <c r="F38" s="341"/>
      <c r="G38" s="341">
        <v>162760</v>
      </c>
      <c r="H38" s="341"/>
      <c r="I38" s="341">
        <v>206253</v>
      </c>
      <c r="L38" s="445"/>
      <c r="T38" s="359">
        <v>129473</v>
      </c>
    </row>
    <row r="39" spans="3:20" s="133" customFormat="1" ht="25.05" customHeight="1">
      <c r="C39" s="344" t="s">
        <v>86</v>
      </c>
      <c r="D39"/>
      <c r="E39" s="341">
        <v>1567375</v>
      </c>
      <c r="F39" s="341"/>
      <c r="G39" s="341">
        <v>813860</v>
      </c>
      <c r="H39" s="341"/>
      <c r="I39" s="341">
        <v>753512</v>
      </c>
      <c r="L39" s="445"/>
      <c r="T39" s="359">
        <v>565026</v>
      </c>
    </row>
    <row r="40" spans="3:20" s="133" customFormat="1" ht="25.05" customHeight="1">
      <c r="C40" s="344" t="s">
        <v>89</v>
      </c>
      <c r="D40"/>
      <c r="E40" s="341">
        <v>936938</v>
      </c>
      <c r="F40" s="341"/>
      <c r="G40" s="341">
        <v>464413</v>
      </c>
      <c r="H40" s="341"/>
      <c r="I40" s="341">
        <v>472521</v>
      </c>
      <c r="L40" s="445"/>
      <c r="T40" s="359">
        <v>360756</v>
      </c>
    </row>
    <row r="41" spans="3:20" s="133" customFormat="1" ht="25.05" customHeight="1">
      <c r="C41" s="344" t="s">
        <v>91</v>
      </c>
      <c r="D41"/>
      <c r="E41" s="341">
        <v>221241</v>
      </c>
      <c r="F41" s="341"/>
      <c r="G41" s="341">
        <v>102204</v>
      </c>
      <c r="H41" s="341"/>
      <c r="I41" s="341">
        <v>119037</v>
      </c>
      <c r="L41" s="445"/>
      <c r="T41" s="359">
        <v>1542221</v>
      </c>
    </row>
    <row r="42" spans="3:20" s="133" customFormat="1" ht="25.05" customHeight="1">
      <c r="C42" s="344" t="s">
        <v>94</v>
      </c>
      <c r="D42"/>
      <c r="E42" s="341">
        <v>687313</v>
      </c>
      <c r="F42" s="341"/>
      <c r="G42" s="341">
        <v>348162</v>
      </c>
      <c r="H42" s="341"/>
      <c r="I42" s="341">
        <v>339149</v>
      </c>
      <c r="L42" s="444"/>
      <c r="T42" s="359">
        <v>917315</v>
      </c>
    </row>
    <row r="43" spans="3:20" s="133" customFormat="1" ht="25.05" customHeight="1">
      <c r="C43" s="344" t="s">
        <v>97</v>
      </c>
      <c r="D43"/>
      <c r="E43" s="341">
        <v>1138764</v>
      </c>
      <c r="F43" s="341"/>
      <c r="G43" s="341">
        <v>581856</v>
      </c>
      <c r="H43" s="341"/>
      <c r="I43" s="341">
        <v>556897</v>
      </c>
      <c r="L43" s="444"/>
      <c r="T43" s="359">
        <v>217095</v>
      </c>
    </row>
    <row r="44" spans="3:20" s="133" customFormat="1" ht="25.05" customHeight="1">
      <c r="C44" s="344" t="s">
        <v>98</v>
      </c>
      <c r="D44"/>
      <c r="E44" s="341">
        <v>235921</v>
      </c>
      <c r="F44" s="341"/>
      <c r="G44" s="341">
        <v>113756</v>
      </c>
      <c r="H44" s="341"/>
      <c r="I44" s="341">
        <v>122165</v>
      </c>
      <c r="L44" s="445"/>
      <c r="T44" s="359">
        <v>679402</v>
      </c>
    </row>
    <row r="45" spans="3:20" s="133" customFormat="1" ht="25.05" customHeight="1">
      <c r="C45" s="344" t="s">
        <v>99</v>
      </c>
      <c r="D45"/>
      <c r="E45" s="341">
        <v>131742</v>
      </c>
      <c r="F45" s="341"/>
      <c r="G45" s="341">
        <v>63503</v>
      </c>
      <c r="H45" s="341"/>
      <c r="I45" s="341">
        <v>68239</v>
      </c>
      <c r="L45" s="444"/>
      <c r="T45" s="359">
        <v>1105001</v>
      </c>
    </row>
    <row r="46" spans="3:20" s="133" customFormat="1" ht="25.05" customHeight="1">
      <c r="C46" s="344" t="s">
        <v>155</v>
      </c>
      <c r="D46"/>
      <c r="E46" s="341">
        <v>521100</v>
      </c>
      <c r="F46" s="341"/>
      <c r="G46" s="341">
        <v>255178</v>
      </c>
      <c r="H46" s="341"/>
      <c r="I46" s="341">
        <v>265921</v>
      </c>
      <c r="L46" s="444"/>
      <c r="T46" s="359">
        <v>230177</v>
      </c>
    </row>
    <row r="47" spans="3:20" s="133" customFormat="1" ht="25.05" customHeight="1">
      <c r="C47" s="344" t="s">
        <v>151</v>
      </c>
      <c r="D47"/>
      <c r="E47" s="341">
        <v>66383</v>
      </c>
      <c r="F47" s="341"/>
      <c r="G47" s="341">
        <v>32075</v>
      </c>
      <c r="H47" s="341"/>
      <c r="I47" s="341">
        <v>34307</v>
      </c>
      <c r="L47" s="445"/>
      <c r="T47" s="359">
        <v>129080</v>
      </c>
    </row>
    <row r="48" spans="3:20" s="133" customFormat="1" ht="25.05" customHeight="1">
      <c r="C48" s="344" t="s">
        <v>189</v>
      </c>
      <c r="D48"/>
      <c r="E48" s="341">
        <v>8639</v>
      </c>
      <c r="F48" s="341"/>
      <c r="G48" s="341">
        <v>4378</v>
      </c>
      <c r="H48" s="341"/>
      <c r="I48" s="341">
        <v>4261</v>
      </c>
      <c r="L48" s="445"/>
      <c r="T48" s="359">
        <v>514162</v>
      </c>
    </row>
    <row r="49" spans="2:20" s="133" customFormat="1" ht="25.05" customHeight="1">
      <c r="C49" s="344" t="s">
        <v>190</v>
      </c>
      <c r="D49"/>
      <c r="E49" s="341">
        <v>8244</v>
      </c>
      <c r="F49" s="341"/>
      <c r="G49" s="341">
        <v>4094</v>
      </c>
      <c r="H49" s="341"/>
      <c r="I49" s="341">
        <v>4150</v>
      </c>
      <c r="K49" s="121"/>
      <c r="L49" s="445"/>
      <c r="T49" s="359">
        <v>65074</v>
      </c>
    </row>
    <row r="50" spans="2:20" s="133" customFormat="1" ht="17.25" customHeight="1">
      <c r="B50" s="342"/>
      <c r="C50" s="342"/>
      <c r="D50"/>
      <c r="E50" s="341"/>
      <c r="F50" s="341"/>
      <c r="G50" s="341"/>
      <c r="H50" s="341"/>
      <c r="I50" s="341"/>
      <c r="T50" s="359">
        <v>8388</v>
      </c>
    </row>
    <row r="51" spans="2:20" s="121" customFormat="1" ht="18.600000000000001" customHeight="1">
      <c r="C51" s="346" t="s">
        <v>45</v>
      </c>
      <c r="E51" s="343">
        <f>$E$4</f>
        <v>9173019</v>
      </c>
      <c r="F51" s="375">
        <v>0.4922996311893304</v>
      </c>
      <c r="G51" s="343">
        <f>$G$4</f>
        <v>4537598</v>
      </c>
      <c r="H51" s="375">
        <v>0.50770502733165346</v>
      </c>
      <c r="I51" s="343">
        <f>$I$4</f>
        <v>4635385</v>
      </c>
      <c r="T51" s="359">
        <v>7802</v>
      </c>
    </row>
    <row r="52" spans="2:20">
      <c r="E52" s="31"/>
      <c r="F52" s="31"/>
      <c r="G52" s="31"/>
      <c r="H52" s="31"/>
      <c r="I52" s="31"/>
      <c r="T52" s="354">
        <f>SUM(T33:T51)</f>
        <v>8989652</v>
      </c>
    </row>
    <row r="53" spans="2:20">
      <c r="E53" s="31"/>
      <c r="F53" s="31"/>
      <c r="G53" s="31"/>
      <c r="H53" s="31"/>
      <c r="I53" s="31"/>
    </row>
    <row r="55" spans="2:20" ht="17.399999999999999">
      <c r="B55" s="360" t="s">
        <v>194</v>
      </c>
    </row>
    <row r="56" spans="2:20" ht="17.399999999999999">
      <c r="B56" s="360" t="s">
        <v>195</v>
      </c>
    </row>
    <row r="61" spans="2:20">
      <c r="E61" s="31"/>
      <c r="F61" s="31"/>
      <c r="G61" s="31"/>
      <c r="H61" s="31"/>
      <c r="I61" s="31"/>
    </row>
    <row r="79" spans="3:4">
      <c r="C79" s="345"/>
      <c r="D79"/>
    </row>
    <row r="80" spans="3:4">
      <c r="C80" s="344"/>
      <c r="D80"/>
    </row>
    <row r="81" spans="3:4">
      <c r="C81" s="344"/>
      <c r="D81"/>
    </row>
    <row r="82" spans="3:4">
      <c r="C82" s="344"/>
      <c r="D82"/>
    </row>
    <row r="83" spans="3:4">
      <c r="C83" s="344"/>
      <c r="D83"/>
    </row>
    <row r="84" spans="3:4">
      <c r="C84" s="344"/>
      <c r="D84"/>
    </row>
    <row r="85" spans="3:4">
      <c r="C85" s="344"/>
      <c r="D85"/>
    </row>
    <row r="86" spans="3:4">
      <c r="C86" s="344"/>
      <c r="D86"/>
    </row>
    <row r="87" spans="3:4">
      <c r="C87" s="344"/>
      <c r="D87"/>
    </row>
    <row r="88" spans="3:4">
      <c r="C88" s="344"/>
      <c r="D88"/>
    </row>
    <row r="89" spans="3:4">
      <c r="C89" s="344"/>
      <c r="D89"/>
    </row>
    <row r="90" spans="3:4">
      <c r="C90" s="344"/>
      <c r="D90"/>
    </row>
    <row r="91" spans="3:4">
      <c r="C91" s="344"/>
      <c r="D91"/>
    </row>
    <row r="92" spans="3:4">
      <c r="C92" s="344"/>
      <c r="D92"/>
    </row>
    <row r="93" spans="3:4">
      <c r="C93" s="344"/>
      <c r="D93"/>
    </row>
    <row r="94" spans="3:4">
      <c r="C94" s="344"/>
      <c r="D94"/>
    </row>
    <row r="95" spans="3:4">
      <c r="C95" s="344"/>
      <c r="D95"/>
    </row>
    <row r="96" spans="3:4">
      <c r="C96" s="344"/>
      <c r="D96"/>
    </row>
    <row r="97" spans="3:4">
      <c r="C97" s="344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3" sqref="K13:K14"/>
    </sheetView>
  </sheetViews>
  <sheetFormatPr baseColWidth="10" defaultColWidth="11.44140625" defaultRowHeight="13.8"/>
  <cols>
    <col min="1" max="1" width="3.21875" style="16" customWidth="1"/>
    <col min="2" max="3" width="11.44140625" style="16"/>
    <col min="4" max="4" width="11.44140625" style="16" customWidth="1"/>
    <col min="5" max="16384" width="11.44140625" style="16"/>
  </cols>
  <sheetData>
    <row r="3" spans="1:10">
      <c r="C3" s="17"/>
    </row>
    <row r="6" spans="1:10" ht="35.25" customHeight="1">
      <c r="J6" s="7"/>
    </row>
    <row r="7" spans="1:10" ht="18">
      <c r="B7" s="472" t="s">
        <v>156</v>
      </c>
      <c r="C7" s="472"/>
      <c r="D7" s="472"/>
      <c r="E7" s="472"/>
      <c r="F7" s="472"/>
      <c r="G7" s="472"/>
      <c r="H7" s="472"/>
      <c r="I7" s="472"/>
    </row>
    <row r="8" spans="1:10" ht="25.0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5"/>
      <c r="B11" s="7" t="s">
        <v>171</v>
      </c>
      <c r="C11" s="216"/>
      <c r="D11" s="216"/>
      <c r="E11" s="216"/>
      <c r="F11" s="216"/>
      <c r="G11" s="216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16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10" zoomScaleNormal="100" workbookViewId="0">
      <selection activeCell="Y40" sqref="Y40"/>
    </sheetView>
  </sheetViews>
  <sheetFormatPr baseColWidth="10" defaultColWidth="11.5546875" defaultRowHeight="15.6"/>
  <cols>
    <col min="1" max="1" width="2.77734375" style="27" customWidth="1"/>
    <col min="2" max="2" width="10.44140625" style="27" customWidth="1"/>
    <col min="3" max="3" width="26" style="27" customWidth="1"/>
    <col min="4" max="4" width="2" style="27" customWidth="1"/>
    <col min="5" max="5" width="12.77734375" style="27" customWidth="1"/>
    <col min="6" max="6" width="1.21875" style="27" customWidth="1"/>
    <col min="7" max="7" width="11.5546875" style="27" customWidth="1"/>
    <col min="8" max="8" width="1.21875" style="27" customWidth="1"/>
    <col min="9" max="9" width="10.44140625" style="27" customWidth="1"/>
    <col min="10" max="10" width="1.21875" style="27" customWidth="1"/>
    <col min="11" max="11" width="12.77734375" style="27" customWidth="1"/>
    <col min="12" max="12" width="1.21875" style="27" customWidth="1"/>
    <col min="13" max="13" width="11.5546875" style="27" customWidth="1"/>
    <col min="14" max="14" width="1.21875" style="27" customWidth="1"/>
    <col min="15" max="15" width="10.44140625" style="27" customWidth="1"/>
    <col min="16" max="16" width="1.21875" style="27" customWidth="1"/>
    <col min="17" max="17" width="12.77734375" style="27" customWidth="1"/>
    <col min="18" max="18" width="1.21875" style="27" customWidth="1"/>
    <col min="19" max="19" width="11.5546875" style="27" customWidth="1"/>
    <col min="20" max="20" width="1.21875" style="27" customWidth="1"/>
    <col min="21" max="21" width="10.44140625" style="27" customWidth="1"/>
    <col min="22" max="22" width="3.21875" style="27" customWidth="1"/>
    <col min="23" max="23" width="8.77734375" style="27" customWidth="1"/>
    <col min="24" max="28" width="11.21875" style="27" customWidth="1"/>
    <col min="29" max="16384" width="11.5546875" style="27"/>
  </cols>
  <sheetData>
    <row r="1" spans="2:40" ht="65.849999999999994" customHeight="1">
      <c r="B1" s="24" t="s">
        <v>215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.049999999999997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2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7"/>
      <c r="M3" s="28"/>
      <c r="N3" s="307"/>
      <c r="O3" s="28"/>
      <c r="P3" s="28"/>
      <c r="Q3" s="28"/>
      <c r="R3" s="307"/>
      <c r="S3" s="28"/>
      <c r="T3" s="307"/>
      <c r="U3" s="28"/>
    </row>
    <row r="4" spans="2:40" ht="28.05" customHeight="1">
      <c r="B4" s="474" t="s">
        <v>130</v>
      </c>
      <c r="C4" s="474"/>
      <c r="D4" s="298"/>
      <c r="E4" s="475" t="s">
        <v>131</v>
      </c>
      <c r="F4" s="475"/>
      <c r="G4" s="475"/>
      <c r="H4" s="475"/>
      <c r="I4" s="475"/>
      <c r="J4" s="298"/>
      <c r="K4" s="475" t="s">
        <v>49</v>
      </c>
      <c r="L4" s="475"/>
      <c r="M4" s="475"/>
      <c r="N4" s="475"/>
      <c r="O4" s="475"/>
      <c r="P4" s="298"/>
      <c r="Q4" s="475" t="s">
        <v>50</v>
      </c>
      <c r="R4" s="475"/>
      <c r="S4" s="475"/>
      <c r="T4" s="475"/>
      <c r="U4" s="475"/>
    </row>
    <row r="5" spans="2:40" ht="4.5" customHeight="1">
      <c r="B5" s="218"/>
      <c r="C5" s="218"/>
      <c r="D5" s="217"/>
      <c r="E5" s="218"/>
      <c r="F5" s="299"/>
      <c r="G5" s="299"/>
      <c r="H5" s="299"/>
      <c r="I5" s="299"/>
      <c r="J5" s="218"/>
      <c r="K5" s="218"/>
      <c r="L5" s="299"/>
      <c r="M5" s="299"/>
      <c r="N5" s="299"/>
      <c r="O5" s="299"/>
      <c r="P5" s="218"/>
      <c r="Q5" s="218"/>
      <c r="R5" s="299"/>
      <c r="S5" s="299"/>
      <c r="T5" s="299"/>
      <c r="U5" s="299"/>
    </row>
    <row r="6" spans="2:40" ht="28.05" customHeight="1">
      <c r="B6" s="300" t="s">
        <v>132</v>
      </c>
      <c r="C6" s="301"/>
      <c r="D6" s="183"/>
      <c r="E6" s="302" t="s">
        <v>7</v>
      </c>
      <c r="F6" s="303"/>
      <c r="G6" s="302" t="s">
        <v>133</v>
      </c>
      <c r="H6" s="303"/>
      <c r="I6" s="302" t="s">
        <v>134</v>
      </c>
      <c r="J6" s="304"/>
      <c r="K6" s="302" t="s">
        <v>7</v>
      </c>
      <c r="L6" s="303"/>
      <c r="M6" s="302" t="s">
        <v>133</v>
      </c>
      <c r="N6" s="303"/>
      <c r="O6" s="302" t="s">
        <v>134</v>
      </c>
      <c r="P6" s="304"/>
      <c r="Q6" s="302" t="s">
        <v>7</v>
      </c>
      <c r="R6" s="303"/>
      <c r="S6" s="302" t="s">
        <v>133</v>
      </c>
      <c r="T6" s="303"/>
      <c r="U6" s="302" t="s">
        <v>134</v>
      </c>
    </row>
    <row r="7" spans="2:40" ht="10.050000000000001" customHeight="1">
      <c r="L7" s="305"/>
      <c r="N7" s="305"/>
      <c r="R7" s="305"/>
      <c r="T7" s="305"/>
    </row>
    <row r="8" spans="2:40" ht="19.05" customHeight="1">
      <c r="B8" s="27" t="s">
        <v>135</v>
      </c>
      <c r="C8" s="29"/>
      <c r="D8" s="30"/>
      <c r="E8" s="31">
        <v>725903</v>
      </c>
      <c r="F8" s="31"/>
      <c r="G8" s="31">
        <v>858691.40305000043</v>
      </c>
      <c r="H8" s="31"/>
      <c r="I8" s="32">
        <v>1182.9285773030288</v>
      </c>
      <c r="J8" s="30"/>
      <c r="K8" s="31">
        <v>4742171</v>
      </c>
      <c r="L8" s="33"/>
      <c r="M8" s="31">
        <v>7565915.5782100027</v>
      </c>
      <c r="N8" s="33"/>
      <c r="O8" s="32">
        <v>1595.4539762927154</v>
      </c>
      <c r="P8" s="30"/>
      <c r="Q8" s="31">
        <v>1750628</v>
      </c>
      <c r="R8" s="33"/>
      <c r="S8" s="31">
        <v>1660527.0093400003</v>
      </c>
      <c r="T8" s="33"/>
      <c r="U8" s="32">
        <v>948.53218921438497</v>
      </c>
      <c r="V8" s="32"/>
      <c r="W8" s="32"/>
      <c r="X8" s="201"/>
      <c r="Y8" s="201"/>
      <c r="Z8" s="201"/>
      <c r="AA8" s="201"/>
      <c r="AB8" s="202"/>
      <c r="AC8" s="201"/>
      <c r="AD8" s="201"/>
      <c r="AE8" s="201"/>
      <c r="AF8" s="201"/>
      <c r="AG8" s="201"/>
      <c r="AH8" s="202"/>
      <c r="AI8" s="201"/>
      <c r="AJ8" s="201"/>
      <c r="AK8" s="201"/>
      <c r="AL8" s="201"/>
      <c r="AM8" s="201"/>
      <c r="AN8" s="202"/>
    </row>
    <row r="9" spans="2:40" ht="28.05" customHeight="1">
      <c r="B9" s="27" t="s">
        <v>136</v>
      </c>
      <c r="C9" s="29"/>
      <c r="D9" s="30"/>
      <c r="E9" s="31">
        <v>111278</v>
      </c>
      <c r="F9" s="31"/>
      <c r="G9" s="31">
        <v>98420.492669999992</v>
      </c>
      <c r="H9" s="31"/>
      <c r="I9" s="32">
        <v>884.45598114631809</v>
      </c>
      <c r="J9" s="30"/>
      <c r="K9" s="31">
        <v>1338909</v>
      </c>
      <c r="L9" s="33"/>
      <c r="M9" s="31">
        <v>1282923.0914999973</v>
      </c>
      <c r="N9" s="33"/>
      <c r="O9" s="32">
        <v>958.18542671682496</v>
      </c>
      <c r="P9" s="30"/>
      <c r="Q9" s="31">
        <v>466691</v>
      </c>
      <c r="R9" s="33"/>
      <c r="S9" s="31">
        <v>301285.88154000009</v>
      </c>
      <c r="T9" s="33"/>
      <c r="U9" s="32">
        <v>645.57894096950679</v>
      </c>
      <c r="V9" s="32"/>
      <c r="W9" s="32"/>
      <c r="X9" s="201"/>
      <c r="Y9" s="201"/>
      <c r="Z9" s="201"/>
      <c r="AA9" s="201"/>
      <c r="AB9" s="202"/>
      <c r="AC9" s="201"/>
      <c r="AD9" s="201"/>
      <c r="AE9" s="201"/>
      <c r="AF9" s="201"/>
      <c r="AG9" s="201"/>
      <c r="AH9" s="202"/>
      <c r="AI9" s="201"/>
      <c r="AJ9" s="201"/>
      <c r="AK9" s="201"/>
      <c r="AL9" s="201"/>
      <c r="AM9" s="201"/>
      <c r="AN9" s="202"/>
    </row>
    <row r="10" spans="2:40" ht="28.05" customHeight="1">
      <c r="B10" s="27" t="s">
        <v>137</v>
      </c>
      <c r="C10" s="29"/>
      <c r="D10" s="30"/>
      <c r="E10" s="31">
        <v>6495</v>
      </c>
      <c r="F10" s="31"/>
      <c r="G10" s="31">
        <v>7664.6210400000009</v>
      </c>
      <c r="H10" s="31"/>
      <c r="I10" s="32">
        <v>1180.080221709007</v>
      </c>
      <c r="J10" s="30"/>
      <c r="K10" s="31">
        <v>65156</v>
      </c>
      <c r="L10" s="33"/>
      <c r="M10" s="31">
        <v>103543.66418000002</v>
      </c>
      <c r="N10" s="33"/>
      <c r="O10" s="32">
        <v>1589.1654518386645</v>
      </c>
      <c r="P10" s="30"/>
      <c r="Q10" s="31">
        <v>40059</v>
      </c>
      <c r="R10" s="33"/>
      <c r="S10" s="31">
        <v>35335.239499999981</v>
      </c>
      <c r="T10" s="33"/>
      <c r="U10" s="32">
        <v>882.07991961856226</v>
      </c>
      <c r="V10" s="32"/>
      <c r="W10" s="32"/>
      <c r="X10" s="201"/>
      <c r="Y10" s="201"/>
      <c r="Z10" s="201"/>
      <c r="AA10" s="201"/>
      <c r="AB10" s="202"/>
      <c r="AC10" s="201"/>
      <c r="AD10" s="201"/>
      <c r="AE10" s="201"/>
      <c r="AF10" s="201"/>
      <c r="AG10" s="201"/>
      <c r="AH10" s="202"/>
      <c r="AI10" s="201"/>
      <c r="AJ10" s="201"/>
      <c r="AK10" s="201"/>
      <c r="AL10" s="201"/>
      <c r="AM10" s="201"/>
      <c r="AN10" s="202"/>
    </row>
    <row r="11" spans="2:40" ht="28.05" customHeight="1">
      <c r="B11" s="27" t="s">
        <v>138</v>
      </c>
      <c r="C11" s="29"/>
      <c r="D11" s="30"/>
      <c r="E11" s="31">
        <v>1791</v>
      </c>
      <c r="F11" s="31"/>
      <c r="G11" s="31">
        <v>3478.7162200000007</v>
      </c>
      <c r="H11" s="31"/>
      <c r="I11" s="32">
        <v>1942.3317811278619</v>
      </c>
      <c r="J11" s="30"/>
      <c r="K11" s="31">
        <v>34770</v>
      </c>
      <c r="L11" s="33"/>
      <c r="M11" s="31">
        <v>97107.765459999981</v>
      </c>
      <c r="N11" s="33"/>
      <c r="O11" s="32">
        <v>2792.8606689675003</v>
      </c>
      <c r="P11" s="30"/>
      <c r="Q11" s="31">
        <v>19959</v>
      </c>
      <c r="R11" s="33"/>
      <c r="S11" s="31">
        <v>26444.64086</v>
      </c>
      <c r="T11" s="33"/>
      <c r="U11" s="32">
        <v>1324.9481867829049</v>
      </c>
      <c r="V11" s="32"/>
      <c r="W11" s="32"/>
      <c r="X11" s="201"/>
      <c r="Y11" s="201"/>
      <c r="Z11" s="201"/>
      <c r="AA11" s="201"/>
      <c r="AB11" s="202"/>
      <c r="AC11" s="201"/>
      <c r="AD11" s="201"/>
      <c r="AE11" s="201"/>
      <c r="AF11" s="201"/>
      <c r="AG11" s="201"/>
      <c r="AH11" s="202"/>
      <c r="AI11" s="201"/>
      <c r="AJ11" s="201"/>
      <c r="AK11" s="201"/>
      <c r="AL11" s="201"/>
      <c r="AM11" s="201"/>
      <c r="AN11" s="202"/>
    </row>
    <row r="12" spans="2:40" ht="28.05" customHeight="1">
      <c r="B12" s="27" t="s">
        <v>139</v>
      </c>
      <c r="C12" s="29"/>
      <c r="D12" s="30"/>
      <c r="E12" s="31">
        <v>85425</v>
      </c>
      <c r="F12" s="31"/>
      <c r="G12" s="31">
        <v>113604.31823</v>
      </c>
      <c r="H12" s="31"/>
      <c r="I12" s="32">
        <v>1329.8720307872404</v>
      </c>
      <c r="J12" s="30"/>
      <c r="K12" s="31">
        <v>56143</v>
      </c>
      <c r="L12" s="33"/>
      <c r="M12" s="31">
        <v>84663.875249999939</v>
      </c>
      <c r="N12" s="33"/>
      <c r="O12" s="32">
        <v>1508.0041189462611</v>
      </c>
      <c r="P12" s="30"/>
      <c r="Q12" s="31">
        <v>50500</v>
      </c>
      <c r="R12" s="33"/>
      <c r="S12" s="31">
        <v>54546.825069999999</v>
      </c>
      <c r="T12" s="33"/>
      <c r="U12" s="32">
        <v>1080.1351499009902</v>
      </c>
      <c r="V12" s="32"/>
      <c r="W12" s="32"/>
      <c r="X12" s="201"/>
      <c r="Y12" s="201"/>
      <c r="Z12" s="201"/>
      <c r="AA12" s="201"/>
      <c r="AB12" s="202"/>
      <c r="AC12" s="201"/>
      <c r="AD12" s="201"/>
      <c r="AE12" s="201"/>
      <c r="AF12" s="201"/>
      <c r="AG12" s="201"/>
      <c r="AH12" s="202"/>
      <c r="AI12" s="201"/>
      <c r="AJ12" s="201"/>
      <c r="AK12" s="201"/>
      <c r="AL12" s="201"/>
      <c r="AM12" s="201"/>
      <c r="AN12" s="202"/>
    </row>
    <row r="13" spans="2:40" ht="28.05" customHeight="1">
      <c r="B13" s="27" t="s">
        <v>140</v>
      </c>
      <c r="C13" s="29"/>
      <c r="D13" s="30"/>
      <c r="E13" s="31">
        <v>11585</v>
      </c>
      <c r="F13" s="31"/>
      <c r="G13" s="31">
        <v>14802.281120000003</v>
      </c>
      <c r="H13" s="31"/>
      <c r="I13" s="32">
        <v>1277.7109296504102</v>
      </c>
      <c r="J13" s="30"/>
      <c r="K13" s="31">
        <v>10500</v>
      </c>
      <c r="L13" s="33"/>
      <c r="M13" s="31">
        <v>20173.828850000005</v>
      </c>
      <c r="N13" s="33"/>
      <c r="O13" s="32">
        <v>1921.3170333333339</v>
      </c>
      <c r="P13" s="30"/>
      <c r="Q13" s="31">
        <v>9054</v>
      </c>
      <c r="R13" s="33"/>
      <c r="S13" s="31">
        <v>12991.439569999999</v>
      </c>
      <c r="T13" s="33"/>
      <c r="U13" s="32">
        <v>1434.883981665562</v>
      </c>
      <c r="V13" s="32"/>
      <c r="W13" s="32"/>
      <c r="X13" s="201"/>
      <c r="Y13" s="201"/>
      <c r="Z13" s="201"/>
      <c r="AA13" s="201"/>
      <c r="AB13" s="202"/>
      <c r="AC13" s="201"/>
      <c r="AD13" s="201"/>
      <c r="AE13" s="201"/>
      <c r="AF13" s="201"/>
      <c r="AG13" s="201"/>
      <c r="AH13" s="202"/>
      <c r="AI13" s="201"/>
      <c r="AJ13" s="201"/>
      <c r="AK13" s="201"/>
      <c r="AL13" s="201"/>
      <c r="AM13" s="201"/>
      <c r="AN13" s="202"/>
    </row>
    <row r="14" spans="2:40" ht="28.05" customHeight="1">
      <c r="B14" s="27" t="s">
        <v>141</v>
      </c>
      <c r="C14" s="29"/>
      <c r="D14" s="30"/>
      <c r="E14" s="31">
        <v>3053</v>
      </c>
      <c r="F14" s="31"/>
      <c r="G14" s="31">
        <v>1508.2485199999996</v>
      </c>
      <c r="H14" s="31"/>
      <c r="I14" s="32">
        <v>494.02178840484754</v>
      </c>
      <c r="J14" s="30"/>
      <c r="K14" s="31">
        <v>197950</v>
      </c>
      <c r="L14" s="33"/>
      <c r="M14" s="31">
        <v>94362.971279999983</v>
      </c>
      <c r="N14" s="33"/>
      <c r="O14" s="32">
        <v>476.70104208133358</v>
      </c>
      <c r="P14" s="30"/>
      <c r="Q14" s="31">
        <v>18043</v>
      </c>
      <c r="R14" s="33"/>
      <c r="S14" s="31">
        <v>8988.5126500000006</v>
      </c>
      <c r="T14" s="33"/>
      <c r="U14" s="32">
        <v>498.17173696170261</v>
      </c>
      <c r="V14" s="32"/>
      <c r="W14" s="32"/>
      <c r="X14" s="201"/>
      <c r="Y14" s="201"/>
      <c r="Z14" s="201"/>
      <c r="AA14" s="201"/>
      <c r="AB14" s="202"/>
      <c r="AC14" s="201"/>
      <c r="AD14" s="201"/>
      <c r="AE14" s="201"/>
      <c r="AF14" s="201"/>
      <c r="AG14" s="201"/>
      <c r="AH14" s="202"/>
      <c r="AI14" s="201"/>
      <c r="AJ14" s="201"/>
      <c r="AK14" s="201"/>
      <c r="AL14" s="201"/>
      <c r="AM14" s="201"/>
      <c r="AN14" s="202"/>
    </row>
    <row r="15" spans="2:40" ht="16.2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201"/>
      <c r="Y15" s="201"/>
      <c r="Z15" s="201"/>
      <c r="AA15" s="201"/>
      <c r="AB15" s="202"/>
      <c r="AC15" s="201"/>
      <c r="AD15" s="201"/>
      <c r="AE15" s="201"/>
      <c r="AF15" s="201"/>
      <c r="AG15" s="201"/>
      <c r="AH15" s="202"/>
      <c r="AI15" s="201"/>
      <c r="AJ15" s="201"/>
      <c r="AK15" s="201"/>
      <c r="AL15" s="201"/>
      <c r="AM15" s="201"/>
      <c r="AN15" s="202"/>
    </row>
    <row r="16" spans="2:40" ht="19.5" customHeight="1">
      <c r="B16" s="247" t="s">
        <v>142</v>
      </c>
      <c r="C16" s="243"/>
      <c r="D16" s="244"/>
      <c r="E16" s="243">
        <v>945530</v>
      </c>
      <c r="F16" s="243"/>
      <c r="G16" s="243">
        <v>1098170.08085</v>
      </c>
      <c r="H16" s="243"/>
      <c r="I16" s="245">
        <v>1161.4333557369941</v>
      </c>
      <c r="J16" s="244"/>
      <c r="K16" s="243">
        <v>6445599</v>
      </c>
      <c r="L16" s="246"/>
      <c r="M16" s="243">
        <v>9248690.7747300025</v>
      </c>
      <c r="N16" s="246"/>
      <c r="O16" s="245">
        <v>1434.8846049420704</v>
      </c>
      <c r="P16" s="244"/>
      <c r="Q16" s="243">
        <v>2354934</v>
      </c>
      <c r="R16" s="246"/>
      <c r="S16" s="243">
        <v>2100119.5485299989</v>
      </c>
      <c r="T16" s="246"/>
      <c r="U16" s="245">
        <v>891.79550192489421</v>
      </c>
      <c r="X16" s="203"/>
      <c r="Y16" s="203"/>
      <c r="Z16" s="203"/>
      <c r="AA16" s="203"/>
      <c r="AB16" s="204"/>
      <c r="AC16" s="203"/>
      <c r="AD16" s="203"/>
      <c r="AE16" s="203"/>
      <c r="AF16" s="203"/>
      <c r="AG16" s="203"/>
      <c r="AH16" s="204"/>
      <c r="AI16" s="203"/>
      <c r="AJ16" s="203"/>
      <c r="AK16" s="203"/>
      <c r="AL16" s="203"/>
      <c r="AM16" s="203"/>
      <c r="AN16" s="204"/>
    </row>
    <row r="17" spans="2:23" ht="13.95" customHeight="1">
      <c r="B17" s="24"/>
      <c r="C17" s="25"/>
      <c r="D17" s="25"/>
      <c r="E17" s="326"/>
      <c r="F17" s="326"/>
      <c r="G17" s="326"/>
      <c r="H17" s="326"/>
      <c r="I17" s="326"/>
      <c r="J17" s="326"/>
      <c r="K17" s="326"/>
      <c r="L17" s="327"/>
      <c r="M17" s="326"/>
      <c r="N17" s="327"/>
      <c r="O17" s="326"/>
      <c r="P17" s="326"/>
      <c r="Q17" s="326"/>
      <c r="R17" s="327"/>
      <c r="S17" s="326"/>
      <c r="T17" s="327"/>
      <c r="U17" s="326"/>
    </row>
    <row r="18" spans="2:23" ht="50.25" customHeight="1">
      <c r="B18" s="473"/>
      <c r="C18" s="473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.050000000000001" customHeight="1">
      <c r="B19" s="473"/>
      <c r="C19" s="473"/>
      <c r="D19" s="28"/>
    </row>
    <row r="20" spans="2:23" ht="28.05" customHeight="1">
      <c r="B20" s="474" t="s">
        <v>130</v>
      </c>
      <c r="C20" s="474"/>
      <c r="D20" s="298"/>
      <c r="E20" s="475" t="s">
        <v>104</v>
      </c>
      <c r="F20" s="475"/>
      <c r="G20" s="475"/>
      <c r="H20" s="475"/>
      <c r="I20" s="475"/>
      <c r="J20" s="328"/>
      <c r="K20" s="475" t="s">
        <v>105</v>
      </c>
      <c r="L20" s="475"/>
      <c r="M20" s="475"/>
      <c r="N20" s="475"/>
      <c r="O20" s="475"/>
      <c r="P20" s="328"/>
      <c r="Q20" s="475" t="s">
        <v>143</v>
      </c>
      <c r="R20" s="475"/>
      <c r="S20" s="475"/>
      <c r="T20" s="475"/>
      <c r="U20" s="475"/>
    </row>
    <row r="21" spans="2:23" ht="4.5" customHeight="1">
      <c r="B21" s="218"/>
      <c r="C21" s="218"/>
      <c r="D21" s="217"/>
      <c r="E21" s="218"/>
      <c r="F21" s="299"/>
      <c r="G21" s="299"/>
      <c r="H21" s="299"/>
      <c r="I21" s="299"/>
      <c r="J21" s="218"/>
      <c r="K21" s="218"/>
      <c r="L21" s="299"/>
      <c r="M21" s="299"/>
      <c r="N21" s="299"/>
      <c r="O21" s="299"/>
      <c r="P21" s="218"/>
      <c r="Q21" s="218"/>
      <c r="R21" s="299"/>
      <c r="S21" s="299"/>
      <c r="T21" s="299"/>
      <c r="U21" s="299"/>
    </row>
    <row r="22" spans="2:23" ht="28.05" customHeight="1">
      <c r="B22" s="300" t="s">
        <v>132</v>
      </c>
      <c r="C22" s="301"/>
      <c r="D22" s="183"/>
      <c r="E22" s="302" t="s">
        <v>7</v>
      </c>
      <c r="F22" s="303"/>
      <c r="G22" s="302" t="s">
        <v>133</v>
      </c>
      <c r="H22" s="303"/>
      <c r="I22" s="302" t="s">
        <v>134</v>
      </c>
      <c r="J22" s="304"/>
      <c r="K22" s="302" t="s">
        <v>7</v>
      </c>
      <c r="L22" s="303"/>
      <c r="M22" s="302" t="s">
        <v>133</v>
      </c>
      <c r="N22" s="303"/>
      <c r="O22" s="302" t="s">
        <v>134</v>
      </c>
      <c r="P22" s="304"/>
      <c r="Q22" s="302" t="s">
        <v>7</v>
      </c>
      <c r="R22" s="303"/>
      <c r="S22" s="302" t="s">
        <v>133</v>
      </c>
      <c r="T22" s="303"/>
      <c r="U22" s="302" t="s">
        <v>134</v>
      </c>
    </row>
    <row r="23" spans="2:23" ht="10.050000000000001" customHeight="1">
      <c r="B23" s="479"/>
      <c r="C23" s="479"/>
      <c r="L23" s="305"/>
      <c r="N23" s="305"/>
      <c r="R23" s="306"/>
      <c r="T23" s="306"/>
    </row>
    <row r="24" spans="2:23" ht="19.5" customHeight="1">
      <c r="B24" s="27" t="s">
        <v>135</v>
      </c>
      <c r="C24" s="29"/>
      <c r="D24" s="30"/>
      <c r="E24" s="31">
        <v>260149</v>
      </c>
      <c r="F24" s="31"/>
      <c r="G24" s="31">
        <v>133880.28889999996</v>
      </c>
      <c r="H24" s="31"/>
      <c r="I24" s="32">
        <v>514.62926592068368</v>
      </c>
      <c r="J24" s="30"/>
      <c r="K24" s="31">
        <v>33126</v>
      </c>
      <c r="L24" s="33"/>
      <c r="M24" s="31">
        <v>25403.194390000001</v>
      </c>
      <c r="N24" s="33"/>
      <c r="O24" s="32">
        <v>766.86573658153713</v>
      </c>
      <c r="P24" s="30"/>
      <c r="Q24" s="31">
        <v>7511977</v>
      </c>
      <c r="R24" s="33"/>
      <c r="S24" s="31">
        <v>10244417.473890003</v>
      </c>
      <c r="T24" s="33"/>
      <c r="U24" s="32">
        <v>1363.7445207686344</v>
      </c>
      <c r="W24" s="35"/>
    </row>
    <row r="25" spans="2:23" ht="28.05" customHeight="1">
      <c r="B25" s="27" t="s">
        <v>136</v>
      </c>
      <c r="C25" s="29"/>
      <c r="D25" s="30"/>
      <c r="E25" s="31">
        <v>62723</v>
      </c>
      <c r="F25" s="31"/>
      <c r="G25" s="31">
        <v>25898.230670000004</v>
      </c>
      <c r="H25" s="31"/>
      <c r="I25" s="32">
        <v>412.8984689826699</v>
      </c>
      <c r="J25" s="30"/>
      <c r="K25" s="31">
        <v>9932</v>
      </c>
      <c r="L25" s="33"/>
      <c r="M25" s="31">
        <v>5633.0816000000032</v>
      </c>
      <c r="N25" s="33"/>
      <c r="O25" s="32">
        <v>567.16488119210669</v>
      </c>
      <c r="P25" s="30"/>
      <c r="Q25" s="31">
        <v>1989533</v>
      </c>
      <c r="R25" s="33"/>
      <c r="S25" s="31">
        <v>1714160.7779799963</v>
      </c>
      <c r="T25" s="33"/>
      <c r="U25" s="32">
        <v>861.58951773104354</v>
      </c>
      <c r="W25" s="35"/>
    </row>
    <row r="26" spans="2:23" ht="28.05" customHeight="1">
      <c r="B26" s="27" t="s">
        <v>137</v>
      </c>
      <c r="C26" s="29"/>
      <c r="D26" s="30"/>
      <c r="E26" s="31">
        <v>4771</v>
      </c>
      <c r="F26" s="31"/>
      <c r="G26" s="31">
        <v>2931.2107999999994</v>
      </c>
      <c r="H26" s="31"/>
      <c r="I26" s="32">
        <v>614.38080067071883</v>
      </c>
      <c r="J26" s="30"/>
      <c r="K26" s="31">
        <v>1265</v>
      </c>
      <c r="L26" s="33"/>
      <c r="M26" s="31">
        <v>996.65738999999985</v>
      </c>
      <c r="N26" s="33"/>
      <c r="O26" s="32">
        <v>787.87145454545441</v>
      </c>
      <c r="P26" s="30"/>
      <c r="Q26" s="31">
        <v>117746</v>
      </c>
      <c r="R26" s="33"/>
      <c r="S26" s="31">
        <v>150471.39291000008</v>
      </c>
      <c r="T26" s="33"/>
      <c r="U26" s="32">
        <v>1277.9320988398763</v>
      </c>
      <c r="W26" s="35"/>
    </row>
    <row r="27" spans="2:23" ht="28.05" customHeight="1">
      <c r="B27" s="27" t="s">
        <v>138</v>
      </c>
      <c r="C27" s="29"/>
      <c r="D27" s="30"/>
      <c r="E27" s="31">
        <v>1872</v>
      </c>
      <c r="F27" s="31"/>
      <c r="G27" s="31">
        <v>1714.6351999999997</v>
      </c>
      <c r="H27" s="31"/>
      <c r="I27" s="32">
        <v>915.93760683760672</v>
      </c>
      <c r="J27" s="30"/>
      <c r="K27" s="31">
        <v>654</v>
      </c>
      <c r="L27" s="33"/>
      <c r="M27" s="31">
        <v>791.70845999999983</v>
      </c>
      <c r="N27" s="33"/>
      <c r="O27" s="32">
        <v>1210.5633944954127</v>
      </c>
      <c r="P27" s="30"/>
      <c r="Q27" s="31">
        <v>59046</v>
      </c>
      <c r="R27" s="33"/>
      <c r="S27" s="31">
        <v>129537.46619999986</v>
      </c>
      <c r="T27" s="33"/>
      <c r="U27" s="32">
        <v>2193.8398231886981</v>
      </c>
      <c r="W27" s="35"/>
    </row>
    <row r="28" spans="2:23" ht="28.05" customHeight="1">
      <c r="B28" s="27" t="s">
        <v>139</v>
      </c>
      <c r="C28" s="29"/>
      <c r="D28" s="30"/>
      <c r="E28" s="31">
        <v>10245</v>
      </c>
      <c r="F28" s="31"/>
      <c r="G28" s="31">
        <v>5202.3355099999999</v>
      </c>
      <c r="H28" s="31"/>
      <c r="I28" s="32">
        <v>507.79263152757443</v>
      </c>
      <c r="J28" s="30"/>
      <c r="K28" s="31">
        <v>464</v>
      </c>
      <c r="L28" s="33"/>
      <c r="M28" s="31">
        <v>515.43153000000018</v>
      </c>
      <c r="N28" s="33"/>
      <c r="O28" s="32">
        <v>1110.8438146551728</v>
      </c>
      <c r="P28" s="30"/>
      <c r="Q28" s="31">
        <v>202777</v>
      </c>
      <c r="R28" s="33"/>
      <c r="S28" s="31">
        <v>258532.7855899999</v>
      </c>
      <c r="T28" s="33"/>
      <c r="U28" s="32">
        <v>1274.9610931713157</v>
      </c>
      <c r="W28" s="35"/>
    </row>
    <row r="29" spans="2:23" ht="28.05" customHeight="1">
      <c r="B29" s="27" t="s">
        <v>140</v>
      </c>
      <c r="C29" s="29"/>
      <c r="D29" s="30"/>
      <c r="E29" s="31">
        <v>1018</v>
      </c>
      <c r="F29" s="31"/>
      <c r="G29" s="31">
        <v>972.77629000000024</v>
      </c>
      <c r="H29" s="31"/>
      <c r="I29" s="32">
        <v>955.57592337917515</v>
      </c>
      <c r="J29" s="30"/>
      <c r="K29" s="31">
        <v>197</v>
      </c>
      <c r="L29" s="33"/>
      <c r="M29" s="31">
        <v>289.94899000000004</v>
      </c>
      <c r="N29" s="33"/>
      <c r="O29" s="32">
        <v>1471.8222842639595</v>
      </c>
      <c r="P29" s="30"/>
      <c r="Q29" s="31">
        <v>32354</v>
      </c>
      <c r="R29" s="33"/>
      <c r="S29" s="31">
        <v>49230.274820000021</v>
      </c>
      <c r="T29" s="33"/>
      <c r="U29" s="32">
        <v>1521.6132416393652</v>
      </c>
      <c r="W29" s="35"/>
    </row>
    <row r="30" spans="2:23" ht="28.05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219046</v>
      </c>
      <c r="R30" s="33"/>
      <c r="S30" s="31">
        <v>104859.73244999998</v>
      </c>
      <c r="T30" s="33"/>
      <c r="U30" s="32">
        <v>478.71101252704904</v>
      </c>
      <c r="W30" s="35"/>
    </row>
    <row r="31" spans="2:23" ht="16.2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7" t="s">
        <v>142</v>
      </c>
      <c r="C32" s="243"/>
      <c r="D32" s="244"/>
      <c r="E32" s="243">
        <v>340778</v>
      </c>
      <c r="F32" s="243"/>
      <c r="G32" s="243">
        <v>170599.47736999998</v>
      </c>
      <c r="H32" s="243"/>
      <c r="I32" s="245">
        <v>500.61763778765055</v>
      </c>
      <c r="J32" s="244"/>
      <c r="K32" s="243">
        <v>45638</v>
      </c>
      <c r="L32" s="246"/>
      <c r="M32" s="243">
        <v>33630.02236000001</v>
      </c>
      <c r="N32" s="246"/>
      <c r="O32" s="245">
        <v>736.88641833559768</v>
      </c>
      <c r="P32" s="244"/>
      <c r="Q32" s="243">
        <v>10132479</v>
      </c>
      <c r="R32" s="246"/>
      <c r="S32" s="243">
        <v>12651209.903840002</v>
      </c>
      <c r="T32" s="246"/>
      <c r="U32" s="245">
        <v>1248.5799283511965</v>
      </c>
      <c r="W32" s="35"/>
    </row>
    <row r="33" spans="2:40" ht="10.050000000000001" customHeight="1">
      <c r="B33" s="480"/>
      <c r="C33" s="480"/>
      <c r="D33" s="30"/>
      <c r="J33" s="30"/>
      <c r="P33" s="30"/>
    </row>
    <row r="34" spans="2:40" ht="50.1" customHeight="1">
      <c r="B34" s="480"/>
      <c r="C34" s="480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099999999999994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.05" customHeight="1">
      <c r="B36" s="37" t="s">
        <v>216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.05" customHeight="1">
      <c r="B37" s="481"/>
      <c r="C37" s="481"/>
      <c r="D37" s="28"/>
      <c r="E37" s="28"/>
      <c r="F37" s="28"/>
      <c r="G37" s="28"/>
      <c r="H37" s="28"/>
      <c r="I37" s="28"/>
      <c r="J37" s="28"/>
      <c r="K37" s="28"/>
      <c r="L37" s="307"/>
      <c r="M37" s="28"/>
      <c r="N37" s="307"/>
      <c r="O37" s="28"/>
      <c r="P37" s="28"/>
      <c r="Q37" s="28"/>
      <c r="R37" s="307"/>
      <c r="S37" s="28"/>
      <c r="T37" s="307"/>
      <c r="U37" s="28"/>
    </row>
    <row r="38" spans="2:40" ht="28.05" customHeight="1">
      <c r="B38" s="475" t="s">
        <v>146</v>
      </c>
      <c r="C38" s="482"/>
      <c r="D38" s="308"/>
      <c r="E38" s="475" t="s">
        <v>145</v>
      </c>
      <c r="F38" s="476"/>
      <c r="G38" s="476"/>
      <c r="H38" s="476"/>
      <c r="I38" s="476"/>
      <c r="J38" s="308"/>
      <c r="K38" s="475" t="s">
        <v>142</v>
      </c>
      <c r="L38" s="476"/>
      <c r="M38" s="476"/>
      <c r="N38" s="476"/>
      <c r="O38" s="476"/>
      <c r="P38" s="308"/>
      <c r="Q38" s="477" t="s">
        <v>169</v>
      </c>
      <c r="R38" s="478"/>
      <c r="S38" s="478"/>
      <c r="T38" s="478"/>
      <c r="U38" s="478"/>
      <c r="X38" s="201"/>
      <c r="Y38" s="206"/>
      <c r="Z38" s="201"/>
      <c r="AA38" s="205"/>
      <c r="AB38" s="202"/>
      <c r="AC38" s="205"/>
      <c r="AD38" s="201"/>
      <c r="AE38" s="206"/>
      <c r="AF38" s="201"/>
      <c r="AG38" s="205"/>
      <c r="AH38" s="202"/>
      <c r="AI38" s="205"/>
      <c r="AJ38" s="202"/>
      <c r="AK38" s="202"/>
      <c r="AL38" s="202"/>
      <c r="AM38" s="202"/>
      <c r="AN38" s="202"/>
    </row>
    <row r="39" spans="2:40" ht="4.5" customHeight="1">
      <c r="B39" s="475"/>
      <c r="C39" s="482"/>
      <c r="D39" s="310"/>
      <c r="E39" s="299"/>
      <c r="F39" s="311"/>
      <c r="G39" s="311"/>
      <c r="H39" s="311"/>
      <c r="I39" s="311"/>
      <c r="J39" s="310"/>
      <c r="K39" s="299"/>
      <c r="L39" s="311"/>
      <c r="M39" s="311"/>
      <c r="N39" s="311"/>
      <c r="O39" s="311"/>
      <c r="P39" s="310"/>
      <c r="Q39" s="299"/>
      <c r="R39" s="311"/>
      <c r="S39" s="311"/>
      <c r="T39" s="311"/>
      <c r="U39" s="311"/>
      <c r="X39" s="201"/>
      <c r="Y39" s="206"/>
      <c r="Z39" s="201"/>
      <c r="AA39" s="205"/>
      <c r="AB39" s="202"/>
      <c r="AC39" s="205"/>
      <c r="AD39" s="201"/>
      <c r="AE39" s="206"/>
      <c r="AF39" s="201"/>
      <c r="AG39" s="205"/>
      <c r="AH39" s="202"/>
      <c r="AI39" s="205"/>
      <c r="AJ39" s="202"/>
      <c r="AK39" s="202"/>
      <c r="AL39" s="202"/>
      <c r="AM39" s="202"/>
      <c r="AN39" s="202"/>
    </row>
    <row r="40" spans="2:40" ht="28.05" customHeight="1">
      <c r="B40" s="482" t="s">
        <v>146</v>
      </c>
      <c r="C40" s="482"/>
      <c r="D40" s="183"/>
      <c r="E40" s="302" t="s">
        <v>7</v>
      </c>
      <c r="F40" s="309"/>
      <c r="G40" s="302"/>
      <c r="H40" s="309"/>
      <c r="I40" s="302" t="s">
        <v>134</v>
      </c>
      <c r="J40" s="304"/>
      <c r="K40" s="302" t="s">
        <v>7</v>
      </c>
      <c r="L40" s="303"/>
      <c r="M40" s="302"/>
      <c r="N40" s="303"/>
      <c r="O40" s="302" t="s">
        <v>134</v>
      </c>
      <c r="P40" s="304"/>
      <c r="Q40" s="302" t="s">
        <v>7</v>
      </c>
      <c r="R40" s="303"/>
      <c r="S40" s="302"/>
      <c r="T40" s="303"/>
      <c r="U40" s="302" t="s">
        <v>134</v>
      </c>
      <c r="X40" s="201"/>
      <c r="Y40" s="206"/>
      <c r="Z40" s="201"/>
      <c r="AA40" s="205"/>
      <c r="AB40" s="202"/>
      <c r="AC40" s="205"/>
      <c r="AD40" s="201"/>
      <c r="AE40" s="206"/>
      <c r="AF40" s="201"/>
      <c r="AG40" s="205"/>
      <c r="AH40" s="202"/>
      <c r="AI40" s="205"/>
      <c r="AJ40" s="202"/>
      <c r="AK40" s="202"/>
      <c r="AL40" s="202"/>
      <c r="AM40" s="202"/>
      <c r="AN40" s="202"/>
    </row>
    <row r="41" spans="2:40" ht="10.050000000000001" customHeight="1">
      <c r="B41" s="479"/>
      <c r="C41" s="479"/>
      <c r="X41" s="201"/>
      <c r="Y41" s="206"/>
      <c r="Z41" s="201"/>
      <c r="AA41" s="205"/>
      <c r="AB41" s="202"/>
      <c r="AC41" s="205"/>
      <c r="AD41" s="201"/>
      <c r="AE41" s="206"/>
      <c r="AF41" s="201"/>
      <c r="AG41" s="205"/>
      <c r="AH41" s="202"/>
      <c r="AI41" s="205"/>
      <c r="AJ41" s="202"/>
      <c r="AK41" s="202"/>
      <c r="AL41" s="202"/>
      <c r="AM41" s="202"/>
      <c r="AN41" s="202"/>
    </row>
    <row r="42" spans="2:40" ht="18" customHeight="1">
      <c r="B42" s="27" t="s">
        <v>48</v>
      </c>
      <c r="E42" s="31">
        <v>5713</v>
      </c>
      <c r="F42" s="434"/>
      <c r="G42" s="31"/>
      <c r="I42" s="32">
        <v>1037.0366269910721</v>
      </c>
      <c r="K42" s="31">
        <v>7215</v>
      </c>
      <c r="L42" s="31"/>
      <c r="M42" s="31"/>
      <c r="O42" s="32">
        <v>1020.4258184338177</v>
      </c>
      <c r="Q42" s="32">
        <v>79.182259182259187</v>
      </c>
      <c r="R42" s="32"/>
      <c r="S42" s="32"/>
      <c r="T42" s="32"/>
      <c r="U42" s="32">
        <v>101.62783107377167</v>
      </c>
    </row>
    <row r="43" spans="2:40" ht="10.050000000000001" customHeight="1">
      <c r="E43" s="31"/>
      <c r="F43" s="434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27505</v>
      </c>
      <c r="F44" s="434"/>
      <c r="G44" s="31"/>
      <c r="I44" s="32">
        <v>1608.0348776586086</v>
      </c>
      <c r="K44" s="31">
        <v>33291</v>
      </c>
      <c r="L44" s="31"/>
      <c r="M44" s="31"/>
      <c r="O44" s="32">
        <v>1505.2020687272843</v>
      </c>
      <c r="Q44" s="32">
        <v>82.619927307680754</v>
      </c>
      <c r="R44" s="32"/>
      <c r="S44" s="32"/>
      <c r="T44" s="32"/>
      <c r="U44" s="32">
        <v>106.83182750461364</v>
      </c>
    </row>
    <row r="45" spans="2:40" ht="10.050000000000001" customHeight="1">
      <c r="B45" s="480"/>
      <c r="C45" s="480"/>
      <c r="D45" s="312"/>
      <c r="E45" s="435"/>
      <c r="F45" s="435"/>
      <c r="G45" s="435"/>
      <c r="H45" s="435"/>
      <c r="I45" s="435"/>
      <c r="J45" s="312"/>
      <c r="K45" s="29"/>
      <c r="L45" s="317"/>
      <c r="M45" s="29"/>
      <c r="N45" s="317"/>
      <c r="O45" s="29"/>
      <c r="P45" s="312"/>
      <c r="R45" s="436"/>
      <c r="T45" s="436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K91" sqref="K91"/>
    </sheetView>
  </sheetViews>
  <sheetFormatPr baseColWidth="10" defaultColWidth="10.21875" defaultRowHeight="13.8"/>
  <cols>
    <col min="1" max="1" width="2" style="39" customWidth="1"/>
    <col min="2" max="2" width="8.21875" style="39" customWidth="1"/>
    <col min="3" max="6" width="10.77734375" style="39" customWidth="1"/>
    <col min="7" max="8" width="10.77734375" style="39" hidden="1" customWidth="1"/>
    <col min="9" max="14" width="10.77734375" style="39" customWidth="1"/>
    <col min="15" max="16" width="10.77734375" style="39" hidden="1" customWidth="1"/>
    <col min="17" max="18" width="10.77734375" style="39" customWidth="1"/>
    <col min="19" max="19" width="6.21875" style="39" customWidth="1"/>
    <col min="20" max="22" width="7.77734375" style="39" customWidth="1"/>
    <col min="23" max="16384" width="10.21875" style="39"/>
  </cols>
  <sheetData>
    <row r="1" spans="1:37" ht="19.05" customHeight="1">
      <c r="B1" s="486" t="s">
        <v>170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</row>
    <row r="2" spans="1:37" ht="19.05" customHeight="1">
      <c r="B2" s="488" t="s">
        <v>217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T2" s="7" t="s">
        <v>168</v>
      </c>
      <c r="V2" s="199"/>
    </row>
    <row r="3" spans="1:37" ht="19.05" customHeight="1">
      <c r="B3" s="488" t="s">
        <v>173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</row>
    <row r="4" spans="1:37" ht="14.25" customHeight="1">
      <c r="A4" s="248"/>
      <c r="B4" s="249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37" ht="14.25" customHeight="1">
      <c r="A5" s="248"/>
      <c r="B5" s="483" t="s">
        <v>0</v>
      </c>
      <c r="C5" s="484" t="s">
        <v>28</v>
      </c>
      <c r="D5" s="484"/>
      <c r="E5" s="484"/>
      <c r="F5" s="484"/>
      <c r="G5" s="484"/>
      <c r="H5" s="484"/>
      <c r="I5" s="484"/>
      <c r="J5" s="484"/>
      <c r="K5" s="484" t="s">
        <v>29</v>
      </c>
      <c r="L5" s="484"/>
      <c r="M5" s="484"/>
      <c r="N5" s="484"/>
      <c r="O5" s="484"/>
      <c r="P5" s="484"/>
      <c r="Q5" s="484"/>
      <c r="R5" s="484"/>
    </row>
    <row r="6" spans="1:37" ht="14.25" customHeight="1">
      <c r="A6" s="248"/>
      <c r="B6" s="483"/>
      <c r="C6" s="484" t="s">
        <v>3</v>
      </c>
      <c r="D6" s="484"/>
      <c r="E6" s="485" t="s">
        <v>4</v>
      </c>
      <c r="F6" s="485"/>
      <c r="G6" s="484" t="s">
        <v>5</v>
      </c>
      <c r="H6" s="484"/>
      <c r="I6" s="484" t="s">
        <v>6</v>
      </c>
      <c r="J6" s="484"/>
      <c r="K6" s="484" t="s">
        <v>3</v>
      </c>
      <c r="L6" s="484"/>
      <c r="M6" s="485" t="s">
        <v>4</v>
      </c>
      <c r="N6" s="485"/>
      <c r="O6" s="484" t="s">
        <v>5</v>
      </c>
      <c r="P6" s="484"/>
      <c r="Q6" s="484" t="s">
        <v>6</v>
      </c>
      <c r="R6" s="484"/>
    </row>
    <row r="7" spans="1:37" ht="14.25" customHeight="1">
      <c r="A7" s="248"/>
      <c r="B7" s="483"/>
      <c r="C7" s="250" t="s">
        <v>7</v>
      </c>
      <c r="D7" s="251" t="s">
        <v>8</v>
      </c>
      <c r="E7" s="252" t="s">
        <v>7</v>
      </c>
      <c r="F7" s="252" t="s">
        <v>8</v>
      </c>
      <c r="G7" s="250" t="s">
        <v>7</v>
      </c>
      <c r="H7" s="252" t="s">
        <v>8</v>
      </c>
      <c r="I7" s="250" t="s">
        <v>7</v>
      </c>
      <c r="J7" s="252" t="s">
        <v>8</v>
      </c>
      <c r="K7" s="250" t="s">
        <v>7</v>
      </c>
      <c r="L7" s="251" t="s">
        <v>8</v>
      </c>
      <c r="M7" s="252" t="s">
        <v>7</v>
      </c>
      <c r="N7" s="252" t="s">
        <v>8</v>
      </c>
      <c r="O7" s="250" t="s">
        <v>7</v>
      </c>
      <c r="P7" s="252" t="s">
        <v>8</v>
      </c>
      <c r="Q7" s="250" t="s">
        <v>7</v>
      </c>
      <c r="R7" s="252" t="s">
        <v>8</v>
      </c>
    </row>
    <row r="8" spans="1:37" ht="14.25" customHeight="1">
      <c r="A8" s="248"/>
      <c r="B8" s="253" t="s">
        <v>9</v>
      </c>
      <c r="C8" s="254">
        <v>0</v>
      </c>
      <c r="D8" s="255">
        <v>0</v>
      </c>
      <c r="E8" s="254">
        <v>0</v>
      </c>
      <c r="F8" s="255">
        <v>0</v>
      </c>
      <c r="G8" s="254">
        <v>0</v>
      </c>
      <c r="H8" s="255">
        <v>0</v>
      </c>
      <c r="I8" s="254">
        <v>0</v>
      </c>
      <c r="J8" s="255">
        <v>0</v>
      </c>
      <c r="K8" s="254">
        <v>0</v>
      </c>
      <c r="L8" s="255">
        <v>0</v>
      </c>
      <c r="M8" s="254">
        <v>0</v>
      </c>
      <c r="N8" s="255">
        <v>0</v>
      </c>
      <c r="O8" s="254">
        <v>0</v>
      </c>
      <c r="P8" s="255">
        <v>0</v>
      </c>
      <c r="Q8" s="254">
        <v>0</v>
      </c>
      <c r="R8" s="255">
        <v>0</v>
      </c>
      <c r="V8" s="207"/>
      <c r="W8" s="200"/>
      <c r="X8" s="207"/>
      <c r="Y8" s="200"/>
      <c r="Z8" s="207"/>
      <c r="AA8" s="200"/>
      <c r="AB8" s="207"/>
      <c r="AC8" s="200"/>
      <c r="AD8" s="207"/>
      <c r="AE8" s="200"/>
      <c r="AF8" s="207"/>
      <c r="AG8" s="200"/>
      <c r="AH8" s="207"/>
      <c r="AI8" s="200"/>
      <c r="AJ8" s="207"/>
      <c r="AK8" s="200"/>
    </row>
    <row r="9" spans="1:37" ht="14.25" customHeight="1">
      <c r="A9" s="248"/>
      <c r="B9" s="256" t="s">
        <v>10</v>
      </c>
      <c r="C9" s="254">
        <v>0</v>
      </c>
      <c r="D9" s="255">
        <v>0</v>
      </c>
      <c r="E9" s="254">
        <v>0</v>
      </c>
      <c r="F9" s="255">
        <v>0</v>
      </c>
      <c r="G9" s="254">
        <v>0</v>
      </c>
      <c r="H9" s="255">
        <v>0</v>
      </c>
      <c r="I9" s="254">
        <v>0</v>
      </c>
      <c r="J9" s="255">
        <v>0</v>
      </c>
      <c r="K9" s="254">
        <v>0</v>
      </c>
      <c r="L9" s="255">
        <v>0</v>
      </c>
      <c r="M9" s="254">
        <v>0</v>
      </c>
      <c r="N9" s="255">
        <v>0</v>
      </c>
      <c r="O9" s="254">
        <v>0</v>
      </c>
      <c r="P9" s="255">
        <v>0</v>
      </c>
      <c r="Q9" s="254">
        <v>0</v>
      </c>
      <c r="R9" s="255">
        <v>0</v>
      </c>
      <c r="V9" s="207"/>
      <c r="W9" s="200"/>
      <c r="X9" s="207"/>
      <c r="Y9" s="200"/>
      <c r="Z9" s="207"/>
      <c r="AA9" s="200"/>
      <c r="AB9" s="207"/>
      <c r="AC9" s="200"/>
      <c r="AD9" s="207"/>
      <c r="AE9" s="200"/>
      <c r="AF9" s="207"/>
      <c r="AG9" s="200"/>
      <c r="AH9" s="207"/>
      <c r="AI9" s="200"/>
      <c r="AJ9" s="207"/>
      <c r="AK9" s="200"/>
    </row>
    <row r="10" spans="1:37" ht="14.25" customHeight="1">
      <c r="A10" s="248"/>
      <c r="B10" s="253" t="s">
        <v>11</v>
      </c>
      <c r="C10" s="254">
        <v>0</v>
      </c>
      <c r="D10" s="255">
        <v>0</v>
      </c>
      <c r="E10" s="254">
        <v>0</v>
      </c>
      <c r="F10" s="255">
        <v>0</v>
      </c>
      <c r="G10" s="254">
        <v>0</v>
      </c>
      <c r="H10" s="255">
        <v>0</v>
      </c>
      <c r="I10" s="254">
        <v>0</v>
      </c>
      <c r="J10" s="255">
        <v>0</v>
      </c>
      <c r="K10" s="254">
        <v>0</v>
      </c>
      <c r="L10" s="255">
        <v>0</v>
      </c>
      <c r="M10" s="254">
        <v>0</v>
      </c>
      <c r="N10" s="255">
        <v>0</v>
      </c>
      <c r="O10" s="254">
        <v>0</v>
      </c>
      <c r="P10" s="255">
        <v>0</v>
      </c>
      <c r="Q10" s="254">
        <v>0</v>
      </c>
      <c r="R10" s="255">
        <v>0</v>
      </c>
      <c r="V10" s="207"/>
      <c r="W10" s="200"/>
      <c r="X10" s="207"/>
      <c r="Y10" s="200"/>
      <c r="Z10" s="207"/>
      <c r="AA10" s="200"/>
      <c r="AB10" s="207"/>
      <c r="AC10" s="200"/>
      <c r="AD10" s="207"/>
      <c r="AE10" s="200"/>
      <c r="AF10" s="207"/>
      <c r="AG10" s="200"/>
      <c r="AH10" s="207"/>
      <c r="AI10" s="200"/>
      <c r="AJ10" s="207"/>
      <c r="AK10" s="200"/>
    </row>
    <row r="11" spans="1:37" ht="14.25" customHeight="1">
      <c r="A11" s="248"/>
      <c r="B11" s="253" t="s">
        <v>12</v>
      </c>
      <c r="C11" s="254">
        <v>2</v>
      </c>
      <c r="D11" s="255">
        <v>578.17999999999995</v>
      </c>
      <c r="E11" s="254">
        <v>0</v>
      </c>
      <c r="F11" s="255">
        <v>0</v>
      </c>
      <c r="G11" s="254">
        <v>0</v>
      </c>
      <c r="H11" s="255">
        <v>0</v>
      </c>
      <c r="I11" s="254">
        <v>2</v>
      </c>
      <c r="J11" s="255">
        <v>578.17999999999995</v>
      </c>
      <c r="K11" s="254">
        <v>0</v>
      </c>
      <c r="L11" s="255">
        <v>0</v>
      </c>
      <c r="M11" s="254">
        <v>0</v>
      </c>
      <c r="N11" s="255">
        <v>0</v>
      </c>
      <c r="O11" s="254">
        <v>0</v>
      </c>
      <c r="P11" s="255">
        <v>0</v>
      </c>
      <c r="Q11" s="254">
        <v>0</v>
      </c>
      <c r="R11" s="255">
        <v>0</v>
      </c>
      <c r="V11" s="207"/>
      <c r="W11" s="200"/>
      <c r="X11" s="207"/>
      <c r="Y11" s="200"/>
      <c r="Z11" s="207"/>
      <c r="AA11" s="200"/>
      <c r="AB11" s="207"/>
      <c r="AC11" s="200"/>
      <c r="AD11" s="207"/>
      <c r="AE11" s="200"/>
      <c r="AF11" s="207"/>
      <c r="AG11" s="200"/>
      <c r="AH11" s="207"/>
      <c r="AI11" s="200"/>
      <c r="AJ11" s="207"/>
      <c r="AK11" s="200"/>
    </row>
    <row r="12" spans="1:37" ht="14.25" customHeight="1">
      <c r="A12" s="248"/>
      <c r="B12" s="253" t="s">
        <v>13</v>
      </c>
      <c r="C12" s="254">
        <v>307</v>
      </c>
      <c r="D12" s="255">
        <v>885.85475570032486</v>
      </c>
      <c r="E12" s="254">
        <v>119</v>
      </c>
      <c r="F12" s="255">
        <v>861.11478991596687</v>
      </c>
      <c r="G12" s="254">
        <v>0</v>
      </c>
      <c r="H12" s="255">
        <v>0</v>
      </c>
      <c r="I12" s="254">
        <v>426</v>
      </c>
      <c r="J12" s="255">
        <v>878.9438262910794</v>
      </c>
      <c r="K12" s="254">
        <v>0</v>
      </c>
      <c r="L12" s="255">
        <v>0</v>
      </c>
      <c r="M12" s="254">
        <v>0</v>
      </c>
      <c r="N12" s="255">
        <v>0</v>
      </c>
      <c r="O12" s="254">
        <v>0</v>
      </c>
      <c r="P12" s="255">
        <v>0</v>
      </c>
      <c r="Q12" s="254">
        <v>0</v>
      </c>
      <c r="R12" s="255">
        <v>0</v>
      </c>
      <c r="V12" s="207"/>
      <c r="W12" s="200"/>
      <c r="X12" s="207"/>
      <c r="Y12" s="200"/>
      <c r="Z12" s="207"/>
      <c r="AA12" s="200"/>
      <c r="AB12" s="207"/>
      <c r="AC12" s="200"/>
      <c r="AD12" s="207"/>
      <c r="AE12" s="200"/>
      <c r="AF12" s="207"/>
      <c r="AG12" s="200"/>
      <c r="AH12" s="207"/>
      <c r="AI12" s="200"/>
      <c r="AJ12" s="207"/>
      <c r="AK12" s="200"/>
    </row>
    <row r="13" spans="1:37" ht="14.25" customHeight="1">
      <c r="A13" s="248"/>
      <c r="B13" s="253" t="s">
        <v>14</v>
      </c>
      <c r="C13" s="254">
        <v>1567</v>
      </c>
      <c r="D13" s="255">
        <v>953.72268028079066</v>
      </c>
      <c r="E13" s="254">
        <v>867</v>
      </c>
      <c r="F13" s="255">
        <v>866.35933102652916</v>
      </c>
      <c r="G13" s="254">
        <v>0</v>
      </c>
      <c r="H13" s="255">
        <v>0</v>
      </c>
      <c r="I13" s="254">
        <v>2434</v>
      </c>
      <c r="J13" s="255">
        <v>922.60352506162678</v>
      </c>
      <c r="K13" s="254">
        <v>0</v>
      </c>
      <c r="L13" s="255">
        <v>0</v>
      </c>
      <c r="M13" s="254">
        <v>0</v>
      </c>
      <c r="N13" s="255">
        <v>0</v>
      </c>
      <c r="O13" s="254">
        <v>0</v>
      </c>
      <c r="P13" s="255">
        <v>0</v>
      </c>
      <c r="Q13" s="254">
        <v>0</v>
      </c>
      <c r="R13" s="255">
        <v>0</v>
      </c>
      <c r="V13" s="207"/>
      <c r="W13" s="200"/>
      <c r="X13" s="207"/>
      <c r="Y13" s="200"/>
      <c r="Z13" s="207"/>
      <c r="AA13" s="200"/>
      <c r="AB13" s="207"/>
      <c r="AC13" s="200"/>
      <c r="AD13" s="207"/>
      <c r="AE13" s="200"/>
      <c r="AF13" s="207"/>
      <c r="AG13" s="200"/>
      <c r="AH13" s="207"/>
      <c r="AI13" s="200"/>
      <c r="AJ13" s="207"/>
      <c r="AK13" s="200"/>
    </row>
    <row r="14" spans="1:37" ht="14.25" customHeight="1">
      <c r="A14" s="248"/>
      <c r="B14" s="253" t="s">
        <v>15</v>
      </c>
      <c r="C14" s="254">
        <v>6031</v>
      </c>
      <c r="D14" s="255">
        <v>959.80186867849261</v>
      </c>
      <c r="E14" s="254">
        <v>3100</v>
      </c>
      <c r="F14" s="255">
        <v>884.87504516129093</v>
      </c>
      <c r="G14" s="254">
        <v>0</v>
      </c>
      <c r="H14" s="255">
        <v>0</v>
      </c>
      <c r="I14" s="254">
        <v>9131</v>
      </c>
      <c r="J14" s="255">
        <v>934.36400284744184</v>
      </c>
      <c r="K14" s="254">
        <v>0</v>
      </c>
      <c r="L14" s="255">
        <v>0</v>
      </c>
      <c r="M14" s="254">
        <v>0</v>
      </c>
      <c r="N14" s="255">
        <v>0</v>
      </c>
      <c r="O14" s="254">
        <v>0</v>
      </c>
      <c r="P14" s="255">
        <v>0</v>
      </c>
      <c r="Q14" s="254">
        <v>0</v>
      </c>
      <c r="R14" s="255">
        <v>0</v>
      </c>
      <c r="V14" s="207"/>
      <c r="W14" s="200"/>
      <c r="X14" s="207"/>
      <c r="Y14" s="200"/>
      <c r="Z14" s="207"/>
      <c r="AA14" s="200"/>
      <c r="AB14" s="207"/>
      <c r="AC14" s="200"/>
      <c r="AD14" s="207"/>
      <c r="AE14" s="200"/>
      <c r="AF14" s="207"/>
      <c r="AG14" s="200"/>
      <c r="AH14" s="207"/>
      <c r="AI14" s="200"/>
      <c r="AJ14" s="207"/>
      <c r="AK14" s="200"/>
    </row>
    <row r="15" spans="1:37" ht="14.25" customHeight="1">
      <c r="A15" s="248"/>
      <c r="B15" s="253" t="s">
        <v>16</v>
      </c>
      <c r="C15" s="254">
        <v>17368</v>
      </c>
      <c r="D15" s="255">
        <v>1007.1739330953466</v>
      </c>
      <c r="E15" s="254">
        <v>9865</v>
      </c>
      <c r="F15" s="255">
        <v>944.18723061327887</v>
      </c>
      <c r="G15" s="254">
        <v>0</v>
      </c>
      <c r="H15" s="255">
        <v>0</v>
      </c>
      <c r="I15" s="254">
        <v>27233</v>
      </c>
      <c r="J15" s="255">
        <v>984.35735688319232</v>
      </c>
      <c r="K15" s="254">
        <v>0</v>
      </c>
      <c r="L15" s="255">
        <v>0</v>
      </c>
      <c r="M15" s="254">
        <v>0</v>
      </c>
      <c r="N15" s="255">
        <v>0</v>
      </c>
      <c r="O15" s="254">
        <v>0</v>
      </c>
      <c r="P15" s="255">
        <v>0</v>
      </c>
      <c r="Q15" s="254">
        <v>0</v>
      </c>
      <c r="R15" s="255">
        <v>0</v>
      </c>
      <c r="V15" s="207"/>
      <c r="W15" s="200"/>
      <c r="X15" s="207"/>
      <c r="Y15" s="200"/>
      <c r="Z15" s="207"/>
      <c r="AA15" s="200"/>
      <c r="AB15" s="207"/>
      <c r="AC15" s="200"/>
      <c r="AD15" s="207"/>
      <c r="AE15" s="200"/>
      <c r="AF15" s="207"/>
      <c r="AG15" s="200"/>
      <c r="AH15" s="207"/>
      <c r="AI15" s="200"/>
      <c r="AJ15" s="207"/>
      <c r="AK15" s="200"/>
    </row>
    <row r="16" spans="1:37" ht="14.25" customHeight="1">
      <c r="A16" s="248"/>
      <c r="B16" s="253" t="s">
        <v>17</v>
      </c>
      <c r="C16" s="254">
        <v>39173</v>
      </c>
      <c r="D16" s="255">
        <v>1065.4499336277552</v>
      </c>
      <c r="E16" s="254">
        <v>23726</v>
      </c>
      <c r="F16" s="255">
        <v>994.3434219843225</v>
      </c>
      <c r="G16" s="254">
        <v>0</v>
      </c>
      <c r="H16" s="255">
        <v>0</v>
      </c>
      <c r="I16" s="254">
        <v>62899</v>
      </c>
      <c r="J16" s="255">
        <v>1038.6279953576384</v>
      </c>
      <c r="K16" s="254">
        <v>0</v>
      </c>
      <c r="L16" s="255">
        <v>0</v>
      </c>
      <c r="M16" s="254">
        <v>0</v>
      </c>
      <c r="N16" s="255">
        <v>0</v>
      </c>
      <c r="O16" s="254">
        <v>0</v>
      </c>
      <c r="P16" s="255">
        <v>0</v>
      </c>
      <c r="Q16" s="254">
        <v>0</v>
      </c>
      <c r="R16" s="255">
        <v>0</v>
      </c>
      <c r="V16" s="207"/>
      <c r="W16" s="200"/>
      <c r="X16" s="207"/>
      <c r="Y16" s="200"/>
      <c r="Z16" s="207"/>
      <c r="AA16" s="200"/>
      <c r="AB16" s="207"/>
      <c r="AC16" s="200"/>
      <c r="AD16" s="207"/>
      <c r="AE16" s="200"/>
      <c r="AF16" s="207"/>
      <c r="AG16" s="200"/>
      <c r="AH16" s="207"/>
      <c r="AI16" s="200"/>
      <c r="AJ16" s="207"/>
      <c r="AK16" s="200"/>
    </row>
    <row r="17" spans="1:37" ht="14.25" customHeight="1">
      <c r="A17" s="248"/>
      <c r="B17" s="253" t="s">
        <v>18</v>
      </c>
      <c r="C17" s="254">
        <v>70267</v>
      </c>
      <c r="D17" s="255">
        <v>1104.6891943586591</v>
      </c>
      <c r="E17" s="254">
        <v>42805</v>
      </c>
      <c r="F17" s="255">
        <v>1022.4347335591619</v>
      </c>
      <c r="G17" s="254">
        <v>0</v>
      </c>
      <c r="H17" s="255">
        <v>0</v>
      </c>
      <c r="I17" s="254">
        <v>113072</v>
      </c>
      <c r="J17" s="255">
        <v>1073.5506083734244</v>
      </c>
      <c r="K17" s="254">
        <v>41</v>
      </c>
      <c r="L17" s="255">
        <v>2692.2860975609751</v>
      </c>
      <c r="M17" s="254">
        <v>8</v>
      </c>
      <c r="N17" s="255">
        <v>2337.2624999999998</v>
      </c>
      <c r="O17" s="254">
        <v>0</v>
      </c>
      <c r="P17" s="255">
        <v>0</v>
      </c>
      <c r="Q17" s="254">
        <v>49</v>
      </c>
      <c r="R17" s="255">
        <v>2634.3230612244897</v>
      </c>
      <c r="V17" s="207"/>
      <c r="W17" s="200"/>
      <c r="X17" s="207"/>
      <c r="Y17" s="200"/>
      <c r="Z17" s="207"/>
      <c r="AA17" s="200"/>
      <c r="AB17" s="207"/>
      <c r="AC17" s="200"/>
      <c r="AD17" s="207"/>
      <c r="AE17" s="200"/>
      <c r="AF17" s="207"/>
      <c r="AG17" s="200"/>
      <c r="AH17" s="207"/>
      <c r="AI17" s="200"/>
      <c r="AJ17" s="207"/>
      <c r="AK17" s="200"/>
    </row>
    <row r="18" spans="1:37" ht="14.25" customHeight="1">
      <c r="A18" s="248"/>
      <c r="B18" s="253" t="s">
        <v>19</v>
      </c>
      <c r="C18" s="254">
        <v>101540</v>
      </c>
      <c r="D18" s="255">
        <v>1110.8318512901305</v>
      </c>
      <c r="E18" s="254">
        <v>62135</v>
      </c>
      <c r="F18" s="255">
        <v>1009.4459509133344</v>
      </c>
      <c r="G18" s="254">
        <v>0</v>
      </c>
      <c r="H18" s="255">
        <v>0</v>
      </c>
      <c r="I18" s="254">
        <v>163675</v>
      </c>
      <c r="J18" s="255">
        <v>1072.3433043531381</v>
      </c>
      <c r="K18" s="254">
        <v>337</v>
      </c>
      <c r="L18" s="255">
        <v>2620.343768545994</v>
      </c>
      <c r="M18" s="254">
        <v>119</v>
      </c>
      <c r="N18" s="255">
        <v>2379.7444537815122</v>
      </c>
      <c r="O18" s="254">
        <v>0</v>
      </c>
      <c r="P18" s="255">
        <v>0</v>
      </c>
      <c r="Q18" s="254">
        <v>456</v>
      </c>
      <c r="R18" s="255">
        <v>2557.5557894736839</v>
      </c>
      <c r="V18" s="207"/>
      <c r="W18" s="200"/>
      <c r="X18" s="207"/>
      <c r="Y18" s="200"/>
      <c r="Z18" s="207"/>
      <c r="AA18" s="200"/>
      <c r="AB18" s="207"/>
      <c r="AC18" s="200"/>
      <c r="AD18" s="207"/>
      <c r="AE18" s="200"/>
      <c r="AF18" s="207"/>
      <c r="AG18" s="200"/>
      <c r="AH18" s="207"/>
      <c r="AI18" s="200"/>
      <c r="AJ18" s="207"/>
      <c r="AK18" s="200"/>
    </row>
    <row r="19" spans="1:37" ht="14.25" customHeight="1">
      <c r="A19" s="248"/>
      <c r="B19" s="253" t="s">
        <v>20</v>
      </c>
      <c r="C19" s="254">
        <v>150688</v>
      </c>
      <c r="D19" s="255">
        <v>1258.0962754831155</v>
      </c>
      <c r="E19" s="254">
        <v>87979</v>
      </c>
      <c r="F19" s="255">
        <v>1085.453108355402</v>
      </c>
      <c r="G19" s="254">
        <v>0</v>
      </c>
      <c r="H19" s="255">
        <v>0</v>
      </c>
      <c r="I19" s="254">
        <v>238667</v>
      </c>
      <c r="J19" s="255">
        <v>1194.4554152019325</v>
      </c>
      <c r="K19" s="254">
        <v>8834</v>
      </c>
      <c r="L19" s="255">
        <v>2732.1630020375824</v>
      </c>
      <c r="M19" s="254">
        <v>868</v>
      </c>
      <c r="N19" s="255">
        <v>2389.968617511523</v>
      </c>
      <c r="O19" s="254">
        <v>0</v>
      </c>
      <c r="P19" s="255">
        <v>0</v>
      </c>
      <c r="Q19" s="254">
        <v>9702</v>
      </c>
      <c r="R19" s="255">
        <v>2701.5482086167804</v>
      </c>
      <c r="V19" s="207"/>
      <c r="W19" s="200"/>
      <c r="X19" s="207"/>
      <c r="Y19" s="200"/>
      <c r="Z19" s="207"/>
      <c r="AA19" s="200"/>
      <c r="AB19" s="207"/>
      <c r="AC19" s="200"/>
      <c r="AD19" s="207"/>
      <c r="AE19" s="200"/>
      <c r="AF19" s="207"/>
      <c r="AG19" s="200"/>
      <c r="AH19" s="207"/>
      <c r="AI19" s="200"/>
      <c r="AJ19" s="207"/>
      <c r="AK19" s="200"/>
    </row>
    <row r="20" spans="1:37" ht="14.25" customHeight="1">
      <c r="A20" s="248"/>
      <c r="B20" s="253" t="s">
        <v>21</v>
      </c>
      <c r="C20" s="254">
        <v>201245</v>
      </c>
      <c r="D20" s="255">
        <v>1346.5309757261032</v>
      </c>
      <c r="E20" s="254">
        <v>121762</v>
      </c>
      <c r="F20" s="255">
        <v>1133.8516413987936</v>
      </c>
      <c r="G20" s="254">
        <v>0</v>
      </c>
      <c r="H20" s="255">
        <v>0</v>
      </c>
      <c r="I20" s="254">
        <v>323007</v>
      </c>
      <c r="J20" s="255">
        <v>1266.3585302176098</v>
      </c>
      <c r="K20" s="254">
        <v>161860</v>
      </c>
      <c r="L20" s="255">
        <v>2068.6864791795369</v>
      </c>
      <c r="M20" s="254">
        <v>64049</v>
      </c>
      <c r="N20" s="255">
        <v>1704.8145118581076</v>
      </c>
      <c r="O20" s="254">
        <v>0</v>
      </c>
      <c r="P20" s="255">
        <v>0</v>
      </c>
      <c r="Q20" s="254">
        <v>225909</v>
      </c>
      <c r="R20" s="255">
        <v>1965.5226581942279</v>
      </c>
      <c r="V20" s="207"/>
      <c r="W20" s="200"/>
      <c r="X20" s="207"/>
      <c r="Y20" s="200"/>
      <c r="Z20" s="207"/>
      <c r="AA20" s="200"/>
      <c r="AB20" s="207"/>
      <c r="AC20" s="200"/>
      <c r="AD20" s="207"/>
      <c r="AE20" s="200"/>
      <c r="AF20" s="207"/>
      <c r="AG20" s="200"/>
      <c r="AH20" s="207"/>
      <c r="AI20" s="200"/>
      <c r="AJ20" s="207"/>
      <c r="AK20" s="200"/>
    </row>
    <row r="21" spans="1:37" ht="14.25" customHeight="1">
      <c r="A21" s="248"/>
      <c r="B21" s="253" t="s">
        <v>22</v>
      </c>
      <c r="C21" s="254">
        <v>1276</v>
      </c>
      <c r="D21" s="255">
        <v>1275.5087539184951</v>
      </c>
      <c r="E21" s="254">
        <v>624</v>
      </c>
      <c r="F21" s="255">
        <v>1108.7023397435889</v>
      </c>
      <c r="G21" s="254">
        <v>0</v>
      </c>
      <c r="H21" s="255">
        <v>0</v>
      </c>
      <c r="I21" s="254">
        <v>1900</v>
      </c>
      <c r="J21" s="255">
        <v>1220.7260157894732</v>
      </c>
      <c r="K21" s="254">
        <v>962741</v>
      </c>
      <c r="L21" s="255">
        <v>1720.7600180733957</v>
      </c>
      <c r="M21" s="254">
        <v>690201</v>
      </c>
      <c r="N21" s="255">
        <v>1403.9488672864859</v>
      </c>
      <c r="O21" s="254">
        <v>0</v>
      </c>
      <c r="P21" s="255">
        <v>0</v>
      </c>
      <c r="Q21" s="254">
        <v>1652942</v>
      </c>
      <c r="R21" s="255">
        <v>1588.4726340730642</v>
      </c>
      <c r="V21" s="207"/>
      <c r="W21" s="200"/>
      <c r="X21" s="207"/>
      <c r="Y21" s="200"/>
      <c r="Z21" s="207"/>
      <c r="AA21" s="200"/>
      <c r="AB21" s="207"/>
      <c r="AC21" s="200"/>
      <c r="AD21" s="207"/>
      <c r="AE21" s="200"/>
      <c r="AF21" s="207"/>
      <c r="AG21" s="200"/>
      <c r="AH21" s="207"/>
      <c r="AI21" s="200"/>
      <c r="AJ21" s="207"/>
      <c r="AK21" s="200"/>
    </row>
    <row r="22" spans="1:37" ht="14.25" customHeight="1">
      <c r="A22" s="248"/>
      <c r="B22" s="253" t="s">
        <v>23</v>
      </c>
      <c r="C22" s="254">
        <v>11</v>
      </c>
      <c r="D22" s="255">
        <v>1001.7527272727274</v>
      </c>
      <c r="E22" s="254">
        <v>8</v>
      </c>
      <c r="F22" s="255">
        <v>855.06</v>
      </c>
      <c r="G22" s="254">
        <v>0</v>
      </c>
      <c r="H22" s="255">
        <v>0</v>
      </c>
      <c r="I22" s="254">
        <v>19</v>
      </c>
      <c r="J22" s="255">
        <v>939.98736842105279</v>
      </c>
      <c r="K22" s="254">
        <v>897789</v>
      </c>
      <c r="L22" s="255">
        <v>1724.1953667843973</v>
      </c>
      <c r="M22" s="254">
        <v>625892</v>
      </c>
      <c r="N22" s="255">
        <v>1253.4382085887012</v>
      </c>
      <c r="O22" s="254">
        <v>0</v>
      </c>
      <c r="P22" s="255">
        <v>0</v>
      </c>
      <c r="Q22" s="254">
        <v>1523681</v>
      </c>
      <c r="R22" s="255">
        <v>1530.8194966006643</v>
      </c>
      <c r="V22" s="207"/>
      <c r="W22" s="200"/>
      <c r="X22" s="207"/>
      <c r="Y22" s="200"/>
      <c r="Z22" s="207"/>
      <c r="AA22" s="200"/>
      <c r="AB22" s="207"/>
      <c r="AC22" s="200"/>
      <c r="AD22" s="207"/>
      <c r="AE22" s="200"/>
      <c r="AF22" s="207"/>
      <c r="AG22" s="200"/>
      <c r="AH22" s="207"/>
      <c r="AI22" s="200"/>
      <c r="AJ22" s="207"/>
      <c r="AK22" s="200"/>
    </row>
    <row r="23" spans="1:37" ht="14.25" customHeight="1">
      <c r="A23" s="248"/>
      <c r="B23" s="253" t="s">
        <v>24</v>
      </c>
      <c r="C23" s="254">
        <v>19</v>
      </c>
      <c r="D23" s="255">
        <v>541.75157894736844</v>
      </c>
      <c r="E23" s="254">
        <v>69</v>
      </c>
      <c r="F23" s="255">
        <v>543.99869565217386</v>
      </c>
      <c r="G23" s="254">
        <v>0</v>
      </c>
      <c r="H23" s="255">
        <v>0</v>
      </c>
      <c r="I23" s="254">
        <v>88</v>
      </c>
      <c r="J23" s="255">
        <v>543.51352272727263</v>
      </c>
      <c r="K23" s="254">
        <v>768437</v>
      </c>
      <c r="L23" s="255">
        <v>1667.0489945955237</v>
      </c>
      <c r="M23" s="254">
        <v>501614</v>
      </c>
      <c r="N23" s="255">
        <v>1030.6736018731567</v>
      </c>
      <c r="O23" s="254">
        <v>2</v>
      </c>
      <c r="P23" s="255">
        <v>1303.53</v>
      </c>
      <c r="Q23" s="254">
        <v>1270053</v>
      </c>
      <c r="R23" s="255">
        <v>1415.7086699925137</v>
      </c>
      <c r="V23" s="207"/>
      <c r="W23" s="200"/>
      <c r="X23" s="207"/>
      <c r="Y23" s="200"/>
      <c r="Z23" s="207"/>
      <c r="AA23" s="200"/>
      <c r="AB23" s="207"/>
      <c r="AC23" s="200"/>
      <c r="AD23" s="207"/>
      <c r="AE23" s="200"/>
      <c r="AF23" s="207"/>
      <c r="AG23" s="200"/>
      <c r="AH23" s="207"/>
      <c r="AI23" s="200"/>
      <c r="AJ23" s="207"/>
      <c r="AK23" s="200"/>
    </row>
    <row r="24" spans="1:37" ht="14.25" customHeight="1">
      <c r="A24" s="248"/>
      <c r="B24" s="253" t="s">
        <v>25</v>
      </c>
      <c r="C24" s="254">
        <v>33</v>
      </c>
      <c r="D24" s="255">
        <v>464.15787878787881</v>
      </c>
      <c r="E24" s="254">
        <v>146</v>
      </c>
      <c r="F24" s="255">
        <v>482.18938356164381</v>
      </c>
      <c r="G24" s="254">
        <v>0</v>
      </c>
      <c r="H24" s="255">
        <v>0</v>
      </c>
      <c r="I24" s="254">
        <v>179</v>
      </c>
      <c r="J24" s="255">
        <v>478.86513966480447</v>
      </c>
      <c r="K24" s="254">
        <v>505609</v>
      </c>
      <c r="L24" s="255">
        <v>1508.6597703165876</v>
      </c>
      <c r="M24" s="254">
        <v>340363</v>
      </c>
      <c r="N24" s="255">
        <v>848.75301598587259</v>
      </c>
      <c r="O24" s="254">
        <v>3</v>
      </c>
      <c r="P24" s="255">
        <v>1208.6133333333332</v>
      </c>
      <c r="Q24" s="254">
        <v>845975</v>
      </c>
      <c r="R24" s="255">
        <v>1243.1569566831163</v>
      </c>
      <c r="V24" s="207"/>
      <c r="W24" s="200"/>
      <c r="X24" s="207"/>
      <c r="Y24" s="200"/>
      <c r="Z24" s="207"/>
      <c r="AA24" s="200"/>
      <c r="AB24" s="207"/>
      <c r="AC24" s="200"/>
      <c r="AD24" s="207"/>
      <c r="AE24" s="200"/>
      <c r="AF24" s="207"/>
      <c r="AG24" s="200"/>
      <c r="AH24" s="207"/>
      <c r="AI24" s="200"/>
      <c r="AJ24" s="207"/>
      <c r="AK24" s="200"/>
    </row>
    <row r="25" spans="1:37" ht="14.25" customHeight="1">
      <c r="A25" s="248"/>
      <c r="B25" s="253" t="s">
        <v>26</v>
      </c>
      <c r="C25" s="254">
        <v>92</v>
      </c>
      <c r="D25" s="255">
        <v>508.84380434782605</v>
      </c>
      <c r="E25" s="254">
        <v>2702</v>
      </c>
      <c r="F25" s="255">
        <v>494.29542190969653</v>
      </c>
      <c r="G25" s="254">
        <v>0</v>
      </c>
      <c r="H25" s="255">
        <v>0</v>
      </c>
      <c r="I25" s="254">
        <v>2794</v>
      </c>
      <c r="J25" s="255">
        <v>494.77446671438793</v>
      </c>
      <c r="K25" s="254">
        <v>505594</v>
      </c>
      <c r="L25" s="255">
        <v>1312.6747839768718</v>
      </c>
      <c r="M25" s="254">
        <v>411135</v>
      </c>
      <c r="N25" s="255">
        <v>742.92235321731073</v>
      </c>
      <c r="O25" s="254">
        <v>18</v>
      </c>
      <c r="P25" s="255">
        <v>910.31388888888898</v>
      </c>
      <c r="Q25" s="254">
        <v>916747</v>
      </c>
      <c r="R25" s="255">
        <v>1057.1490957374297</v>
      </c>
      <c r="V25" s="207"/>
      <c r="W25" s="200"/>
      <c r="X25" s="207"/>
      <c r="Y25" s="200"/>
      <c r="Z25" s="207"/>
      <c r="AA25" s="200"/>
      <c r="AB25" s="207"/>
      <c r="AC25" s="200"/>
      <c r="AD25" s="207"/>
      <c r="AE25" s="200"/>
      <c r="AF25" s="207"/>
      <c r="AG25" s="200"/>
      <c r="AH25" s="207"/>
      <c r="AI25" s="200"/>
      <c r="AJ25" s="207"/>
      <c r="AK25" s="200"/>
    </row>
    <row r="26" spans="1:37" ht="14.25" customHeight="1">
      <c r="A26" s="248"/>
      <c r="B26" s="253" t="s">
        <v>5</v>
      </c>
      <c r="C26" s="254">
        <v>4</v>
      </c>
      <c r="D26" s="255">
        <v>1070.8425</v>
      </c>
      <c r="E26" s="254">
        <v>0</v>
      </c>
      <c r="F26" s="255">
        <v>0</v>
      </c>
      <c r="G26" s="254">
        <v>0</v>
      </c>
      <c r="H26" s="255">
        <v>0</v>
      </c>
      <c r="I26" s="254">
        <v>4</v>
      </c>
      <c r="J26" s="255">
        <v>1070.8425</v>
      </c>
      <c r="K26" s="254">
        <v>64</v>
      </c>
      <c r="L26" s="255">
        <v>2335.0634374999995</v>
      </c>
      <c r="M26" s="254">
        <v>21</v>
      </c>
      <c r="N26" s="255">
        <v>1409.4490476190479</v>
      </c>
      <c r="O26" s="254">
        <v>0</v>
      </c>
      <c r="P26" s="255">
        <v>0</v>
      </c>
      <c r="Q26" s="254">
        <v>85</v>
      </c>
      <c r="R26" s="255">
        <v>2106.382235294117</v>
      </c>
      <c r="V26" s="207"/>
      <c r="W26" s="200"/>
      <c r="X26" s="207"/>
      <c r="Y26" s="200"/>
      <c r="Z26" s="207"/>
      <c r="AA26" s="200"/>
      <c r="AB26" s="207"/>
      <c r="AC26" s="200"/>
      <c r="AD26" s="207"/>
      <c r="AE26" s="200"/>
      <c r="AF26" s="207"/>
      <c r="AG26" s="200"/>
      <c r="AH26" s="207"/>
      <c r="AI26" s="200"/>
      <c r="AJ26" s="207"/>
      <c r="AK26" s="200"/>
    </row>
    <row r="27" spans="1:37" ht="14.25" customHeight="1">
      <c r="A27" s="248"/>
      <c r="B27" s="257" t="s">
        <v>6</v>
      </c>
      <c r="C27" s="258">
        <v>589623</v>
      </c>
      <c r="D27" s="259">
        <v>1220.238364022433</v>
      </c>
      <c r="E27" s="258">
        <v>355907</v>
      </c>
      <c r="F27" s="259">
        <v>1064.0124412838181</v>
      </c>
      <c r="G27" s="258">
        <v>0</v>
      </c>
      <c r="H27" s="259">
        <v>0</v>
      </c>
      <c r="I27" s="258">
        <v>945530</v>
      </c>
      <c r="J27" s="259">
        <v>1161.433355736993</v>
      </c>
      <c r="K27" s="258">
        <v>3811306</v>
      </c>
      <c r="L27" s="259">
        <v>1645.6880766409201</v>
      </c>
      <c r="M27" s="258">
        <v>2634270</v>
      </c>
      <c r="N27" s="259">
        <v>1129.8945497424331</v>
      </c>
      <c r="O27" s="258">
        <v>23</v>
      </c>
      <c r="P27" s="259">
        <v>983.41521739130451</v>
      </c>
      <c r="Q27" s="258">
        <v>6445599</v>
      </c>
      <c r="R27" s="259">
        <v>1434.8846049420695</v>
      </c>
      <c r="V27" s="198"/>
      <c r="W27" s="197"/>
      <c r="X27" s="198"/>
      <c r="Y27" s="197"/>
      <c r="Z27" s="198"/>
      <c r="AA27" s="197"/>
      <c r="AB27" s="198"/>
      <c r="AC27" s="197"/>
      <c r="AD27" s="198"/>
      <c r="AE27" s="197"/>
      <c r="AF27" s="198"/>
      <c r="AG27" s="197"/>
      <c r="AH27" s="198"/>
      <c r="AI27" s="197"/>
      <c r="AJ27" s="198"/>
      <c r="AK27" s="197"/>
    </row>
    <row r="28" spans="1:37" ht="14.25" customHeight="1">
      <c r="A28" s="248"/>
      <c r="B28" s="260" t="s">
        <v>27</v>
      </c>
      <c r="C28" s="254">
        <v>54.895118712253165</v>
      </c>
      <c r="D28" s="254" t="s">
        <v>214</v>
      </c>
      <c r="E28" s="254">
        <v>55.248146285406015</v>
      </c>
      <c r="F28" s="254" t="s">
        <v>214</v>
      </c>
      <c r="G28" s="254">
        <v>0</v>
      </c>
      <c r="H28" s="254">
        <v>0</v>
      </c>
      <c r="I28" s="254">
        <v>55.028002402895318</v>
      </c>
      <c r="J28" s="254" t="s">
        <v>214</v>
      </c>
      <c r="K28" s="254">
        <v>74.840081264847527</v>
      </c>
      <c r="L28" s="254" t="s">
        <v>214</v>
      </c>
      <c r="M28" s="254">
        <v>75.415495649803802</v>
      </c>
      <c r="N28" s="254" t="s">
        <v>214</v>
      </c>
      <c r="O28" s="254">
        <v>88.260869565217391</v>
      </c>
      <c r="P28" s="254" t="s">
        <v>214</v>
      </c>
      <c r="Q28" s="254">
        <v>75.075298106559075</v>
      </c>
      <c r="R28" s="254" t="s">
        <v>214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</row>
    <row r="29" spans="1:37" ht="14.25" customHeight="1">
      <c r="A29" s="248"/>
      <c r="B29" s="249"/>
      <c r="C29" s="261"/>
      <c r="D29" s="262"/>
      <c r="E29" s="263"/>
      <c r="F29" s="263"/>
      <c r="G29" s="261"/>
      <c r="H29" s="263"/>
      <c r="I29" s="261"/>
      <c r="J29" s="263"/>
      <c r="K29" s="261"/>
      <c r="L29" s="262"/>
      <c r="M29" s="261"/>
      <c r="N29" s="262"/>
      <c r="O29" s="261"/>
      <c r="P29" s="262"/>
      <c r="Q29" s="261"/>
      <c r="R29" s="262"/>
    </row>
    <row r="30" spans="1:37" ht="14.25" customHeight="1">
      <c r="B30" s="483" t="s">
        <v>0</v>
      </c>
      <c r="C30" s="484" t="s">
        <v>30</v>
      </c>
      <c r="D30" s="484"/>
      <c r="E30" s="484"/>
      <c r="F30" s="484"/>
      <c r="G30" s="484"/>
      <c r="H30" s="484"/>
      <c r="I30" s="484"/>
      <c r="J30" s="484"/>
      <c r="K30" s="484" t="s">
        <v>31</v>
      </c>
      <c r="L30" s="484"/>
      <c r="M30" s="484"/>
      <c r="N30" s="484"/>
      <c r="O30" s="484"/>
      <c r="P30" s="484"/>
      <c r="Q30" s="484"/>
      <c r="R30" s="484"/>
    </row>
    <row r="31" spans="1:37" ht="14.25" customHeight="1">
      <c r="B31" s="483"/>
      <c r="C31" s="484" t="s">
        <v>3</v>
      </c>
      <c r="D31" s="484"/>
      <c r="E31" s="485" t="s">
        <v>4</v>
      </c>
      <c r="F31" s="485"/>
      <c r="G31" s="484" t="s">
        <v>5</v>
      </c>
      <c r="H31" s="484"/>
      <c r="I31" s="484" t="s">
        <v>6</v>
      </c>
      <c r="J31" s="484"/>
      <c r="K31" s="484" t="s">
        <v>3</v>
      </c>
      <c r="L31" s="484"/>
      <c r="M31" s="485" t="s">
        <v>4</v>
      </c>
      <c r="N31" s="485"/>
      <c r="O31" s="484" t="s">
        <v>5</v>
      </c>
      <c r="P31" s="484"/>
      <c r="Q31" s="484" t="s">
        <v>6</v>
      </c>
      <c r="R31" s="484"/>
    </row>
    <row r="32" spans="1:37" ht="14.25" customHeight="1">
      <c r="B32" s="483"/>
      <c r="C32" s="250" t="s">
        <v>7</v>
      </c>
      <c r="D32" s="251" t="s">
        <v>8</v>
      </c>
      <c r="E32" s="252" t="s">
        <v>7</v>
      </c>
      <c r="F32" s="252" t="s">
        <v>8</v>
      </c>
      <c r="G32" s="250" t="s">
        <v>7</v>
      </c>
      <c r="H32" s="252" t="s">
        <v>8</v>
      </c>
      <c r="I32" s="250" t="s">
        <v>7</v>
      </c>
      <c r="J32" s="252" t="s">
        <v>8</v>
      </c>
      <c r="K32" s="250" t="s">
        <v>7</v>
      </c>
      <c r="L32" s="251" t="s">
        <v>8</v>
      </c>
      <c r="M32" s="252" t="s">
        <v>7</v>
      </c>
      <c r="N32" s="252" t="s">
        <v>8</v>
      </c>
      <c r="O32" s="250" t="s">
        <v>7</v>
      </c>
      <c r="P32" s="252" t="s">
        <v>8</v>
      </c>
      <c r="Q32" s="250" t="s">
        <v>7</v>
      </c>
      <c r="R32" s="252" t="s">
        <v>8</v>
      </c>
    </row>
    <row r="33" spans="2:37" ht="14.25" customHeight="1">
      <c r="B33" s="253" t="s">
        <v>9</v>
      </c>
      <c r="C33" s="254">
        <v>0</v>
      </c>
      <c r="D33" s="255">
        <v>0</v>
      </c>
      <c r="E33" s="254">
        <v>0</v>
      </c>
      <c r="F33" s="255">
        <v>0</v>
      </c>
      <c r="G33" s="254">
        <v>0</v>
      </c>
      <c r="H33" s="255">
        <v>0</v>
      </c>
      <c r="I33" s="254">
        <v>0</v>
      </c>
      <c r="J33" s="255">
        <v>0</v>
      </c>
      <c r="K33" s="254">
        <v>1140</v>
      </c>
      <c r="L33" s="255">
        <v>362.03534210526368</v>
      </c>
      <c r="M33" s="254">
        <v>1119</v>
      </c>
      <c r="N33" s="255">
        <v>355.06790884718532</v>
      </c>
      <c r="O33" s="254">
        <v>0</v>
      </c>
      <c r="P33" s="255">
        <v>0</v>
      </c>
      <c r="Q33" s="254">
        <v>2259</v>
      </c>
      <c r="R33" s="255">
        <v>358.58401062417039</v>
      </c>
    </row>
    <row r="34" spans="2:37" ht="14.25" customHeight="1">
      <c r="B34" s="256" t="s">
        <v>10</v>
      </c>
      <c r="C34" s="254">
        <v>0</v>
      </c>
      <c r="D34" s="255">
        <v>0</v>
      </c>
      <c r="E34" s="254">
        <v>0</v>
      </c>
      <c r="F34" s="255">
        <v>0</v>
      </c>
      <c r="G34" s="254">
        <v>0</v>
      </c>
      <c r="H34" s="255">
        <v>0</v>
      </c>
      <c r="I34" s="254">
        <v>0</v>
      </c>
      <c r="J34" s="255">
        <v>0</v>
      </c>
      <c r="K34" s="254">
        <v>5683</v>
      </c>
      <c r="L34" s="255">
        <v>360.92466303008911</v>
      </c>
      <c r="M34" s="254">
        <v>5301</v>
      </c>
      <c r="N34" s="255">
        <v>359.93841350688467</v>
      </c>
      <c r="O34" s="254">
        <v>0</v>
      </c>
      <c r="P34" s="255">
        <v>0</v>
      </c>
      <c r="Q34" s="254">
        <v>10984</v>
      </c>
      <c r="R34" s="255">
        <v>360.44868809176916</v>
      </c>
    </row>
    <row r="35" spans="2:37" ht="14.25" customHeight="1">
      <c r="B35" s="253" t="s">
        <v>11</v>
      </c>
      <c r="C35" s="254">
        <v>0</v>
      </c>
      <c r="D35" s="255">
        <v>0</v>
      </c>
      <c r="E35" s="254">
        <v>0</v>
      </c>
      <c r="F35" s="255">
        <v>0</v>
      </c>
      <c r="G35" s="254">
        <v>0</v>
      </c>
      <c r="H35" s="255">
        <v>0</v>
      </c>
      <c r="I35" s="254">
        <v>0</v>
      </c>
      <c r="J35" s="255">
        <v>0</v>
      </c>
      <c r="K35" s="254">
        <v>14408</v>
      </c>
      <c r="L35" s="255">
        <v>362.72836479733468</v>
      </c>
      <c r="M35" s="254">
        <v>13969</v>
      </c>
      <c r="N35" s="255">
        <v>360.79314768415776</v>
      </c>
      <c r="O35" s="254">
        <v>0</v>
      </c>
      <c r="P35" s="255">
        <v>0</v>
      </c>
      <c r="Q35" s="254">
        <v>28377</v>
      </c>
      <c r="R35" s="255">
        <v>361.77572541142467</v>
      </c>
      <c r="V35" s="207"/>
      <c r="W35" s="200"/>
      <c r="X35" s="207"/>
      <c r="Y35" s="200"/>
      <c r="Z35" s="207"/>
      <c r="AA35" s="200"/>
      <c r="AB35" s="207"/>
      <c r="AC35" s="200"/>
      <c r="AD35" s="207"/>
      <c r="AE35" s="200"/>
      <c r="AF35" s="207"/>
      <c r="AG35" s="200"/>
      <c r="AH35" s="207"/>
      <c r="AI35" s="200"/>
      <c r="AJ35" s="207"/>
      <c r="AK35" s="200"/>
    </row>
    <row r="36" spans="2:37" ht="14.25" customHeight="1">
      <c r="B36" s="253" t="s">
        <v>12</v>
      </c>
      <c r="C36" s="254">
        <v>0</v>
      </c>
      <c r="D36" s="255">
        <v>0</v>
      </c>
      <c r="E36" s="254">
        <v>0</v>
      </c>
      <c r="F36" s="255">
        <v>0</v>
      </c>
      <c r="G36" s="254">
        <v>0</v>
      </c>
      <c r="H36" s="255">
        <v>0</v>
      </c>
      <c r="I36" s="254">
        <v>0</v>
      </c>
      <c r="J36" s="255">
        <v>0</v>
      </c>
      <c r="K36" s="254">
        <v>30692</v>
      </c>
      <c r="L36" s="255">
        <v>366.82223022286036</v>
      </c>
      <c r="M36" s="254">
        <v>29232</v>
      </c>
      <c r="N36" s="255">
        <v>363.23684797482321</v>
      </c>
      <c r="O36" s="254">
        <v>1</v>
      </c>
      <c r="P36" s="255">
        <v>252.4</v>
      </c>
      <c r="Q36" s="254">
        <v>59925</v>
      </c>
      <c r="R36" s="255">
        <v>365.07133633708906</v>
      </c>
      <c r="V36" s="207"/>
      <c r="W36" s="200"/>
      <c r="X36" s="207"/>
      <c r="Y36" s="200"/>
      <c r="Z36" s="207"/>
      <c r="AA36" s="200"/>
      <c r="AB36" s="207"/>
      <c r="AC36" s="200"/>
      <c r="AD36" s="207"/>
      <c r="AE36" s="200"/>
      <c r="AF36" s="207"/>
      <c r="AG36" s="200"/>
      <c r="AH36" s="207"/>
      <c r="AI36" s="200"/>
      <c r="AJ36" s="207"/>
      <c r="AK36" s="200"/>
    </row>
    <row r="37" spans="2:37" ht="14.25" customHeight="1">
      <c r="B37" s="253" t="s">
        <v>13</v>
      </c>
      <c r="C37" s="254">
        <v>1</v>
      </c>
      <c r="D37" s="255">
        <v>580.6</v>
      </c>
      <c r="E37" s="254">
        <v>19</v>
      </c>
      <c r="F37" s="255">
        <v>842.82894736842093</v>
      </c>
      <c r="G37" s="254">
        <v>0</v>
      </c>
      <c r="H37" s="255">
        <v>0</v>
      </c>
      <c r="I37" s="254">
        <v>20</v>
      </c>
      <c r="J37" s="255">
        <v>829.71749999999997</v>
      </c>
      <c r="K37" s="254">
        <v>45131</v>
      </c>
      <c r="L37" s="255">
        <v>373.43701602003176</v>
      </c>
      <c r="M37" s="254">
        <v>45373</v>
      </c>
      <c r="N37" s="255">
        <v>374.29704714257406</v>
      </c>
      <c r="O37" s="254">
        <v>1</v>
      </c>
      <c r="P37" s="255">
        <v>701.56</v>
      </c>
      <c r="Q37" s="254">
        <v>90505</v>
      </c>
      <c r="R37" s="255">
        <v>373.8718021103814</v>
      </c>
      <c r="V37" s="207"/>
      <c r="W37" s="200"/>
      <c r="X37" s="207"/>
      <c r="Y37" s="200"/>
      <c r="Z37" s="207"/>
      <c r="AA37" s="200"/>
      <c r="AB37" s="207"/>
      <c r="AC37" s="200"/>
      <c r="AD37" s="207"/>
      <c r="AE37" s="200"/>
      <c r="AF37" s="207"/>
      <c r="AG37" s="200"/>
      <c r="AH37" s="207"/>
      <c r="AI37" s="200"/>
      <c r="AJ37" s="207"/>
      <c r="AK37" s="200"/>
    </row>
    <row r="38" spans="2:37" ht="14.25" customHeight="1">
      <c r="B38" s="253" t="s">
        <v>14</v>
      </c>
      <c r="C38" s="254">
        <v>14</v>
      </c>
      <c r="D38" s="255">
        <v>898.21214285714291</v>
      </c>
      <c r="E38" s="254">
        <v>162</v>
      </c>
      <c r="F38" s="255">
        <v>879.39376543209869</v>
      </c>
      <c r="G38" s="254">
        <v>0</v>
      </c>
      <c r="H38" s="255">
        <v>0</v>
      </c>
      <c r="I38" s="254">
        <v>176</v>
      </c>
      <c r="J38" s="255">
        <v>880.89068181818175</v>
      </c>
      <c r="K38" s="254">
        <v>1919</v>
      </c>
      <c r="L38" s="255">
        <v>413.93763418447207</v>
      </c>
      <c r="M38" s="254">
        <v>1516</v>
      </c>
      <c r="N38" s="255">
        <v>412.44222955145153</v>
      </c>
      <c r="O38" s="254">
        <v>0</v>
      </c>
      <c r="P38" s="255">
        <v>0</v>
      </c>
      <c r="Q38" s="254">
        <v>3435</v>
      </c>
      <c r="R38" s="255">
        <v>413.27765356623075</v>
      </c>
      <c r="V38" s="207"/>
      <c r="W38" s="200"/>
      <c r="X38" s="207"/>
      <c r="Y38" s="200"/>
      <c r="Z38" s="207"/>
      <c r="AA38" s="200"/>
      <c r="AB38" s="207"/>
      <c r="AC38" s="200"/>
      <c r="AD38" s="207"/>
      <c r="AE38" s="200"/>
      <c r="AF38" s="207"/>
      <c r="AG38" s="200"/>
      <c r="AH38" s="207"/>
      <c r="AI38" s="200"/>
      <c r="AJ38" s="207"/>
      <c r="AK38" s="200"/>
    </row>
    <row r="39" spans="2:37" ht="14.25" customHeight="1">
      <c r="B39" s="253" t="s">
        <v>15</v>
      </c>
      <c r="C39" s="254">
        <v>94</v>
      </c>
      <c r="D39" s="255">
        <v>882.87106382978686</v>
      </c>
      <c r="E39" s="254">
        <v>816</v>
      </c>
      <c r="F39" s="255">
        <v>957.85664215686324</v>
      </c>
      <c r="G39" s="254">
        <v>0</v>
      </c>
      <c r="H39" s="255">
        <v>0</v>
      </c>
      <c r="I39" s="254">
        <v>910</v>
      </c>
      <c r="J39" s="255">
        <v>950.11087912087953</v>
      </c>
      <c r="K39" s="254">
        <v>2107</v>
      </c>
      <c r="L39" s="255">
        <v>415.02196487897572</v>
      </c>
      <c r="M39" s="254">
        <v>1406</v>
      </c>
      <c r="N39" s="255">
        <v>416.3732788051218</v>
      </c>
      <c r="O39" s="254">
        <v>0</v>
      </c>
      <c r="P39" s="255">
        <v>0</v>
      </c>
      <c r="Q39" s="254">
        <v>3513</v>
      </c>
      <c r="R39" s="255">
        <v>415.56279817819615</v>
      </c>
      <c r="V39" s="207"/>
      <c r="W39" s="200"/>
      <c r="X39" s="207"/>
      <c r="Y39" s="200"/>
      <c r="Z39" s="207"/>
      <c r="AA39" s="200"/>
      <c r="AB39" s="207"/>
      <c r="AC39" s="200"/>
      <c r="AD39" s="207"/>
      <c r="AE39" s="200"/>
      <c r="AF39" s="207"/>
      <c r="AG39" s="200"/>
      <c r="AH39" s="207"/>
      <c r="AI39" s="200"/>
      <c r="AJ39" s="207"/>
      <c r="AK39" s="200"/>
    </row>
    <row r="40" spans="2:37" ht="14.25" customHeight="1">
      <c r="B40" s="253" t="s">
        <v>16</v>
      </c>
      <c r="C40" s="254">
        <v>541</v>
      </c>
      <c r="D40" s="255">
        <v>841.9981330868759</v>
      </c>
      <c r="E40" s="254">
        <v>3002</v>
      </c>
      <c r="F40" s="255">
        <v>951.37358760826021</v>
      </c>
      <c r="G40" s="254">
        <v>0</v>
      </c>
      <c r="H40" s="255">
        <v>0</v>
      </c>
      <c r="I40" s="254">
        <v>3543</v>
      </c>
      <c r="J40" s="255">
        <v>934.67245272367961</v>
      </c>
      <c r="K40" s="254">
        <v>3283</v>
      </c>
      <c r="L40" s="255">
        <v>455.82356381358437</v>
      </c>
      <c r="M40" s="254">
        <v>2055</v>
      </c>
      <c r="N40" s="255">
        <v>466.26990267639979</v>
      </c>
      <c r="O40" s="254">
        <v>0</v>
      </c>
      <c r="P40" s="255">
        <v>0</v>
      </c>
      <c r="Q40" s="254">
        <v>5338</v>
      </c>
      <c r="R40" s="255">
        <v>459.84514986886461</v>
      </c>
      <c r="V40" s="207"/>
      <c r="W40" s="200"/>
      <c r="X40" s="207"/>
      <c r="Y40" s="200"/>
      <c r="Z40" s="207"/>
      <c r="AA40" s="200"/>
      <c r="AB40" s="207"/>
      <c r="AC40" s="200"/>
      <c r="AD40" s="207"/>
      <c r="AE40" s="200"/>
      <c r="AF40" s="207"/>
      <c r="AG40" s="200"/>
      <c r="AH40" s="207"/>
      <c r="AI40" s="200"/>
      <c r="AJ40" s="207"/>
      <c r="AK40" s="200"/>
    </row>
    <row r="41" spans="2:37" ht="14.25" customHeight="1">
      <c r="B41" s="253" t="s">
        <v>17</v>
      </c>
      <c r="C41" s="254">
        <v>1752</v>
      </c>
      <c r="D41" s="255">
        <v>830.13231164383467</v>
      </c>
      <c r="E41" s="254">
        <v>8488</v>
      </c>
      <c r="F41" s="255">
        <v>979.2864797360977</v>
      </c>
      <c r="G41" s="254">
        <v>0</v>
      </c>
      <c r="H41" s="255">
        <v>0</v>
      </c>
      <c r="I41" s="254">
        <v>10240</v>
      </c>
      <c r="J41" s="255">
        <v>953.76713378906209</v>
      </c>
      <c r="K41" s="254">
        <v>5464</v>
      </c>
      <c r="L41" s="255">
        <v>507.94846998535718</v>
      </c>
      <c r="M41" s="254">
        <v>3853</v>
      </c>
      <c r="N41" s="255">
        <v>515.18386971191148</v>
      </c>
      <c r="O41" s="254">
        <v>0</v>
      </c>
      <c r="P41" s="255">
        <v>0</v>
      </c>
      <c r="Q41" s="254">
        <v>9317</v>
      </c>
      <c r="R41" s="255">
        <v>510.94063432435189</v>
      </c>
      <c r="V41" s="207"/>
      <c r="W41" s="200"/>
      <c r="X41" s="207"/>
      <c r="Y41" s="200"/>
      <c r="Z41" s="207"/>
      <c r="AA41" s="200"/>
      <c r="AB41" s="207"/>
      <c r="AC41" s="200"/>
      <c r="AD41" s="207"/>
      <c r="AE41" s="200"/>
      <c r="AF41" s="207"/>
      <c r="AG41" s="200"/>
      <c r="AH41" s="207"/>
      <c r="AI41" s="200"/>
      <c r="AJ41" s="207"/>
      <c r="AK41" s="200"/>
    </row>
    <row r="42" spans="2:37" ht="14.25" customHeight="1">
      <c r="B42" s="253" t="s">
        <v>18</v>
      </c>
      <c r="C42" s="254">
        <v>4299</v>
      </c>
      <c r="D42" s="255">
        <v>850.02221679460342</v>
      </c>
      <c r="E42" s="254">
        <v>19295</v>
      </c>
      <c r="F42" s="255">
        <v>972.06087846592334</v>
      </c>
      <c r="G42" s="254">
        <v>0</v>
      </c>
      <c r="H42" s="255">
        <v>0</v>
      </c>
      <c r="I42" s="254">
        <v>23594</v>
      </c>
      <c r="J42" s="255">
        <v>949.82453844197642</v>
      </c>
      <c r="K42" s="254">
        <v>9528</v>
      </c>
      <c r="L42" s="255">
        <v>567.16766372795973</v>
      </c>
      <c r="M42" s="254">
        <v>6527</v>
      </c>
      <c r="N42" s="255">
        <v>561.71980542362417</v>
      </c>
      <c r="O42" s="254">
        <v>0</v>
      </c>
      <c r="P42" s="255">
        <v>0</v>
      </c>
      <c r="Q42" s="254">
        <v>16055</v>
      </c>
      <c r="R42" s="255">
        <v>564.9528913111177</v>
      </c>
      <c r="V42" s="207"/>
      <c r="W42" s="200"/>
      <c r="X42" s="207"/>
      <c r="Y42" s="200"/>
      <c r="Z42" s="207"/>
      <c r="AA42" s="200"/>
      <c r="AB42" s="207"/>
      <c r="AC42" s="200"/>
      <c r="AD42" s="207"/>
      <c r="AE42" s="200"/>
      <c r="AF42" s="207"/>
      <c r="AG42" s="200"/>
      <c r="AH42" s="207"/>
      <c r="AI42" s="200"/>
      <c r="AJ42" s="207"/>
      <c r="AK42" s="200"/>
    </row>
    <row r="43" spans="2:37" ht="14.25" customHeight="1">
      <c r="B43" s="253" t="s">
        <v>19</v>
      </c>
      <c r="C43" s="254">
        <v>8073</v>
      </c>
      <c r="D43" s="255">
        <v>820.15295305338782</v>
      </c>
      <c r="E43" s="254">
        <v>39091</v>
      </c>
      <c r="F43" s="255">
        <v>934.29372745644719</v>
      </c>
      <c r="G43" s="254">
        <v>0</v>
      </c>
      <c r="H43" s="255">
        <v>0</v>
      </c>
      <c r="I43" s="254">
        <v>47164</v>
      </c>
      <c r="J43" s="255">
        <v>914.75640085658506</v>
      </c>
      <c r="K43" s="254">
        <v>12715</v>
      </c>
      <c r="L43" s="255">
        <v>644.82449626425523</v>
      </c>
      <c r="M43" s="254">
        <v>8976</v>
      </c>
      <c r="N43" s="255">
        <v>653.85185049019697</v>
      </c>
      <c r="O43" s="254">
        <v>1</v>
      </c>
      <c r="P43" s="255">
        <v>454.26</v>
      </c>
      <c r="Q43" s="254">
        <v>21692</v>
      </c>
      <c r="R43" s="255">
        <v>648.55116817259886</v>
      </c>
      <c r="V43" s="207"/>
      <c r="W43" s="200"/>
      <c r="X43" s="207"/>
      <c r="Y43" s="200"/>
      <c r="Z43" s="207"/>
      <c r="AA43" s="200"/>
      <c r="AB43" s="207"/>
      <c r="AC43" s="200"/>
      <c r="AD43" s="207"/>
      <c r="AE43" s="200"/>
      <c r="AF43" s="207"/>
      <c r="AG43" s="200"/>
      <c r="AH43" s="207"/>
      <c r="AI43" s="200"/>
      <c r="AJ43" s="207"/>
      <c r="AK43" s="200"/>
    </row>
    <row r="44" spans="2:37" ht="14.25" customHeight="1">
      <c r="B44" s="253" t="s">
        <v>20</v>
      </c>
      <c r="C44" s="254">
        <v>13739</v>
      </c>
      <c r="D44" s="255">
        <v>784.75267850644173</v>
      </c>
      <c r="E44" s="254">
        <v>76069</v>
      </c>
      <c r="F44" s="255">
        <v>909.38607014684169</v>
      </c>
      <c r="G44" s="254">
        <v>0</v>
      </c>
      <c r="H44" s="255">
        <v>0</v>
      </c>
      <c r="I44" s="254">
        <v>89808</v>
      </c>
      <c r="J44" s="255">
        <v>890.31941497416824</v>
      </c>
      <c r="K44" s="254">
        <v>14971</v>
      </c>
      <c r="L44" s="255">
        <v>708.26038407587805</v>
      </c>
      <c r="M44" s="254">
        <v>10720</v>
      </c>
      <c r="N44" s="255">
        <v>718.56258488805906</v>
      </c>
      <c r="O44" s="254">
        <v>0</v>
      </c>
      <c r="P44" s="255">
        <v>0</v>
      </c>
      <c r="Q44" s="254">
        <v>25691</v>
      </c>
      <c r="R44" s="255">
        <v>712.55914989684959</v>
      </c>
      <c r="V44" s="207"/>
      <c r="W44" s="200"/>
      <c r="X44" s="207"/>
      <c r="Y44" s="200"/>
      <c r="Z44" s="207"/>
      <c r="AA44" s="200"/>
      <c r="AB44" s="207"/>
      <c r="AC44" s="200"/>
      <c r="AD44" s="207"/>
      <c r="AE44" s="200"/>
      <c r="AF44" s="207"/>
      <c r="AG44" s="200"/>
      <c r="AH44" s="207"/>
      <c r="AI44" s="200"/>
      <c r="AJ44" s="207"/>
      <c r="AK44" s="200"/>
    </row>
    <row r="45" spans="2:37" ht="14.25" customHeight="1">
      <c r="B45" s="253" t="s">
        <v>21</v>
      </c>
      <c r="C45" s="254">
        <v>20309</v>
      </c>
      <c r="D45" s="255">
        <v>767.95738441085359</v>
      </c>
      <c r="E45" s="254">
        <v>123168</v>
      </c>
      <c r="F45" s="255">
        <v>938.18494113730833</v>
      </c>
      <c r="G45" s="254">
        <v>0</v>
      </c>
      <c r="H45" s="255">
        <v>0</v>
      </c>
      <c r="I45" s="254">
        <v>143477</v>
      </c>
      <c r="J45" s="255">
        <v>914.08943140712461</v>
      </c>
      <c r="K45" s="254">
        <v>13052</v>
      </c>
      <c r="L45" s="255">
        <v>747.53594468280426</v>
      </c>
      <c r="M45" s="254">
        <v>9965</v>
      </c>
      <c r="N45" s="255">
        <v>766.06777019568449</v>
      </c>
      <c r="O45" s="254">
        <v>0</v>
      </c>
      <c r="P45" s="255">
        <v>0</v>
      </c>
      <c r="Q45" s="254">
        <v>23017</v>
      </c>
      <c r="R45" s="255">
        <v>755.55912933918228</v>
      </c>
      <c r="V45" s="207"/>
      <c r="W45" s="200"/>
      <c r="X45" s="207"/>
      <c r="Y45" s="200"/>
      <c r="Z45" s="207"/>
      <c r="AA45" s="200"/>
      <c r="AB45" s="207"/>
      <c r="AC45" s="200"/>
      <c r="AD45" s="207"/>
      <c r="AE45" s="200"/>
      <c r="AF45" s="207"/>
      <c r="AG45" s="200"/>
      <c r="AH45" s="207"/>
      <c r="AI45" s="200"/>
      <c r="AJ45" s="207"/>
      <c r="AK45" s="200"/>
    </row>
    <row r="46" spans="2:37" ht="14.25" customHeight="1">
      <c r="B46" s="253" t="s">
        <v>22</v>
      </c>
      <c r="C46" s="254">
        <v>25780</v>
      </c>
      <c r="D46" s="255">
        <v>697.95998913886694</v>
      </c>
      <c r="E46" s="254">
        <v>178771</v>
      </c>
      <c r="F46" s="255">
        <v>948.23700091178296</v>
      </c>
      <c r="G46" s="254">
        <v>1</v>
      </c>
      <c r="H46" s="255">
        <v>1056.5899999999999</v>
      </c>
      <c r="I46" s="254">
        <v>204552</v>
      </c>
      <c r="J46" s="255">
        <v>916.694737768393</v>
      </c>
      <c r="K46" s="254">
        <v>8825</v>
      </c>
      <c r="L46" s="255">
        <v>771.51496090651517</v>
      </c>
      <c r="M46" s="254">
        <v>8055</v>
      </c>
      <c r="N46" s="255">
        <v>776.92868404717387</v>
      </c>
      <c r="O46" s="254">
        <v>0</v>
      </c>
      <c r="P46" s="255">
        <v>0</v>
      </c>
      <c r="Q46" s="254">
        <v>16880</v>
      </c>
      <c r="R46" s="255">
        <v>774.09834597156305</v>
      </c>
      <c r="V46" s="207"/>
      <c r="W46" s="200"/>
      <c r="X46" s="207"/>
      <c r="Y46" s="200"/>
      <c r="Z46" s="207"/>
      <c r="AA46" s="200"/>
      <c r="AB46" s="207"/>
      <c r="AC46" s="200"/>
      <c r="AD46" s="207"/>
      <c r="AE46" s="200"/>
      <c r="AF46" s="207"/>
      <c r="AG46" s="200"/>
      <c r="AH46" s="207"/>
      <c r="AI46" s="200"/>
      <c r="AJ46" s="207"/>
      <c r="AK46" s="200"/>
    </row>
    <row r="47" spans="2:37" ht="14.25" customHeight="1">
      <c r="B47" s="253" t="s">
        <v>23</v>
      </c>
      <c r="C47" s="254">
        <v>27491</v>
      </c>
      <c r="D47" s="255">
        <v>627.54547997526367</v>
      </c>
      <c r="E47" s="254">
        <v>243723</v>
      </c>
      <c r="F47" s="255">
        <v>961.16243542874713</v>
      </c>
      <c r="G47" s="254">
        <v>0</v>
      </c>
      <c r="H47" s="255">
        <v>0</v>
      </c>
      <c r="I47" s="254">
        <v>271214</v>
      </c>
      <c r="J47" s="255">
        <v>927.34609953763629</v>
      </c>
      <c r="K47" s="254">
        <v>5419</v>
      </c>
      <c r="L47" s="255">
        <v>749.01682044657889</v>
      </c>
      <c r="M47" s="254">
        <v>5771</v>
      </c>
      <c r="N47" s="255">
        <v>770.99079362329053</v>
      </c>
      <c r="O47" s="254">
        <v>1</v>
      </c>
      <c r="P47" s="255">
        <v>876.82</v>
      </c>
      <c r="Q47" s="254">
        <v>11191</v>
      </c>
      <c r="R47" s="255">
        <v>760.35982843356453</v>
      </c>
      <c r="V47" s="207"/>
      <c r="W47" s="200"/>
      <c r="X47" s="207"/>
      <c r="Y47" s="200"/>
      <c r="Z47" s="207"/>
      <c r="AA47" s="200"/>
      <c r="AB47" s="207"/>
      <c r="AC47" s="200"/>
      <c r="AD47" s="207"/>
      <c r="AE47" s="200"/>
      <c r="AF47" s="207"/>
      <c r="AG47" s="200"/>
      <c r="AH47" s="207"/>
      <c r="AI47" s="200"/>
      <c r="AJ47" s="207"/>
      <c r="AK47" s="200"/>
    </row>
    <row r="48" spans="2:37" ht="14.25" customHeight="1">
      <c r="B48" s="253" t="s">
        <v>24</v>
      </c>
      <c r="C48" s="254">
        <v>29178</v>
      </c>
      <c r="D48" s="255">
        <v>562.37459181575093</v>
      </c>
      <c r="E48" s="254">
        <v>346787</v>
      </c>
      <c r="F48" s="255">
        <v>951.40599451536764</v>
      </c>
      <c r="G48" s="254">
        <v>2</v>
      </c>
      <c r="H48" s="255">
        <v>797.70500000000004</v>
      </c>
      <c r="I48" s="254">
        <v>375967</v>
      </c>
      <c r="J48" s="255">
        <v>921.21327635138402</v>
      </c>
      <c r="K48" s="254">
        <v>2921</v>
      </c>
      <c r="L48" s="255">
        <v>736.55442656624791</v>
      </c>
      <c r="M48" s="254">
        <v>4004</v>
      </c>
      <c r="N48" s="255">
        <v>741.66063186813551</v>
      </c>
      <c r="O48" s="254">
        <v>0</v>
      </c>
      <c r="P48" s="255">
        <v>0</v>
      </c>
      <c r="Q48" s="254">
        <v>6925</v>
      </c>
      <c r="R48" s="255">
        <v>739.50680866426353</v>
      </c>
      <c r="V48" s="207"/>
      <c r="W48" s="200"/>
      <c r="X48" s="207"/>
      <c r="Y48" s="200"/>
      <c r="Z48" s="207"/>
      <c r="AA48" s="200"/>
      <c r="AB48" s="207"/>
      <c r="AC48" s="200"/>
      <c r="AD48" s="207"/>
      <c r="AE48" s="200"/>
      <c r="AF48" s="207"/>
      <c r="AG48" s="200"/>
      <c r="AH48" s="207"/>
      <c r="AI48" s="200"/>
      <c r="AJ48" s="207"/>
      <c r="AK48" s="200"/>
    </row>
    <row r="49" spans="2:37" ht="14.25" customHeight="1">
      <c r="B49" s="253" t="s">
        <v>25</v>
      </c>
      <c r="C49" s="254">
        <v>25474</v>
      </c>
      <c r="D49" s="255">
        <v>524.81764504985404</v>
      </c>
      <c r="E49" s="254">
        <v>374158</v>
      </c>
      <c r="F49" s="255">
        <v>920.98916997631977</v>
      </c>
      <c r="G49" s="254">
        <v>1</v>
      </c>
      <c r="H49" s="255">
        <v>869.97</v>
      </c>
      <c r="I49" s="254">
        <v>399633</v>
      </c>
      <c r="J49" s="255">
        <v>895.73568879446862</v>
      </c>
      <c r="K49" s="254">
        <v>1212</v>
      </c>
      <c r="L49" s="255">
        <v>726.23254125412154</v>
      </c>
      <c r="M49" s="254">
        <v>2110</v>
      </c>
      <c r="N49" s="255">
        <v>739.47405213270258</v>
      </c>
      <c r="O49" s="254">
        <v>0</v>
      </c>
      <c r="P49" s="255">
        <v>0</v>
      </c>
      <c r="Q49" s="254">
        <v>3322</v>
      </c>
      <c r="R49" s="255">
        <v>734.64301324503253</v>
      </c>
      <c r="V49" s="207"/>
      <c r="W49" s="200"/>
      <c r="X49" s="207"/>
      <c r="Y49" s="200"/>
      <c r="Z49" s="207"/>
      <c r="AA49" s="200"/>
      <c r="AB49" s="207"/>
      <c r="AC49" s="200"/>
      <c r="AD49" s="207"/>
      <c r="AE49" s="200"/>
      <c r="AF49" s="207"/>
      <c r="AG49" s="200"/>
      <c r="AH49" s="207"/>
      <c r="AI49" s="200"/>
      <c r="AJ49" s="207"/>
      <c r="AK49" s="200"/>
    </row>
    <row r="50" spans="2:37" ht="14.25" customHeight="1">
      <c r="B50" s="253" t="s">
        <v>26</v>
      </c>
      <c r="C50" s="254">
        <v>47419</v>
      </c>
      <c r="D50" s="255">
        <v>482.09600434425067</v>
      </c>
      <c r="E50" s="254">
        <v>737210</v>
      </c>
      <c r="F50" s="255">
        <v>872.40240746869688</v>
      </c>
      <c r="G50" s="254">
        <v>6</v>
      </c>
      <c r="H50" s="255">
        <v>866.38</v>
      </c>
      <c r="I50" s="254">
        <v>784635</v>
      </c>
      <c r="J50" s="255">
        <v>848.81440098899247</v>
      </c>
      <c r="K50" s="254">
        <v>645</v>
      </c>
      <c r="L50" s="255">
        <v>767.91995348836838</v>
      </c>
      <c r="M50" s="254">
        <v>1707</v>
      </c>
      <c r="N50" s="255">
        <v>753.85253075571086</v>
      </c>
      <c r="O50" s="254">
        <v>0</v>
      </c>
      <c r="P50" s="255">
        <v>0</v>
      </c>
      <c r="Q50" s="254">
        <v>2352</v>
      </c>
      <c r="R50" s="255">
        <v>757.71030612244726</v>
      </c>
      <c r="V50" s="207"/>
      <c r="W50" s="200"/>
      <c r="X50" s="207"/>
      <c r="Y50" s="200"/>
      <c r="Z50" s="207"/>
      <c r="AA50" s="200"/>
      <c r="AB50" s="207"/>
      <c r="AC50" s="200"/>
      <c r="AD50" s="207"/>
      <c r="AE50" s="200"/>
      <c r="AF50" s="207"/>
      <c r="AG50" s="200"/>
      <c r="AH50" s="207"/>
      <c r="AI50" s="200"/>
      <c r="AJ50" s="207"/>
      <c r="AK50" s="200"/>
    </row>
    <row r="51" spans="2:37" ht="14.25" customHeight="1">
      <c r="B51" s="253" t="s">
        <v>5</v>
      </c>
      <c r="C51" s="254">
        <v>0</v>
      </c>
      <c r="D51" s="255">
        <v>0</v>
      </c>
      <c r="E51" s="254">
        <v>1</v>
      </c>
      <c r="F51" s="255">
        <v>1043.2</v>
      </c>
      <c r="G51" s="254">
        <v>0</v>
      </c>
      <c r="H51" s="255">
        <v>0</v>
      </c>
      <c r="I51" s="254">
        <v>1</v>
      </c>
      <c r="J51" s="255">
        <v>1043.2</v>
      </c>
      <c r="K51" s="254">
        <v>0</v>
      </c>
      <c r="L51" s="255">
        <v>0</v>
      </c>
      <c r="M51" s="254">
        <v>0</v>
      </c>
      <c r="N51" s="255">
        <v>0</v>
      </c>
      <c r="O51" s="254">
        <v>0</v>
      </c>
      <c r="P51" s="255">
        <v>0</v>
      </c>
      <c r="Q51" s="254">
        <v>0</v>
      </c>
      <c r="R51" s="255">
        <v>0</v>
      </c>
      <c r="V51" s="207"/>
      <c r="W51" s="200"/>
      <c r="X51" s="207"/>
      <c r="Y51" s="200"/>
      <c r="Z51" s="207"/>
      <c r="AA51" s="200"/>
      <c r="AB51" s="207"/>
      <c r="AC51" s="200"/>
      <c r="AD51" s="207"/>
      <c r="AE51" s="200"/>
      <c r="AF51" s="207"/>
      <c r="AG51" s="200"/>
      <c r="AH51" s="207"/>
      <c r="AI51" s="200"/>
      <c r="AJ51" s="207"/>
      <c r="AK51" s="200"/>
    </row>
    <row r="52" spans="2:37" ht="14.25" customHeight="1">
      <c r="B52" s="257" t="s">
        <v>6</v>
      </c>
      <c r="C52" s="258">
        <v>204164</v>
      </c>
      <c r="D52" s="259">
        <v>619.8130149781548</v>
      </c>
      <c r="E52" s="258">
        <v>2150760</v>
      </c>
      <c r="F52" s="259">
        <v>917.61392432907417</v>
      </c>
      <c r="G52" s="258">
        <v>10</v>
      </c>
      <c r="H52" s="259">
        <v>872.02499999999998</v>
      </c>
      <c r="I52" s="258">
        <v>2354934</v>
      </c>
      <c r="J52" s="259">
        <v>891.79550192489455</v>
      </c>
      <c r="K52" s="258">
        <v>179115</v>
      </c>
      <c r="L52" s="259">
        <v>503.03144789660286</v>
      </c>
      <c r="M52" s="258">
        <v>161659</v>
      </c>
      <c r="N52" s="259">
        <v>497.9414356144726</v>
      </c>
      <c r="O52" s="258">
        <v>4</v>
      </c>
      <c r="P52" s="259">
        <v>571.26</v>
      </c>
      <c r="Q52" s="258">
        <v>340778</v>
      </c>
      <c r="R52" s="259">
        <v>500.61763778765072</v>
      </c>
      <c r="V52" s="207"/>
      <c r="W52" s="200"/>
      <c r="X52" s="207"/>
      <c r="Y52" s="200"/>
      <c r="Z52" s="207"/>
      <c r="AA52" s="200"/>
      <c r="AB52" s="207"/>
      <c r="AC52" s="200"/>
      <c r="AD52" s="207"/>
      <c r="AE52" s="200"/>
      <c r="AF52" s="207"/>
      <c r="AG52" s="200"/>
      <c r="AH52" s="207"/>
      <c r="AI52" s="200"/>
      <c r="AJ52" s="207"/>
      <c r="AK52" s="200"/>
    </row>
    <row r="53" spans="2:37" ht="14.25" customHeight="1">
      <c r="B53" s="260" t="s">
        <v>27</v>
      </c>
      <c r="C53" s="254">
        <v>73.82438137967516</v>
      </c>
      <c r="D53" s="254" t="s">
        <v>214</v>
      </c>
      <c r="E53" s="254">
        <v>78.436431975874569</v>
      </c>
      <c r="F53" s="254" t="s">
        <v>214</v>
      </c>
      <c r="G53" s="254">
        <v>82.3</v>
      </c>
      <c r="H53" s="254" t="s">
        <v>214</v>
      </c>
      <c r="I53" s="254">
        <v>78.03660061666298</v>
      </c>
      <c r="J53" s="254" t="s">
        <v>214</v>
      </c>
      <c r="K53" s="254">
        <v>35.459464589788681</v>
      </c>
      <c r="L53" s="254" t="s">
        <v>214</v>
      </c>
      <c r="M53" s="254">
        <v>34.862389350422802</v>
      </c>
      <c r="N53" s="254" t="s">
        <v>214</v>
      </c>
      <c r="O53" s="254">
        <v>42</v>
      </c>
      <c r="P53" s="254" t="s">
        <v>214</v>
      </c>
      <c r="Q53" s="254">
        <v>35.176299526377875</v>
      </c>
      <c r="R53" s="254" t="s">
        <v>214</v>
      </c>
      <c r="V53" s="207"/>
      <c r="W53" s="200"/>
      <c r="X53" s="207"/>
      <c r="Y53" s="200"/>
      <c r="Z53" s="207"/>
      <c r="AA53" s="200"/>
      <c r="AB53" s="207"/>
      <c r="AC53" s="200"/>
      <c r="AD53" s="207"/>
      <c r="AE53" s="200"/>
      <c r="AF53" s="207"/>
      <c r="AG53" s="200"/>
      <c r="AH53" s="207"/>
      <c r="AI53" s="200"/>
      <c r="AJ53" s="207"/>
      <c r="AK53" s="200"/>
    </row>
    <row r="54" spans="2:37" ht="14.25" customHeight="1">
      <c r="B54" s="249"/>
      <c r="C54" s="261"/>
      <c r="D54" s="262"/>
      <c r="E54" s="263"/>
      <c r="F54" s="263"/>
      <c r="G54" s="261"/>
      <c r="H54" s="263"/>
      <c r="I54" s="261"/>
      <c r="J54" s="263"/>
      <c r="K54" s="261"/>
      <c r="L54" s="262"/>
      <c r="M54" s="261"/>
      <c r="N54" s="262"/>
      <c r="O54" s="261"/>
      <c r="P54" s="262"/>
      <c r="Q54" s="261"/>
      <c r="R54" s="262"/>
      <c r="V54" s="198"/>
      <c r="W54" s="197"/>
      <c r="X54" s="198"/>
      <c r="Y54" s="197"/>
      <c r="Z54" s="198"/>
      <c r="AA54" s="197"/>
      <c r="AB54" s="198"/>
      <c r="AC54" s="197"/>
      <c r="AD54" s="198"/>
      <c r="AE54" s="197"/>
      <c r="AF54" s="198"/>
      <c r="AG54" s="197"/>
      <c r="AH54" s="198"/>
      <c r="AI54" s="197"/>
      <c r="AJ54" s="198"/>
      <c r="AK54" s="197"/>
    </row>
    <row r="55" spans="2:37" ht="14.25" customHeight="1">
      <c r="B55" s="483" t="s">
        <v>0</v>
      </c>
      <c r="C55" s="484" t="s">
        <v>1</v>
      </c>
      <c r="D55" s="484"/>
      <c r="E55" s="484"/>
      <c r="F55" s="484"/>
      <c r="G55" s="484"/>
      <c r="H55" s="484"/>
      <c r="I55" s="484"/>
      <c r="J55" s="484"/>
      <c r="K55" s="484" t="s">
        <v>2</v>
      </c>
      <c r="L55" s="484"/>
      <c r="M55" s="484"/>
      <c r="N55" s="484"/>
      <c r="O55" s="484"/>
      <c r="P55" s="484"/>
      <c r="Q55" s="484"/>
      <c r="R55" s="484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</row>
    <row r="56" spans="2:37" ht="14.25" customHeight="1">
      <c r="B56" s="483"/>
      <c r="C56" s="484" t="s">
        <v>3</v>
      </c>
      <c r="D56" s="484"/>
      <c r="E56" s="485" t="s">
        <v>4</v>
      </c>
      <c r="F56" s="485"/>
      <c r="G56" s="484" t="s">
        <v>5</v>
      </c>
      <c r="H56" s="484"/>
      <c r="I56" s="484" t="s">
        <v>6</v>
      </c>
      <c r="J56" s="484"/>
      <c r="K56" s="484" t="s">
        <v>3</v>
      </c>
      <c r="L56" s="484"/>
      <c r="M56" s="485" t="s">
        <v>4</v>
      </c>
      <c r="N56" s="485"/>
      <c r="O56" s="484" t="s">
        <v>5</v>
      </c>
      <c r="P56" s="484"/>
      <c r="Q56" s="484" t="s">
        <v>6</v>
      </c>
      <c r="R56" s="484"/>
    </row>
    <row r="57" spans="2:37" ht="14.25" customHeight="1">
      <c r="B57" s="483"/>
      <c r="C57" s="250" t="s">
        <v>7</v>
      </c>
      <c r="D57" s="251" t="s">
        <v>8</v>
      </c>
      <c r="E57" s="252" t="s">
        <v>7</v>
      </c>
      <c r="F57" s="252" t="s">
        <v>8</v>
      </c>
      <c r="G57" s="250" t="s">
        <v>7</v>
      </c>
      <c r="H57" s="252" t="s">
        <v>8</v>
      </c>
      <c r="I57" s="250" t="s">
        <v>7</v>
      </c>
      <c r="J57" s="252" t="s">
        <v>8</v>
      </c>
      <c r="K57" s="250" t="s">
        <v>7</v>
      </c>
      <c r="L57" s="251" t="s">
        <v>8</v>
      </c>
      <c r="M57" s="252" t="s">
        <v>7</v>
      </c>
      <c r="N57" s="252" t="s">
        <v>8</v>
      </c>
      <c r="O57" s="250" t="s">
        <v>7</v>
      </c>
      <c r="P57" s="252" t="s">
        <v>8</v>
      </c>
      <c r="Q57" s="250" t="s">
        <v>7</v>
      </c>
      <c r="R57" s="252" t="s">
        <v>8</v>
      </c>
    </row>
    <row r="58" spans="2:37" ht="14.25" customHeight="1">
      <c r="B58" s="253" t="s">
        <v>9</v>
      </c>
      <c r="C58" s="254">
        <v>0</v>
      </c>
      <c r="D58" s="255">
        <v>0</v>
      </c>
      <c r="E58" s="254">
        <v>0</v>
      </c>
      <c r="F58" s="255">
        <v>0</v>
      </c>
      <c r="G58" s="254">
        <v>0</v>
      </c>
      <c r="H58" s="255">
        <v>0</v>
      </c>
      <c r="I58" s="254">
        <v>0</v>
      </c>
      <c r="J58" s="255">
        <v>0</v>
      </c>
      <c r="K58" s="254">
        <v>1140</v>
      </c>
      <c r="L58" s="255">
        <v>362.03534210526368</v>
      </c>
      <c r="M58" s="254">
        <v>1119</v>
      </c>
      <c r="N58" s="255">
        <v>355.06790884718532</v>
      </c>
      <c r="O58" s="254">
        <v>0</v>
      </c>
      <c r="P58" s="255">
        <v>0</v>
      </c>
      <c r="Q58" s="254">
        <v>2259</v>
      </c>
      <c r="R58" s="255">
        <v>358.58401062417039</v>
      </c>
    </row>
    <row r="59" spans="2:37" ht="14.25" customHeight="1">
      <c r="B59" s="256" t="s">
        <v>10</v>
      </c>
      <c r="C59" s="254">
        <v>0</v>
      </c>
      <c r="D59" s="255">
        <v>0</v>
      </c>
      <c r="E59" s="254">
        <v>0</v>
      </c>
      <c r="F59" s="255">
        <v>0</v>
      </c>
      <c r="G59" s="254">
        <v>0</v>
      </c>
      <c r="H59" s="255">
        <v>0</v>
      </c>
      <c r="I59" s="254">
        <v>0</v>
      </c>
      <c r="J59" s="255">
        <v>0</v>
      </c>
      <c r="K59" s="254">
        <v>5683</v>
      </c>
      <c r="L59" s="255">
        <v>360.92466303008911</v>
      </c>
      <c r="M59" s="254">
        <v>5301</v>
      </c>
      <c r="N59" s="255">
        <v>359.93841350688467</v>
      </c>
      <c r="O59" s="254">
        <v>0</v>
      </c>
      <c r="P59" s="255">
        <v>0</v>
      </c>
      <c r="Q59" s="254">
        <v>10984</v>
      </c>
      <c r="R59" s="255">
        <v>360.44868809176916</v>
      </c>
    </row>
    <row r="60" spans="2:37" ht="14.25" customHeight="1">
      <c r="B60" s="253" t="s">
        <v>11</v>
      </c>
      <c r="C60" s="254">
        <v>8</v>
      </c>
      <c r="D60" s="255">
        <v>250.96125000000001</v>
      </c>
      <c r="E60" s="254">
        <v>7</v>
      </c>
      <c r="F60" s="255">
        <v>317.95</v>
      </c>
      <c r="G60" s="254">
        <v>0</v>
      </c>
      <c r="H60" s="255">
        <v>0</v>
      </c>
      <c r="I60" s="254">
        <v>15</v>
      </c>
      <c r="J60" s="255">
        <v>282.22266666666667</v>
      </c>
      <c r="K60" s="254">
        <v>14416</v>
      </c>
      <c r="L60" s="255">
        <v>362.66634087125408</v>
      </c>
      <c r="M60" s="254">
        <v>13976</v>
      </c>
      <c r="N60" s="255">
        <v>360.77168932455635</v>
      </c>
      <c r="O60" s="254">
        <v>0</v>
      </c>
      <c r="P60" s="255">
        <v>0</v>
      </c>
      <c r="Q60" s="254">
        <v>28392</v>
      </c>
      <c r="R60" s="255">
        <v>361.73369611158063</v>
      </c>
      <c r="V60" s="207"/>
      <c r="W60" s="200"/>
      <c r="X60" s="207"/>
      <c r="Y60" s="200"/>
      <c r="Z60" s="207"/>
      <c r="AA60" s="200"/>
      <c r="AB60" s="207"/>
      <c r="AC60" s="200"/>
      <c r="AD60" s="207"/>
      <c r="AE60" s="200"/>
      <c r="AF60" s="207"/>
      <c r="AG60" s="200"/>
      <c r="AH60" s="207"/>
      <c r="AI60" s="200"/>
      <c r="AJ60" s="207"/>
      <c r="AK60" s="200"/>
    </row>
    <row r="61" spans="2:37" ht="14.25" customHeight="1">
      <c r="B61" s="253" t="s">
        <v>12</v>
      </c>
      <c r="C61" s="254">
        <v>15</v>
      </c>
      <c r="D61" s="255">
        <v>337.7286666666667</v>
      </c>
      <c r="E61" s="254">
        <v>17</v>
      </c>
      <c r="F61" s="255">
        <v>381.47529411764702</v>
      </c>
      <c r="G61" s="254">
        <v>0</v>
      </c>
      <c r="H61" s="255">
        <v>0</v>
      </c>
      <c r="I61" s="254">
        <v>32</v>
      </c>
      <c r="J61" s="255">
        <v>360.96906249999995</v>
      </c>
      <c r="K61" s="254">
        <v>30709</v>
      </c>
      <c r="L61" s="255">
        <v>366.82178449314631</v>
      </c>
      <c r="M61" s="254">
        <v>29249</v>
      </c>
      <c r="N61" s="255">
        <v>363.2474484597775</v>
      </c>
      <c r="O61" s="254">
        <v>1</v>
      </c>
      <c r="P61" s="255">
        <v>252.4</v>
      </c>
      <c r="Q61" s="254">
        <v>59959</v>
      </c>
      <c r="R61" s="255">
        <v>365.07625544121919</v>
      </c>
      <c r="V61" s="207"/>
      <c r="W61" s="200"/>
      <c r="X61" s="207"/>
      <c r="Y61" s="200"/>
      <c r="Z61" s="207"/>
      <c r="AA61" s="200"/>
      <c r="AB61" s="207"/>
      <c r="AC61" s="200"/>
      <c r="AD61" s="207"/>
      <c r="AE61" s="200"/>
      <c r="AF61" s="207"/>
      <c r="AG61" s="200"/>
      <c r="AH61" s="207"/>
      <c r="AI61" s="200"/>
      <c r="AJ61" s="207"/>
      <c r="AK61" s="200"/>
    </row>
    <row r="62" spans="2:37" ht="14.25" customHeight="1">
      <c r="B62" s="253" t="s">
        <v>13</v>
      </c>
      <c r="C62" s="254">
        <v>15</v>
      </c>
      <c r="D62" s="255">
        <v>581.29266666666661</v>
      </c>
      <c r="E62" s="254">
        <v>18</v>
      </c>
      <c r="F62" s="255">
        <v>419.75222222222214</v>
      </c>
      <c r="G62" s="254">
        <v>0</v>
      </c>
      <c r="H62" s="255">
        <v>0</v>
      </c>
      <c r="I62" s="254">
        <v>33</v>
      </c>
      <c r="J62" s="255">
        <v>493.17969696969692</v>
      </c>
      <c r="K62" s="254">
        <v>45454</v>
      </c>
      <c r="L62" s="255">
        <v>376.97107779293469</v>
      </c>
      <c r="M62" s="254">
        <v>45529</v>
      </c>
      <c r="N62" s="255">
        <v>375.78294867007867</v>
      </c>
      <c r="O62" s="254">
        <v>1</v>
      </c>
      <c r="P62" s="255">
        <v>701.56</v>
      </c>
      <c r="Q62" s="254">
        <v>90984</v>
      </c>
      <c r="R62" s="255">
        <v>376.38009759957873</v>
      </c>
      <c r="V62" s="207"/>
      <c r="W62" s="200"/>
      <c r="X62" s="207"/>
      <c r="Y62" s="200"/>
      <c r="Z62" s="207"/>
      <c r="AA62" s="200"/>
      <c r="AB62" s="207"/>
      <c r="AC62" s="200"/>
      <c r="AD62" s="207"/>
      <c r="AE62" s="200"/>
      <c r="AF62" s="207"/>
      <c r="AG62" s="200"/>
      <c r="AH62" s="207"/>
      <c r="AI62" s="200"/>
      <c r="AJ62" s="207"/>
      <c r="AK62" s="200"/>
    </row>
    <row r="63" spans="2:37" ht="14.25" customHeight="1">
      <c r="B63" s="253" t="s">
        <v>14</v>
      </c>
      <c r="C63" s="254">
        <v>103</v>
      </c>
      <c r="D63" s="255">
        <v>334.08126213592243</v>
      </c>
      <c r="E63" s="254">
        <v>83</v>
      </c>
      <c r="F63" s="255">
        <v>305.48108433734933</v>
      </c>
      <c r="G63" s="254">
        <v>0</v>
      </c>
      <c r="H63" s="255">
        <v>0</v>
      </c>
      <c r="I63" s="254">
        <v>186</v>
      </c>
      <c r="J63" s="255">
        <v>321.31881720430107</v>
      </c>
      <c r="K63" s="254">
        <v>3603</v>
      </c>
      <c r="L63" s="255">
        <v>648.29728004440767</v>
      </c>
      <c r="M63" s="254">
        <v>2628</v>
      </c>
      <c r="N63" s="255">
        <v>587.59995433790004</v>
      </c>
      <c r="O63" s="254">
        <v>0</v>
      </c>
      <c r="P63" s="255">
        <v>0</v>
      </c>
      <c r="Q63" s="254">
        <v>6231</v>
      </c>
      <c r="R63" s="255">
        <v>622.6974450329003</v>
      </c>
      <c r="V63" s="207"/>
      <c r="W63" s="200"/>
      <c r="X63" s="207"/>
      <c r="Y63" s="200"/>
      <c r="Z63" s="207"/>
      <c r="AA63" s="200"/>
      <c r="AB63" s="207"/>
      <c r="AC63" s="200"/>
      <c r="AD63" s="207"/>
      <c r="AE63" s="200"/>
      <c r="AF63" s="207"/>
      <c r="AG63" s="200"/>
      <c r="AH63" s="207"/>
      <c r="AI63" s="200"/>
      <c r="AJ63" s="207"/>
      <c r="AK63" s="200"/>
    </row>
    <row r="64" spans="2:37" ht="14.25" customHeight="1">
      <c r="B64" s="253" t="s">
        <v>15</v>
      </c>
      <c r="C64" s="254">
        <v>66</v>
      </c>
      <c r="D64" s="255">
        <v>357.8895454545455</v>
      </c>
      <c r="E64" s="254">
        <v>67</v>
      </c>
      <c r="F64" s="255">
        <v>350.51805970149252</v>
      </c>
      <c r="G64" s="254">
        <v>0</v>
      </c>
      <c r="H64" s="255">
        <v>0</v>
      </c>
      <c r="I64" s="254">
        <v>133</v>
      </c>
      <c r="J64" s="255">
        <v>354.17609022556388</v>
      </c>
      <c r="K64" s="254">
        <v>8298</v>
      </c>
      <c r="L64" s="255">
        <v>815.81428536996759</v>
      </c>
      <c r="M64" s="254">
        <v>5389</v>
      </c>
      <c r="N64" s="255">
        <v>767.04939691965183</v>
      </c>
      <c r="O64" s="254">
        <v>0</v>
      </c>
      <c r="P64" s="255">
        <v>0</v>
      </c>
      <c r="Q64" s="254">
        <v>13687</v>
      </c>
      <c r="R64" s="255">
        <v>796.61402352597315</v>
      </c>
      <c r="V64" s="207"/>
      <c r="W64" s="200"/>
      <c r="X64" s="207"/>
      <c r="Y64" s="200"/>
      <c r="Z64" s="207"/>
      <c r="AA64" s="200"/>
      <c r="AB64" s="207"/>
      <c r="AC64" s="200"/>
      <c r="AD64" s="207"/>
      <c r="AE64" s="200"/>
      <c r="AF64" s="207"/>
      <c r="AG64" s="200"/>
      <c r="AH64" s="207"/>
      <c r="AI64" s="200"/>
      <c r="AJ64" s="207"/>
      <c r="AK64" s="200"/>
    </row>
    <row r="65" spans="2:37" ht="14.25" customHeight="1">
      <c r="B65" s="253" t="s">
        <v>16</v>
      </c>
      <c r="C65" s="254">
        <v>81</v>
      </c>
      <c r="D65" s="255">
        <v>324.64234567901241</v>
      </c>
      <c r="E65" s="254">
        <v>73</v>
      </c>
      <c r="F65" s="255">
        <v>366.81534246575347</v>
      </c>
      <c r="G65" s="254">
        <v>0</v>
      </c>
      <c r="H65" s="255">
        <v>0</v>
      </c>
      <c r="I65" s="254">
        <v>154</v>
      </c>
      <c r="J65" s="255">
        <v>344.63344155844163</v>
      </c>
      <c r="K65" s="254">
        <v>21273</v>
      </c>
      <c r="L65" s="255">
        <v>915.28616791237607</v>
      </c>
      <c r="M65" s="254">
        <v>14995</v>
      </c>
      <c r="N65" s="255">
        <v>877.31862020673509</v>
      </c>
      <c r="O65" s="254">
        <v>0</v>
      </c>
      <c r="P65" s="255">
        <v>0</v>
      </c>
      <c r="Q65" s="254">
        <v>36268</v>
      </c>
      <c r="R65" s="255">
        <v>899.58849012903852</v>
      </c>
      <c r="V65" s="207"/>
      <c r="W65" s="200"/>
      <c r="X65" s="207"/>
      <c r="Y65" s="200"/>
      <c r="Z65" s="207"/>
      <c r="AA65" s="200"/>
      <c r="AB65" s="207"/>
      <c r="AC65" s="200"/>
      <c r="AD65" s="207"/>
      <c r="AE65" s="200"/>
      <c r="AF65" s="207"/>
      <c r="AG65" s="200"/>
      <c r="AH65" s="207"/>
      <c r="AI65" s="200"/>
      <c r="AJ65" s="207"/>
      <c r="AK65" s="200"/>
    </row>
    <row r="66" spans="2:37" ht="14.25" customHeight="1">
      <c r="B66" s="253" t="s">
        <v>17</v>
      </c>
      <c r="C66" s="254">
        <v>113</v>
      </c>
      <c r="D66" s="255">
        <v>333.41734513274338</v>
      </c>
      <c r="E66" s="254">
        <v>114</v>
      </c>
      <c r="F66" s="255">
        <v>319.30578947368423</v>
      </c>
      <c r="G66" s="254">
        <v>0</v>
      </c>
      <c r="H66" s="255">
        <v>0</v>
      </c>
      <c r="I66" s="254">
        <v>227</v>
      </c>
      <c r="J66" s="255">
        <v>326.33048458149784</v>
      </c>
      <c r="K66" s="254">
        <v>46502</v>
      </c>
      <c r="L66" s="255">
        <v>989.29871102318248</v>
      </c>
      <c r="M66" s="254">
        <v>36181</v>
      </c>
      <c r="N66" s="255">
        <v>937.65733340703753</v>
      </c>
      <c r="O66" s="254">
        <v>0</v>
      </c>
      <c r="P66" s="255">
        <v>0</v>
      </c>
      <c r="Q66" s="254">
        <v>82683</v>
      </c>
      <c r="R66" s="255">
        <v>966.70111921434955</v>
      </c>
      <c r="V66" s="207"/>
      <c r="W66" s="200"/>
      <c r="X66" s="207"/>
      <c r="Y66" s="200"/>
      <c r="Z66" s="207"/>
      <c r="AA66" s="200"/>
      <c r="AB66" s="207"/>
      <c r="AC66" s="200"/>
      <c r="AD66" s="207"/>
      <c r="AE66" s="200"/>
      <c r="AF66" s="207"/>
      <c r="AG66" s="200"/>
      <c r="AH66" s="207"/>
      <c r="AI66" s="200"/>
      <c r="AJ66" s="207"/>
      <c r="AK66" s="200"/>
    </row>
    <row r="67" spans="2:37" ht="14.25" customHeight="1">
      <c r="B67" s="253" t="s">
        <v>18</v>
      </c>
      <c r="C67" s="254">
        <v>513</v>
      </c>
      <c r="D67" s="255">
        <v>648.20711500974721</v>
      </c>
      <c r="E67" s="254">
        <v>538</v>
      </c>
      <c r="F67" s="255">
        <v>667.40669144981416</v>
      </c>
      <c r="G67" s="254">
        <v>0</v>
      </c>
      <c r="H67" s="255">
        <v>0</v>
      </c>
      <c r="I67" s="254">
        <v>1051</v>
      </c>
      <c r="J67" s="255">
        <v>658.03525214081867</v>
      </c>
      <c r="K67" s="254">
        <v>84648</v>
      </c>
      <c r="L67" s="255">
        <v>1029.2544255032594</v>
      </c>
      <c r="M67" s="254">
        <v>69173</v>
      </c>
      <c r="N67" s="255">
        <v>962.30236494007647</v>
      </c>
      <c r="O67" s="254">
        <v>0</v>
      </c>
      <c r="P67" s="255">
        <v>0</v>
      </c>
      <c r="Q67" s="254">
        <v>153821</v>
      </c>
      <c r="R67" s="255">
        <v>999.14621605632396</v>
      </c>
      <c r="V67" s="207"/>
      <c r="W67" s="200"/>
      <c r="X67" s="207"/>
      <c r="Y67" s="200"/>
      <c r="Z67" s="207"/>
      <c r="AA67" s="200"/>
      <c r="AB67" s="207"/>
      <c r="AC67" s="200"/>
      <c r="AD67" s="207"/>
      <c r="AE67" s="200"/>
      <c r="AF67" s="207"/>
      <c r="AG67" s="200"/>
      <c r="AH67" s="207"/>
      <c r="AI67" s="200"/>
      <c r="AJ67" s="207"/>
      <c r="AK67" s="200"/>
    </row>
    <row r="68" spans="2:37" ht="14.25" customHeight="1">
      <c r="B68" s="253" t="s">
        <v>19</v>
      </c>
      <c r="C68" s="254">
        <v>2278</v>
      </c>
      <c r="D68" s="255">
        <v>687.59510096575866</v>
      </c>
      <c r="E68" s="254">
        <v>2402</v>
      </c>
      <c r="F68" s="255">
        <v>707.32768942547784</v>
      </c>
      <c r="G68" s="254">
        <v>0</v>
      </c>
      <c r="H68" s="255">
        <v>0</v>
      </c>
      <c r="I68" s="254">
        <v>4680</v>
      </c>
      <c r="J68" s="255">
        <v>697.72280982905909</v>
      </c>
      <c r="K68" s="254">
        <v>124943</v>
      </c>
      <c r="L68" s="255">
        <v>1040.9811028228862</v>
      </c>
      <c r="M68" s="254">
        <v>112723</v>
      </c>
      <c r="N68" s="255">
        <v>950.07731492242078</v>
      </c>
      <c r="O68" s="254">
        <v>1</v>
      </c>
      <c r="P68" s="255">
        <v>454.26</v>
      </c>
      <c r="Q68" s="254">
        <v>237667</v>
      </c>
      <c r="R68" s="255">
        <v>997.86390773645439</v>
      </c>
      <c r="V68" s="207"/>
      <c r="W68" s="200"/>
      <c r="X68" s="207"/>
      <c r="Y68" s="200"/>
      <c r="Z68" s="207"/>
      <c r="AA68" s="200"/>
      <c r="AB68" s="207"/>
      <c r="AC68" s="200"/>
      <c r="AD68" s="207"/>
      <c r="AE68" s="200"/>
      <c r="AF68" s="207"/>
      <c r="AG68" s="200"/>
      <c r="AH68" s="207"/>
      <c r="AI68" s="200"/>
      <c r="AJ68" s="207"/>
      <c r="AK68" s="200"/>
    </row>
    <row r="69" spans="2:37" ht="14.25" customHeight="1">
      <c r="B69" s="253" t="s">
        <v>20</v>
      </c>
      <c r="C69" s="254">
        <v>4147</v>
      </c>
      <c r="D69" s="255">
        <v>708.76238967928555</v>
      </c>
      <c r="E69" s="254">
        <v>4750</v>
      </c>
      <c r="F69" s="255">
        <v>745.84029052631399</v>
      </c>
      <c r="G69" s="254">
        <v>0</v>
      </c>
      <c r="H69" s="255">
        <v>0</v>
      </c>
      <c r="I69" s="254">
        <v>8897</v>
      </c>
      <c r="J69" s="255">
        <v>728.55782960548368</v>
      </c>
      <c r="K69" s="254">
        <v>192379</v>
      </c>
      <c r="L69" s="255">
        <v>1237.3505445500793</v>
      </c>
      <c r="M69" s="254">
        <v>180386</v>
      </c>
      <c r="N69" s="255">
        <v>986.7361826305812</v>
      </c>
      <c r="O69" s="254">
        <v>0</v>
      </c>
      <c r="P69" s="255">
        <v>0</v>
      </c>
      <c r="Q69" s="254">
        <v>372765</v>
      </c>
      <c r="R69" s="255">
        <v>1116.0748821643656</v>
      </c>
      <c r="V69" s="207"/>
      <c r="W69" s="200"/>
      <c r="X69" s="207"/>
      <c r="Y69" s="200"/>
      <c r="Z69" s="207"/>
      <c r="AA69" s="200"/>
      <c r="AB69" s="207"/>
      <c r="AC69" s="200"/>
      <c r="AD69" s="207"/>
      <c r="AE69" s="200"/>
      <c r="AF69" s="207"/>
      <c r="AG69" s="200"/>
      <c r="AH69" s="207"/>
      <c r="AI69" s="200"/>
      <c r="AJ69" s="207"/>
      <c r="AK69" s="200"/>
    </row>
    <row r="70" spans="2:37" ht="14.25" customHeight="1">
      <c r="B70" s="253" t="s">
        <v>21</v>
      </c>
      <c r="C70" s="254">
        <v>3905</v>
      </c>
      <c r="D70" s="255">
        <v>722.2770396927009</v>
      </c>
      <c r="E70" s="254">
        <v>5426</v>
      </c>
      <c r="F70" s="255">
        <v>774.60581828234388</v>
      </c>
      <c r="G70" s="254">
        <v>0</v>
      </c>
      <c r="H70" s="255">
        <v>0</v>
      </c>
      <c r="I70" s="254">
        <v>9331</v>
      </c>
      <c r="J70" s="255">
        <v>752.70635623191458</v>
      </c>
      <c r="K70" s="254">
        <v>400371</v>
      </c>
      <c r="L70" s="255">
        <v>1583.5162817486769</v>
      </c>
      <c r="M70" s="254">
        <v>324370</v>
      </c>
      <c r="N70" s="255">
        <v>1154.9864277214288</v>
      </c>
      <c r="O70" s="254">
        <v>0</v>
      </c>
      <c r="P70" s="255">
        <v>0</v>
      </c>
      <c r="Q70" s="254">
        <v>724741</v>
      </c>
      <c r="R70" s="255">
        <v>1391.7205523076511</v>
      </c>
      <c r="V70" s="207"/>
      <c r="W70" s="200"/>
      <c r="X70" s="207"/>
      <c r="Y70" s="200"/>
      <c r="Z70" s="207"/>
      <c r="AA70" s="200"/>
      <c r="AB70" s="207"/>
      <c r="AC70" s="200"/>
      <c r="AD70" s="207"/>
      <c r="AE70" s="200"/>
      <c r="AF70" s="207"/>
      <c r="AG70" s="200"/>
      <c r="AH70" s="207"/>
      <c r="AI70" s="200"/>
      <c r="AJ70" s="207"/>
      <c r="AK70" s="200"/>
    </row>
    <row r="71" spans="2:37" ht="14.25" customHeight="1">
      <c r="B71" s="253" t="s">
        <v>22</v>
      </c>
      <c r="C71" s="254">
        <v>1969</v>
      </c>
      <c r="D71" s="255">
        <v>788.28372270188117</v>
      </c>
      <c r="E71" s="254">
        <v>4148</v>
      </c>
      <c r="F71" s="255">
        <v>847.96564609450741</v>
      </c>
      <c r="G71" s="254">
        <v>0</v>
      </c>
      <c r="H71" s="255">
        <v>0</v>
      </c>
      <c r="I71" s="254">
        <v>6117</v>
      </c>
      <c r="J71" s="255">
        <v>828.75464279876098</v>
      </c>
      <c r="K71" s="254">
        <v>1000591</v>
      </c>
      <c r="L71" s="255">
        <v>1683.6329013852803</v>
      </c>
      <c r="M71" s="254">
        <v>881799</v>
      </c>
      <c r="N71" s="255">
        <v>1303.0084422300322</v>
      </c>
      <c r="O71" s="254">
        <v>1</v>
      </c>
      <c r="P71" s="255">
        <v>1056.5899999999999</v>
      </c>
      <c r="Q71" s="254">
        <v>1882391</v>
      </c>
      <c r="R71" s="255">
        <v>1505.3304687336474</v>
      </c>
      <c r="V71" s="207"/>
      <c r="W71" s="200"/>
      <c r="X71" s="207"/>
      <c r="Y71" s="200"/>
      <c r="Z71" s="207"/>
      <c r="AA71" s="200"/>
      <c r="AB71" s="207"/>
      <c r="AC71" s="200"/>
      <c r="AD71" s="207"/>
      <c r="AE71" s="200"/>
      <c r="AF71" s="207"/>
      <c r="AG71" s="200"/>
      <c r="AH71" s="207"/>
      <c r="AI71" s="200"/>
      <c r="AJ71" s="207"/>
      <c r="AK71" s="200"/>
    </row>
    <row r="72" spans="2:37" ht="14.25" customHeight="1">
      <c r="B72" s="253" t="s">
        <v>23</v>
      </c>
      <c r="C72" s="254">
        <v>1153</v>
      </c>
      <c r="D72" s="255">
        <v>755.88525585429045</v>
      </c>
      <c r="E72" s="254">
        <v>3400</v>
      </c>
      <c r="F72" s="255">
        <v>791.54769705882711</v>
      </c>
      <c r="G72" s="254">
        <v>0</v>
      </c>
      <c r="H72" s="255">
        <v>0</v>
      </c>
      <c r="I72" s="254">
        <v>4553</v>
      </c>
      <c r="J72" s="255">
        <v>782.51655392049395</v>
      </c>
      <c r="K72" s="254">
        <v>931863</v>
      </c>
      <c r="L72" s="255">
        <v>1684.9654552976106</v>
      </c>
      <c r="M72" s="254">
        <v>878794</v>
      </c>
      <c r="N72" s="255">
        <v>1167.4201576478674</v>
      </c>
      <c r="O72" s="254">
        <v>1</v>
      </c>
      <c r="P72" s="255">
        <v>876.82</v>
      </c>
      <c r="Q72" s="254">
        <v>1810658</v>
      </c>
      <c r="R72" s="255">
        <v>1433.7769313199938</v>
      </c>
      <c r="V72" s="207"/>
      <c r="W72" s="200"/>
      <c r="X72" s="207"/>
      <c r="Y72" s="200"/>
      <c r="Z72" s="207"/>
      <c r="AA72" s="200"/>
      <c r="AB72" s="207"/>
      <c r="AC72" s="200"/>
      <c r="AD72" s="207"/>
      <c r="AE72" s="200"/>
      <c r="AF72" s="207"/>
      <c r="AG72" s="200"/>
      <c r="AH72" s="207"/>
      <c r="AI72" s="200"/>
      <c r="AJ72" s="207"/>
      <c r="AK72" s="200"/>
    </row>
    <row r="73" spans="2:37" ht="14.25" customHeight="1">
      <c r="B73" s="253" t="s">
        <v>24</v>
      </c>
      <c r="C73" s="254">
        <v>654</v>
      </c>
      <c r="D73" s="255">
        <v>701.85842507645032</v>
      </c>
      <c r="E73" s="254">
        <v>3024</v>
      </c>
      <c r="F73" s="255">
        <v>751.00828703704155</v>
      </c>
      <c r="G73" s="254">
        <v>0</v>
      </c>
      <c r="H73" s="255">
        <v>0</v>
      </c>
      <c r="I73" s="254">
        <v>3678</v>
      </c>
      <c r="J73" s="255">
        <v>742.26875203915495</v>
      </c>
      <c r="K73" s="254">
        <v>801209</v>
      </c>
      <c r="L73" s="255">
        <v>1622.6126744332632</v>
      </c>
      <c r="M73" s="254">
        <v>855498</v>
      </c>
      <c r="N73" s="255">
        <v>996.16098797425889</v>
      </c>
      <c r="O73" s="254">
        <v>4</v>
      </c>
      <c r="P73" s="255">
        <v>1050.6175000000001</v>
      </c>
      <c r="Q73" s="254">
        <v>1656711</v>
      </c>
      <c r="R73" s="255">
        <v>1299.1220639145888</v>
      </c>
      <c r="S73" s="40"/>
      <c r="V73" s="207"/>
      <c r="W73" s="200"/>
      <c r="X73" s="207"/>
      <c r="Y73" s="200"/>
      <c r="Z73" s="207"/>
      <c r="AA73" s="200"/>
      <c r="AB73" s="207"/>
      <c r="AC73" s="200"/>
      <c r="AD73" s="207"/>
      <c r="AE73" s="200"/>
      <c r="AF73" s="207"/>
      <c r="AG73" s="200"/>
      <c r="AH73" s="207"/>
      <c r="AI73" s="200"/>
      <c r="AJ73" s="207"/>
      <c r="AK73" s="200"/>
    </row>
    <row r="74" spans="2:37" ht="14.25" customHeight="1">
      <c r="B74" s="253" t="s">
        <v>25</v>
      </c>
      <c r="C74" s="254">
        <v>295</v>
      </c>
      <c r="D74" s="255">
        <v>658.73355932203492</v>
      </c>
      <c r="E74" s="254">
        <v>2238</v>
      </c>
      <c r="F74" s="255">
        <v>729.27685433422857</v>
      </c>
      <c r="G74" s="254">
        <v>0</v>
      </c>
      <c r="H74" s="255">
        <v>0</v>
      </c>
      <c r="I74" s="254">
        <v>2533</v>
      </c>
      <c r="J74" s="255">
        <v>721.06119226214128</v>
      </c>
      <c r="K74" s="254">
        <v>532623</v>
      </c>
      <c r="L74" s="255">
        <v>1459.2892157304502</v>
      </c>
      <c r="M74" s="254">
        <v>719015</v>
      </c>
      <c r="N74" s="255">
        <v>885.57596175323101</v>
      </c>
      <c r="O74" s="254">
        <v>4</v>
      </c>
      <c r="P74" s="255">
        <v>1123.9524999999999</v>
      </c>
      <c r="Q74" s="254">
        <v>1251642</v>
      </c>
      <c r="R74" s="255">
        <v>1129.7143239840136</v>
      </c>
      <c r="V74" s="207"/>
      <c r="W74" s="200"/>
      <c r="X74" s="207"/>
      <c r="Y74" s="200"/>
      <c r="Z74" s="207"/>
      <c r="AA74" s="200"/>
      <c r="AB74" s="207"/>
      <c r="AC74" s="200"/>
      <c r="AD74" s="207"/>
      <c r="AE74" s="200"/>
      <c r="AF74" s="207"/>
      <c r="AG74" s="200"/>
      <c r="AH74" s="207"/>
      <c r="AI74" s="200"/>
      <c r="AJ74" s="207"/>
      <c r="AK74" s="200"/>
    </row>
    <row r="75" spans="2:37" ht="14.25" customHeight="1">
      <c r="B75" s="253" t="s">
        <v>26</v>
      </c>
      <c r="C75" s="254">
        <v>314</v>
      </c>
      <c r="D75" s="255">
        <v>593.13140127388635</v>
      </c>
      <c r="E75" s="254">
        <v>3704</v>
      </c>
      <c r="F75" s="255">
        <v>682.09401187905655</v>
      </c>
      <c r="G75" s="254">
        <v>0</v>
      </c>
      <c r="H75" s="255">
        <v>0</v>
      </c>
      <c r="I75" s="254">
        <v>4018</v>
      </c>
      <c r="J75" s="255">
        <v>675.14173220508349</v>
      </c>
      <c r="K75" s="254">
        <v>554064</v>
      </c>
      <c r="L75" s="255">
        <v>1240.4151333059044</v>
      </c>
      <c r="M75" s="254">
        <v>1156458</v>
      </c>
      <c r="N75" s="255">
        <v>824.70271226451564</v>
      </c>
      <c r="O75" s="254">
        <v>24</v>
      </c>
      <c r="P75" s="255">
        <v>899.33041666666668</v>
      </c>
      <c r="Q75" s="254">
        <v>1710546</v>
      </c>
      <c r="R75" s="255">
        <v>959.35742363549411</v>
      </c>
      <c r="V75" s="207"/>
      <c r="W75" s="200"/>
      <c r="X75" s="207"/>
      <c r="Y75" s="200"/>
      <c r="Z75" s="207"/>
      <c r="AA75" s="200"/>
      <c r="AB75" s="207"/>
      <c r="AC75" s="200"/>
      <c r="AD75" s="207"/>
      <c r="AE75" s="200"/>
      <c r="AF75" s="207"/>
      <c r="AG75" s="200"/>
      <c r="AH75" s="207"/>
      <c r="AI75" s="200"/>
      <c r="AJ75" s="207"/>
      <c r="AK75" s="200"/>
    </row>
    <row r="76" spans="2:37" ht="14.25" customHeight="1">
      <c r="B76" s="253" t="s">
        <v>5</v>
      </c>
      <c r="C76" s="254">
        <v>0</v>
      </c>
      <c r="D76" s="255">
        <v>0</v>
      </c>
      <c r="E76" s="254">
        <v>0</v>
      </c>
      <c r="F76" s="255">
        <v>0</v>
      </c>
      <c r="G76" s="254">
        <v>0</v>
      </c>
      <c r="H76" s="255">
        <v>0</v>
      </c>
      <c r="I76" s="254">
        <v>0</v>
      </c>
      <c r="J76" s="255">
        <v>0</v>
      </c>
      <c r="K76" s="254">
        <v>68</v>
      </c>
      <c r="L76" s="255">
        <v>2260.6974999999993</v>
      </c>
      <c r="M76" s="254">
        <v>22</v>
      </c>
      <c r="N76" s="255">
        <v>1392.8013636363639</v>
      </c>
      <c r="O76" s="254">
        <v>0</v>
      </c>
      <c r="P76" s="255">
        <v>0</v>
      </c>
      <c r="Q76" s="254">
        <v>90</v>
      </c>
      <c r="R76" s="255">
        <v>2048.5451111111106</v>
      </c>
      <c r="V76" s="207"/>
      <c r="W76" s="200"/>
      <c r="X76" s="207"/>
      <c r="Y76" s="200"/>
      <c r="Z76" s="207"/>
      <c r="AA76" s="200"/>
      <c r="AB76" s="207"/>
      <c r="AC76" s="200"/>
      <c r="AD76" s="207"/>
      <c r="AE76" s="200"/>
      <c r="AF76" s="207"/>
      <c r="AG76" s="200"/>
      <c r="AH76" s="207"/>
      <c r="AI76" s="200"/>
      <c r="AJ76" s="207"/>
      <c r="AK76" s="200"/>
    </row>
    <row r="77" spans="2:37" ht="14.25" customHeight="1">
      <c r="B77" s="257" t="s">
        <v>6</v>
      </c>
      <c r="C77" s="258">
        <v>15629</v>
      </c>
      <c r="D77" s="259">
        <v>707.63638492545851</v>
      </c>
      <c r="E77" s="258">
        <v>30009</v>
      </c>
      <c r="F77" s="259">
        <v>752.12014062448134</v>
      </c>
      <c r="G77" s="258">
        <v>0</v>
      </c>
      <c r="H77" s="259">
        <v>0</v>
      </c>
      <c r="I77" s="258">
        <v>45638</v>
      </c>
      <c r="J77" s="259">
        <v>736.88641833559871</v>
      </c>
      <c r="K77" s="258">
        <v>4799837</v>
      </c>
      <c r="L77" s="259">
        <v>1504.0938008478201</v>
      </c>
      <c r="M77" s="258">
        <v>5332605</v>
      </c>
      <c r="N77" s="259">
        <v>1018.596202647674</v>
      </c>
      <c r="O77" s="258">
        <v>37</v>
      </c>
      <c r="P77" s="259">
        <v>908.75243243243233</v>
      </c>
      <c r="Q77" s="258">
        <v>10132479</v>
      </c>
      <c r="R77" s="259">
        <v>1248.579928351196</v>
      </c>
      <c r="V77" s="207"/>
      <c r="W77" s="200"/>
      <c r="X77" s="207"/>
      <c r="Y77" s="200"/>
      <c r="Z77" s="207"/>
      <c r="AA77" s="200"/>
      <c r="AB77" s="207"/>
      <c r="AC77" s="200"/>
      <c r="AD77" s="207"/>
      <c r="AE77" s="200"/>
      <c r="AF77" s="207"/>
      <c r="AG77" s="200"/>
      <c r="AH77" s="207"/>
      <c r="AI77" s="200"/>
      <c r="AJ77" s="207"/>
      <c r="AK77" s="200"/>
    </row>
    <row r="78" spans="2:37" ht="14.25" customHeight="1">
      <c r="B78" s="260" t="s">
        <v>27</v>
      </c>
      <c r="C78" s="254">
        <v>60.93249728069614</v>
      </c>
      <c r="D78" s="254" t="s">
        <v>214</v>
      </c>
      <c r="E78" s="254">
        <v>68.142124029457833</v>
      </c>
      <c r="F78" s="254" t="s">
        <v>214</v>
      </c>
      <c r="G78" s="254">
        <v>0</v>
      </c>
      <c r="H78" s="254">
        <v>0</v>
      </c>
      <c r="I78" s="254">
        <v>65.673145186029188</v>
      </c>
      <c r="J78" s="254" t="s">
        <v>214</v>
      </c>
      <c r="K78" s="254">
        <v>70.831945406828567</v>
      </c>
      <c r="L78" s="254" t="s">
        <v>214</v>
      </c>
      <c r="M78" s="254">
        <v>74.017598558648288</v>
      </c>
      <c r="N78" s="254" t="s">
        <v>214</v>
      </c>
      <c r="O78" s="254">
        <v>81.648648648648646</v>
      </c>
      <c r="P78" s="254" t="s">
        <v>214</v>
      </c>
      <c r="Q78" s="254">
        <v>72.50854245726255</v>
      </c>
      <c r="R78" s="254" t="s">
        <v>214</v>
      </c>
      <c r="V78" s="207"/>
      <c r="W78" s="200"/>
      <c r="X78" s="207"/>
      <c r="Y78" s="200"/>
      <c r="Z78" s="207"/>
      <c r="AA78" s="200"/>
      <c r="AB78" s="207"/>
      <c r="AC78" s="200"/>
      <c r="AD78" s="207"/>
      <c r="AE78" s="200"/>
      <c r="AF78" s="207"/>
      <c r="AG78" s="200"/>
      <c r="AH78" s="207"/>
      <c r="AI78" s="200"/>
      <c r="AJ78" s="207"/>
      <c r="AK78" s="200"/>
    </row>
    <row r="79" spans="2:37" ht="16.350000000000001" customHeight="1"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V79" s="198"/>
      <c r="W79" s="197"/>
      <c r="X79" s="198"/>
      <c r="Y79" s="197"/>
      <c r="Z79" s="198"/>
      <c r="AA79" s="197"/>
      <c r="AB79" s="198"/>
      <c r="AC79" s="197"/>
      <c r="AD79" s="198"/>
      <c r="AE79" s="197"/>
      <c r="AF79" s="198"/>
      <c r="AG79" s="197"/>
      <c r="AH79" s="198"/>
      <c r="AI79" s="197"/>
      <c r="AJ79" s="198"/>
      <c r="AK79" s="197"/>
    </row>
    <row r="80" spans="2:37" ht="15">
      <c r="B80" s="39" t="s">
        <v>218</v>
      </c>
      <c r="Q80" s="41" t="s">
        <v>124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</row>
    <row r="83" spans="19:19">
      <c r="S83" s="4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20" activePane="bottomLeft" state="frozen"/>
      <selection activeCell="Q29" sqref="Q29"/>
      <selection pane="bottomLeft" activeCell="G83" sqref="G83"/>
    </sheetView>
  </sheetViews>
  <sheetFormatPr baseColWidth="10" defaultColWidth="11.5546875" defaultRowHeight="15.6"/>
  <cols>
    <col min="1" max="1" width="2.77734375" style="27" customWidth="1"/>
    <col min="2" max="2" width="8" style="27" customWidth="1"/>
    <col min="3" max="3" width="5.5546875" style="27" customWidth="1"/>
    <col min="4" max="9" width="20" style="27" customWidth="1"/>
    <col min="10" max="10" width="11.5546875" style="27"/>
    <col min="11" max="11" width="11.77734375" style="27" bestFit="1" customWidth="1"/>
    <col min="12" max="12" width="11.77734375" style="27" customWidth="1"/>
    <col min="13" max="16384" width="11.5546875" style="27"/>
  </cols>
  <sheetData>
    <row r="1" spans="1:11" ht="18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4"/>
      <c r="B3" s="264"/>
      <c r="C3" s="264"/>
      <c r="D3" s="264"/>
      <c r="E3" s="264"/>
      <c r="F3" s="264"/>
      <c r="G3" s="264"/>
      <c r="H3" s="264"/>
      <c r="I3" s="264"/>
    </row>
    <row r="4" spans="1:11" ht="32.1" customHeight="1">
      <c r="A4" s="264"/>
      <c r="B4" s="265" t="s">
        <v>220</v>
      </c>
      <c r="C4" s="265"/>
      <c r="D4" s="265" t="s">
        <v>110</v>
      </c>
      <c r="E4" s="265" t="s">
        <v>49</v>
      </c>
      <c r="F4" s="265" t="s">
        <v>50</v>
      </c>
      <c r="G4" s="265" t="s">
        <v>104</v>
      </c>
      <c r="H4" s="265" t="s">
        <v>111</v>
      </c>
      <c r="I4" s="266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8" t="s">
        <v>112</v>
      </c>
      <c r="D32" s="49">
        <v>945530</v>
      </c>
      <c r="E32" s="49">
        <v>6445599</v>
      </c>
      <c r="F32" s="49">
        <v>2354934</v>
      </c>
      <c r="G32" s="49">
        <v>340778</v>
      </c>
      <c r="H32" s="49">
        <v>45638</v>
      </c>
      <c r="I32" s="50">
        <v>10132479</v>
      </c>
      <c r="J32" s="31"/>
    </row>
    <row r="33" spans="2:42">
      <c r="B33" s="45"/>
      <c r="C33" s="45" t="s">
        <v>113</v>
      </c>
      <c r="D33" s="46"/>
      <c r="E33" s="46"/>
      <c r="F33" s="46"/>
      <c r="G33" s="46"/>
      <c r="H33" s="46"/>
      <c r="I33" s="46"/>
      <c r="J33" s="31"/>
    </row>
    <row r="34" spans="2:42">
      <c r="B34" s="45"/>
      <c r="C34" s="45" t="s">
        <v>114</v>
      </c>
      <c r="D34" s="46"/>
      <c r="E34" s="46"/>
      <c r="F34" s="46"/>
      <c r="G34" s="46"/>
      <c r="H34" s="46"/>
      <c r="I34" s="46"/>
      <c r="J34" s="31"/>
    </row>
    <row r="35" spans="2:42">
      <c r="B35" s="45"/>
      <c r="C35" s="45" t="s">
        <v>115</v>
      </c>
      <c r="D35" s="46"/>
      <c r="E35" s="46"/>
      <c r="F35" s="46"/>
      <c r="G35" s="46"/>
      <c r="H35" s="46"/>
      <c r="I35" s="46"/>
      <c r="J35" s="31"/>
    </row>
    <row r="36" spans="2:42">
      <c r="B36" s="45"/>
      <c r="C36" s="45" t="s">
        <v>116</v>
      </c>
      <c r="D36" s="46"/>
      <c r="E36" s="46"/>
      <c r="F36" s="46"/>
      <c r="G36" s="46"/>
      <c r="H36" s="46"/>
      <c r="I36" s="46"/>
      <c r="J36" s="31"/>
    </row>
    <row r="37" spans="2:42">
      <c r="B37" s="45"/>
      <c r="C37" s="45" t="s">
        <v>117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118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8"/>
      <c r="L41" s="208"/>
      <c r="M41" s="208"/>
      <c r="N41" s="208"/>
      <c r="O41" s="208"/>
      <c r="P41" s="208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50" t="s">
        <v>125</v>
      </c>
      <c r="E45" s="46"/>
      <c r="F45" s="46"/>
      <c r="G45" s="46"/>
      <c r="H45" s="46"/>
      <c r="I45" s="46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5" t="s">
        <v>112</v>
      </c>
      <c r="D72" s="56">
        <v>-0.31060353662085705</v>
      </c>
      <c r="E72" s="56">
        <v>1.9721753366074291</v>
      </c>
      <c r="F72" s="56">
        <v>3.3897786703906974E-2</v>
      </c>
      <c r="G72" s="56">
        <v>8.2171680117371082E-3</v>
      </c>
      <c r="H72" s="56">
        <v>1.7615055297895088</v>
      </c>
      <c r="I72" s="56">
        <v>1.2321726852102977</v>
      </c>
    </row>
    <row r="73" spans="2:12">
      <c r="B73" s="45"/>
      <c r="C73" s="54" t="s">
        <v>113</v>
      </c>
      <c r="D73" s="52"/>
      <c r="E73" s="52"/>
      <c r="F73" s="52"/>
      <c r="G73" s="52"/>
      <c r="H73" s="52"/>
      <c r="I73" s="52"/>
    </row>
    <row r="74" spans="2:12">
      <c r="B74" s="45"/>
      <c r="C74" s="54" t="s">
        <v>114</v>
      </c>
      <c r="D74" s="52"/>
      <c r="E74" s="52"/>
      <c r="F74" s="52"/>
      <c r="G74" s="52"/>
      <c r="H74" s="52"/>
      <c r="I74" s="52"/>
      <c r="L74" s="296"/>
    </row>
    <row r="75" spans="2:12">
      <c r="B75" s="45"/>
      <c r="C75" s="54" t="s">
        <v>115</v>
      </c>
      <c r="D75" s="52"/>
      <c r="E75" s="52"/>
      <c r="F75" s="52"/>
      <c r="G75" s="52"/>
      <c r="H75" s="52"/>
      <c r="I75" s="52"/>
    </row>
    <row r="76" spans="2:12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12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12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9"/>
      <c r="M81" s="209"/>
      <c r="N81" s="209"/>
      <c r="O81" s="209"/>
      <c r="P81" s="209"/>
      <c r="Q81" s="209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399999999999999">
      <c r="B85" s="27" t="s">
        <v>219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">
      <c r="B87" s="42"/>
      <c r="C87" s="43"/>
      <c r="D87" s="43"/>
      <c r="E87" s="43"/>
      <c r="F87" s="43"/>
      <c r="G87" s="43"/>
      <c r="H87" s="43"/>
      <c r="I87" s="43"/>
    </row>
    <row r="88" spans="2:17" ht="18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23" activePane="bottomLeft" state="frozen"/>
      <selection activeCell="Q29" sqref="Q29"/>
      <selection pane="bottomLeft" activeCell="G82" sqref="G82"/>
    </sheetView>
  </sheetViews>
  <sheetFormatPr baseColWidth="10" defaultColWidth="11.5546875" defaultRowHeight="15.6"/>
  <cols>
    <col min="1" max="1" width="2.77734375" style="27" customWidth="1"/>
    <col min="2" max="2" width="11.88671875" style="27" customWidth="1"/>
    <col min="3" max="3" width="5.5546875" style="27" customWidth="1"/>
    <col min="4" max="9" width="20" style="27" customWidth="1"/>
    <col min="10" max="16384" width="11.5546875" style="27"/>
  </cols>
  <sheetData>
    <row r="1" spans="2:11" ht="18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" customHeight="1">
      <c r="B4" s="266" t="s">
        <v>221</v>
      </c>
      <c r="C4" s="265"/>
      <c r="D4" s="265" t="s">
        <v>110</v>
      </c>
      <c r="E4" s="265" t="s">
        <v>49</v>
      </c>
      <c r="F4" s="265" t="s">
        <v>50</v>
      </c>
      <c r="G4" s="265" t="s">
        <v>104</v>
      </c>
      <c r="H4" s="265" t="s">
        <v>111</v>
      </c>
      <c r="I4" s="265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8" t="s">
        <v>112</v>
      </c>
      <c r="D32" s="49">
        <v>1098170.08085</v>
      </c>
      <c r="E32" s="49">
        <v>9248690.7747300025</v>
      </c>
      <c r="F32" s="49">
        <v>2100119.5485299989</v>
      </c>
      <c r="G32" s="49">
        <v>170599.47736999998</v>
      </c>
      <c r="H32" s="49">
        <v>33630.02236000001</v>
      </c>
      <c r="I32" s="50">
        <v>12651209.903840002</v>
      </c>
    </row>
    <row r="33" spans="2:43">
      <c r="B33" s="45"/>
      <c r="C33" s="45" t="s">
        <v>113</v>
      </c>
      <c r="D33" s="46"/>
      <c r="E33" s="46"/>
      <c r="F33" s="46"/>
      <c r="G33" s="46"/>
      <c r="H33" s="46"/>
      <c r="I33" s="46"/>
    </row>
    <row r="34" spans="2:43">
      <c r="B34" s="45"/>
      <c r="C34" s="45" t="s">
        <v>114</v>
      </c>
      <c r="D34" s="46"/>
      <c r="E34" s="46"/>
      <c r="F34" s="46"/>
      <c r="G34" s="46"/>
      <c r="H34" s="46"/>
      <c r="I34" s="46"/>
    </row>
    <row r="35" spans="2:43">
      <c r="B35" s="45"/>
      <c r="C35" s="45" t="s">
        <v>115</v>
      </c>
      <c r="D35" s="46"/>
      <c r="E35" s="46"/>
      <c r="F35" s="46"/>
      <c r="G35" s="46"/>
      <c r="H35" s="46"/>
      <c r="I35" s="46"/>
    </row>
    <row r="36" spans="2:43">
      <c r="B36" s="45"/>
      <c r="C36" s="45" t="s">
        <v>116</v>
      </c>
      <c r="D36" s="46"/>
      <c r="E36" s="46"/>
      <c r="F36" s="46"/>
      <c r="G36" s="46"/>
      <c r="H36" s="46"/>
      <c r="I36" s="46"/>
    </row>
    <row r="37" spans="2:43">
      <c r="B37" s="45"/>
      <c r="C37" s="45" t="s">
        <v>117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118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8"/>
      <c r="M43" s="208"/>
      <c r="N43" s="208"/>
      <c r="O43" s="208"/>
      <c r="P43" s="208"/>
      <c r="Q43" s="208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56" t="s">
        <v>125</v>
      </c>
      <c r="E45" s="52"/>
      <c r="F45" s="52"/>
      <c r="G45" s="52"/>
      <c r="H45" s="52"/>
      <c r="I45" s="52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55" t="s">
        <v>112</v>
      </c>
      <c r="D72" s="56">
        <v>3.3148220965121933</v>
      </c>
      <c r="E72" s="56">
        <v>6.9337028759595132</v>
      </c>
      <c r="F72" s="56">
        <v>5.1928419272578408</v>
      </c>
      <c r="G72" s="56">
        <v>4.9814868066917262</v>
      </c>
      <c r="H72" s="56">
        <v>7.6910924063183339</v>
      </c>
      <c r="I72" s="56">
        <v>6.2938360231755919</v>
      </c>
    </row>
    <row r="73" spans="2:20">
      <c r="B73" s="45"/>
      <c r="C73" s="54" t="s">
        <v>113</v>
      </c>
      <c r="D73" s="52"/>
      <c r="E73" s="52"/>
      <c r="F73" s="52"/>
      <c r="G73" s="52"/>
      <c r="H73" s="52"/>
      <c r="I73" s="52"/>
    </row>
    <row r="74" spans="2:20">
      <c r="B74" s="45"/>
      <c r="C74" s="54" t="s">
        <v>114</v>
      </c>
      <c r="D74" s="52"/>
      <c r="E74" s="52"/>
      <c r="F74" s="52"/>
      <c r="G74" s="52"/>
      <c r="H74" s="52"/>
      <c r="I74" s="52"/>
    </row>
    <row r="75" spans="2:20">
      <c r="B75" s="45"/>
      <c r="C75" s="54" t="s">
        <v>115</v>
      </c>
      <c r="D75" s="52"/>
      <c r="E75" s="52"/>
      <c r="F75" s="52"/>
      <c r="G75" s="52"/>
      <c r="H75" s="52"/>
      <c r="I75" s="52"/>
      <c r="O75" s="209"/>
      <c r="P75" s="209"/>
      <c r="Q75" s="209"/>
      <c r="R75" s="209"/>
      <c r="S75" s="209"/>
      <c r="T75" s="209"/>
    </row>
    <row r="76" spans="2:20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20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20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399999999999999">
      <c r="B85" s="27" t="s">
        <v>219</v>
      </c>
    </row>
    <row r="86" spans="2:9" ht="21">
      <c r="B86" s="59"/>
      <c r="C86" s="490"/>
      <c r="D86" s="491"/>
      <c r="E86" s="491"/>
      <c r="F86" s="491"/>
      <c r="G86" s="491"/>
      <c r="H86" s="491"/>
      <c r="I86" s="491"/>
    </row>
    <row r="87" spans="2:9">
      <c r="C87" s="490"/>
      <c r="D87" s="490"/>
      <c r="E87" s="490"/>
      <c r="F87" s="490"/>
      <c r="G87" s="490"/>
      <c r="H87" s="490"/>
      <c r="I87" s="490"/>
    </row>
    <row r="88" spans="2:9" ht="18">
      <c r="B88" s="42"/>
      <c r="C88" s="43"/>
      <c r="D88" s="43"/>
      <c r="E88" s="43"/>
      <c r="F88" s="43"/>
      <c r="G88" s="43"/>
      <c r="H88" s="43"/>
      <c r="I88" s="43"/>
    </row>
    <row r="89" spans="2:9" ht="18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11" activePane="bottomLeft" state="frozen"/>
      <selection activeCell="H25" sqref="H25"/>
      <selection pane="bottomLeft" activeCell="G88" sqref="G88"/>
    </sheetView>
  </sheetViews>
  <sheetFormatPr baseColWidth="10" defaultColWidth="11.5546875" defaultRowHeight="15.6"/>
  <cols>
    <col min="1" max="1" width="2.77734375" style="27" customWidth="1"/>
    <col min="2" max="2" width="8" style="27" customWidth="1"/>
    <col min="3" max="3" width="5.5546875" style="27" customWidth="1"/>
    <col min="4" max="9" width="20" style="27" customWidth="1"/>
    <col min="10" max="12" width="12" style="27" customWidth="1"/>
    <col min="13" max="16384" width="11.5546875" style="27"/>
  </cols>
  <sheetData>
    <row r="1" spans="2:16" ht="18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" customHeight="1">
      <c r="B4" s="265" t="s">
        <v>221</v>
      </c>
      <c r="C4" s="265"/>
      <c r="D4" s="265" t="s">
        <v>110</v>
      </c>
      <c r="E4" s="265" t="s">
        <v>49</v>
      </c>
      <c r="F4" s="265" t="s">
        <v>50</v>
      </c>
      <c r="G4" s="265" t="s">
        <v>104</v>
      </c>
      <c r="H4" s="265" t="s">
        <v>111</v>
      </c>
      <c r="I4" s="266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8" t="s">
        <v>112</v>
      </c>
      <c r="D32" s="56">
        <v>1161.4333557369941</v>
      </c>
      <c r="E32" s="56">
        <v>1434.8846049420704</v>
      </c>
      <c r="F32" s="56">
        <v>891.79550192489421</v>
      </c>
      <c r="G32" s="56">
        <v>500.61763778765055</v>
      </c>
      <c r="H32" s="56">
        <v>736.88641833559768</v>
      </c>
      <c r="I32" s="56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/>
      <c r="E33" s="52"/>
      <c r="F33" s="52"/>
      <c r="G33" s="52"/>
      <c r="H33" s="52"/>
      <c r="I33" s="52"/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/>
      <c r="E34" s="52"/>
      <c r="F34" s="52"/>
      <c r="G34" s="52"/>
      <c r="H34" s="52"/>
      <c r="I34" s="52"/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/>
      <c r="E35" s="52"/>
      <c r="F35" s="52"/>
      <c r="G35" s="52"/>
      <c r="H35" s="52"/>
      <c r="I35" s="52"/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/>
      <c r="E36" s="52"/>
      <c r="F36" s="52"/>
      <c r="G36" s="52"/>
      <c r="H36" s="52"/>
      <c r="I36" s="52"/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9"/>
      <c r="M43" s="209"/>
      <c r="N43" s="209"/>
      <c r="O43" s="209"/>
      <c r="P43" s="209"/>
      <c r="Q43" s="209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56" t="s">
        <v>125</v>
      </c>
      <c r="E45" s="52"/>
      <c r="F45" s="52"/>
      <c r="G45" s="52"/>
      <c r="H45" s="52"/>
      <c r="I45" s="52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8" t="s">
        <v>112</v>
      </c>
      <c r="D72" s="56">
        <v>3.6367214184758856</v>
      </c>
      <c r="E72" s="56">
        <v>4.8655699684489573</v>
      </c>
      <c r="F72" s="56">
        <v>5.1571959652657373</v>
      </c>
      <c r="G72" s="56">
        <v>4.9728610103357607</v>
      </c>
      <c r="H72" s="56">
        <v>5.8269449195530898</v>
      </c>
      <c r="I72" s="56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/>
      <c r="E73" s="52"/>
      <c r="F73" s="52"/>
      <c r="G73" s="52"/>
      <c r="H73" s="52"/>
      <c r="I73" s="52"/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/>
      <c r="E74" s="52"/>
      <c r="F74" s="52"/>
      <c r="G74" s="52"/>
      <c r="H74" s="52"/>
      <c r="I74" s="52"/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/>
      <c r="E75" s="52"/>
      <c r="F75" s="52"/>
      <c r="G75" s="52"/>
      <c r="H75" s="52"/>
      <c r="I75" s="52"/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/>
      <c r="E76" s="52"/>
      <c r="F76" s="52"/>
      <c r="G76" s="52"/>
      <c r="H76" s="52"/>
      <c r="I76" s="52"/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/>
      <c r="E77" s="52"/>
      <c r="F77" s="52"/>
      <c r="G77" s="52"/>
      <c r="H77" s="52"/>
      <c r="I77" s="52"/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9"/>
      <c r="L79" s="209"/>
      <c r="M79" s="209"/>
      <c r="N79" s="209"/>
      <c r="O79" s="209"/>
      <c r="P79" s="209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399999999999999">
      <c r="B85" s="27" t="s">
        <v>219</v>
      </c>
      <c r="D85" s="32"/>
      <c r="E85" s="32"/>
      <c r="F85" s="32"/>
      <c r="G85" s="32"/>
      <c r="H85" s="32"/>
      <c r="I85" s="32"/>
    </row>
    <row r="86" spans="2:16">
      <c r="C86" s="490"/>
      <c r="D86" s="479"/>
      <c r="E86" s="479"/>
      <c r="F86" s="479"/>
      <c r="G86" s="479"/>
      <c r="H86" s="479"/>
      <c r="I86" s="479"/>
    </row>
    <row r="87" spans="2:16" ht="18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19" sqref="K19:K20"/>
    </sheetView>
  </sheetViews>
  <sheetFormatPr baseColWidth="10" defaultRowHeight="14.4"/>
  <cols>
    <col min="1" max="1" width="2.77734375" customWidth="1"/>
    <col min="2" max="2" width="27.5546875" customWidth="1"/>
    <col min="3" max="3" width="17" customWidth="1"/>
    <col min="4" max="6" width="11.21875" customWidth="1"/>
    <col min="7" max="7" width="11.77734375" customWidth="1"/>
  </cols>
  <sheetData>
    <row r="1" spans="1:138" ht="26.1" customHeight="1">
      <c r="B1" s="495" t="s">
        <v>33</v>
      </c>
      <c r="C1" s="496"/>
      <c r="D1" s="496"/>
      <c r="E1" s="496"/>
      <c r="F1" s="496"/>
      <c r="G1" s="496"/>
    </row>
    <row r="3" spans="1:138" ht="18">
      <c r="B3" s="267" t="s">
        <v>222</v>
      </c>
      <c r="C3" s="268"/>
      <c r="D3" s="268"/>
      <c r="E3" s="268"/>
      <c r="F3" s="268"/>
      <c r="G3" s="268"/>
      <c r="K3" s="7" t="s">
        <v>168</v>
      </c>
    </row>
    <row r="4" spans="1:138" ht="23.7" customHeight="1">
      <c r="A4" s="269"/>
      <c r="B4" s="497" t="s">
        <v>41</v>
      </c>
      <c r="C4" s="499" t="s">
        <v>40</v>
      </c>
      <c r="D4" s="500"/>
      <c r="E4" s="270" t="s">
        <v>34</v>
      </c>
      <c r="F4" s="270"/>
      <c r="G4" s="270"/>
    </row>
    <row r="5" spans="1:138" ht="18.600000000000001" customHeight="1">
      <c r="A5" s="269"/>
      <c r="B5" s="498"/>
      <c r="C5" s="271" t="s">
        <v>7</v>
      </c>
      <c r="D5" s="271" t="s">
        <v>32</v>
      </c>
      <c r="E5" s="272" t="s">
        <v>4</v>
      </c>
      <c r="F5" s="272" t="s">
        <v>3</v>
      </c>
      <c r="G5" s="272" t="s">
        <v>6</v>
      </c>
      <c r="J5" s="60"/>
      <c r="K5" s="61"/>
      <c r="L5" s="60"/>
      <c r="M5" s="62"/>
      <c r="N5" s="60"/>
    </row>
    <row r="6" spans="1:138" s="65" customFormat="1" ht="27.6" customHeight="1">
      <c r="A6" s="273"/>
      <c r="B6" s="274" t="s">
        <v>29</v>
      </c>
      <c r="C6" s="275">
        <v>984680</v>
      </c>
      <c r="D6" s="276">
        <f>C6/$C$14</f>
        <v>0.45808188792931803</v>
      </c>
      <c r="E6" s="277">
        <v>0.2803766285795769</v>
      </c>
      <c r="F6" s="277">
        <v>0.12437917325884024</v>
      </c>
      <c r="G6" s="277">
        <v>0.18471478928261037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3"/>
      <c r="B7" s="278" t="s">
        <v>28</v>
      </c>
      <c r="C7" s="275">
        <v>135321</v>
      </c>
      <c r="D7" s="276">
        <f t="shared" ref="D7:D11" si="0">C7/$C$14</f>
        <v>6.2952531945894341E-2</v>
      </c>
      <c r="E7" s="277">
        <v>0.18771034232682524</v>
      </c>
      <c r="F7" s="277">
        <v>0.11715390317923732</v>
      </c>
      <c r="G7" s="277">
        <v>0.14358016163789675</v>
      </c>
      <c r="H7" s="3"/>
      <c r="I7" s="3"/>
      <c r="J7" s="46"/>
      <c r="K7" s="46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3"/>
      <c r="B8" s="274" t="s">
        <v>35</v>
      </c>
      <c r="C8" s="275">
        <v>269078</v>
      </c>
      <c r="D8" s="276">
        <f t="shared" si="0"/>
        <v>0.12517747719080821</v>
      </c>
      <c r="E8" s="277">
        <v>0.3498998786252388</v>
      </c>
      <c r="F8" s="277">
        <v>0.25162500213753569</v>
      </c>
      <c r="G8" s="277">
        <v>0.2934854216021186</v>
      </c>
      <c r="H8" s="3"/>
      <c r="I8" s="3"/>
      <c r="J8" s="493"/>
      <c r="K8" s="493"/>
      <c r="L8" s="493"/>
      <c r="M8" s="493"/>
      <c r="N8" s="493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6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3"/>
      <c r="B9" s="274" t="s">
        <v>30</v>
      </c>
      <c r="C9" s="275">
        <v>591381</v>
      </c>
      <c r="D9" s="276">
        <f t="shared" si="0"/>
        <v>0.27511569745046921</v>
      </c>
      <c r="E9" s="277">
        <v>0.27081260139412378</v>
      </c>
      <c r="F9" s="277">
        <v>6.6978545243687904E-2</v>
      </c>
      <c r="G9" s="277">
        <v>0.25306315099848475</v>
      </c>
      <c r="H9" s="3"/>
      <c r="I9" s="3"/>
      <c r="J9" s="148"/>
      <c r="K9" s="172"/>
      <c r="L9" s="148"/>
      <c r="M9" s="173"/>
      <c r="N9" s="14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3"/>
      <c r="B10" s="274" t="s">
        <v>31</v>
      </c>
      <c r="C10" s="275">
        <v>145693</v>
      </c>
      <c r="D10" s="276">
        <f t="shared" si="0"/>
        <v>6.777767853321498E-2</v>
      </c>
      <c r="E10" s="277">
        <v>0.43149468943888059</v>
      </c>
      <c r="F10" s="277">
        <v>0.42395667587862546</v>
      </c>
      <c r="G10" s="277">
        <v>0.42753053307431815</v>
      </c>
      <c r="H10" s="3"/>
      <c r="I10" s="3"/>
      <c r="J10" s="161"/>
      <c r="K10" s="156"/>
      <c r="L10" s="161"/>
      <c r="M10" s="156"/>
      <c r="N10" s="161"/>
      <c r="O10" s="143"/>
      <c r="P10" s="143"/>
      <c r="Q10" s="143"/>
      <c r="R10" s="143"/>
      <c r="S10" s="143"/>
      <c r="T10" s="143"/>
      <c r="U10" s="169"/>
      <c r="V10" s="143"/>
      <c r="W10" s="170"/>
      <c r="X10" s="143"/>
      <c r="Y10" s="143"/>
      <c r="Z10" s="143"/>
      <c r="AA10" s="143"/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3"/>
      <c r="B11" s="274" t="s">
        <v>37</v>
      </c>
      <c r="C11" s="275">
        <v>22785</v>
      </c>
      <c r="D11" s="276">
        <f t="shared" si="0"/>
        <v>1.0599784515243035E-2</v>
      </c>
      <c r="E11" s="277">
        <v>0.49701756139824721</v>
      </c>
      <c r="F11" s="277">
        <v>0.50355109092072425</v>
      </c>
      <c r="G11" s="277">
        <v>0.49925500679258511</v>
      </c>
      <c r="H11" s="3"/>
      <c r="I11" s="3"/>
      <c r="J11" s="161"/>
      <c r="K11" s="156"/>
      <c r="L11" s="161"/>
      <c r="M11" s="156"/>
      <c r="N11" s="161"/>
      <c r="O11" s="182"/>
      <c r="P11" s="182"/>
      <c r="Q11" s="182"/>
      <c r="R11" s="182"/>
      <c r="S11" s="182"/>
      <c r="T11" s="182"/>
      <c r="U11" s="182"/>
      <c r="V11" s="143"/>
      <c r="W11" s="182"/>
      <c r="X11" s="182"/>
      <c r="Y11" s="182"/>
      <c r="Z11" s="182"/>
      <c r="AA11" s="182"/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3"/>
      <c r="B12" s="279" t="s">
        <v>36</v>
      </c>
      <c r="C12" s="280">
        <f>SUM(C6:C11)</f>
        <v>2148938</v>
      </c>
      <c r="D12" s="281">
        <f>SUM(D6:D11)</f>
        <v>0.99970505756494776</v>
      </c>
      <c r="E12" s="282">
        <v>0.28134476103820821</v>
      </c>
      <c r="F12" s="282">
        <v>0.14750563342531076</v>
      </c>
      <c r="G12" s="282">
        <v>0.2167703155909764</v>
      </c>
      <c r="H12" s="3"/>
      <c r="I12" s="3"/>
      <c r="J12" s="161"/>
      <c r="K12" s="156"/>
      <c r="L12" s="161"/>
      <c r="M12" s="156"/>
      <c r="N12" s="161"/>
      <c r="O12" s="171"/>
      <c r="P12" s="146"/>
      <c r="Q12" s="171"/>
      <c r="R12" s="146"/>
      <c r="S12" s="171"/>
      <c r="T12" s="146"/>
      <c r="U12" s="171"/>
      <c r="V12" s="147"/>
      <c r="W12" s="148"/>
      <c r="X12" s="172"/>
      <c r="Y12" s="148"/>
      <c r="Z12" s="173"/>
      <c r="AA12" s="148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3"/>
      <c r="B13" s="274" t="s">
        <v>38</v>
      </c>
      <c r="C13" s="275">
        <v>634</v>
      </c>
      <c r="D13" s="276">
        <f>C13/C14</f>
        <v>2.9494243505218712E-4</v>
      </c>
      <c r="E13" s="277">
        <v>2.8329032066684466E-3</v>
      </c>
      <c r="F13" s="277">
        <v>3.6354967518922462E-3</v>
      </c>
      <c r="G13" s="277">
        <v>2.8943692192507512E-3</v>
      </c>
      <c r="H13" s="3"/>
      <c r="I13" s="3"/>
      <c r="J13" s="161"/>
      <c r="K13" s="156"/>
      <c r="L13" s="161"/>
      <c r="M13" s="156"/>
      <c r="N13" s="161"/>
      <c r="O13" s="145"/>
      <c r="P13" s="146"/>
      <c r="Q13" s="145"/>
      <c r="R13" s="146"/>
      <c r="S13" s="145"/>
      <c r="T13" s="146"/>
      <c r="U13" s="145"/>
      <c r="V13" s="147"/>
      <c r="W13" s="148"/>
      <c r="X13" s="149"/>
      <c r="Y13" s="148"/>
      <c r="Z13" s="149"/>
      <c r="AA13" s="148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3"/>
      <c r="B14" s="283" t="s">
        <v>39</v>
      </c>
      <c r="C14" s="284">
        <f>SUM(C12:C13)</f>
        <v>2149572</v>
      </c>
      <c r="D14" s="285">
        <v>1</v>
      </c>
      <c r="E14" s="285">
        <v>0.27078079100177116</v>
      </c>
      <c r="F14" s="285">
        <v>0.14700270030003101</v>
      </c>
      <c r="G14" s="285">
        <v>0.21214670171041064</v>
      </c>
      <c r="H14" s="3"/>
      <c r="I14" s="3"/>
      <c r="J14" s="161"/>
      <c r="K14" s="156"/>
      <c r="L14" s="161"/>
      <c r="M14" s="156"/>
      <c r="N14" s="161"/>
      <c r="O14" s="145"/>
      <c r="P14" s="146"/>
      <c r="Q14" s="145"/>
      <c r="R14" s="146"/>
      <c r="S14" s="145"/>
      <c r="T14" s="146"/>
      <c r="U14" s="145"/>
      <c r="V14" s="147"/>
      <c r="W14" s="174"/>
      <c r="X14" s="149"/>
      <c r="Y14" s="174"/>
      <c r="Z14" s="149"/>
      <c r="AA14" s="174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5" customHeight="1">
      <c r="B15" s="66"/>
      <c r="C15" s="67"/>
      <c r="D15" s="67"/>
      <c r="H15" s="4"/>
      <c r="I15" s="4"/>
      <c r="J15" s="161"/>
      <c r="K15" s="156"/>
      <c r="L15" s="161"/>
      <c r="M15" s="156"/>
      <c r="N15" s="161"/>
      <c r="O15" s="153"/>
      <c r="P15" s="154"/>
      <c r="Q15" s="153"/>
      <c r="R15" s="154"/>
      <c r="S15" s="153"/>
      <c r="T15" s="154"/>
      <c r="U15" s="153"/>
      <c r="V15" s="155"/>
      <c r="W15" s="153"/>
      <c r="X15" s="156"/>
      <c r="Y15" s="153"/>
      <c r="Z15" s="156"/>
      <c r="AA15" s="157"/>
      <c r="AB15" s="14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61"/>
      <c r="K16" s="156"/>
      <c r="L16" s="161"/>
      <c r="M16" s="156"/>
      <c r="N16" s="161"/>
      <c r="O16" s="153"/>
      <c r="P16" s="154"/>
      <c r="Q16" s="153"/>
      <c r="R16" s="154"/>
      <c r="S16" s="153"/>
      <c r="T16" s="154"/>
      <c r="U16" s="153"/>
      <c r="V16" s="155"/>
      <c r="W16" s="153"/>
      <c r="X16" s="156"/>
      <c r="Y16" s="153"/>
      <c r="Z16" s="156"/>
      <c r="AA16" s="157"/>
      <c r="AB16" s="149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7"/>
      <c r="K17" s="156"/>
      <c r="L17" s="157"/>
      <c r="M17" s="156"/>
      <c r="N17" s="157"/>
      <c r="O17" s="160"/>
      <c r="P17" s="154"/>
      <c r="Q17" s="160"/>
      <c r="R17" s="154"/>
      <c r="S17" s="160"/>
      <c r="T17" s="154"/>
      <c r="U17" s="160"/>
      <c r="V17" s="155"/>
      <c r="W17" s="161"/>
      <c r="X17" s="156"/>
      <c r="Y17" s="161"/>
      <c r="Z17" s="156"/>
      <c r="AA17" s="161"/>
      <c r="AB17" s="149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7"/>
      <c r="K18" s="156"/>
      <c r="L18" s="157"/>
      <c r="M18" s="156"/>
      <c r="N18" s="157"/>
      <c r="O18" s="153"/>
      <c r="P18" s="154"/>
      <c r="Q18" s="153"/>
      <c r="R18" s="154"/>
      <c r="S18" s="153"/>
      <c r="T18" s="154"/>
      <c r="U18" s="153"/>
      <c r="V18" s="155"/>
      <c r="W18" s="157"/>
      <c r="X18" s="156"/>
      <c r="Y18" s="157"/>
      <c r="Z18" s="156"/>
      <c r="AA18" s="157"/>
      <c r="AB18" s="14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7"/>
      <c r="K19" s="156"/>
      <c r="L19" s="157"/>
      <c r="M19" s="156"/>
      <c r="N19" s="157"/>
      <c r="O19" s="145"/>
      <c r="P19" s="146"/>
      <c r="Q19" s="145"/>
      <c r="R19" s="146"/>
      <c r="S19" s="145"/>
      <c r="T19" s="166"/>
      <c r="U19" s="176"/>
      <c r="V19" s="155"/>
      <c r="W19" s="174"/>
      <c r="X19" s="149"/>
      <c r="Y19" s="174"/>
      <c r="Z19" s="149"/>
      <c r="AA19" s="174"/>
      <c r="AB19" s="14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7"/>
      <c r="K20" s="156"/>
      <c r="L20" s="157"/>
      <c r="M20" s="156"/>
      <c r="N20" s="157"/>
      <c r="O20" s="153"/>
      <c r="P20" s="154"/>
      <c r="Q20" s="153"/>
      <c r="R20" s="154"/>
      <c r="S20" s="153"/>
      <c r="T20" s="154"/>
      <c r="U20" s="153"/>
      <c r="V20" s="155"/>
      <c r="W20" s="157"/>
      <c r="X20" s="156"/>
      <c r="Y20" s="157"/>
      <c r="Z20" s="156"/>
      <c r="AA20" s="157"/>
      <c r="AB20" s="14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7"/>
      <c r="K21" s="156"/>
      <c r="L21" s="157"/>
      <c r="M21" s="156"/>
      <c r="N21" s="157"/>
      <c r="O21" s="153"/>
      <c r="P21" s="154"/>
      <c r="Q21" s="153"/>
      <c r="R21" s="154"/>
      <c r="S21" s="153"/>
      <c r="T21" s="154"/>
      <c r="U21" s="153"/>
      <c r="V21" s="155"/>
      <c r="W21" s="157"/>
      <c r="X21" s="156"/>
      <c r="Y21" s="157"/>
      <c r="Z21" s="156"/>
      <c r="AA21" s="157"/>
      <c r="AB21" s="14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7"/>
      <c r="K22" s="156"/>
      <c r="L22" s="157"/>
      <c r="M22" s="156"/>
      <c r="N22" s="157"/>
      <c r="O22" s="153"/>
      <c r="P22" s="154"/>
      <c r="Q22" s="153"/>
      <c r="R22" s="154"/>
      <c r="S22" s="153"/>
      <c r="T22" s="154"/>
      <c r="U22" s="153"/>
      <c r="V22" s="155"/>
      <c r="W22" s="157"/>
      <c r="X22" s="156"/>
      <c r="Y22" s="157"/>
      <c r="Z22" s="156"/>
      <c r="AA22" s="157"/>
      <c r="AB22" s="149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7"/>
      <c r="K23" s="156"/>
      <c r="L23" s="157"/>
      <c r="M23" s="156"/>
      <c r="N23" s="157"/>
      <c r="O23" s="153"/>
      <c r="P23" s="154"/>
      <c r="Q23" s="153"/>
      <c r="R23" s="154"/>
      <c r="S23" s="153"/>
      <c r="T23" s="154"/>
      <c r="U23" s="153"/>
      <c r="V23" s="155"/>
      <c r="W23" s="157"/>
      <c r="X23" s="156"/>
      <c r="Y23" s="157"/>
      <c r="Z23" s="156"/>
      <c r="AA23" s="157"/>
      <c r="AB23" s="149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61"/>
      <c r="K24" s="156"/>
      <c r="L24" s="161"/>
      <c r="M24" s="156"/>
      <c r="N24" s="161"/>
      <c r="O24" s="153"/>
      <c r="P24" s="154"/>
      <c r="Q24" s="153"/>
      <c r="R24" s="154"/>
      <c r="S24" s="153"/>
      <c r="T24" s="154"/>
      <c r="U24" s="153"/>
      <c r="V24" s="155"/>
      <c r="W24" s="157"/>
      <c r="X24" s="156"/>
      <c r="Y24" s="157"/>
      <c r="Z24" s="156"/>
      <c r="AA24" s="157"/>
      <c r="AB24" s="149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7"/>
      <c r="K25" s="156"/>
      <c r="L25" s="157"/>
      <c r="M25" s="156"/>
      <c r="N25" s="157"/>
      <c r="O25" s="153"/>
      <c r="P25" s="154"/>
      <c r="Q25" s="153"/>
      <c r="R25" s="154"/>
      <c r="S25" s="153"/>
      <c r="T25" s="154"/>
      <c r="U25" s="153"/>
      <c r="V25" s="155"/>
      <c r="W25" s="157"/>
      <c r="X25" s="156"/>
      <c r="Y25" s="157"/>
      <c r="Z25" s="156"/>
      <c r="AA25" s="157"/>
      <c r="AB25" s="149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3"/>
      <c r="P26" s="154"/>
      <c r="Q26" s="153"/>
      <c r="R26" s="154"/>
      <c r="S26" s="153"/>
      <c r="T26" s="154"/>
      <c r="U26" s="153"/>
      <c r="V26" s="155"/>
      <c r="W26" s="157"/>
      <c r="X26" s="156"/>
      <c r="Y26" s="157"/>
      <c r="Z26" s="156"/>
      <c r="AA26" s="157"/>
      <c r="AB26" s="149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6">
      <c r="A27" s="70"/>
      <c r="H27" s="4"/>
      <c r="I27" s="4"/>
      <c r="O27" s="160"/>
      <c r="P27" s="154"/>
      <c r="Q27" s="160"/>
      <c r="R27" s="154"/>
      <c r="S27" s="160"/>
      <c r="T27" s="154"/>
      <c r="U27" s="160"/>
      <c r="V27" s="155"/>
      <c r="W27" s="161"/>
      <c r="X27" s="156"/>
      <c r="Y27" s="161"/>
      <c r="Z27" s="156"/>
      <c r="AA27" s="161"/>
      <c r="AB27" s="149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3"/>
      <c r="P28" s="154"/>
      <c r="Q28" s="153"/>
      <c r="R28" s="154"/>
      <c r="S28" s="153"/>
      <c r="T28" s="154"/>
      <c r="U28" s="153"/>
      <c r="V28" s="155"/>
      <c r="W28" s="157"/>
      <c r="X28" s="156"/>
      <c r="Y28" s="157"/>
      <c r="Z28" s="156"/>
      <c r="AA28" s="157"/>
      <c r="AB28" s="14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5"/>
      <c r="P29" s="146"/>
      <c r="Q29" s="145"/>
      <c r="R29" s="146"/>
      <c r="S29" s="145"/>
      <c r="T29" s="166"/>
      <c r="U29" s="145"/>
      <c r="V29" s="155"/>
      <c r="W29" s="174"/>
      <c r="X29" s="149"/>
      <c r="Y29" s="174"/>
      <c r="Z29" s="149"/>
      <c r="AA29" s="174"/>
      <c r="AB29" s="149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3"/>
      <c r="P30" s="154"/>
      <c r="Q30" s="153"/>
      <c r="R30" s="154"/>
      <c r="S30" s="153"/>
      <c r="T30" s="154"/>
      <c r="U30" s="153"/>
      <c r="V30" s="155"/>
      <c r="W30" s="157"/>
      <c r="X30" s="156"/>
      <c r="Y30" s="157"/>
      <c r="Z30" s="156"/>
      <c r="AA30" s="157"/>
      <c r="AB30" s="14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3"/>
      <c r="P31" s="154"/>
      <c r="Q31" s="153"/>
      <c r="R31" s="154"/>
      <c r="S31" s="153"/>
      <c r="T31" s="154"/>
      <c r="U31" s="153"/>
      <c r="V31" s="155"/>
      <c r="W31" s="157"/>
      <c r="X31" s="156"/>
      <c r="Y31" s="157"/>
      <c r="Z31" s="156"/>
      <c r="AA31" s="157"/>
      <c r="AB31" s="14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4"/>
      <c r="P32" s="154"/>
      <c r="Q32" s="153"/>
      <c r="R32" s="154"/>
      <c r="S32" s="153"/>
      <c r="T32" s="154"/>
      <c r="U32" s="153"/>
      <c r="V32" s="155"/>
      <c r="W32" s="157"/>
      <c r="X32" s="156"/>
      <c r="Y32" s="157"/>
      <c r="Z32" s="156"/>
      <c r="AA32" s="157"/>
      <c r="AB32" s="149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5"/>
      <c r="K33" s="186"/>
      <c r="L33" s="185"/>
      <c r="M33" s="186"/>
      <c r="N33" s="185"/>
      <c r="O33" s="184"/>
      <c r="P33" s="154"/>
      <c r="Q33" s="153"/>
      <c r="R33" s="154"/>
      <c r="S33" s="153"/>
      <c r="T33" s="154"/>
      <c r="U33" s="153"/>
      <c r="V33" s="155"/>
      <c r="W33" s="157"/>
      <c r="X33" s="156"/>
      <c r="Y33" s="157"/>
      <c r="Z33" s="156"/>
      <c r="AA33" s="157"/>
      <c r="AB33" s="149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7"/>
      <c r="K34" s="186"/>
      <c r="L34" s="187"/>
      <c r="M34" s="186"/>
      <c r="N34" s="187"/>
      <c r="O34" s="184"/>
      <c r="P34" s="154"/>
      <c r="Q34" s="153"/>
      <c r="R34" s="154"/>
      <c r="S34" s="153"/>
      <c r="T34" s="154"/>
      <c r="U34" s="153"/>
      <c r="V34" s="155"/>
      <c r="W34" s="157"/>
      <c r="X34" s="156"/>
      <c r="Y34" s="157"/>
      <c r="Z34" s="156"/>
      <c r="AA34" s="157"/>
      <c r="AB34" s="14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8"/>
      <c r="M35" s="189"/>
      <c r="N35" s="190"/>
      <c r="O35" s="184"/>
      <c r="P35" s="154"/>
      <c r="Q35" s="153"/>
      <c r="R35" s="154"/>
      <c r="S35" s="153"/>
      <c r="T35" s="154"/>
      <c r="U35" s="153"/>
      <c r="V35" s="155"/>
      <c r="W35" s="157"/>
      <c r="X35" s="156"/>
      <c r="Y35" s="157"/>
      <c r="Z35" s="156"/>
      <c r="AA35" s="157"/>
      <c r="AB35" s="149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8"/>
      <c r="M36" s="189"/>
      <c r="N36" s="190"/>
      <c r="O36" s="184"/>
      <c r="P36" s="154"/>
      <c r="Q36" s="153"/>
      <c r="R36" s="154"/>
      <c r="S36" s="153"/>
      <c r="T36" s="154"/>
      <c r="U36" s="153"/>
      <c r="V36" s="155"/>
      <c r="W36" s="157"/>
      <c r="X36" s="156"/>
      <c r="Y36" s="157"/>
      <c r="Z36" s="156"/>
      <c r="AA36" s="157"/>
      <c r="AB36" s="149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91"/>
      <c r="M37" s="192"/>
      <c r="N37" s="190"/>
      <c r="O37" s="193"/>
      <c r="P37" s="154"/>
      <c r="Q37" s="160"/>
      <c r="R37" s="154"/>
      <c r="S37" s="160"/>
      <c r="T37" s="154"/>
      <c r="U37" s="160"/>
      <c r="V37" s="155"/>
      <c r="W37" s="161"/>
      <c r="X37" s="156"/>
      <c r="Y37" s="161"/>
      <c r="Z37" s="156"/>
      <c r="AA37" s="161"/>
      <c r="AB37" s="149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8"/>
      <c r="M38" s="189"/>
      <c r="N38" s="194"/>
      <c r="O38" s="184"/>
      <c r="P38" s="154"/>
      <c r="Q38" s="153"/>
      <c r="R38" s="154"/>
      <c r="S38" s="153"/>
      <c r="T38" s="154"/>
      <c r="U38" s="153"/>
      <c r="V38" s="155"/>
      <c r="W38" s="157"/>
      <c r="X38" s="156"/>
      <c r="Y38" s="157"/>
      <c r="Z38" s="156"/>
      <c r="AA38" s="157"/>
      <c r="AB38" s="14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8"/>
      <c r="M39" s="167"/>
      <c r="N39" s="175"/>
      <c r="O39" s="145"/>
      <c r="P39" s="146"/>
      <c r="Q39" s="145"/>
      <c r="R39" s="146"/>
      <c r="S39" s="145"/>
      <c r="T39" s="166"/>
      <c r="U39" s="145"/>
      <c r="V39" s="155"/>
      <c r="W39" s="174"/>
      <c r="X39" s="149"/>
      <c r="Y39" s="174"/>
      <c r="Z39" s="149"/>
      <c r="AA39" s="174"/>
      <c r="AB39" s="14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50"/>
      <c r="M40" s="151"/>
      <c r="N40" s="152"/>
      <c r="O40" s="153"/>
      <c r="P40" s="154"/>
      <c r="Q40" s="153"/>
      <c r="R40" s="154"/>
      <c r="S40" s="153"/>
      <c r="T40" s="154"/>
      <c r="U40" s="153"/>
      <c r="V40" s="155"/>
      <c r="W40" s="157"/>
      <c r="X40" s="156"/>
      <c r="Y40" s="157"/>
      <c r="Z40" s="156"/>
      <c r="AA40" s="157"/>
      <c r="AB40" s="14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0.45808188792931803</v>
      </c>
      <c r="D41" s="5"/>
      <c r="E41" s="5"/>
      <c r="F41" s="5"/>
      <c r="G41" s="4"/>
      <c r="H41" s="4"/>
      <c r="I41" s="4"/>
      <c r="J41" s="4"/>
      <c r="K41" s="4"/>
      <c r="L41" s="150"/>
      <c r="M41" s="151"/>
      <c r="N41" s="152"/>
      <c r="O41" s="153"/>
      <c r="P41" s="154"/>
      <c r="Q41" s="153"/>
      <c r="R41" s="154"/>
      <c r="S41" s="153"/>
      <c r="T41" s="154"/>
      <c r="U41" s="153"/>
      <c r="V41" s="155"/>
      <c r="W41" s="157"/>
      <c r="X41" s="156"/>
      <c r="Y41" s="157"/>
      <c r="Z41" s="156"/>
      <c r="AA41" s="157"/>
      <c r="AB41" s="149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7.6" hidden="1">
      <c r="A42" s="5"/>
      <c r="B42" s="71" t="s">
        <v>35</v>
      </c>
      <c r="C42" s="72">
        <f>D8</f>
        <v>0.12517747719080821</v>
      </c>
      <c r="D42" s="5"/>
      <c r="E42" s="5"/>
      <c r="F42" s="5"/>
      <c r="G42" s="4"/>
      <c r="H42" s="4"/>
      <c r="I42" s="4"/>
      <c r="J42" s="4"/>
      <c r="K42" s="4"/>
      <c r="L42" s="150"/>
      <c r="M42" s="151"/>
      <c r="N42" s="152"/>
      <c r="O42" s="153"/>
      <c r="P42" s="154"/>
      <c r="Q42" s="153"/>
      <c r="R42" s="154"/>
      <c r="S42" s="153"/>
      <c r="T42" s="154"/>
      <c r="U42" s="153"/>
      <c r="V42" s="155"/>
      <c r="W42" s="157"/>
      <c r="X42" s="156"/>
      <c r="Y42" s="157"/>
      <c r="Z42" s="156"/>
      <c r="AA42" s="157"/>
      <c r="AB42" s="149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0.27511569745046921</v>
      </c>
      <c r="D43" s="5"/>
      <c r="E43" s="5"/>
      <c r="F43" s="5"/>
      <c r="G43" s="4"/>
      <c r="H43" s="4"/>
      <c r="I43" s="4"/>
      <c r="J43" s="4"/>
      <c r="K43" s="4"/>
      <c r="L43" s="158"/>
      <c r="M43" s="151"/>
      <c r="N43" s="152"/>
      <c r="O43" s="153"/>
      <c r="P43" s="154"/>
      <c r="Q43" s="153"/>
      <c r="R43" s="154"/>
      <c r="S43" s="153"/>
      <c r="T43" s="154"/>
      <c r="U43" s="153"/>
      <c r="V43" s="155"/>
      <c r="W43" s="157"/>
      <c r="X43" s="156"/>
      <c r="Y43" s="157"/>
      <c r="Z43" s="156"/>
      <c r="AA43" s="157"/>
      <c r="AB43" s="149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0.14162493742940452</v>
      </c>
      <c r="D44" s="5"/>
      <c r="E44" s="5"/>
      <c r="F44" s="5"/>
      <c r="G44" s="4"/>
      <c r="H44" s="4"/>
      <c r="I44" s="4"/>
      <c r="J44" s="4"/>
      <c r="K44" s="4"/>
      <c r="L44" s="158"/>
      <c r="M44" s="159"/>
      <c r="N44" s="152"/>
      <c r="O44" s="153"/>
      <c r="P44" s="154"/>
      <c r="Q44" s="160"/>
      <c r="R44" s="154"/>
      <c r="S44" s="153"/>
      <c r="T44" s="154"/>
      <c r="U44" s="160"/>
      <c r="V44" s="155"/>
      <c r="W44" s="161"/>
      <c r="X44" s="156"/>
      <c r="Y44" s="161"/>
      <c r="Z44" s="156"/>
      <c r="AA44" s="161"/>
      <c r="AB44" s="17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6.777767853321498E-2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50"/>
      <c r="M45" s="151"/>
      <c r="N45" s="155"/>
      <c r="O45" s="153"/>
      <c r="P45" s="154"/>
      <c r="Q45" s="153"/>
      <c r="R45" s="154"/>
      <c r="S45" s="153"/>
      <c r="T45" s="154"/>
      <c r="U45" s="153"/>
      <c r="V45" s="155"/>
      <c r="W45" s="157"/>
      <c r="X45" s="156"/>
      <c r="Y45" s="157"/>
      <c r="Z45" s="156"/>
      <c r="AA45" s="157"/>
      <c r="AB45" s="14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1.0599784515243035E-2</v>
      </c>
      <c r="D46" s="5"/>
      <c r="E46" s="5"/>
      <c r="F46" s="5"/>
      <c r="G46" s="4"/>
      <c r="H46" s="4"/>
      <c r="I46" s="4"/>
      <c r="J46" s="4"/>
      <c r="K46" s="4"/>
      <c r="L46" s="158"/>
      <c r="M46" s="167"/>
      <c r="N46" s="175"/>
      <c r="O46" s="145"/>
      <c r="P46" s="146"/>
      <c r="Q46" s="145"/>
      <c r="R46" s="146"/>
      <c r="S46" s="145"/>
      <c r="T46" s="166"/>
      <c r="U46" s="176"/>
      <c r="V46" s="155"/>
      <c r="W46" s="174"/>
      <c r="X46" s="149"/>
      <c r="Y46" s="174"/>
      <c r="Z46" s="149"/>
      <c r="AA46" s="174"/>
      <c r="AB46" s="14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6.2952531945894341E-2</v>
      </c>
      <c r="D47" s="5"/>
      <c r="E47" s="5"/>
      <c r="F47" s="5"/>
      <c r="G47" s="4"/>
      <c r="H47" s="4"/>
      <c r="I47" s="4"/>
      <c r="J47" s="4"/>
      <c r="K47" s="4"/>
      <c r="L47" s="150"/>
      <c r="M47" s="151"/>
      <c r="N47" s="152"/>
      <c r="O47" s="153"/>
      <c r="P47" s="154"/>
      <c r="Q47" s="153"/>
      <c r="R47" s="154"/>
      <c r="S47" s="153"/>
      <c r="T47" s="154"/>
      <c r="U47" s="153"/>
      <c r="V47" s="155"/>
      <c r="W47" s="157"/>
      <c r="X47" s="156"/>
      <c r="Y47" s="157"/>
      <c r="Z47" s="156"/>
      <c r="AA47" s="157"/>
      <c r="AB47" s="149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2.9494243505218712E-4</v>
      </c>
      <c r="D48" s="5"/>
      <c r="E48" s="5"/>
      <c r="F48" s="5"/>
      <c r="G48" s="4"/>
      <c r="H48" s="4"/>
      <c r="I48" s="4"/>
      <c r="J48" s="4"/>
      <c r="K48" s="4"/>
      <c r="L48" s="150"/>
      <c r="M48" s="151"/>
      <c r="N48" s="152"/>
      <c r="O48" s="153"/>
      <c r="P48" s="154"/>
      <c r="Q48" s="153"/>
      <c r="R48" s="154"/>
      <c r="S48" s="153"/>
      <c r="T48" s="154"/>
      <c r="U48" s="153"/>
      <c r="V48" s="155"/>
      <c r="W48" s="157"/>
      <c r="X48" s="156"/>
      <c r="Y48" s="157"/>
      <c r="Z48" s="156"/>
      <c r="AA48" s="157"/>
      <c r="AB48" s="149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0.28324987485880909</v>
      </c>
      <c r="D49" s="5"/>
      <c r="E49" s="5"/>
      <c r="F49" s="5"/>
      <c r="G49" s="4"/>
      <c r="H49" s="4"/>
      <c r="I49" s="4"/>
      <c r="J49" s="4"/>
      <c r="K49" s="4"/>
      <c r="L49" s="158"/>
      <c r="M49" s="151"/>
      <c r="N49" s="152"/>
      <c r="O49" s="153"/>
      <c r="P49" s="154"/>
      <c r="Q49" s="153"/>
      <c r="R49" s="154"/>
      <c r="S49" s="153"/>
      <c r="T49" s="154"/>
      <c r="U49" s="153"/>
      <c r="V49" s="155"/>
      <c r="W49" s="157"/>
      <c r="X49" s="156"/>
      <c r="Y49" s="157"/>
      <c r="Z49" s="156"/>
      <c r="AA49" s="157"/>
      <c r="AB49" s="149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8"/>
      <c r="M50" s="159"/>
      <c r="N50" s="152"/>
      <c r="O50" s="153"/>
      <c r="P50" s="154"/>
      <c r="Q50" s="160"/>
      <c r="R50" s="154"/>
      <c r="S50" s="153"/>
      <c r="T50" s="154"/>
      <c r="U50" s="160"/>
      <c r="V50" s="155"/>
      <c r="W50" s="161"/>
      <c r="X50" s="156"/>
      <c r="Y50" s="161"/>
      <c r="Z50" s="156"/>
      <c r="AA50" s="161"/>
      <c r="AB50" s="149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50"/>
      <c r="M51" s="151"/>
      <c r="N51" s="155"/>
      <c r="O51" s="153"/>
      <c r="P51" s="154"/>
      <c r="Q51" s="153"/>
      <c r="R51" s="154"/>
      <c r="S51" s="153"/>
      <c r="T51" s="154"/>
      <c r="U51" s="153"/>
      <c r="V51" s="155"/>
      <c r="W51" s="157"/>
      <c r="X51" s="156"/>
      <c r="Y51" s="157"/>
      <c r="Z51" s="156"/>
      <c r="AA51" s="157"/>
      <c r="AB51" s="149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8"/>
      <c r="M52" s="167"/>
      <c r="N52" s="152"/>
      <c r="O52" s="153"/>
      <c r="P52" s="154"/>
      <c r="Q52" s="160"/>
      <c r="R52" s="154"/>
      <c r="S52" s="153"/>
      <c r="T52" s="154"/>
      <c r="U52" s="160"/>
      <c r="V52" s="155"/>
      <c r="W52" s="161"/>
      <c r="X52" s="156"/>
      <c r="Y52" s="161"/>
      <c r="Z52" s="156"/>
      <c r="AA52" s="161"/>
      <c r="AB52" s="149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2"/>
      <c r="M53" s="163"/>
      <c r="N53" s="164"/>
      <c r="O53" s="145"/>
      <c r="P53" s="165"/>
      <c r="Q53" s="145"/>
      <c r="R53" s="165"/>
      <c r="S53" s="145"/>
      <c r="T53" s="166"/>
      <c r="U53" s="145"/>
      <c r="V53" s="155"/>
      <c r="W53" s="157"/>
      <c r="X53" s="156"/>
      <c r="Y53" s="157"/>
      <c r="Z53" s="156"/>
      <c r="AA53" s="157"/>
      <c r="AB53" s="149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4"/>
      <c r="M54" s="494"/>
      <c r="N54" s="162"/>
      <c r="O54" s="160"/>
      <c r="P54" s="154"/>
      <c r="Q54" s="160"/>
      <c r="R54" s="154"/>
      <c r="S54" s="160"/>
      <c r="T54" s="154"/>
      <c r="U54" s="160"/>
      <c r="V54" s="166"/>
      <c r="W54" s="161"/>
      <c r="X54" s="156"/>
      <c r="Y54" s="161"/>
      <c r="Z54" s="156"/>
      <c r="AA54" s="161"/>
      <c r="AB54" s="149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7"/>
      <c r="M55" s="167"/>
      <c r="N55" s="162"/>
      <c r="O55" s="160"/>
      <c r="P55" s="154"/>
      <c r="Q55" s="160"/>
      <c r="R55" s="154"/>
      <c r="S55" s="160"/>
      <c r="T55" s="154"/>
      <c r="U55" s="160"/>
      <c r="V55" s="166"/>
      <c r="W55" s="161"/>
      <c r="X55" s="156"/>
      <c r="Y55" s="161"/>
      <c r="Z55" s="156"/>
      <c r="AA55" s="161"/>
      <c r="AB55" s="149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4"/>
      <c r="M56" s="494"/>
      <c r="N56" s="162"/>
      <c r="O56" s="160"/>
      <c r="P56" s="154"/>
      <c r="Q56" s="160"/>
      <c r="R56" s="154"/>
      <c r="S56" s="160"/>
      <c r="T56" s="154"/>
      <c r="U56" s="153"/>
      <c r="V56" s="166"/>
      <c r="W56" s="161"/>
      <c r="X56" s="156"/>
      <c r="Y56" s="161"/>
      <c r="Z56" s="156"/>
      <c r="AA56" s="161"/>
      <c r="AB56" s="149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50"/>
      <c r="M57" s="151"/>
      <c r="N57" s="152"/>
      <c r="O57" s="153"/>
      <c r="P57" s="154"/>
      <c r="Q57" s="153"/>
      <c r="R57" s="154"/>
      <c r="S57" s="153"/>
      <c r="T57" s="154"/>
      <c r="U57" s="153"/>
      <c r="V57" s="155"/>
      <c r="W57" s="157"/>
      <c r="X57" s="156"/>
      <c r="Y57" s="157"/>
      <c r="Z57" s="156"/>
      <c r="AA57" s="157"/>
      <c r="AB57" s="149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50"/>
      <c r="M58" s="151"/>
      <c r="N58" s="152"/>
      <c r="O58" s="153"/>
      <c r="P58" s="154"/>
      <c r="Q58" s="153"/>
      <c r="R58" s="154"/>
      <c r="S58" s="153"/>
      <c r="T58" s="154"/>
      <c r="U58" s="153"/>
      <c r="V58" s="155"/>
      <c r="W58" s="157"/>
      <c r="X58" s="156"/>
      <c r="Y58" s="157"/>
      <c r="Z58" s="156"/>
      <c r="AA58" s="157"/>
      <c r="AB58" s="149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50"/>
      <c r="M59" s="151"/>
      <c r="N59" s="152"/>
      <c r="O59" s="153"/>
      <c r="P59" s="154"/>
      <c r="Q59" s="153"/>
      <c r="R59" s="154"/>
      <c r="S59" s="153"/>
      <c r="T59" s="154"/>
      <c r="U59" s="153"/>
      <c r="V59" s="155"/>
      <c r="W59" s="157"/>
      <c r="X59" s="156"/>
      <c r="Y59" s="157"/>
      <c r="Z59" s="156"/>
      <c r="AA59" s="157"/>
      <c r="AB59" s="149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50"/>
      <c r="M60" s="159"/>
      <c r="N60" s="152"/>
      <c r="O60" s="153"/>
      <c r="P60" s="154"/>
      <c r="Q60" s="153"/>
      <c r="R60" s="154"/>
      <c r="S60" s="153"/>
      <c r="T60" s="154"/>
      <c r="U60" s="160"/>
      <c r="V60" s="155"/>
      <c r="W60" s="161"/>
      <c r="X60" s="156"/>
      <c r="Y60" s="161"/>
      <c r="Z60" s="156"/>
      <c r="AA60" s="161"/>
      <c r="AB60" s="149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50"/>
      <c r="M61" s="159"/>
      <c r="N61" s="152"/>
      <c r="O61" s="153"/>
      <c r="P61" s="154"/>
      <c r="Q61" s="153"/>
      <c r="R61" s="154"/>
      <c r="S61" s="153"/>
      <c r="T61" s="154"/>
      <c r="U61" s="160"/>
      <c r="V61" s="155"/>
      <c r="W61" s="157"/>
      <c r="X61" s="156"/>
      <c r="Y61" s="157"/>
      <c r="Z61" s="156"/>
      <c r="AA61" s="157"/>
      <c r="AB61" s="149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4"/>
      <c r="M62" s="494"/>
      <c r="N62" s="162"/>
      <c r="O62" s="160"/>
      <c r="P62" s="154"/>
      <c r="Q62" s="160"/>
      <c r="R62" s="154"/>
      <c r="S62" s="160"/>
      <c r="T62" s="154"/>
      <c r="U62" s="160"/>
      <c r="V62" s="166"/>
      <c r="W62" s="161"/>
      <c r="X62" s="156"/>
      <c r="Y62" s="161"/>
      <c r="Z62" s="156"/>
      <c r="AA62" s="161"/>
      <c r="AB62" s="149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2"/>
      <c r="M63" s="492"/>
      <c r="N63" s="492"/>
      <c r="O63" s="492"/>
      <c r="P63" s="492"/>
      <c r="Q63" s="492"/>
      <c r="R63" s="492"/>
      <c r="S63" s="492"/>
      <c r="T63" s="492"/>
      <c r="U63" s="492"/>
      <c r="V63" s="492"/>
      <c r="W63" s="492"/>
      <c r="X63" s="492"/>
      <c r="Y63" s="492"/>
      <c r="Z63" s="492"/>
      <c r="AA63" s="492"/>
      <c r="AB63" s="149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9"/>
      <c r="M64" s="144"/>
      <c r="N64" s="144"/>
      <c r="O64" s="149"/>
      <c r="P64" s="149"/>
      <c r="Q64" s="149"/>
      <c r="R64" s="149"/>
      <c r="S64" s="149"/>
      <c r="T64" s="149"/>
      <c r="U64" s="177"/>
      <c r="V64" s="177"/>
      <c r="W64" s="178"/>
      <c r="X64" s="149"/>
      <c r="Y64" s="178"/>
      <c r="Z64" s="149"/>
      <c r="AA64" s="149"/>
      <c r="AB64" s="149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9"/>
      <c r="M65" s="144"/>
      <c r="N65" s="144"/>
      <c r="O65" s="177"/>
      <c r="P65" s="177"/>
      <c r="Q65" s="177"/>
      <c r="R65" s="177"/>
      <c r="S65" s="177"/>
      <c r="T65" s="177"/>
      <c r="U65" s="177"/>
      <c r="V65" s="177"/>
      <c r="W65" s="178"/>
      <c r="X65" s="149"/>
      <c r="Y65" s="178"/>
      <c r="Z65" s="149"/>
      <c r="AA65" s="149"/>
      <c r="AB65" s="149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K47" sqref="K47"/>
    </sheetView>
  </sheetViews>
  <sheetFormatPr baseColWidth="10" defaultRowHeight="14.4"/>
  <cols>
    <col min="1" max="1" width="2.77734375" customWidth="1"/>
    <col min="2" max="2" width="20.21875" customWidth="1"/>
    <col min="3" max="3" width="18.77734375" customWidth="1"/>
    <col min="4" max="4" width="20" customWidth="1"/>
    <col min="5" max="5" width="20.21875" customWidth="1"/>
    <col min="6" max="6" width="16.5546875" customWidth="1"/>
  </cols>
  <sheetData>
    <row r="2" spans="1:8" ht="18">
      <c r="B2" s="76" t="s">
        <v>147</v>
      </c>
      <c r="C2" s="9"/>
      <c r="D2" s="9"/>
      <c r="E2" s="9"/>
      <c r="F2" s="9"/>
    </row>
    <row r="3" spans="1:8">
      <c r="A3" s="269"/>
      <c r="B3" s="269"/>
      <c r="C3" s="269"/>
      <c r="D3" s="269"/>
      <c r="E3" s="269"/>
      <c r="F3" s="269"/>
    </row>
    <row r="4" spans="1:8" ht="26.1" customHeight="1">
      <c r="A4" s="269"/>
      <c r="B4" s="501" t="s">
        <v>148</v>
      </c>
      <c r="C4" s="286" t="s">
        <v>145</v>
      </c>
      <c r="D4" s="286"/>
      <c r="E4" s="286" t="s">
        <v>142</v>
      </c>
      <c r="F4" s="286"/>
      <c r="H4" s="7" t="s">
        <v>168</v>
      </c>
    </row>
    <row r="5" spans="1:8" ht="38.700000000000003" customHeight="1">
      <c r="A5" s="269"/>
      <c r="B5" s="502"/>
      <c r="C5" s="287" t="s">
        <v>28</v>
      </c>
      <c r="D5" s="287" t="s">
        <v>29</v>
      </c>
      <c r="E5" s="287" t="s">
        <v>28</v>
      </c>
      <c r="F5" s="287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196" t="s">
        <v>223</v>
      </c>
      <c r="C22" s="78">
        <f>'Distrib - regím. Altas nuevas'!$I$42</f>
        <v>1037.0366269910721</v>
      </c>
      <c r="D22" s="78">
        <f>'Distrib - regím. Altas nuevas'!$I$44</f>
        <v>1608.0348776586086</v>
      </c>
      <c r="E22" s="78">
        <f>'Distrib - regím. Altas nuevas'!$O$42</f>
        <v>1020.4258184338177</v>
      </c>
      <c r="F22" s="78">
        <f>'Distrib - regím. Altas nuevas'!$O$44</f>
        <v>1505.2020687272843</v>
      </c>
    </row>
    <row r="24" spans="2:13">
      <c r="B24" s="80" t="s">
        <v>125</v>
      </c>
      <c r="C24" s="81"/>
    </row>
    <row r="25" spans="2:13" ht="25.5" customHeight="1">
      <c r="B25" s="77">
        <v>2008</v>
      </c>
      <c r="C25" s="82">
        <f t="shared" ref="C25:F36" si="0">C7/C6-1</f>
        <v>4.274858211666599E-2</v>
      </c>
      <c r="D25" s="82">
        <f t="shared" si="0"/>
        <v>4.7465920434647479E-2</v>
      </c>
      <c r="E25" s="82">
        <f t="shared" si="0"/>
        <v>4.5928053959530368E-2</v>
      </c>
      <c r="F25" s="82">
        <f t="shared" si="0"/>
        <v>5.7686505621819428E-2</v>
      </c>
      <c r="G25" s="82"/>
      <c r="H25" s="75"/>
    </row>
    <row r="26" spans="2:13" ht="17.850000000000001" customHeight="1">
      <c r="B26" s="77">
        <v>2009</v>
      </c>
      <c r="C26" s="82">
        <f t="shared" si="0"/>
        <v>2.1580576410234364E-2</v>
      </c>
      <c r="D26" s="82">
        <f t="shared" si="0"/>
        <v>3.9823458188493532E-2</v>
      </c>
      <c r="E26" s="82">
        <f t="shared" si="0"/>
        <v>3.2614017698269437E-2</v>
      </c>
      <c r="F26" s="82">
        <f t="shared" si="0"/>
        <v>5.5472092802129724E-2</v>
      </c>
      <c r="G26" s="82"/>
      <c r="H26" s="75"/>
      <c r="L26" s="225"/>
    </row>
    <row r="27" spans="2:13" ht="17.850000000000001" customHeight="1">
      <c r="B27" s="77">
        <v>2010</v>
      </c>
      <c r="C27" s="82">
        <f t="shared" si="0"/>
        <v>3.853815025265761E-2</v>
      </c>
      <c r="D27" s="82">
        <f t="shared" si="0"/>
        <v>4.6779803625491168E-2</v>
      </c>
      <c r="E27" s="82">
        <f t="shared" si="0"/>
        <v>3.6094277651848028E-2</v>
      </c>
      <c r="F27" s="82">
        <f t="shared" si="0"/>
        <v>5.597996468595734E-2</v>
      </c>
      <c r="G27" s="82"/>
      <c r="H27" s="75"/>
      <c r="L27" s="225"/>
    </row>
    <row r="28" spans="2:13" ht="17.850000000000001" customHeight="1">
      <c r="B28" s="77">
        <v>2011</v>
      </c>
      <c r="C28" s="82">
        <f t="shared" si="0"/>
        <v>2.8265126890230308E-2</v>
      </c>
      <c r="D28" s="82">
        <f t="shared" si="0"/>
        <v>9.8248887613030522E-3</v>
      </c>
      <c r="E28" s="82">
        <f t="shared" si="0"/>
        <v>2.8597260824431592E-2</v>
      </c>
      <c r="F28" s="82">
        <f t="shared" si="0"/>
        <v>2.5499496664334709E-2</v>
      </c>
      <c r="G28" s="82"/>
      <c r="H28" s="75"/>
      <c r="L28" s="225"/>
    </row>
    <row r="29" spans="2:13" ht="17.850000000000001" customHeight="1">
      <c r="B29" s="77">
        <v>2012</v>
      </c>
      <c r="C29" s="82">
        <f t="shared" si="0"/>
        <v>-1.4902515167579566E-2</v>
      </c>
      <c r="D29" s="82">
        <f t="shared" si="0"/>
        <v>-1.2209595690396369E-2</v>
      </c>
      <c r="E29" s="82">
        <f t="shared" si="0"/>
        <v>2.3819600438411026E-2</v>
      </c>
      <c r="F29" s="82">
        <f t="shared" si="0"/>
        <v>4.1511725606661942E-2</v>
      </c>
      <c r="G29" s="82"/>
      <c r="H29" s="75"/>
      <c r="L29" s="225"/>
    </row>
    <row r="30" spans="2:13" ht="17.850000000000001" customHeight="1">
      <c r="B30" s="77">
        <v>2013</v>
      </c>
      <c r="C30" s="82">
        <f t="shared" si="0"/>
        <v>2.0629036115760169E-3</v>
      </c>
      <c r="D30" s="82">
        <f t="shared" si="0"/>
        <v>2.4944061126259909E-2</v>
      </c>
      <c r="E30" s="82">
        <f t="shared" si="0"/>
        <v>1.2485955949377736E-2</v>
      </c>
      <c r="F30" s="82">
        <f t="shared" si="0"/>
        <v>3.4881027500659023E-2</v>
      </c>
      <c r="G30" s="82"/>
      <c r="H30" s="75"/>
      <c r="L30" s="225"/>
    </row>
    <row r="31" spans="2:13" ht="17.850000000000001" customHeight="1">
      <c r="B31" s="77">
        <v>2014</v>
      </c>
      <c r="C31" s="82">
        <f t="shared" si="0"/>
        <v>-8.6622708874104504E-3</v>
      </c>
      <c r="D31" s="82">
        <f t="shared" si="0"/>
        <v>7.6513779499931545E-4</v>
      </c>
      <c r="E31" s="82">
        <f t="shared" si="0"/>
        <v>-6.2288011389808329E-3</v>
      </c>
      <c r="F31" s="82">
        <f t="shared" si="0"/>
        <v>1.469544009138346E-2</v>
      </c>
      <c r="G31" s="82"/>
      <c r="H31" s="75"/>
      <c r="J31" s="9"/>
      <c r="K31" s="9"/>
      <c r="L31" s="9"/>
      <c r="M31" s="9"/>
    </row>
    <row r="32" spans="2:13" ht="17.850000000000001" customHeight="1">
      <c r="B32" s="77">
        <v>2015</v>
      </c>
      <c r="C32" s="82">
        <f t="shared" si="0"/>
        <v>-1.3071829855537676E-2</v>
      </c>
      <c r="D32" s="82">
        <f t="shared" si="0"/>
        <v>2.4290333667678965E-2</v>
      </c>
      <c r="E32" s="82">
        <f t="shared" si="0"/>
        <v>-8.5432270433692947E-3</v>
      </c>
      <c r="F32" s="82">
        <f t="shared" si="0"/>
        <v>2.1495725195484816E-2</v>
      </c>
      <c r="G32" s="82"/>
      <c r="H32" s="75"/>
      <c r="J32" s="10"/>
      <c r="K32" s="10"/>
      <c r="L32" s="10"/>
      <c r="M32" s="10"/>
    </row>
    <row r="33" spans="1:15" ht="17.850000000000001" customHeight="1">
      <c r="B33" s="77">
        <v>2016</v>
      </c>
      <c r="C33" s="82">
        <f t="shared" si="0"/>
        <v>-1.0754546286225408E-2</v>
      </c>
      <c r="D33" s="82">
        <f t="shared" si="0"/>
        <v>-6.3206190508799942E-3</v>
      </c>
      <c r="E33" s="82">
        <f t="shared" si="0"/>
        <v>-5.0787309547588588E-3</v>
      </c>
      <c r="F33" s="82">
        <f t="shared" si="0"/>
        <v>-7.8707909511968044E-3</v>
      </c>
      <c r="G33" s="82"/>
      <c r="H33" s="75"/>
      <c r="I33" s="11"/>
      <c r="J33" s="12"/>
      <c r="K33" s="12"/>
      <c r="L33" s="12"/>
      <c r="M33" s="12"/>
    </row>
    <row r="34" spans="1:15" ht="17.850000000000001" customHeight="1">
      <c r="B34" s="77">
        <v>2017</v>
      </c>
      <c r="C34" s="82">
        <f t="shared" si="0"/>
        <v>-2.9901663601147321E-3</v>
      </c>
      <c r="D34" s="82">
        <f t="shared" si="0"/>
        <v>-1.2521794262165042E-2</v>
      </c>
      <c r="E34" s="82">
        <f t="shared" si="0"/>
        <v>-7.3686458778288166E-4</v>
      </c>
      <c r="F34" s="82">
        <f t="shared" si="0"/>
        <v>-1.0432537508349715E-2</v>
      </c>
      <c r="G34" s="82"/>
      <c r="H34" s="75"/>
      <c r="K34" s="77"/>
    </row>
    <row r="35" spans="1:15" ht="17.850000000000001" customHeight="1">
      <c r="B35" s="77">
        <v>2018</v>
      </c>
      <c r="C35" s="82">
        <f t="shared" si="0"/>
        <v>-2.9682153605145034E-3</v>
      </c>
      <c r="D35" s="82">
        <f t="shared" si="0"/>
        <v>-8.9887640449438644E-3</v>
      </c>
      <c r="E35" s="82">
        <f t="shared" si="0"/>
        <v>1.7954280706629078E-3</v>
      </c>
      <c r="F35" s="82">
        <f t="shared" si="0"/>
        <v>-5.4912133002646968E-3</v>
      </c>
      <c r="G35" s="82"/>
      <c r="H35" s="75"/>
    </row>
    <row r="36" spans="1:15" ht="17.850000000000001" customHeight="1">
      <c r="B36" s="77">
        <v>2019</v>
      </c>
      <c r="C36" s="82">
        <f t="shared" si="0"/>
        <v>2.2989076632304206E-2</v>
      </c>
      <c r="D36" s="82">
        <f t="shared" si="0"/>
        <v>3.2468367989852975E-2</v>
      </c>
      <c r="E36" s="82">
        <f t="shared" si="0"/>
        <v>2.6840804238133842E-2</v>
      </c>
      <c r="F36" s="82">
        <f t="shared" si="0"/>
        <v>2.6504008962134007E-2</v>
      </c>
      <c r="G36" s="82"/>
      <c r="H36" s="75"/>
    </row>
    <row r="37" spans="1:15" ht="17.850000000000001" customHeight="1">
      <c r="B37" s="77">
        <v>2020</v>
      </c>
      <c r="C37" s="82">
        <f t="shared" ref="C37:F37" si="1">C19/C18-1</f>
        <v>1.6248709867735744E-2</v>
      </c>
      <c r="D37" s="82">
        <f t="shared" si="1"/>
        <v>4.2700476994810721E-2</v>
      </c>
      <c r="E37" s="82">
        <f t="shared" si="1"/>
        <v>1.3100300831826228E-2</v>
      </c>
      <c r="F37" s="82">
        <f t="shared" si="1"/>
        <v>4.5139615451366133E-2</v>
      </c>
      <c r="G37" s="82"/>
      <c r="H37" s="75"/>
    </row>
    <row r="38" spans="1:15" ht="17.850000000000001" customHeight="1">
      <c r="B38" s="77">
        <v>2021</v>
      </c>
      <c r="C38" s="82">
        <f t="shared" ref="C38:F39" si="2">C20/C19-1</f>
        <v>1.3910432327089106E-2</v>
      </c>
      <c r="D38" s="82">
        <f t="shared" si="2"/>
        <v>-1.6837505641938089E-2</v>
      </c>
      <c r="E38" s="82">
        <f t="shared" si="2"/>
        <v>1.4664260223963277E-2</v>
      </c>
      <c r="F38" s="82">
        <f t="shared" si="2"/>
        <v>-1.3051452293956212E-2</v>
      </c>
      <c r="G38" s="82"/>
      <c r="H38" s="75"/>
    </row>
    <row r="39" spans="1:15" ht="17.850000000000001" customHeight="1">
      <c r="B39" s="77">
        <v>2022</v>
      </c>
      <c r="C39" s="82">
        <f t="shared" si="2"/>
        <v>2.5526865481362293E-2</v>
      </c>
      <c r="D39" s="82">
        <f t="shared" si="2"/>
        <v>1.3579598001317361E-2</v>
      </c>
      <c r="E39" s="82">
        <f t="shared" si="2"/>
        <v>2.7843470175651364E-2</v>
      </c>
      <c r="F39" s="82">
        <f t="shared" si="2"/>
        <v>2.7636526023134822E-2</v>
      </c>
      <c r="G39" s="82"/>
      <c r="H39" s="75"/>
    </row>
    <row r="40" spans="1:15" ht="22.8" customHeight="1">
      <c r="B40" s="79" t="s">
        <v>224</v>
      </c>
      <c r="C40" s="83">
        <f>C22/C47-1</f>
        <v>1.9290774605195793E-2</v>
      </c>
      <c r="D40" s="83">
        <f>D22/D47-1</f>
        <v>3.1241103595547104E-2</v>
      </c>
      <c r="E40" s="83">
        <f>E22/E47-1</f>
        <v>3.3646152727198508E-2</v>
      </c>
      <c r="F40" s="83">
        <f>F22/F47-1</f>
        <v>2.8972852932886095E-2</v>
      </c>
      <c r="G40" s="82"/>
      <c r="H40" s="75"/>
      <c r="J40" s="5"/>
    </row>
    <row r="41" spans="1:15" ht="7.5" customHeight="1"/>
    <row r="42" spans="1:15" ht="3.45" customHeight="1">
      <c r="B42" s="84"/>
      <c r="C42" s="84"/>
      <c r="D42" s="84"/>
      <c r="E42" s="84"/>
      <c r="F42" s="84"/>
    </row>
    <row r="43" spans="1:15" ht="23.85" customHeight="1">
      <c r="B43" t="s">
        <v>200</v>
      </c>
    </row>
    <row r="44" spans="1:15" ht="23.85" customHeight="1">
      <c r="B44" t="s">
        <v>225</v>
      </c>
      <c r="K44" s="219"/>
      <c r="L44" s="219"/>
      <c r="M44" s="219"/>
      <c r="N44" s="219"/>
      <c r="O44" s="219"/>
    </row>
    <row r="45" spans="1:15" ht="35.700000000000003" customHeight="1">
      <c r="A45" s="376"/>
      <c r="B45" s="440"/>
      <c r="C45" s="322" t="s">
        <v>149</v>
      </c>
      <c r="D45" s="322"/>
      <c r="E45" s="322" t="s">
        <v>150</v>
      </c>
      <c r="F45" s="323"/>
      <c r="G45" s="441"/>
      <c r="H45" s="442"/>
      <c r="I45" s="442"/>
      <c r="K45" s="219"/>
      <c r="L45" s="219"/>
      <c r="M45" s="219"/>
      <c r="N45" s="219"/>
      <c r="O45" s="219"/>
    </row>
    <row r="46" spans="1:15">
      <c r="A46" s="376"/>
      <c r="B46" s="440"/>
      <c r="C46" s="322" t="s">
        <v>28</v>
      </c>
      <c r="D46" s="322" t="s">
        <v>29</v>
      </c>
      <c r="E46" s="322" t="s">
        <v>28</v>
      </c>
      <c r="F46" s="323" t="s">
        <v>29</v>
      </c>
      <c r="G46" s="441"/>
      <c r="H46" s="442"/>
      <c r="I46" s="442"/>
      <c r="K46" s="219"/>
      <c r="L46" s="224"/>
      <c r="M46" s="224"/>
      <c r="N46" s="219"/>
      <c r="O46" s="223"/>
    </row>
    <row r="47" spans="1:15" ht="21.45" customHeight="1">
      <c r="A47" s="376"/>
      <c r="B47" s="440"/>
      <c r="C47" s="324">
        <v>1017.41</v>
      </c>
      <c r="D47" s="324">
        <v>1559.32</v>
      </c>
      <c r="E47" s="322">
        <v>987.21</v>
      </c>
      <c r="F47" s="325">
        <v>1462.82</v>
      </c>
      <c r="G47" s="441"/>
      <c r="H47" s="442"/>
      <c r="I47" s="442"/>
      <c r="K47" s="219"/>
      <c r="L47" s="219"/>
      <c r="M47" s="219"/>
      <c r="N47" s="219"/>
      <c r="O47" s="219"/>
    </row>
    <row r="48" spans="1:15" ht="19.8" customHeight="1">
      <c r="A48" s="376"/>
      <c r="B48" s="440"/>
      <c r="C48" s="322"/>
      <c r="D48" s="322"/>
      <c r="E48" s="322"/>
      <c r="F48" s="323"/>
      <c r="G48" s="441"/>
      <c r="H48" s="442"/>
      <c r="I48" s="442"/>
      <c r="K48" s="219"/>
      <c r="L48" s="219"/>
      <c r="M48" s="219"/>
      <c r="N48" s="219"/>
      <c r="O48" s="219"/>
    </row>
    <row r="49" spans="1:15">
      <c r="A49" s="376"/>
      <c r="B49" s="440"/>
      <c r="C49" s="440"/>
      <c r="D49" s="440"/>
      <c r="E49" s="440"/>
      <c r="F49" s="441"/>
      <c r="G49" s="441"/>
      <c r="H49" s="442"/>
      <c r="I49" s="442"/>
      <c r="K49" s="219"/>
      <c r="L49" s="219"/>
      <c r="M49" s="219"/>
      <c r="N49" s="219"/>
      <c r="O49" s="219"/>
    </row>
    <row r="50" spans="1:15">
      <c r="A50" s="376"/>
      <c r="B50" s="441"/>
      <c r="C50" s="441"/>
      <c r="D50" s="441"/>
      <c r="E50" s="441"/>
      <c r="F50" s="441"/>
      <c r="G50" s="441"/>
      <c r="H50" s="443"/>
      <c r="I50" s="442"/>
      <c r="K50" s="219"/>
      <c r="L50" s="219"/>
      <c r="M50" s="219"/>
      <c r="N50" s="219"/>
      <c r="O50" s="219"/>
    </row>
    <row r="51" spans="1:15">
      <c r="A51" s="376"/>
      <c r="B51" s="441"/>
      <c r="C51" s="441"/>
      <c r="D51" s="441"/>
      <c r="E51" s="441"/>
      <c r="F51" s="441"/>
      <c r="G51" s="441"/>
      <c r="H51" s="442"/>
      <c r="I51" s="442"/>
      <c r="K51" s="219"/>
      <c r="L51" s="219"/>
      <c r="M51" s="219"/>
      <c r="N51" s="219"/>
      <c r="O51" s="219"/>
    </row>
    <row r="52" spans="1:15">
      <c r="A52" s="376"/>
      <c r="B52" s="441"/>
      <c r="C52" s="441"/>
      <c r="D52" s="441"/>
      <c r="E52" s="441"/>
      <c r="F52" s="441"/>
      <c r="G52" s="441"/>
      <c r="H52" s="442"/>
      <c r="I52" s="442"/>
      <c r="K52" s="219"/>
      <c r="L52" s="219"/>
      <c r="M52" s="219"/>
      <c r="N52" s="219"/>
      <c r="O52" s="219"/>
    </row>
    <row r="53" spans="1:15">
      <c r="A53" s="376"/>
      <c r="B53" s="441"/>
      <c r="C53" s="441"/>
      <c r="D53" s="441"/>
      <c r="E53" s="441"/>
      <c r="F53" s="441"/>
      <c r="G53" s="442"/>
      <c r="H53" s="442"/>
      <c r="I53" s="442"/>
      <c r="K53" s="219"/>
      <c r="L53" s="219"/>
      <c r="M53" s="219"/>
      <c r="N53" s="219"/>
      <c r="O53" s="219"/>
    </row>
    <row r="54" spans="1:15">
      <c r="A54" s="376"/>
      <c r="B54" s="441"/>
      <c r="C54" s="441"/>
      <c r="D54" s="441"/>
      <c r="E54" s="441"/>
      <c r="F54" s="441"/>
      <c r="G54" s="442"/>
      <c r="H54" s="442"/>
      <c r="I54" s="442"/>
      <c r="K54" s="219"/>
      <c r="L54" s="219"/>
      <c r="M54" s="219"/>
      <c r="N54" s="219"/>
      <c r="O54" s="219"/>
    </row>
    <row r="55" spans="1:15">
      <c r="A55" s="376"/>
      <c r="B55" s="441"/>
      <c r="C55" s="441"/>
      <c r="D55" s="441"/>
      <c r="E55" s="441"/>
      <c r="F55" s="441"/>
      <c r="G55" s="442"/>
      <c r="H55" s="442"/>
      <c r="I55" s="442"/>
      <c r="K55" s="219"/>
      <c r="L55" s="219"/>
      <c r="M55" s="219"/>
      <c r="N55" s="219"/>
      <c r="O55" s="219"/>
    </row>
    <row r="56" spans="1:15">
      <c r="A56" s="363"/>
      <c r="B56" s="438"/>
      <c r="C56" s="439"/>
      <c r="D56" s="439"/>
      <c r="E56" s="439"/>
      <c r="F56" s="439"/>
      <c r="G56" s="437"/>
      <c r="H56" s="220"/>
      <c r="I56" s="220"/>
      <c r="K56" s="219"/>
      <c r="L56" s="219"/>
      <c r="M56" s="219"/>
      <c r="N56" s="219"/>
      <c r="O56" s="219"/>
    </row>
    <row r="57" spans="1:15">
      <c r="B57" s="438"/>
      <c r="C57" s="438"/>
      <c r="D57" s="438"/>
      <c r="E57" s="438"/>
      <c r="F57" s="438"/>
      <c r="G57" s="220"/>
      <c r="H57" s="220"/>
      <c r="I57" s="220"/>
    </row>
    <row r="58" spans="1:15">
      <c r="B58" s="438"/>
      <c r="C58" s="438"/>
      <c r="D58" s="438"/>
      <c r="E58" s="438"/>
      <c r="F58" s="438"/>
      <c r="G58" s="220"/>
    </row>
    <row r="59" spans="1:15">
      <c r="B59" s="363"/>
      <c r="C59" s="363"/>
      <c r="D59" s="363"/>
      <c r="E59" s="363"/>
      <c r="F59" s="363"/>
      <c r="G59" s="22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2023-02-22T08:37:20Z</cp:lastPrinted>
  <dcterms:created xsi:type="dcterms:W3CDTF">2016-11-17T11:36:14Z</dcterms:created>
  <dcterms:modified xsi:type="dcterms:W3CDTF">2024-01-26T08:34:21Z</dcterms:modified>
</cp:coreProperties>
</file>