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5\Enero\"/>
    </mc:Choice>
  </mc:AlternateContent>
  <xr:revisionPtr revIDLastSave="0" documentId="13_ncr:1_{028EB21F-81B9-49B2-B4F4-BDE5EA976DE5}" xr6:coauthVersionLast="47" xr6:coauthVersionMax="47" xr10:uidLastSave="{00000000-0000-0000-0000-000000000000}"/>
  <bookViews>
    <workbookView xWindow="-120" yWindow="-12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40" r:id="rId10"/>
    <sheet name="Número pensiones (O-FM)" sheetId="41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€'!$B$1:$I$87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clases'!$B$1:$I$87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€'!$B$1:$I$87</definedName>
    <definedName name="_xlnm.Print_Area" localSheetId="8">'Pensión media (nuevas altas)'!$A$1:$F$46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7" l="1"/>
  <c r="B5" i="41"/>
  <c r="E68" i="23" l="1"/>
  <c r="F68" i="23"/>
  <c r="G68" i="23"/>
  <c r="F41" i="25"/>
  <c r="E41" i="25"/>
  <c r="D41" i="25"/>
  <c r="C41" i="25"/>
  <c r="C4" i="23"/>
  <c r="B5" i="16"/>
  <c r="F75" i="29" l="1"/>
  <c r="L4" i="30"/>
  <c r="C40" i="25"/>
  <c r="D40" i="25"/>
  <c r="E40" i="25"/>
  <c r="F40" i="25"/>
  <c r="I51" i="30"/>
  <c r="G51" i="30"/>
  <c r="E51" i="30"/>
  <c r="C23" i="25" l="1"/>
  <c r="C42" i="25" s="1"/>
  <c r="T52" i="30"/>
  <c r="E25" i="30"/>
  <c r="G25" i="30"/>
  <c r="H25" i="30"/>
  <c r="I25" i="30"/>
  <c r="D23" i="25"/>
  <c r="E23" i="25"/>
  <c r="F23" i="25"/>
  <c r="D38" i="25"/>
  <c r="E38" i="25"/>
  <c r="F38" i="25"/>
  <c r="D39" i="25"/>
  <c r="E39" i="25"/>
  <c r="F39" i="25"/>
  <c r="C38" i="25"/>
  <c r="C39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2" i="25"/>
  <c r="E42" i="25"/>
  <c r="D42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</calcChain>
</file>

<file path=xl/sharedStrings.xml><?xml version="1.0" encoding="utf-8"?>
<sst xmlns="http://schemas.openxmlformats.org/spreadsheetml/2006/main" count="937" uniqueCount="230">
  <si>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</si>
  <si>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</si>
  <si>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</si>
  <si>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</si>
  <si>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</si>
  <si>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</si>
  <si>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</si>
  <si>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</si>
  <si>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</si>
  <si>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</si>
  <si>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</si>
  <si>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</si>
  <si>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</si>
  <si>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</si>
  <si>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</si>
  <si>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</si>
  <si>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</si>
  <si>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</si>
  <si>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</si>
  <si>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</si>
  <si>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</si>
  <si>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</si>
  <si>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</si>
  <si>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</si>
  <si>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</si>
  <si>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</si>
  <si>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</si>
  <si>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</si>
  <si>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</si>
  <si>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</si>
  <si>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</si>
  <si>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</si>
  <si>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</si>
  <si>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</si>
  <si>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</si>
  <si>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</si>
  <si>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</si>
  <si>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</si>
  <si>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</si>
  <si>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</si>
  <si>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</si>
  <si>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</si>
  <si>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</si>
  <si>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</si>
  <si>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</si>
  <si>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</si>
  <si>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</si>
  <si>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</si>
  <si>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</si>
  <si>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</si>
  <si>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</si>
  <si>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</si>
  <si>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</si>
  <si>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</si>
  <si>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</si>
  <si>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</si>
  <si>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</si>
  <si>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</si>
  <si>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</si>
  <si>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</si>
  <si>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</si>
  <si>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</si>
  <si>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</si>
  <si>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</si>
  <si>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</si>
  <si>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</si>
  <si>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</si>
  <si>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</si>
  <si>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</si>
  <si>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</si>
  <si>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</si>
  <si>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</si>
  <si>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</si>
  <si>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</si>
  <si>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</si>
  <si>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</si>
  <si>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</si>
  <si>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</si>
  <si>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</si>
  <si>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</si>
  <si>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</si>
  <si>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</si>
  <si>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</si>
  <si>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</si>
  <si>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</si>
  <si>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</si>
  <si>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</si>
  <si>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</si>
  <si>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</si>
  <si>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</si>
  <si>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</si>
  <si>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</si>
  <si>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</si>
  <si>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</si>
  <si>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</si>
  <si>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</si>
  <si>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</si>
  <si>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</si>
  <si>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</si>
  <si>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</si>
  <si>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</si>
  <si>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</si>
  <si>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</si>
  <si>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</si>
  <si>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</si>
  <si>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</si>
  <si>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</si>
  <si>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</si>
  <si>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</si>
  <si>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</si>
  <si>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</si>
  <si>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</si>
  <si>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</si>
  <si>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</si>
  <si>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</si>
  <si>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</si>
  <si>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</si>
  <si>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</si>
  <si>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</si>
  <si>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</si>
  <si>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</si>
  <si>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</si>
  <si>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</si>
  <si>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</si>
  <si>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</si>
  <si>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</si>
  <si>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</si>
  <si>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</si>
  <si>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</si>
  <si>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</si>
  <si>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</si>
  <si>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</si>
  <si>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</si>
  <si>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</si>
  <si>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</si>
  <si>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</si>
  <si>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</si>
  <si>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</si>
  <si>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</si>
  <si>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</si>
  <si>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</si>
  <si>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</si>
  <si>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</si>
  <si>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</si>
  <si>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</si>
  <si>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</si>
  <si>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</si>
  <si>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</si>
  <si>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</si>
  <si>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</si>
  <si>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</si>
  <si>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</si>
  <si>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</si>
  <si>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</si>
  <si>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</si>
  <si>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</si>
  <si>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</si>
  <si>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</si>
  <si>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</si>
  <si>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</si>
  <si>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</si>
  <si>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</si>
  <si>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</si>
  <si>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</si>
  <si>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</si>
  <si>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</si>
  <si>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</si>
  <si>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</si>
  <si>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</si>
  <si>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</si>
  <si>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</si>
  <si>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</si>
  <si>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</si>
  <si>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</si>
  <si>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</si>
  <si>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</si>
  <si>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</si>
  <si>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</si>
  <si>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</si>
  <si>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</si>
  <si>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</si>
  <si>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</si>
  <si>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</si>
  <si>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</si>
  <si>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</si>
  <si>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</si>
  <si>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</si>
  <si>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</si>
  <si>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</si>
  <si>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</si>
  <si>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</si>
  <si>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</si>
  <si>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</si>
  <si>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</si>
  <si>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</si>
  <si>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</si>
  <si>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</si>
  <si>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</si>
  <si>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</si>
  <si>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</si>
  <si>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</si>
  <si>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</si>
  <si>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</si>
  <si>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</si>
  <si>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</si>
  <si>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</si>
  <si>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</si>
  <si>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</si>
  <si>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</si>
  <si>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</si>
  <si>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</si>
  <si>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</si>
  <si>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</si>
  <si>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</si>
  <si>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</si>
  <si>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</si>
  <si>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</si>
  <si>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(1) 2008-2023 Pensión media de las altas acumuladas de cada año</t>
  </si>
  <si>
    <t>años</t>
  </si>
  <si>
    <t>PENSIONISTAS DEL SISTEMA DE SEGURIDAD SOCIAL  A 1 DE ENERO DE 2025</t>
  </si>
  <si>
    <t>PENSIONES CONTRIBUTIVAS EN VIGOR A 1 DE ENERO DE 2025</t>
  </si>
  <si>
    <t>DICIEMBRE 2024</t>
  </si>
  <si>
    <t>Datos a 1 de enero de 2025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</si>
  <si>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37 pensiones de las que no consta el género</t>
    </r>
  </si>
  <si>
    <t xml:space="preserve">  1 de enero de 2025</t>
  </si>
  <si>
    <t>Diciembre 2024</t>
  </si>
  <si>
    <t>Diciembre 2024 (2)</t>
  </si>
  <si>
    <t>(2) Incremento sobre Diciembre 2023</t>
  </si>
  <si>
    <t>1 de enero de 2025</t>
  </si>
  <si>
    <t>Datos a 01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</si>
</sst>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2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theme="0"/>
      </top>
      <bottom style="thin">
        <color indexed="8"/>
      </bottom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61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4" fontId="133" fillId="0" borderId="0" xfId="0" applyNumberFormat="1" applyFont="1"/>
    <xf numFmtId="4" fontId="134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6" fillId="0" borderId="0" xfId="239" applyNumberFormat="1" applyFont="1" applyBorder="1" applyAlignment="1">
      <alignment horizontal="right" vertical="center" wrapText="1"/>
    </xf>
    <xf numFmtId="173" fontId="137" fillId="0" borderId="0" xfId="239" applyNumberFormat="1" applyFont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40" fillId="0" borderId="0" xfId="7" applyFont="1"/>
    <xf numFmtId="3" fontId="141" fillId="0" borderId="0" xfId="139" applyNumberFormat="1" applyFont="1"/>
    <xf numFmtId="3" fontId="142" fillId="0" borderId="0" xfId="139" applyNumberFormat="1" applyFont="1" applyAlignment="1">
      <alignment vertical="center"/>
    </xf>
    <xf numFmtId="0" fontId="140" fillId="0" borderId="0" xfId="7" applyFont="1" applyAlignment="1">
      <alignment vertical="center"/>
    </xf>
    <xf numFmtId="0" fontId="143" fillId="0" borderId="0" xfId="114" applyFont="1"/>
    <xf numFmtId="3" fontId="143" fillId="0" borderId="0" xfId="114" applyNumberFormat="1" applyFont="1"/>
    <xf numFmtId="0" fontId="52" fillId="0" borderId="0" xfId="7" quotePrefix="1" applyFont="1"/>
    <xf numFmtId="9" fontId="140" fillId="0" borderId="0" xfId="238" applyFont="1"/>
    <xf numFmtId="4" fontId="141" fillId="0" borderId="0" xfId="139" applyNumberFormat="1" applyFont="1"/>
    <xf numFmtId="43" fontId="0" fillId="0" borderId="0" xfId="239" applyFont="1"/>
    <xf numFmtId="0" fontId="81" fillId="0" borderId="0" xfId="7" applyFont="1"/>
    <xf numFmtId="3" fontId="145" fillId="0" borderId="0" xfId="139" applyNumberFormat="1" applyFont="1"/>
    <xf numFmtId="10" fontId="145" fillId="0" borderId="0" xfId="238" applyNumberFormat="1" applyFont="1" applyAlignment="1"/>
    <xf numFmtId="3" fontId="146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7" fillId="0" borderId="0" xfId="7" applyFont="1"/>
    <xf numFmtId="2" fontId="147" fillId="0" borderId="0" xfId="7" applyNumberFormat="1" applyFont="1"/>
    <xf numFmtId="10" fontId="135" fillId="0" borderId="0" xfId="238" applyNumberFormat="1" applyFont="1" applyFill="1" applyBorder="1" applyAlignment="1"/>
    <xf numFmtId="0" fontId="148" fillId="0" borderId="0" xfId="7" applyFont="1"/>
    <xf numFmtId="9" fontId="148" fillId="0" borderId="0" xfId="238" applyFont="1"/>
    <xf numFmtId="4" fontId="148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9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173" fontId="43" fillId="0" borderId="0" xfId="239" applyNumberFormat="1" applyFont="1"/>
    <xf numFmtId="173" fontId="138" fillId="0" borderId="0" xfId="239" applyNumberFormat="1" applyFont="1" applyAlignment="1">
      <alignment horizontal="right" indent="2"/>
    </xf>
    <xf numFmtId="3" fontId="53" fillId="118" borderId="18" xfId="1" applyNumberFormat="1" applyFont="1" applyFill="1" applyBorder="1"/>
    <xf numFmtId="4" fontId="53" fillId="118" borderId="18" xfId="1" applyNumberFormat="1" applyFont="1" applyFill="1" applyBorder="1"/>
    <xf numFmtId="3" fontId="53" fillId="119" borderId="18" xfId="1" applyNumberFormat="1" applyFont="1" applyFill="1" applyBorder="1"/>
    <xf numFmtId="4" fontId="53" fillId="119" borderId="18" xfId="1" applyNumberFormat="1" applyFont="1" applyFill="1" applyBorder="1"/>
    <xf numFmtId="3" fontId="51" fillId="0" borderId="0" xfId="158" applyNumberFormat="1" applyFont="1" applyFill="1" applyBorder="1" applyAlignment="1"/>
    <xf numFmtId="0" fontId="76" fillId="109" borderId="18" xfId="1" applyFont="1" applyFill="1" applyBorder="1" applyAlignment="1">
      <alignment horizontal="center"/>
    </xf>
    <xf numFmtId="3" fontId="53" fillId="109" borderId="18" xfId="1" applyNumberFormat="1" applyFont="1" applyFill="1" applyBorder="1"/>
    <xf numFmtId="3" fontId="53" fillId="109" borderId="25" xfId="1" applyNumberFormat="1" applyFont="1" applyFill="1" applyBorder="1"/>
    <xf numFmtId="3" fontId="53" fillId="109" borderId="24" xfId="1" applyNumberFormat="1" applyFont="1" applyFill="1" applyBorder="1"/>
    <xf numFmtId="0" fontId="55" fillId="0" borderId="0" xfId="242" applyFont="1" applyAlignment="1">
      <alignment horizontal="centerContinuous"/>
    </xf>
    <xf numFmtId="0" fontId="68" fillId="120" borderId="18" xfId="242" applyFont="1" applyFill="1" applyBorder="1" applyAlignment="1">
      <alignment horizontal="centerContinuous" vertical="center" wrapText="1"/>
    </xf>
    <xf numFmtId="4" fontId="68" fillId="120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21" borderId="18" xfId="242" applyFont="1" applyFill="1" applyBorder="1" applyAlignment="1">
      <alignment horizontal="center" vertical="center" wrapText="1"/>
    </xf>
    <xf numFmtId="4" fontId="68" fillId="121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21" borderId="0" xfId="242" applyNumberFormat="1" applyFont="1" applyFill="1" applyAlignment="1">
      <alignment horizontal="right" indent="1"/>
    </xf>
    <xf numFmtId="4" fontId="68" fillId="121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22" borderId="18" xfId="242" applyNumberFormat="1" applyFont="1" applyFill="1" applyBorder="1" applyAlignment="1">
      <alignment horizontal="right" vertical="center" indent="1"/>
    </xf>
    <xf numFmtId="4" fontId="68" fillId="122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3" fontId="64" fillId="120" borderId="18" xfId="1" applyNumberFormat="1" applyFont="1" applyFill="1" applyBorder="1" applyAlignment="1">
      <alignment vertical="center"/>
    </xf>
    <xf numFmtId="4" fontId="64" fillId="120" borderId="18" xfId="1" applyNumberFormat="1" applyFont="1" applyFill="1" applyBorder="1" applyAlignment="1">
      <alignment vertical="center"/>
    </xf>
    <xf numFmtId="3" fontId="64" fillId="123" borderId="18" xfId="1" applyNumberFormat="1" applyFont="1" applyFill="1" applyBorder="1" applyAlignment="1">
      <alignment vertical="center"/>
    </xf>
    <xf numFmtId="4" fontId="64" fillId="123" borderId="18" xfId="1" applyNumberFormat="1" applyFont="1" applyFill="1" applyBorder="1" applyAlignment="1">
      <alignment vertical="center"/>
    </xf>
    <xf numFmtId="3" fontId="64" fillId="114" borderId="18" xfId="1" applyNumberFormat="1" applyFont="1" applyFill="1" applyBorder="1" applyAlignment="1">
      <alignment vertical="center"/>
    </xf>
    <xf numFmtId="4" fontId="64" fillId="114" borderId="18" xfId="1" applyNumberFormat="1" applyFont="1" applyFill="1" applyBorder="1" applyAlignment="1">
      <alignment vertical="center"/>
    </xf>
    <xf numFmtId="3" fontId="53" fillId="120" borderId="18" xfId="1" applyNumberFormat="1" applyFont="1" applyFill="1" applyBorder="1" applyAlignment="1">
      <alignment horizontal="center" vertical="center"/>
    </xf>
    <xf numFmtId="4" fontId="53" fillId="120" borderId="18" xfId="1" applyNumberFormat="1" applyFont="1" applyFill="1" applyBorder="1" applyAlignment="1">
      <alignment horizontal="center" vertical="center"/>
    </xf>
    <xf numFmtId="0" fontId="53" fillId="123" borderId="18" xfId="1" applyFont="1" applyFill="1" applyBorder="1" applyAlignment="1">
      <alignment horizontal="center" vertical="center"/>
    </xf>
    <xf numFmtId="3" fontId="53" fillId="114" borderId="18" xfId="1" applyNumberFormat="1" applyFont="1" applyFill="1" applyBorder="1" applyAlignment="1">
      <alignment horizontal="center" vertical="center"/>
    </xf>
    <xf numFmtId="0" fontId="53" fillId="114" borderId="18" xfId="1" applyFont="1" applyFill="1" applyBorder="1" applyAlignment="1">
      <alignment horizontal="center" vertical="center"/>
    </xf>
    <xf numFmtId="0" fontId="151" fillId="125" borderId="18" xfId="157" applyFont="1" applyFill="1" applyBorder="1" applyAlignment="1">
      <alignment horizontal="right" vertical="center" wrapText="1" indent="1"/>
    </xf>
    <xf numFmtId="0" fontId="140" fillId="124" borderId="18" xfId="157" applyFont="1" applyFill="1" applyBorder="1" applyAlignment="1">
      <alignment horizontal="right" vertical="center" wrapText="1" indent="1"/>
    </xf>
    <xf numFmtId="0" fontId="52" fillId="117" borderId="18" xfId="157" applyFont="1" applyFill="1" applyBorder="1" applyAlignment="1">
      <alignment horizontal="right" vertical="center" wrapText="1" indent="1"/>
    </xf>
    <xf numFmtId="3" fontId="68" fillId="119" borderId="18" xfId="18" applyNumberFormat="1" applyFont="1" applyFill="1" applyBorder="1" applyAlignment="1">
      <alignment horizontal="right" vertical="center" indent="1"/>
    </xf>
    <xf numFmtId="3" fontId="68" fillId="118" borderId="18" xfId="18" applyNumberFormat="1" applyFont="1" applyFill="1" applyBorder="1" applyAlignment="1">
      <alignment horizontal="right" vertical="center" indent="1"/>
    </xf>
    <xf numFmtId="49" fontId="55" fillId="29" borderId="0" xfId="17" applyNumberFormat="1" applyFont="1" applyFill="1" applyAlignment="1">
      <alignment horizontal="center" vertical="center" wrapText="1"/>
    </xf>
    <xf numFmtId="0" fontId="70" fillId="0" borderId="0" xfId="7" applyFont="1" applyAlignment="1">
      <alignment horizontal="center" vertical="top"/>
    </xf>
    <xf numFmtId="0" fontId="55" fillId="31" borderId="0" xfId="7" applyFont="1" applyFill="1" applyAlignment="1">
      <alignment horizontal="right" vertical="center"/>
    </xf>
    <xf numFmtId="0" fontId="55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3" fontId="64" fillId="116" borderId="18" xfId="1" applyNumberFormat="1" applyFont="1" applyFill="1" applyBorder="1" applyAlignment="1">
      <alignment horizontal="center" vertical="center"/>
    </xf>
    <xf numFmtId="0" fontId="64" fillId="117" borderId="18" xfId="1" applyFont="1" applyFill="1" applyBorder="1" applyAlignment="1">
      <alignment horizontal="center" vertical="center"/>
    </xf>
    <xf numFmtId="3" fontId="64" fillId="114" borderId="18" xfId="1" applyNumberFormat="1" applyFont="1" applyFill="1" applyBorder="1" applyAlignment="1">
      <alignment horizontal="center" vertical="center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77" fillId="32" borderId="31" xfId="7" applyFont="1" applyFill="1" applyBorder="1" applyAlignment="1">
      <alignment horizontal="center" vertical="center" wrapText="1"/>
    </xf>
    <xf numFmtId="0" fontId="77" fillId="32" borderId="32" xfId="7" applyFont="1" applyFill="1" applyBorder="1" applyAlignment="1">
      <alignment horizontal="center" vertical="center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38" borderId="18" xfId="242" applyFont="1" applyFill="1" applyBorder="1" applyAlignment="1">
      <alignment horizontal="center" vertical="center" wrapText="1"/>
    </xf>
    <xf numFmtId="0" fontId="52" fillId="38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38" borderId="30" xfId="18" applyFont="1" applyFill="1" applyBorder="1" applyAlignment="1">
      <alignment horizontal="center" vertical="center" wrapText="1"/>
    </xf>
    <xf numFmtId="0" fontId="68" fillId="38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5" fillId="112" borderId="22" xfId="18" applyNumberFormat="1" applyFont="1" applyFill="1" applyBorder="1" applyAlignment="1">
      <alignment horizontal="center" vertical="center"/>
    </xf>
    <xf numFmtId="4" fontId="135" fillId="112" borderId="0" xfId="18" applyNumberFormat="1" applyFont="1" applyFill="1" applyAlignment="1">
      <alignment horizontal="center" vertical="center"/>
    </xf>
    <xf numFmtId="4" fontId="135" fillId="112" borderId="23" xfId="18" applyNumberFormat="1" applyFont="1" applyFill="1" applyBorder="1" applyAlignment="1">
      <alignment horizontal="center" vertical="center"/>
    </xf>
    <xf numFmtId="4" fontId="135" fillId="112" borderId="19" xfId="18" applyNumberFormat="1" applyFont="1" applyFill="1" applyBorder="1" applyAlignment="1">
      <alignment horizontal="center" vertical="center"/>
    </xf>
    <xf numFmtId="4" fontId="135" fillId="112" borderId="20" xfId="18" applyNumberFormat="1" applyFont="1" applyFill="1" applyBorder="1" applyAlignment="1">
      <alignment horizontal="center" vertical="center"/>
    </xf>
    <xf numFmtId="4" fontId="135" fillId="112" borderId="21" xfId="18" applyNumberFormat="1" applyFont="1" applyFill="1" applyBorder="1" applyAlignment="1">
      <alignment horizontal="center" vertical="center"/>
    </xf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0.46158258897894261</c:v>
                </c:pt>
                <c:pt idx="1">
                  <c:v>0.11984781914287336</c:v>
                </c:pt>
                <c:pt idx="2">
                  <c:v>0.27025001207821808</c:v>
                </c:pt>
                <c:pt idx="3">
                  <c:v>0.14831957979996596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24622350632306456"/>
                  <c:y val="-0.213425011880563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826951</c:v>
                </c:pt>
                <c:pt idx="1">
                  <c:v>103756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6445313</c:v>
                </c:pt>
                <c:pt idx="1">
                  <c:v>1509245</c:v>
                </c:pt>
                <c:pt idx="2">
                  <c:v>995378</c:v>
                </c:pt>
                <c:pt idx="3">
                  <c:v>320839</c:v>
                </c:pt>
                <c:pt idx="4">
                  <c:v>45734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4617969</c:v>
                </c:pt>
                <c:pt idx="1" formatCode="#,##0">
                  <c:v>4698504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1532770</c:v>
                </c:pt>
                <c:pt idx="1">
                  <c:v>286864</c:v>
                </c:pt>
                <c:pt idx="2">
                  <c:v>272689</c:v>
                </c:pt>
                <c:pt idx="3">
                  <c:v>187995</c:v>
                </c:pt>
                <c:pt idx="4">
                  <c:v>342855</c:v>
                </c:pt>
                <c:pt idx="5">
                  <c:v>133435</c:v>
                </c:pt>
                <c:pt idx="6">
                  <c:v>578259</c:v>
                </c:pt>
                <c:pt idx="7">
                  <c:v>375920</c:v>
                </c:pt>
                <c:pt idx="8">
                  <c:v>1585368</c:v>
                </c:pt>
                <c:pt idx="9">
                  <c:v>953447</c:v>
                </c:pt>
                <c:pt idx="10">
                  <c:v>224932</c:v>
                </c:pt>
                <c:pt idx="11">
                  <c:v>694071</c:v>
                </c:pt>
                <c:pt idx="12">
                  <c:v>1161783</c:v>
                </c:pt>
                <c:pt idx="13">
                  <c:v>240910</c:v>
                </c:pt>
                <c:pt idx="14">
                  <c:v>133762</c:v>
                </c:pt>
                <c:pt idx="15">
                  <c:v>526707</c:v>
                </c:pt>
                <c:pt idx="16">
                  <c:v>67424</c:v>
                </c:pt>
                <c:pt idx="17">
                  <c:v>8810</c:v>
                </c:pt>
                <c:pt idx="18">
                  <c:v>8508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Enero 2025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19302"/>
          <a:ext cx="4656829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10.294.786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+ 1,60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695825"/>
          <a:ext cx="4656829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13.432.387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+ 6,17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62650"/>
          <a:ext cx="4656829" cy="111733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1.304,78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+ 4,50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39173"/>
          <a:ext cx="4656829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1.497,95 €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+ 4,39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496301"/>
          <a:ext cx="4656829" cy="1114158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9.316.509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+ 1,56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ENERO 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47625</xdr:rowOff>
    </xdr:from>
    <xdr:to>
      <xdr:col>12</xdr:col>
      <xdr:colOff>19050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74611</xdr:rowOff>
    </xdr:from>
    <xdr:to>
      <xdr:col>19</xdr:col>
      <xdr:colOff>714374</xdr:colOff>
      <xdr:row>50</xdr:row>
      <xdr:rowOff>149225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  <sheetName val="Poblacion ed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1608.3247085904034</v>
          </cell>
          <cell r="D49">
            <v>4.1062422623779016E-2</v>
          </cell>
          <cell r="E49">
            <v>4.5007814785759104E-2</v>
          </cell>
        </row>
        <row r="50">
          <cell r="A50">
            <v>2</v>
          </cell>
          <cell r="B50" t="str">
            <v>CATALUÑA</v>
          </cell>
          <cell r="C50">
            <v>1355.308075662625</v>
          </cell>
          <cell r="D50">
            <v>4.396838527065916E-2</v>
          </cell>
          <cell r="E50">
            <v>4.5007814785759104E-2</v>
          </cell>
        </row>
        <row r="51">
          <cell r="A51">
            <v>3</v>
          </cell>
          <cell r="B51" t="str">
            <v>GALICIA</v>
          </cell>
          <cell r="C51">
            <v>1119.6683844076581</v>
          </cell>
          <cell r="D51">
            <v>4.7798374668796884E-2</v>
          </cell>
          <cell r="E51">
            <v>4.5007814785759104E-2</v>
          </cell>
        </row>
        <row r="52">
          <cell r="A52">
            <v>4</v>
          </cell>
          <cell r="B52" t="str">
            <v>ANDALUCÍA</v>
          </cell>
          <cell r="C52">
            <v>1171.826420423738</v>
          </cell>
          <cell r="D52">
            <v>4.8504076004536545E-2</v>
          </cell>
          <cell r="E52">
            <v>4.5007814785759104E-2</v>
          </cell>
        </row>
        <row r="53">
          <cell r="A53">
            <v>5</v>
          </cell>
          <cell r="B53" t="str">
            <v>ASTURIAS</v>
          </cell>
          <cell r="C53">
            <v>1516.8669177648687</v>
          </cell>
          <cell r="D53">
            <v>3.909242583976269E-2</v>
          </cell>
          <cell r="E53">
            <v>4.5007814785759104E-2</v>
          </cell>
        </row>
        <row r="54">
          <cell r="A54">
            <v>6</v>
          </cell>
          <cell r="B54" t="str">
            <v>CANTABRIA</v>
          </cell>
          <cell r="C54">
            <v>1375.8057810246655</v>
          </cell>
          <cell r="D54">
            <v>4.3086020989314688E-2</v>
          </cell>
          <cell r="E54">
            <v>4.5007814785759104E-2</v>
          </cell>
        </row>
        <row r="55">
          <cell r="A55">
            <v>7</v>
          </cell>
          <cell r="B55" t="str">
            <v>RIOJA (LA)</v>
          </cell>
          <cell r="C55">
            <v>1292.9632823451855</v>
          </cell>
          <cell r="D55">
            <v>4.6358816771332467E-2</v>
          </cell>
          <cell r="E55">
            <v>4.5007814785759104E-2</v>
          </cell>
        </row>
        <row r="56">
          <cell r="A56">
            <v>8</v>
          </cell>
          <cell r="B56" t="str">
            <v>MURCIA</v>
          </cell>
          <cell r="C56">
            <v>1160.8056591133452</v>
          </cell>
          <cell r="D56">
            <v>4.917707203789079E-2</v>
          </cell>
          <cell r="E56">
            <v>4.5007814785759104E-2</v>
          </cell>
        </row>
        <row r="57">
          <cell r="A57">
            <v>9</v>
          </cell>
          <cell r="B57" t="str">
            <v>C. VALENCIANA</v>
          </cell>
          <cell r="C57">
            <v>1205.7471079418374</v>
          </cell>
          <cell r="D57">
            <v>4.706614130614728E-2</v>
          </cell>
          <cell r="E57">
            <v>4.5007814785759104E-2</v>
          </cell>
        </row>
        <row r="58">
          <cell r="A58">
            <v>10</v>
          </cell>
          <cell r="B58" t="str">
            <v>ARAGÓN</v>
          </cell>
          <cell r="C58">
            <v>1379.0078371477066</v>
          </cell>
          <cell r="D58">
            <v>4.3018104405131652E-2</v>
          </cell>
          <cell r="E58">
            <v>4.5007814785759104E-2</v>
          </cell>
        </row>
        <row r="59">
          <cell r="A59">
            <v>11</v>
          </cell>
          <cell r="B59" t="str">
            <v>CASTILLA - LA MANCHA</v>
          </cell>
          <cell r="C59">
            <v>1218.6377031065047</v>
          </cell>
          <cell r="D59">
            <v>5.0602011654557799E-2</v>
          </cell>
          <cell r="E59">
            <v>4.5007814785759104E-2</v>
          </cell>
        </row>
        <row r="60">
          <cell r="A60">
            <v>12</v>
          </cell>
          <cell r="B60" t="str">
            <v>CANARIAS</v>
          </cell>
          <cell r="C60">
            <v>1188.6395606349304</v>
          </cell>
          <cell r="D60">
            <v>4.6986415431122364E-2</v>
          </cell>
          <cell r="E60">
            <v>4.5007814785759104E-2</v>
          </cell>
        </row>
        <row r="61">
          <cell r="A61">
            <v>13</v>
          </cell>
          <cell r="B61" t="str">
            <v>NAVARRA</v>
          </cell>
          <cell r="C61">
            <v>1493.3633906570144</v>
          </cell>
          <cell r="D61">
            <v>4.2851028492233878E-2</v>
          </cell>
          <cell r="E61">
            <v>4.5007814785759104E-2</v>
          </cell>
        </row>
        <row r="62">
          <cell r="A62">
            <v>14</v>
          </cell>
          <cell r="B62" t="str">
            <v>EXTREMADURA</v>
          </cell>
          <cell r="C62">
            <v>1103.6088357538479</v>
          </cell>
          <cell r="D62">
            <v>5.2637684559362796E-2</v>
          </cell>
          <cell r="E62">
            <v>4.5007814785759104E-2</v>
          </cell>
        </row>
        <row r="63">
          <cell r="A63">
            <v>15</v>
          </cell>
          <cell r="B63" t="str">
            <v>ILLES BALEARS</v>
          </cell>
          <cell r="C63">
            <v>1216.4096022546955</v>
          </cell>
          <cell r="D63">
            <v>4.4816475615237827E-2</v>
          </cell>
          <cell r="E63">
            <v>4.5007814785759104E-2</v>
          </cell>
        </row>
        <row r="64">
          <cell r="A64">
            <v>16</v>
          </cell>
          <cell r="B64" t="str">
            <v>MADRID</v>
          </cell>
          <cell r="C64">
            <v>1512.8176317709549</v>
          </cell>
          <cell r="D64">
            <v>4.1017881421055336E-2</v>
          </cell>
          <cell r="E64">
            <v>4.5007814785759104E-2</v>
          </cell>
        </row>
        <row r="65">
          <cell r="A65">
            <v>17</v>
          </cell>
          <cell r="B65" t="str">
            <v>CASTILLA Y LEÓN</v>
          </cell>
          <cell r="C65">
            <v>1305.3212191907287</v>
          </cell>
          <cell r="D65">
            <v>4.6689218063056259E-2</v>
          </cell>
          <cell r="E65">
            <v>4.5007814785759104E-2</v>
          </cell>
        </row>
        <row r="66">
          <cell r="A66">
            <v>18</v>
          </cell>
          <cell r="B66" t="str">
            <v>CEUTA</v>
          </cell>
          <cell r="C66">
            <v>1328.643023481259</v>
          </cell>
          <cell r="D66">
            <v>5.071264988058144E-2</v>
          </cell>
          <cell r="E66">
            <v>4.5007814785759104E-2</v>
          </cell>
        </row>
        <row r="67">
          <cell r="A67">
            <v>19</v>
          </cell>
          <cell r="B67" t="str">
            <v>MELILLA</v>
          </cell>
          <cell r="C67">
            <v>1276.2436786753187</v>
          </cell>
          <cell r="D67">
            <v>5.0618346280431492E-2</v>
          </cell>
          <cell r="E67">
            <v>4.5007814785759104E-2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Normal="100" workbookViewId="0">
      <selection activeCell="L19" sqref="L19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7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4"/>
      <c r="M11" s="134"/>
    </row>
    <row r="12" spans="1:18">
      <c r="A12" s="13"/>
      <c r="B12" s="13"/>
      <c r="C12" s="13"/>
      <c r="D12" s="13"/>
      <c r="E12" s="13"/>
      <c r="L12" s="134"/>
      <c r="M12" s="134"/>
    </row>
    <row r="13" spans="1:18">
      <c r="A13" s="13"/>
      <c r="B13" s="13"/>
      <c r="C13" s="13"/>
      <c r="D13" s="13"/>
      <c r="E13" s="13"/>
      <c r="L13" s="134"/>
      <c r="M13" s="134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75">
      <c r="A16" s="13"/>
      <c r="B16" s="13"/>
      <c r="C16" s="13"/>
      <c r="D16" s="13"/>
      <c r="E16" s="13"/>
      <c r="P16" s="138"/>
      <c r="Q16" s="139"/>
      <c r="R16" s="140"/>
    </row>
    <row r="17" spans="1:13">
      <c r="A17" s="13"/>
      <c r="B17" s="13"/>
      <c r="C17" s="13"/>
      <c r="D17" s="13"/>
      <c r="E17" s="13"/>
    </row>
    <row r="18" spans="1:13" ht="1.35" customHeight="1">
      <c r="A18" s="13"/>
      <c r="B18" s="13"/>
      <c r="C18" s="13"/>
      <c r="D18" s="13"/>
      <c r="E18" s="13"/>
      <c r="L18" s="139"/>
      <c r="M18" s="140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75">
      <c r="A32" s="13"/>
      <c r="B32" s="13"/>
      <c r="C32" s="13"/>
      <c r="D32" s="13"/>
      <c r="E32" s="13"/>
      <c r="I32" s="14"/>
    </row>
    <row r="33" spans="1:10" ht="15.75">
      <c r="A33" s="13"/>
      <c r="B33" s="13"/>
      <c r="C33" s="13"/>
      <c r="D33" s="13"/>
      <c r="E33" s="13"/>
      <c r="J33" s="138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75">
      <c r="A45" s="13"/>
      <c r="B45" s="13"/>
      <c r="C45" s="13"/>
      <c r="D45" s="13"/>
      <c r="E45" s="13"/>
      <c r="G45" s="138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7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7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4"/>
    </row>
    <row r="55" spans="1:14" ht="17.25">
      <c r="B55" s="443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ECA5B-3295-4096-8940-C1E3B4D673F9}">
  <sheetPr>
    <pageSetUpPr autoPageBreaks="0" fitToPage="1"/>
  </sheetPr>
  <dimension ref="A1:HV129"/>
  <sheetViews>
    <sheetView showGridLines="0" showRowColHeaders="0" showOutlineSymbols="0" zoomScaleNormal="100" workbookViewId="0">
      <pane ySplit="9" topLeftCell="A10" activePane="bottomLeft" state="frozen"/>
      <selection activeCell="K51" sqref="K51"/>
      <selection pane="bottomLeft" activeCell="N33" sqref="N33"/>
    </sheetView>
  </sheetViews>
  <sheetFormatPr baseColWidth="10" defaultColWidth="11.42578125" defaultRowHeight="15.75"/>
  <cols>
    <col min="1" max="1" width="2.7109375" style="386" customWidth="1"/>
    <col min="2" max="2" width="8" style="392" customWidth="1"/>
    <col min="3" max="3" width="24.7109375" style="386" customWidth="1"/>
    <col min="4" max="9" width="15.7109375" style="386" customWidth="1"/>
    <col min="10" max="16384" width="11.42578125" style="386"/>
  </cols>
  <sheetData>
    <row r="1" spans="1:230" s="375" customFormat="1" ht="15.75" customHeight="1">
      <c r="B1" s="376"/>
      <c r="E1" s="377"/>
      <c r="G1" s="377"/>
      <c r="I1" s="377"/>
    </row>
    <row r="2" spans="1:230" s="375" customFormat="1">
      <c r="B2" s="376"/>
      <c r="E2" s="377"/>
      <c r="G2" s="377"/>
      <c r="I2" s="377"/>
    </row>
    <row r="3" spans="1:230" s="375" customFormat="1" ht="18.75">
      <c r="B3" s="378"/>
      <c r="C3" s="379" t="s">
        <v>46</v>
      </c>
      <c r="D3" s="380"/>
      <c r="E3" s="381"/>
      <c r="F3" s="380"/>
      <c r="G3" s="381"/>
      <c r="H3" s="380"/>
      <c r="I3" s="381"/>
    </row>
    <row r="4" spans="1:230" s="375" customFormat="1">
      <c r="B4" s="376"/>
      <c r="C4" s="382"/>
      <c r="D4" s="380"/>
      <c r="E4" s="381"/>
      <c r="F4" s="380"/>
      <c r="G4" s="381"/>
      <c r="H4" s="380"/>
      <c r="I4" s="381"/>
    </row>
    <row r="5" spans="1:230" s="375" customFormat="1" ht="18.75">
      <c r="B5" s="458" t="s">
        <v>228</v>
      </c>
      <c r="C5" s="383"/>
      <c r="D5" s="380"/>
      <c r="E5" s="381"/>
      <c r="F5" s="380"/>
      <c r="G5" s="381"/>
      <c r="H5" s="380"/>
      <c r="I5" s="381"/>
      <c r="K5" s="7" t="s">
        <v>168</v>
      </c>
    </row>
    <row r="6" spans="1:230" ht="9" customHeight="1">
      <c r="A6" s="384"/>
      <c r="B6" s="385"/>
      <c r="C6" s="440"/>
      <c r="D6" s="441"/>
      <c r="E6" s="442"/>
      <c r="F6" s="441"/>
      <c r="G6" s="442"/>
      <c r="H6" s="441"/>
      <c r="I6" s="442"/>
    </row>
    <row r="7" spans="1:230" ht="38.1" customHeight="1">
      <c r="A7" s="384"/>
      <c r="B7" s="531" t="s">
        <v>157</v>
      </c>
      <c r="C7" s="533" t="s">
        <v>47</v>
      </c>
      <c r="D7" s="424" t="s">
        <v>48</v>
      </c>
      <c r="E7" s="425"/>
      <c r="F7" s="426" t="s">
        <v>49</v>
      </c>
      <c r="G7" s="427"/>
      <c r="H7" s="459" t="s">
        <v>50</v>
      </c>
      <c r="I7" s="460"/>
    </row>
    <row r="8" spans="1:230" ht="36.75" customHeight="1">
      <c r="A8" s="384"/>
      <c r="B8" s="532"/>
      <c r="C8" s="534"/>
      <c r="D8" s="461" t="s">
        <v>7</v>
      </c>
      <c r="E8" s="462" t="s">
        <v>51</v>
      </c>
      <c r="F8" s="463" t="s">
        <v>7</v>
      </c>
      <c r="G8" s="464" t="s">
        <v>51</v>
      </c>
      <c r="H8" s="465" t="s">
        <v>7</v>
      </c>
      <c r="I8" s="466" t="s">
        <v>51</v>
      </c>
    </row>
    <row r="9" spans="1:230" ht="24" hidden="1" customHeight="1">
      <c r="B9" s="387"/>
      <c r="C9" s="388"/>
      <c r="D9" s="389"/>
      <c r="E9" s="390"/>
      <c r="F9" s="389"/>
      <c r="G9" s="390"/>
      <c r="H9" s="389"/>
      <c r="I9" s="390"/>
    </row>
    <row r="10" spans="1:230" s="396" customFormat="1" ht="18" customHeight="1">
      <c r="A10" s="391"/>
      <c r="B10" s="392"/>
      <c r="C10" s="393" t="s">
        <v>52</v>
      </c>
      <c r="D10" s="467">
        <v>212943</v>
      </c>
      <c r="E10" s="468">
        <v>1116.3469416698365</v>
      </c>
      <c r="F10" s="469">
        <v>996410</v>
      </c>
      <c r="G10" s="470">
        <v>1358.015873736716</v>
      </c>
      <c r="H10" s="471">
        <v>394688</v>
      </c>
      <c r="I10" s="472">
        <v>863.78916098285242</v>
      </c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  <c r="HJ10" s="391"/>
      <c r="HK10" s="391"/>
      <c r="HL10" s="391"/>
      <c r="HM10" s="391"/>
      <c r="HN10" s="391"/>
      <c r="HO10" s="391"/>
      <c r="HP10" s="391"/>
      <c r="HQ10" s="391"/>
      <c r="HR10" s="391"/>
      <c r="HS10" s="391"/>
      <c r="HT10" s="391"/>
      <c r="HU10" s="391"/>
      <c r="HV10" s="391"/>
    </row>
    <row r="11" spans="1:230" s="397" customFormat="1" ht="18" customHeight="1">
      <c r="B11" s="392">
        <v>4</v>
      </c>
      <c r="C11" s="398" t="s">
        <v>53</v>
      </c>
      <c r="D11" s="399">
        <v>10972</v>
      </c>
      <c r="E11" s="400">
        <v>1109.7663780532264</v>
      </c>
      <c r="F11" s="399">
        <v>71433</v>
      </c>
      <c r="G11" s="400">
        <v>1234.9349766914454</v>
      </c>
      <c r="H11" s="399">
        <v>28997</v>
      </c>
      <c r="I11" s="400">
        <v>790.22152808911267</v>
      </c>
    </row>
    <row r="12" spans="1:230" s="397" customFormat="1" ht="18" customHeight="1">
      <c r="B12" s="392">
        <v>11</v>
      </c>
      <c r="C12" s="398" t="s">
        <v>54</v>
      </c>
      <c r="D12" s="399">
        <v>35215</v>
      </c>
      <c r="E12" s="400">
        <v>1198.4139034502343</v>
      </c>
      <c r="F12" s="399">
        <v>128217</v>
      </c>
      <c r="G12" s="400">
        <v>1539.8291714827208</v>
      </c>
      <c r="H12" s="399">
        <v>57099</v>
      </c>
      <c r="I12" s="400">
        <v>969.08780924359451</v>
      </c>
    </row>
    <row r="13" spans="1:230" s="397" customFormat="1" ht="18" customHeight="1">
      <c r="B13" s="392">
        <v>14</v>
      </c>
      <c r="C13" s="398" t="s">
        <v>55</v>
      </c>
      <c r="D13" s="399">
        <v>16600</v>
      </c>
      <c r="E13" s="400">
        <v>1053.5822536144576</v>
      </c>
      <c r="F13" s="399">
        <v>113907</v>
      </c>
      <c r="G13" s="400">
        <v>1253.633099370539</v>
      </c>
      <c r="H13" s="399">
        <v>42842</v>
      </c>
      <c r="I13" s="400">
        <v>802.18562251995695</v>
      </c>
    </row>
    <row r="14" spans="1:230" s="397" customFormat="1" ht="18" customHeight="1">
      <c r="B14" s="392">
        <v>18</v>
      </c>
      <c r="C14" s="398" t="s">
        <v>56</v>
      </c>
      <c r="D14" s="399">
        <v>23443</v>
      </c>
      <c r="E14" s="400">
        <v>1120.2040331868789</v>
      </c>
      <c r="F14" s="399">
        <v>123323</v>
      </c>
      <c r="G14" s="400">
        <v>1284.3391528749705</v>
      </c>
      <c r="H14" s="399">
        <v>45038</v>
      </c>
      <c r="I14" s="400">
        <v>784.17083840312625</v>
      </c>
    </row>
    <row r="15" spans="1:230" s="397" customFormat="1" ht="18" customHeight="1">
      <c r="B15" s="392">
        <v>21</v>
      </c>
      <c r="C15" s="398" t="s">
        <v>57</v>
      </c>
      <c r="D15" s="399">
        <v>12982</v>
      </c>
      <c r="E15" s="400">
        <v>1057.8274456940378</v>
      </c>
      <c r="F15" s="399">
        <v>61885</v>
      </c>
      <c r="G15" s="400">
        <v>1385.6109603296436</v>
      </c>
      <c r="H15" s="399">
        <v>25106</v>
      </c>
      <c r="I15" s="400">
        <v>885.97610332191516</v>
      </c>
    </row>
    <row r="16" spans="1:230" s="397" customFormat="1" ht="18" customHeight="1">
      <c r="B16" s="392">
        <v>23</v>
      </c>
      <c r="C16" s="398" t="s">
        <v>58</v>
      </c>
      <c r="D16" s="399">
        <v>22192</v>
      </c>
      <c r="E16" s="400">
        <v>1044.1976401405911</v>
      </c>
      <c r="F16" s="399">
        <v>85722</v>
      </c>
      <c r="G16" s="400">
        <v>1245.6085485639628</v>
      </c>
      <c r="H16" s="399">
        <v>35765</v>
      </c>
      <c r="I16" s="400">
        <v>828.47736837690491</v>
      </c>
    </row>
    <row r="17" spans="1:230" s="397" customFormat="1" ht="18" customHeight="1">
      <c r="B17" s="392">
        <v>29</v>
      </c>
      <c r="C17" s="398" t="s">
        <v>59</v>
      </c>
      <c r="D17" s="399">
        <v>30844</v>
      </c>
      <c r="E17" s="400">
        <v>1180.5192549604462</v>
      </c>
      <c r="F17" s="399">
        <v>179177</v>
      </c>
      <c r="G17" s="400">
        <v>1368.6493331175318</v>
      </c>
      <c r="H17" s="399">
        <v>67753</v>
      </c>
      <c r="I17" s="400">
        <v>859.30157173852081</v>
      </c>
    </row>
    <row r="18" spans="1:230" s="397" customFormat="1" ht="18" customHeight="1">
      <c r="B18" s="392">
        <v>41</v>
      </c>
      <c r="C18" s="398" t="s">
        <v>60</v>
      </c>
      <c r="D18" s="399">
        <v>60695</v>
      </c>
      <c r="E18" s="400">
        <v>1091.8835175879397</v>
      </c>
      <c r="F18" s="399">
        <v>232746</v>
      </c>
      <c r="G18" s="400">
        <v>1411.6332613235027</v>
      </c>
      <c r="H18" s="399">
        <v>92088</v>
      </c>
      <c r="I18" s="400">
        <v>900.23050473460171</v>
      </c>
    </row>
    <row r="19" spans="1:230" s="397" customFormat="1" ht="18" hidden="1" customHeight="1">
      <c r="B19" s="392"/>
      <c r="C19" s="398"/>
      <c r="D19" s="399"/>
      <c r="E19" s="400"/>
      <c r="F19" s="399"/>
      <c r="G19" s="400"/>
      <c r="H19" s="399"/>
      <c r="I19" s="400"/>
    </row>
    <row r="20" spans="1:230" s="396" customFormat="1" ht="18" customHeight="1">
      <c r="A20" s="391"/>
      <c r="B20" s="392"/>
      <c r="C20" s="393" t="s">
        <v>61</v>
      </c>
      <c r="D20" s="467">
        <v>22226</v>
      </c>
      <c r="E20" s="468">
        <v>1259.9438805902996</v>
      </c>
      <c r="F20" s="469">
        <v>210132</v>
      </c>
      <c r="G20" s="470">
        <v>1569.3289117792624</v>
      </c>
      <c r="H20" s="471">
        <v>72759</v>
      </c>
      <c r="I20" s="472">
        <v>979.8805088030349</v>
      </c>
      <c r="J20" s="391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391"/>
      <c r="AA20" s="391"/>
      <c r="AB20" s="391"/>
      <c r="AC20" s="391"/>
      <c r="AD20" s="391"/>
      <c r="AE20" s="391"/>
      <c r="AF20" s="391"/>
      <c r="AG20" s="391"/>
      <c r="AH20" s="391"/>
      <c r="AI20" s="391"/>
      <c r="AJ20" s="391"/>
      <c r="AK20" s="391"/>
      <c r="AL20" s="391"/>
      <c r="AM20" s="391"/>
      <c r="AN20" s="391"/>
      <c r="AO20" s="391"/>
      <c r="AP20" s="391"/>
      <c r="AQ20" s="391"/>
      <c r="AR20" s="391"/>
      <c r="AS20" s="391"/>
      <c r="AT20" s="391"/>
      <c r="AU20" s="391"/>
      <c r="AV20" s="391"/>
      <c r="AW20" s="391"/>
      <c r="AX20" s="391"/>
      <c r="AY20" s="391"/>
      <c r="AZ20" s="391"/>
      <c r="BA20" s="391"/>
      <c r="BB20" s="391"/>
      <c r="BC20" s="391"/>
      <c r="BD20" s="391"/>
      <c r="BE20" s="391"/>
      <c r="BF20" s="391"/>
      <c r="BG20" s="391"/>
      <c r="BH20" s="391"/>
      <c r="BI20" s="391"/>
      <c r="BJ20" s="391"/>
      <c r="BK20" s="391"/>
      <c r="BL20" s="391"/>
      <c r="BM20" s="391"/>
      <c r="BN20" s="391"/>
      <c r="BO20" s="391"/>
      <c r="BP20" s="391"/>
      <c r="BQ20" s="391"/>
      <c r="BR20" s="391"/>
      <c r="BS20" s="391"/>
      <c r="BT20" s="391"/>
      <c r="BU20" s="391"/>
      <c r="BV20" s="391"/>
      <c r="BW20" s="391"/>
      <c r="BX20" s="391"/>
      <c r="BY20" s="391"/>
      <c r="BZ20" s="391"/>
      <c r="CA20" s="391"/>
      <c r="CB20" s="391"/>
      <c r="CC20" s="391"/>
      <c r="CD20" s="391"/>
      <c r="CE20" s="391"/>
      <c r="CF20" s="391"/>
      <c r="CG20" s="391"/>
      <c r="CH20" s="391"/>
      <c r="CI20" s="391"/>
      <c r="CJ20" s="391"/>
      <c r="CK20" s="391"/>
      <c r="CL20" s="391"/>
      <c r="CM20" s="391"/>
      <c r="CN20" s="391"/>
      <c r="CO20" s="391"/>
      <c r="CP20" s="391"/>
      <c r="CQ20" s="391"/>
      <c r="CR20" s="391"/>
      <c r="CS20" s="391"/>
      <c r="CT20" s="391"/>
      <c r="CU20" s="391"/>
      <c r="CV20" s="391"/>
      <c r="CW20" s="391"/>
      <c r="CX20" s="391"/>
      <c r="CY20" s="391"/>
      <c r="CZ20" s="391"/>
      <c r="DA20" s="391"/>
      <c r="DB20" s="391"/>
      <c r="DC20" s="391"/>
      <c r="DD20" s="391"/>
      <c r="DE20" s="391"/>
      <c r="DF20" s="391"/>
      <c r="DG20" s="391"/>
      <c r="DH20" s="391"/>
      <c r="DI20" s="391"/>
      <c r="DJ20" s="391"/>
      <c r="DK20" s="391"/>
      <c r="DL20" s="391"/>
      <c r="DM20" s="391"/>
      <c r="DN20" s="391"/>
      <c r="DO20" s="391"/>
      <c r="DP20" s="391"/>
      <c r="DQ20" s="391"/>
      <c r="DR20" s="391"/>
      <c r="DS20" s="391"/>
      <c r="DT20" s="391"/>
      <c r="DU20" s="391"/>
      <c r="DV20" s="391"/>
      <c r="DW20" s="391"/>
      <c r="DX20" s="391"/>
      <c r="DY20" s="391"/>
      <c r="DZ20" s="391"/>
      <c r="EA20" s="391"/>
      <c r="EB20" s="391"/>
      <c r="EC20" s="391"/>
      <c r="ED20" s="391"/>
      <c r="EE20" s="391"/>
      <c r="EF20" s="391"/>
      <c r="EG20" s="391"/>
      <c r="EH20" s="391"/>
      <c r="EI20" s="391"/>
      <c r="EJ20" s="391"/>
      <c r="EK20" s="391"/>
      <c r="EL20" s="391"/>
      <c r="EM20" s="391"/>
      <c r="EN20" s="391"/>
      <c r="EO20" s="391"/>
      <c r="EP20" s="391"/>
      <c r="EQ20" s="391"/>
      <c r="ER20" s="391"/>
      <c r="ES20" s="391"/>
      <c r="ET20" s="391"/>
      <c r="EU20" s="391"/>
      <c r="EV20" s="391"/>
      <c r="EW20" s="391"/>
      <c r="EX20" s="391"/>
      <c r="EY20" s="391"/>
      <c r="EZ20" s="391"/>
      <c r="FA20" s="391"/>
      <c r="FB20" s="391"/>
      <c r="FC20" s="391"/>
      <c r="FD20" s="391"/>
      <c r="FE20" s="391"/>
      <c r="FF20" s="391"/>
      <c r="FG20" s="391"/>
      <c r="FH20" s="391"/>
      <c r="FI20" s="391"/>
      <c r="FJ20" s="391"/>
      <c r="FK20" s="391"/>
      <c r="FL20" s="391"/>
      <c r="FM20" s="391"/>
      <c r="FN20" s="391"/>
      <c r="FO20" s="391"/>
      <c r="FP20" s="391"/>
      <c r="FQ20" s="391"/>
      <c r="FR20" s="391"/>
      <c r="FS20" s="391"/>
      <c r="FT20" s="391"/>
      <c r="FU20" s="391"/>
      <c r="FV20" s="391"/>
      <c r="FW20" s="391"/>
      <c r="FX20" s="391"/>
      <c r="FY20" s="391"/>
      <c r="FZ20" s="391"/>
      <c r="GA20" s="391"/>
      <c r="GB20" s="391"/>
      <c r="GC20" s="391"/>
      <c r="GD20" s="391"/>
      <c r="GE20" s="391"/>
      <c r="GF20" s="391"/>
      <c r="GG20" s="391"/>
      <c r="GH20" s="391"/>
      <c r="GI20" s="391"/>
      <c r="GJ20" s="391"/>
      <c r="GK20" s="391"/>
      <c r="GL20" s="391"/>
      <c r="GM20" s="391"/>
      <c r="GN20" s="391"/>
      <c r="GO20" s="391"/>
      <c r="GP20" s="391"/>
      <c r="GQ20" s="391"/>
      <c r="GR20" s="391"/>
      <c r="GS20" s="391"/>
      <c r="GT20" s="391"/>
      <c r="GU20" s="391"/>
      <c r="GV20" s="391"/>
      <c r="GW20" s="391"/>
      <c r="GX20" s="391"/>
      <c r="GY20" s="391"/>
      <c r="GZ20" s="391"/>
      <c r="HA20" s="391"/>
      <c r="HB20" s="391"/>
      <c r="HC20" s="391"/>
      <c r="HD20" s="391"/>
      <c r="HE20" s="391"/>
      <c r="HF20" s="391"/>
      <c r="HG20" s="391"/>
      <c r="HH20" s="391"/>
      <c r="HI20" s="391"/>
      <c r="HJ20" s="391"/>
      <c r="HK20" s="391"/>
      <c r="HL20" s="391"/>
      <c r="HM20" s="391"/>
      <c r="HN20" s="391"/>
      <c r="HO20" s="391"/>
      <c r="HP20" s="391"/>
      <c r="HQ20" s="391"/>
      <c r="HR20" s="391"/>
      <c r="HS20" s="391"/>
      <c r="HT20" s="391"/>
      <c r="HU20" s="391"/>
      <c r="HV20" s="391"/>
    </row>
    <row r="21" spans="1:230" s="397" customFormat="1" ht="18" customHeight="1">
      <c r="B21" s="392">
        <v>22</v>
      </c>
      <c r="C21" s="398" t="s">
        <v>62</v>
      </c>
      <c r="D21" s="399">
        <v>4990</v>
      </c>
      <c r="E21" s="400">
        <v>1155.150729458918</v>
      </c>
      <c r="F21" s="399">
        <v>35381</v>
      </c>
      <c r="G21" s="400">
        <v>1432.1695491930698</v>
      </c>
      <c r="H21" s="399">
        <v>12809</v>
      </c>
      <c r="I21" s="400">
        <v>907.17604496838169</v>
      </c>
    </row>
    <row r="22" spans="1:230" s="397" customFormat="1" ht="18" customHeight="1">
      <c r="B22" s="392">
        <v>40</v>
      </c>
      <c r="C22" s="398" t="s">
        <v>63</v>
      </c>
      <c r="D22" s="399">
        <v>3555</v>
      </c>
      <c r="E22" s="400">
        <v>1141.2916933895922</v>
      </c>
      <c r="F22" s="399">
        <v>23446</v>
      </c>
      <c r="G22" s="400">
        <v>1448.7355860274677</v>
      </c>
      <c r="H22" s="399">
        <v>8078</v>
      </c>
      <c r="I22" s="400">
        <v>891.5480849220105</v>
      </c>
    </row>
    <row r="23" spans="1:230" s="397" customFormat="1" ht="18" customHeight="1">
      <c r="B23" s="392">
        <v>50</v>
      </c>
      <c r="C23" s="398" t="s">
        <v>64</v>
      </c>
      <c r="D23" s="399">
        <v>13681</v>
      </c>
      <c r="E23" s="400">
        <v>1328.9977764783275</v>
      </c>
      <c r="F23" s="399">
        <v>151305</v>
      </c>
      <c r="G23" s="400">
        <v>1620.0890751792736</v>
      </c>
      <c r="H23" s="399">
        <v>51872</v>
      </c>
      <c r="I23" s="400">
        <v>1011.5897314543492</v>
      </c>
    </row>
    <row r="24" spans="1:230" s="397" customFormat="1" ht="18" hidden="1" customHeight="1">
      <c r="B24" s="392"/>
      <c r="C24" s="398"/>
      <c r="D24" s="399"/>
      <c r="E24" s="400"/>
      <c r="F24" s="399"/>
      <c r="G24" s="400"/>
      <c r="H24" s="399"/>
      <c r="I24" s="400"/>
    </row>
    <row r="25" spans="1:230" s="396" customFormat="1" ht="18" customHeight="1">
      <c r="A25" s="391"/>
      <c r="B25" s="392">
        <v>33</v>
      </c>
      <c r="C25" s="393" t="s">
        <v>65</v>
      </c>
      <c r="D25" s="467">
        <v>27168</v>
      </c>
      <c r="E25" s="468">
        <v>1360.1230826707892</v>
      </c>
      <c r="F25" s="469">
        <v>187142</v>
      </c>
      <c r="G25" s="470">
        <v>1770.6148068846117</v>
      </c>
      <c r="H25" s="471">
        <v>76788</v>
      </c>
      <c r="I25" s="472">
        <v>1065.8208225243529</v>
      </c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1"/>
      <c r="AD25" s="391"/>
      <c r="AE25" s="391"/>
      <c r="AF25" s="391"/>
      <c r="AG25" s="391"/>
      <c r="AH25" s="391"/>
      <c r="AI25" s="391"/>
      <c r="AJ25" s="391"/>
      <c r="AK25" s="391"/>
      <c r="AL25" s="391"/>
      <c r="AM25" s="391"/>
      <c r="AN25" s="391"/>
      <c r="AO25" s="391"/>
      <c r="AP25" s="391"/>
      <c r="AQ25" s="391"/>
      <c r="AR25" s="391"/>
      <c r="AS25" s="391"/>
      <c r="AT25" s="391"/>
      <c r="AU25" s="391"/>
      <c r="AV25" s="391"/>
      <c r="AW25" s="391"/>
      <c r="AX25" s="391"/>
      <c r="AY25" s="391"/>
      <c r="AZ25" s="391"/>
      <c r="BA25" s="391"/>
      <c r="BB25" s="391"/>
      <c r="BC25" s="391"/>
      <c r="BD25" s="391"/>
      <c r="BE25" s="391"/>
      <c r="BF25" s="391"/>
      <c r="BG25" s="391"/>
      <c r="BH25" s="391"/>
      <c r="BI25" s="391"/>
      <c r="BJ25" s="391"/>
      <c r="BK25" s="391"/>
      <c r="BL25" s="391"/>
      <c r="BM25" s="391"/>
      <c r="BN25" s="391"/>
      <c r="BO25" s="391"/>
      <c r="BP25" s="391"/>
      <c r="BQ25" s="391"/>
      <c r="BR25" s="391"/>
      <c r="BS25" s="391"/>
      <c r="BT25" s="391"/>
      <c r="BU25" s="391"/>
      <c r="BV25" s="391"/>
      <c r="BW25" s="391"/>
      <c r="BX25" s="391"/>
      <c r="BY25" s="391"/>
      <c r="BZ25" s="391"/>
      <c r="CA25" s="391"/>
      <c r="CB25" s="391"/>
      <c r="CC25" s="391"/>
      <c r="CD25" s="391"/>
      <c r="CE25" s="391"/>
      <c r="CF25" s="391"/>
      <c r="CG25" s="391"/>
      <c r="CH25" s="391"/>
      <c r="CI25" s="391"/>
      <c r="CJ25" s="391"/>
      <c r="CK25" s="391"/>
      <c r="CL25" s="391"/>
      <c r="CM25" s="391"/>
      <c r="CN25" s="391"/>
      <c r="CO25" s="391"/>
      <c r="CP25" s="391"/>
      <c r="CQ25" s="391"/>
      <c r="CR25" s="391"/>
      <c r="CS25" s="391"/>
      <c r="CT25" s="391"/>
      <c r="CU25" s="391"/>
      <c r="CV25" s="391"/>
      <c r="CW25" s="391"/>
      <c r="CX25" s="391"/>
      <c r="CY25" s="391"/>
      <c r="CZ25" s="391"/>
      <c r="DA25" s="391"/>
      <c r="DB25" s="391"/>
      <c r="DC25" s="391"/>
      <c r="DD25" s="391"/>
      <c r="DE25" s="391"/>
      <c r="DF25" s="391"/>
      <c r="DG25" s="391"/>
      <c r="DH25" s="391"/>
      <c r="DI25" s="391"/>
      <c r="DJ25" s="391"/>
      <c r="DK25" s="391"/>
      <c r="DL25" s="391"/>
      <c r="DM25" s="391"/>
      <c r="DN25" s="391"/>
      <c r="DO25" s="391"/>
      <c r="DP25" s="391"/>
      <c r="DQ25" s="391"/>
      <c r="DR25" s="391"/>
      <c r="DS25" s="391"/>
      <c r="DT25" s="391"/>
      <c r="DU25" s="391"/>
      <c r="DV25" s="391"/>
      <c r="DW25" s="391"/>
      <c r="DX25" s="391"/>
      <c r="DY25" s="391"/>
      <c r="DZ25" s="391"/>
      <c r="EA25" s="391"/>
      <c r="EB25" s="391"/>
      <c r="EC25" s="391"/>
      <c r="ED25" s="391"/>
      <c r="EE25" s="391"/>
      <c r="EF25" s="391"/>
      <c r="EG25" s="391"/>
      <c r="EH25" s="391"/>
      <c r="EI25" s="391"/>
      <c r="EJ25" s="391"/>
      <c r="EK25" s="391"/>
      <c r="EL25" s="391"/>
      <c r="EM25" s="391"/>
      <c r="EN25" s="391"/>
      <c r="EO25" s="391"/>
      <c r="EP25" s="391"/>
      <c r="EQ25" s="391"/>
      <c r="ER25" s="391"/>
      <c r="ES25" s="391"/>
      <c r="ET25" s="391"/>
      <c r="EU25" s="391"/>
      <c r="EV25" s="391"/>
      <c r="EW25" s="391"/>
      <c r="EX25" s="391"/>
      <c r="EY25" s="391"/>
      <c r="EZ25" s="391"/>
      <c r="FA25" s="391"/>
      <c r="FB25" s="391"/>
      <c r="FC25" s="391"/>
      <c r="FD25" s="391"/>
      <c r="FE25" s="391"/>
      <c r="FF25" s="391"/>
      <c r="FG25" s="391"/>
      <c r="FH25" s="391"/>
      <c r="FI25" s="391"/>
      <c r="FJ25" s="391"/>
      <c r="FK25" s="391"/>
      <c r="FL25" s="391"/>
      <c r="FM25" s="391"/>
      <c r="FN25" s="391"/>
      <c r="FO25" s="391"/>
      <c r="FP25" s="391"/>
      <c r="FQ25" s="391"/>
      <c r="FR25" s="391"/>
      <c r="FS25" s="391"/>
      <c r="FT25" s="391"/>
      <c r="FU25" s="391"/>
      <c r="FV25" s="391"/>
      <c r="FW25" s="391"/>
      <c r="FX25" s="391"/>
      <c r="FY25" s="391"/>
      <c r="FZ25" s="391"/>
      <c r="GA25" s="391"/>
      <c r="GB25" s="391"/>
      <c r="GC25" s="391"/>
      <c r="GD25" s="391"/>
      <c r="GE25" s="391"/>
      <c r="GF25" s="391"/>
      <c r="GG25" s="391"/>
      <c r="GH25" s="391"/>
      <c r="GI25" s="391"/>
      <c r="GJ25" s="391"/>
      <c r="GK25" s="391"/>
      <c r="GL25" s="391"/>
      <c r="GM25" s="391"/>
      <c r="GN25" s="391"/>
      <c r="GO25" s="391"/>
      <c r="GP25" s="391"/>
      <c r="GQ25" s="391"/>
      <c r="GR25" s="391"/>
      <c r="GS25" s="391"/>
      <c r="GT25" s="391"/>
      <c r="GU25" s="391"/>
      <c r="GV25" s="391"/>
      <c r="GW25" s="391"/>
      <c r="GX25" s="391"/>
      <c r="GY25" s="391"/>
      <c r="GZ25" s="391"/>
      <c r="HA25" s="391"/>
      <c r="HB25" s="391"/>
      <c r="HC25" s="391"/>
      <c r="HD25" s="391"/>
      <c r="HE25" s="391"/>
      <c r="HF25" s="391"/>
      <c r="HG25" s="391"/>
      <c r="HH25" s="391"/>
      <c r="HI25" s="391"/>
      <c r="HJ25" s="391"/>
      <c r="HK25" s="391"/>
      <c r="HL25" s="391"/>
      <c r="HM25" s="391"/>
      <c r="HN25" s="391"/>
      <c r="HO25" s="391"/>
      <c r="HP25" s="391"/>
      <c r="HQ25" s="391"/>
      <c r="HR25" s="391"/>
      <c r="HS25" s="391"/>
      <c r="HT25" s="391"/>
      <c r="HU25" s="391"/>
      <c r="HV25" s="391"/>
    </row>
    <row r="26" spans="1:230" s="396" customFormat="1" ht="18" hidden="1" customHeight="1">
      <c r="A26" s="391"/>
      <c r="B26" s="392"/>
      <c r="C26" s="393"/>
      <c r="D26" s="467"/>
      <c r="E26" s="468"/>
      <c r="F26" s="469"/>
      <c r="G26" s="470"/>
      <c r="H26" s="471"/>
      <c r="I26" s="472"/>
      <c r="J26" s="391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1"/>
      <c r="X26" s="391"/>
      <c r="Y26" s="391"/>
      <c r="Z26" s="391"/>
      <c r="AA26" s="391"/>
      <c r="AB26" s="391"/>
      <c r="AC26" s="391"/>
      <c r="AD26" s="391"/>
      <c r="AE26" s="391"/>
      <c r="AF26" s="391"/>
      <c r="AG26" s="391"/>
      <c r="AH26" s="391"/>
      <c r="AI26" s="391"/>
      <c r="AJ26" s="391"/>
      <c r="AK26" s="391"/>
      <c r="AL26" s="391"/>
      <c r="AM26" s="391"/>
      <c r="AN26" s="391"/>
      <c r="AO26" s="391"/>
      <c r="AP26" s="391"/>
      <c r="AQ26" s="391"/>
      <c r="AR26" s="391"/>
      <c r="AS26" s="391"/>
      <c r="AT26" s="391"/>
      <c r="AU26" s="391"/>
      <c r="AV26" s="391"/>
      <c r="AW26" s="391"/>
      <c r="AX26" s="391"/>
      <c r="AY26" s="391"/>
      <c r="AZ26" s="391"/>
      <c r="BA26" s="391"/>
      <c r="BB26" s="391"/>
      <c r="BC26" s="391"/>
      <c r="BD26" s="391"/>
      <c r="BE26" s="391"/>
      <c r="BF26" s="391"/>
      <c r="BG26" s="391"/>
      <c r="BH26" s="391"/>
      <c r="BI26" s="391"/>
      <c r="BJ26" s="391"/>
      <c r="BK26" s="391"/>
      <c r="BL26" s="391"/>
      <c r="BM26" s="391"/>
      <c r="BN26" s="391"/>
      <c r="BO26" s="391"/>
      <c r="BP26" s="391"/>
      <c r="BQ26" s="391"/>
      <c r="BR26" s="391"/>
      <c r="BS26" s="391"/>
      <c r="BT26" s="391"/>
      <c r="BU26" s="391"/>
      <c r="BV26" s="391"/>
      <c r="BW26" s="391"/>
      <c r="BX26" s="391"/>
      <c r="BY26" s="391"/>
      <c r="BZ26" s="391"/>
      <c r="CA26" s="391"/>
      <c r="CB26" s="391"/>
      <c r="CC26" s="391"/>
      <c r="CD26" s="391"/>
      <c r="CE26" s="391"/>
      <c r="CF26" s="391"/>
      <c r="CG26" s="391"/>
      <c r="CH26" s="391"/>
      <c r="CI26" s="391"/>
      <c r="CJ26" s="391"/>
      <c r="CK26" s="391"/>
      <c r="CL26" s="391"/>
      <c r="CM26" s="391"/>
      <c r="CN26" s="391"/>
      <c r="CO26" s="391"/>
      <c r="CP26" s="391"/>
      <c r="CQ26" s="391"/>
      <c r="CR26" s="391"/>
      <c r="CS26" s="391"/>
      <c r="CT26" s="391"/>
      <c r="CU26" s="391"/>
      <c r="CV26" s="391"/>
      <c r="CW26" s="391"/>
      <c r="CX26" s="391"/>
      <c r="CY26" s="391"/>
      <c r="CZ26" s="391"/>
      <c r="DA26" s="391"/>
      <c r="DB26" s="391"/>
      <c r="DC26" s="391"/>
      <c r="DD26" s="391"/>
      <c r="DE26" s="391"/>
      <c r="DF26" s="391"/>
      <c r="DG26" s="391"/>
      <c r="DH26" s="391"/>
      <c r="DI26" s="391"/>
      <c r="DJ26" s="391"/>
      <c r="DK26" s="391"/>
      <c r="DL26" s="391"/>
      <c r="DM26" s="391"/>
      <c r="DN26" s="391"/>
      <c r="DO26" s="391"/>
      <c r="DP26" s="391"/>
      <c r="DQ26" s="391"/>
      <c r="DR26" s="391"/>
      <c r="DS26" s="391"/>
      <c r="DT26" s="391"/>
      <c r="DU26" s="391"/>
      <c r="DV26" s="391"/>
      <c r="DW26" s="391"/>
      <c r="DX26" s="391"/>
      <c r="DY26" s="391"/>
      <c r="DZ26" s="391"/>
      <c r="EA26" s="391"/>
      <c r="EB26" s="391"/>
      <c r="EC26" s="391"/>
      <c r="ED26" s="391"/>
      <c r="EE26" s="391"/>
      <c r="EF26" s="391"/>
      <c r="EG26" s="391"/>
      <c r="EH26" s="391"/>
      <c r="EI26" s="391"/>
      <c r="EJ26" s="391"/>
      <c r="EK26" s="391"/>
      <c r="EL26" s="391"/>
      <c r="EM26" s="391"/>
      <c r="EN26" s="391"/>
      <c r="EO26" s="391"/>
      <c r="EP26" s="391"/>
      <c r="EQ26" s="391"/>
      <c r="ER26" s="391"/>
      <c r="ES26" s="391"/>
      <c r="ET26" s="391"/>
      <c r="EU26" s="391"/>
      <c r="EV26" s="391"/>
      <c r="EW26" s="391"/>
      <c r="EX26" s="391"/>
      <c r="EY26" s="391"/>
      <c r="EZ26" s="391"/>
      <c r="FA26" s="391"/>
      <c r="FB26" s="391"/>
      <c r="FC26" s="391"/>
      <c r="FD26" s="391"/>
      <c r="FE26" s="391"/>
      <c r="FF26" s="391"/>
      <c r="FG26" s="391"/>
      <c r="FH26" s="391"/>
      <c r="FI26" s="391"/>
      <c r="FJ26" s="391"/>
      <c r="FK26" s="391"/>
      <c r="FL26" s="391"/>
      <c r="FM26" s="391"/>
      <c r="FN26" s="391"/>
      <c r="FO26" s="391"/>
      <c r="FP26" s="391"/>
      <c r="FQ26" s="391"/>
      <c r="FR26" s="391"/>
      <c r="FS26" s="391"/>
      <c r="FT26" s="391"/>
      <c r="FU26" s="391"/>
      <c r="FV26" s="391"/>
      <c r="FW26" s="391"/>
      <c r="FX26" s="391"/>
      <c r="FY26" s="391"/>
      <c r="FZ26" s="391"/>
      <c r="GA26" s="391"/>
      <c r="GB26" s="391"/>
      <c r="GC26" s="391"/>
      <c r="GD26" s="391"/>
      <c r="GE26" s="391"/>
      <c r="GF26" s="391"/>
      <c r="GG26" s="391"/>
      <c r="GH26" s="391"/>
      <c r="GI26" s="391"/>
      <c r="GJ26" s="391"/>
      <c r="GK26" s="391"/>
      <c r="GL26" s="391"/>
      <c r="GM26" s="391"/>
      <c r="GN26" s="391"/>
      <c r="GO26" s="391"/>
      <c r="GP26" s="391"/>
      <c r="GQ26" s="391"/>
      <c r="GR26" s="391"/>
      <c r="GS26" s="391"/>
      <c r="GT26" s="391"/>
      <c r="GU26" s="391"/>
      <c r="GV26" s="391"/>
      <c r="GW26" s="391"/>
      <c r="GX26" s="391"/>
      <c r="GY26" s="391"/>
      <c r="GZ26" s="391"/>
      <c r="HA26" s="391"/>
      <c r="HB26" s="391"/>
      <c r="HC26" s="391"/>
      <c r="HD26" s="391"/>
      <c r="HE26" s="391"/>
      <c r="HF26" s="391"/>
      <c r="HG26" s="391"/>
      <c r="HH26" s="391"/>
      <c r="HI26" s="391"/>
      <c r="HJ26" s="391"/>
      <c r="HK26" s="391"/>
      <c r="HL26" s="391"/>
      <c r="HM26" s="391"/>
      <c r="HN26" s="391"/>
      <c r="HO26" s="391"/>
      <c r="HP26" s="391"/>
      <c r="HQ26" s="391"/>
      <c r="HR26" s="391"/>
      <c r="HS26" s="391"/>
      <c r="HT26" s="391"/>
      <c r="HU26" s="391"/>
      <c r="HV26" s="391"/>
    </row>
    <row r="27" spans="1:230" s="396" customFormat="1" ht="18" customHeight="1">
      <c r="A27" s="391"/>
      <c r="B27" s="392">
        <v>7</v>
      </c>
      <c r="C27" s="393" t="s">
        <v>205</v>
      </c>
      <c r="D27" s="467">
        <v>18291</v>
      </c>
      <c r="E27" s="468">
        <v>1132.2927773221804</v>
      </c>
      <c r="F27" s="469">
        <v>141225</v>
      </c>
      <c r="G27" s="470">
        <v>1381.2594456363959</v>
      </c>
      <c r="H27" s="471">
        <v>45459</v>
      </c>
      <c r="I27" s="472">
        <v>840.87349721727276</v>
      </c>
      <c r="J27" s="391"/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  <c r="W27" s="391"/>
      <c r="X27" s="391"/>
      <c r="Y27" s="391"/>
      <c r="Z27" s="391"/>
      <c r="AA27" s="391"/>
      <c r="AB27" s="391"/>
      <c r="AC27" s="391"/>
      <c r="AD27" s="391"/>
      <c r="AE27" s="391"/>
      <c r="AF27" s="391"/>
      <c r="AG27" s="391"/>
      <c r="AH27" s="391"/>
      <c r="AI27" s="391"/>
      <c r="AJ27" s="391"/>
      <c r="AK27" s="391"/>
      <c r="AL27" s="391"/>
      <c r="AM27" s="391"/>
      <c r="AN27" s="391"/>
      <c r="AO27" s="391"/>
      <c r="AP27" s="391"/>
      <c r="AQ27" s="391"/>
      <c r="AR27" s="391"/>
      <c r="AS27" s="391"/>
      <c r="AT27" s="391"/>
      <c r="AU27" s="391"/>
      <c r="AV27" s="391"/>
      <c r="AW27" s="391"/>
      <c r="AX27" s="391"/>
      <c r="AY27" s="391"/>
      <c r="AZ27" s="391"/>
      <c r="BA27" s="391"/>
      <c r="BB27" s="391"/>
      <c r="BC27" s="391"/>
      <c r="BD27" s="391"/>
      <c r="BE27" s="391"/>
      <c r="BF27" s="391"/>
      <c r="BG27" s="391"/>
      <c r="BH27" s="391"/>
      <c r="BI27" s="391"/>
      <c r="BJ27" s="391"/>
      <c r="BK27" s="391"/>
      <c r="BL27" s="391"/>
      <c r="BM27" s="391"/>
      <c r="BN27" s="391"/>
      <c r="BO27" s="391"/>
      <c r="BP27" s="391"/>
      <c r="BQ27" s="391"/>
      <c r="BR27" s="391"/>
      <c r="BS27" s="391"/>
      <c r="BT27" s="391"/>
      <c r="BU27" s="391"/>
      <c r="BV27" s="391"/>
      <c r="BW27" s="391"/>
      <c r="BX27" s="391"/>
      <c r="BY27" s="391"/>
      <c r="BZ27" s="391"/>
      <c r="CA27" s="391"/>
      <c r="CB27" s="391"/>
      <c r="CC27" s="391"/>
      <c r="CD27" s="391"/>
      <c r="CE27" s="391"/>
      <c r="CF27" s="391"/>
      <c r="CG27" s="391"/>
      <c r="CH27" s="391"/>
      <c r="CI27" s="391"/>
      <c r="CJ27" s="391"/>
      <c r="CK27" s="391"/>
      <c r="CL27" s="391"/>
      <c r="CM27" s="391"/>
      <c r="CN27" s="391"/>
      <c r="CO27" s="391"/>
      <c r="CP27" s="391"/>
      <c r="CQ27" s="391"/>
      <c r="CR27" s="391"/>
      <c r="CS27" s="391"/>
      <c r="CT27" s="391"/>
      <c r="CU27" s="391"/>
      <c r="CV27" s="391"/>
      <c r="CW27" s="391"/>
      <c r="CX27" s="391"/>
      <c r="CY27" s="391"/>
      <c r="CZ27" s="391"/>
      <c r="DA27" s="391"/>
      <c r="DB27" s="391"/>
      <c r="DC27" s="391"/>
      <c r="DD27" s="391"/>
      <c r="DE27" s="391"/>
      <c r="DF27" s="391"/>
      <c r="DG27" s="391"/>
      <c r="DH27" s="391"/>
      <c r="DI27" s="391"/>
      <c r="DJ27" s="391"/>
      <c r="DK27" s="391"/>
      <c r="DL27" s="391"/>
      <c r="DM27" s="391"/>
      <c r="DN27" s="391"/>
      <c r="DO27" s="391"/>
      <c r="DP27" s="391"/>
      <c r="DQ27" s="391"/>
      <c r="DR27" s="391"/>
      <c r="DS27" s="391"/>
      <c r="DT27" s="391"/>
      <c r="DU27" s="391"/>
      <c r="DV27" s="391"/>
      <c r="DW27" s="391"/>
      <c r="DX27" s="391"/>
      <c r="DY27" s="391"/>
      <c r="DZ27" s="391"/>
      <c r="EA27" s="391"/>
      <c r="EB27" s="391"/>
      <c r="EC27" s="391"/>
      <c r="ED27" s="391"/>
      <c r="EE27" s="391"/>
      <c r="EF27" s="391"/>
      <c r="EG27" s="391"/>
      <c r="EH27" s="391"/>
      <c r="EI27" s="391"/>
      <c r="EJ27" s="391"/>
      <c r="EK27" s="391"/>
      <c r="EL27" s="391"/>
      <c r="EM27" s="391"/>
      <c r="EN27" s="391"/>
      <c r="EO27" s="391"/>
      <c r="EP27" s="391"/>
      <c r="EQ27" s="391"/>
      <c r="ER27" s="391"/>
      <c r="ES27" s="391"/>
      <c r="ET27" s="391"/>
      <c r="EU27" s="391"/>
      <c r="EV27" s="391"/>
      <c r="EW27" s="391"/>
      <c r="EX27" s="391"/>
      <c r="EY27" s="391"/>
      <c r="EZ27" s="391"/>
      <c r="FA27" s="391"/>
      <c r="FB27" s="391"/>
      <c r="FC27" s="391"/>
      <c r="FD27" s="391"/>
      <c r="FE27" s="391"/>
      <c r="FF27" s="391"/>
      <c r="FG27" s="391"/>
      <c r="FH27" s="391"/>
      <c r="FI27" s="391"/>
      <c r="FJ27" s="391"/>
      <c r="FK27" s="391"/>
      <c r="FL27" s="391"/>
      <c r="FM27" s="391"/>
      <c r="FN27" s="391"/>
      <c r="FO27" s="391"/>
      <c r="FP27" s="391"/>
      <c r="FQ27" s="391"/>
      <c r="FR27" s="391"/>
      <c r="FS27" s="391"/>
      <c r="FT27" s="391"/>
      <c r="FU27" s="391"/>
      <c r="FV27" s="391"/>
      <c r="FW27" s="391"/>
      <c r="FX27" s="391"/>
      <c r="FY27" s="391"/>
      <c r="FZ27" s="391"/>
      <c r="GA27" s="391"/>
      <c r="GB27" s="391"/>
      <c r="GC27" s="391"/>
      <c r="GD27" s="391"/>
      <c r="GE27" s="391"/>
      <c r="GF27" s="391"/>
      <c r="GG27" s="391"/>
      <c r="GH27" s="391"/>
      <c r="GI27" s="391"/>
      <c r="GJ27" s="391"/>
      <c r="GK27" s="391"/>
      <c r="GL27" s="391"/>
      <c r="GM27" s="391"/>
      <c r="GN27" s="391"/>
      <c r="GO27" s="391"/>
      <c r="GP27" s="391"/>
      <c r="GQ27" s="391"/>
      <c r="GR27" s="391"/>
      <c r="GS27" s="391"/>
      <c r="GT27" s="391"/>
      <c r="GU27" s="391"/>
      <c r="GV27" s="391"/>
      <c r="GW27" s="391"/>
      <c r="GX27" s="391"/>
      <c r="GY27" s="391"/>
      <c r="GZ27" s="391"/>
      <c r="HA27" s="391"/>
      <c r="HB27" s="391"/>
      <c r="HC27" s="391"/>
      <c r="HD27" s="391"/>
      <c r="HE27" s="391"/>
      <c r="HF27" s="391"/>
      <c r="HG27" s="391"/>
      <c r="HH27" s="391"/>
      <c r="HI27" s="391"/>
      <c r="HJ27" s="391"/>
      <c r="HK27" s="391"/>
      <c r="HL27" s="391"/>
      <c r="HM27" s="391"/>
      <c r="HN27" s="391"/>
      <c r="HO27" s="391"/>
      <c r="HP27" s="391"/>
      <c r="HQ27" s="391"/>
      <c r="HR27" s="391"/>
      <c r="HS27" s="391"/>
      <c r="HT27" s="391"/>
      <c r="HU27" s="391"/>
      <c r="HV27" s="391"/>
    </row>
    <row r="28" spans="1:230" s="396" customFormat="1" ht="18" hidden="1" customHeight="1">
      <c r="A28" s="391"/>
      <c r="B28" s="392"/>
      <c r="C28" s="393"/>
      <c r="D28" s="467"/>
      <c r="E28" s="468"/>
      <c r="F28" s="469"/>
      <c r="G28" s="470"/>
      <c r="H28" s="471"/>
      <c r="I28" s="472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  <c r="AA28" s="391"/>
      <c r="AB28" s="391"/>
      <c r="AC28" s="391"/>
      <c r="AD28" s="391"/>
      <c r="AE28" s="391"/>
      <c r="AF28" s="391"/>
      <c r="AG28" s="391"/>
      <c r="AH28" s="391"/>
      <c r="AI28" s="391"/>
      <c r="AJ28" s="391"/>
      <c r="AK28" s="391"/>
      <c r="AL28" s="391"/>
      <c r="AM28" s="391"/>
      <c r="AN28" s="391"/>
      <c r="AO28" s="391"/>
      <c r="AP28" s="391"/>
      <c r="AQ28" s="391"/>
      <c r="AR28" s="391"/>
      <c r="AS28" s="391"/>
      <c r="AT28" s="391"/>
      <c r="AU28" s="391"/>
      <c r="AV28" s="391"/>
      <c r="AW28" s="391"/>
      <c r="AX28" s="391"/>
      <c r="AY28" s="391"/>
      <c r="AZ28" s="391"/>
      <c r="BA28" s="391"/>
      <c r="BB28" s="391"/>
      <c r="BC28" s="391"/>
      <c r="BD28" s="391"/>
      <c r="BE28" s="391"/>
      <c r="BF28" s="391"/>
      <c r="BG28" s="391"/>
      <c r="BH28" s="391"/>
      <c r="BI28" s="391"/>
      <c r="BJ28" s="391"/>
      <c r="BK28" s="391"/>
      <c r="BL28" s="391"/>
      <c r="BM28" s="391"/>
      <c r="BN28" s="391"/>
      <c r="BO28" s="391"/>
      <c r="BP28" s="391"/>
      <c r="BQ28" s="391"/>
      <c r="BR28" s="391"/>
      <c r="BS28" s="391"/>
      <c r="BT28" s="391"/>
      <c r="BU28" s="391"/>
      <c r="BV28" s="391"/>
      <c r="BW28" s="391"/>
      <c r="BX28" s="391"/>
      <c r="BY28" s="391"/>
      <c r="BZ28" s="391"/>
      <c r="CA28" s="391"/>
      <c r="CB28" s="391"/>
      <c r="CC28" s="391"/>
      <c r="CD28" s="391"/>
      <c r="CE28" s="391"/>
      <c r="CF28" s="391"/>
      <c r="CG28" s="391"/>
      <c r="CH28" s="391"/>
      <c r="CI28" s="391"/>
      <c r="CJ28" s="391"/>
      <c r="CK28" s="391"/>
      <c r="CL28" s="391"/>
      <c r="CM28" s="391"/>
      <c r="CN28" s="391"/>
      <c r="CO28" s="391"/>
      <c r="CP28" s="391"/>
      <c r="CQ28" s="391"/>
      <c r="CR28" s="391"/>
      <c r="CS28" s="391"/>
      <c r="CT28" s="391"/>
      <c r="CU28" s="391"/>
      <c r="CV28" s="391"/>
      <c r="CW28" s="391"/>
      <c r="CX28" s="391"/>
      <c r="CY28" s="391"/>
      <c r="CZ28" s="391"/>
      <c r="DA28" s="391"/>
      <c r="DB28" s="391"/>
      <c r="DC28" s="391"/>
      <c r="DD28" s="391"/>
      <c r="DE28" s="391"/>
      <c r="DF28" s="391"/>
      <c r="DG28" s="391"/>
      <c r="DH28" s="391"/>
      <c r="DI28" s="391"/>
      <c r="DJ28" s="391"/>
      <c r="DK28" s="391"/>
      <c r="DL28" s="391"/>
      <c r="DM28" s="391"/>
      <c r="DN28" s="391"/>
      <c r="DO28" s="391"/>
      <c r="DP28" s="391"/>
      <c r="DQ28" s="391"/>
      <c r="DR28" s="391"/>
      <c r="DS28" s="391"/>
      <c r="DT28" s="391"/>
      <c r="DU28" s="391"/>
      <c r="DV28" s="391"/>
      <c r="DW28" s="391"/>
      <c r="DX28" s="391"/>
      <c r="DY28" s="391"/>
      <c r="DZ28" s="391"/>
      <c r="EA28" s="391"/>
      <c r="EB28" s="391"/>
      <c r="EC28" s="391"/>
      <c r="ED28" s="391"/>
      <c r="EE28" s="391"/>
      <c r="EF28" s="391"/>
      <c r="EG28" s="391"/>
      <c r="EH28" s="391"/>
      <c r="EI28" s="391"/>
      <c r="EJ28" s="391"/>
      <c r="EK28" s="391"/>
      <c r="EL28" s="391"/>
      <c r="EM28" s="391"/>
      <c r="EN28" s="391"/>
      <c r="EO28" s="391"/>
      <c r="EP28" s="391"/>
      <c r="EQ28" s="391"/>
      <c r="ER28" s="391"/>
      <c r="ES28" s="391"/>
      <c r="ET28" s="391"/>
      <c r="EU28" s="391"/>
      <c r="EV28" s="391"/>
      <c r="EW28" s="391"/>
      <c r="EX28" s="391"/>
      <c r="EY28" s="391"/>
      <c r="EZ28" s="391"/>
      <c r="FA28" s="391"/>
      <c r="FB28" s="391"/>
      <c r="FC28" s="391"/>
      <c r="FD28" s="391"/>
      <c r="FE28" s="391"/>
      <c r="FF28" s="391"/>
      <c r="FG28" s="391"/>
      <c r="FH28" s="391"/>
      <c r="FI28" s="391"/>
      <c r="FJ28" s="391"/>
      <c r="FK28" s="391"/>
      <c r="FL28" s="391"/>
      <c r="FM28" s="391"/>
      <c r="FN28" s="391"/>
      <c r="FO28" s="391"/>
      <c r="FP28" s="391"/>
      <c r="FQ28" s="391"/>
      <c r="FR28" s="391"/>
      <c r="FS28" s="391"/>
      <c r="FT28" s="391"/>
      <c r="FU28" s="391"/>
      <c r="FV28" s="391"/>
      <c r="FW28" s="391"/>
      <c r="FX28" s="391"/>
      <c r="FY28" s="391"/>
      <c r="FZ28" s="391"/>
      <c r="GA28" s="391"/>
      <c r="GB28" s="391"/>
      <c r="GC28" s="391"/>
      <c r="GD28" s="391"/>
      <c r="GE28" s="391"/>
      <c r="GF28" s="391"/>
      <c r="GG28" s="391"/>
      <c r="GH28" s="391"/>
      <c r="GI28" s="391"/>
      <c r="GJ28" s="391"/>
      <c r="GK28" s="391"/>
      <c r="GL28" s="391"/>
      <c r="GM28" s="391"/>
      <c r="GN28" s="391"/>
      <c r="GO28" s="391"/>
      <c r="GP28" s="391"/>
      <c r="GQ28" s="391"/>
      <c r="GR28" s="391"/>
      <c r="GS28" s="391"/>
      <c r="GT28" s="391"/>
      <c r="GU28" s="391"/>
      <c r="GV28" s="391"/>
      <c r="GW28" s="391"/>
      <c r="GX28" s="391"/>
      <c r="GY28" s="391"/>
      <c r="GZ28" s="391"/>
      <c r="HA28" s="391"/>
      <c r="HB28" s="391"/>
      <c r="HC28" s="391"/>
      <c r="HD28" s="391"/>
      <c r="HE28" s="391"/>
      <c r="HF28" s="391"/>
      <c r="HG28" s="391"/>
      <c r="HH28" s="391"/>
      <c r="HI28" s="391"/>
      <c r="HJ28" s="391"/>
      <c r="HK28" s="391"/>
      <c r="HL28" s="391"/>
      <c r="HM28" s="391"/>
      <c r="HN28" s="391"/>
      <c r="HO28" s="391"/>
      <c r="HP28" s="391"/>
      <c r="HQ28" s="391"/>
      <c r="HR28" s="391"/>
      <c r="HS28" s="391"/>
      <c r="HT28" s="391"/>
      <c r="HU28" s="391"/>
      <c r="HV28" s="391"/>
    </row>
    <row r="29" spans="1:230" s="396" customFormat="1" ht="18" customHeight="1">
      <c r="A29" s="391"/>
      <c r="B29" s="392"/>
      <c r="C29" s="393" t="s">
        <v>66</v>
      </c>
      <c r="D29" s="467">
        <v>56250</v>
      </c>
      <c r="E29" s="468">
        <v>1151.9435482666668</v>
      </c>
      <c r="F29" s="469">
        <v>209712</v>
      </c>
      <c r="G29" s="470">
        <v>1381.8281434538799</v>
      </c>
      <c r="H29" s="471">
        <v>83490</v>
      </c>
      <c r="I29" s="472">
        <v>877.39893663911846</v>
      </c>
      <c r="J29" s="391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1"/>
      <c r="X29" s="391"/>
      <c r="Y29" s="391"/>
      <c r="Z29" s="391"/>
      <c r="AA29" s="391"/>
      <c r="AB29" s="391"/>
      <c r="AC29" s="391"/>
      <c r="AD29" s="391"/>
      <c r="AE29" s="391"/>
      <c r="AF29" s="391"/>
      <c r="AG29" s="391"/>
      <c r="AH29" s="391"/>
      <c r="AI29" s="391"/>
      <c r="AJ29" s="391"/>
      <c r="AK29" s="391"/>
      <c r="AL29" s="391"/>
      <c r="AM29" s="391"/>
      <c r="AN29" s="391"/>
      <c r="AO29" s="391"/>
      <c r="AP29" s="391"/>
      <c r="AQ29" s="391"/>
      <c r="AR29" s="391"/>
      <c r="AS29" s="391"/>
      <c r="AT29" s="391"/>
      <c r="AU29" s="391"/>
      <c r="AV29" s="391"/>
      <c r="AW29" s="391"/>
      <c r="AX29" s="391"/>
      <c r="AY29" s="391"/>
      <c r="AZ29" s="391"/>
      <c r="BA29" s="391"/>
      <c r="BB29" s="391"/>
      <c r="BC29" s="391"/>
      <c r="BD29" s="391"/>
      <c r="BE29" s="391"/>
      <c r="BF29" s="391"/>
      <c r="BG29" s="391"/>
      <c r="BH29" s="391"/>
      <c r="BI29" s="391"/>
      <c r="BJ29" s="391"/>
      <c r="BK29" s="391"/>
      <c r="BL29" s="391"/>
      <c r="BM29" s="391"/>
      <c r="BN29" s="391"/>
      <c r="BO29" s="391"/>
      <c r="BP29" s="391"/>
      <c r="BQ29" s="391"/>
      <c r="BR29" s="391"/>
      <c r="BS29" s="391"/>
      <c r="BT29" s="391"/>
      <c r="BU29" s="391"/>
      <c r="BV29" s="391"/>
      <c r="BW29" s="391"/>
      <c r="BX29" s="391"/>
      <c r="BY29" s="391"/>
      <c r="BZ29" s="391"/>
      <c r="CA29" s="391"/>
      <c r="CB29" s="391"/>
      <c r="CC29" s="391"/>
      <c r="CD29" s="391"/>
      <c r="CE29" s="391"/>
      <c r="CF29" s="391"/>
      <c r="CG29" s="391"/>
      <c r="CH29" s="391"/>
      <c r="CI29" s="391"/>
      <c r="CJ29" s="391"/>
      <c r="CK29" s="391"/>
      <c r="CL29" s="391"/>
      <c r="CM29" s="391"/>
      <c r="CN29" s="391"/>
      <c r="CO29" s="391"/>
      <c r="CP29" s="391"/>
      <c r="CQ29" s="391"/>
      <c r="CR29" s="391"/>
      <c r="CS29" s="391"/>
      <c r="CT29" s="391"/>
      <c r="CU29" s="391"/>
      <c r="CV29" s="391"/>
      <c r="CW29" s="391"/>
      <c r="CX29" s="391"/>
      <c r="CY29" s="391"/>
      <c r="CZ29" s="391"/>
      <c r="DA29" s="391"/>
      <c r="DB29" s="391"/>
      <c r="DC29" s="391"/>
      <c r="DD29" s="391"/>
      <c r="DE29" s="391"/>
      <c r="DF29" s="391"/>
      <c r="DG29" s="391"/>
      <c r="DH29" s="391"/>
      <c r="DI29" s="391"/>
      <c r="DJ29" s="391"/>
      <c r="DK29" s="391"/>
      <c r="DL29" s="391"/>
      <c r="DM29" s="391"/>
      <c r="DN29" s="391"/>
      <c r="DO29" s="391"/>
      <c r="DP29" s="391"/>
      <c r="DQ29" s="391"/>
      <c r="DR29" s="391"/>
      <c r="DS29" s="391"/>
      <c r="DT29" s="391"/>
      <c r="DU29" s="391"/>
      <c r="DV29" s="391"/>
      <c r="DW29" s="391"/>
      <c r="DX29" s="391"/>
      <c r="DY29" s="391"/>
      <c r="DZ29" s="391"/>
      <c r="EA29" s="391"/>
      <c r="EB29" s="391"/>
      <c r="EC29" s="391"/>
      <c r="ED29" s="391"/>
      <c r="EE29" s="391"/>
      <c r="EF29" s="391"/>
      <c r="EG29" s="391"/>
      <c r="EH29" s="391"/>
      <c r="EI29" s="391"/>
      <c r="EJ29" s="391"/>
      <c r="EK29" s="391"/>
      <c r="EL29" s="391"/>
      <c r="EM29" s="391"/>
      <c r="EN29" s="391"/>
      <c r="EO29" s="391"/>
      <c r="EP29" s="391"/>
      <c r="EQ29" s="391"/>
      <c r="ER29" s="391"/>
      <c r="ES29" s="391"/>
      <c r="ET29" s="391"/>
      <c r="EU29" s="391"/>
      <c r="EV29" s="391"/>
      <c r="EW29" s="391"/>
      <c r="EX29" s="391"/>
      <c r="EY29" s="391"/>
      <c r="EZ29" s="391"/>
      <c r="FA29" s="391"/>
      <c r="FB29" s="391"/>
      <c r="FC29" s="391"/>
      <c r="FD29" s="391"/>
      <c r="FE29" s="391"/>
      <c r="FF29" s="391"/>
      <c r="FG29" s="391"/>
      <c r="FH29" s="391"/>
      <c r="FI29" s="391"/>
      <c r="FJ29" s="391"/>
      <c r="FK29" s="391"/>
      <c r="FL29" s="391"/>
      <c r="FM29" s="391"/>
      <c r="FN29" s="391"/>
      <c r="FO29" s="391"/>
      <c r="FP29" s="391"/>
      <c r="FQ29" s="391"/>
      <c r="FR29" s="391"/>
      <c r="FS29" s="391"/>
      <c r="FT29" s="391"/>
      <c r="FU29" s="391"/>
      <c r="FV29" s="391"/>
      <c r="FW29" s="391"/>
      <c r="FX29" s="391"/>
      <c r="FY29" s="391"/>
      <c r="FZ29" s="391"/>
      <c r="GA29" s="391"/>
      <c r="GB29" s="391"/>
      <c r="GC29" s="391"/>
      <c r="GD29" s="391"/>
      <c r="GE29" s="391"/>
      <c r="GF29" s="391"/>
      <c r="GG29" s="391"/>
      <c r="GH29" s="391"/>
      <c r="GI29" s="391"/>
      <c r="GJ29" s="391"/>
      <c r="GK29" s="391"/>
      <c r="GL29" s="391"/>
      <c r="GM29" s="391"/>
      <c r="GN29" s="391"/>
      <c r="GO29" s="391"/>
      <c r="GP29" s="391"/>
      <c r="GQ29" s="391"/>
      <c r="GR29" s="391"/>
      <c r="GS29" s="391"/>
      <c r="GT29" s="391"/>
      <c r="GU29" s="391"/>
      <c r="GV29" s="391"/>
      <c r="GW29" s="391"/>
      <c r="GX29" s="391"/>
      <c r="GY29" s="391"/>
      <c r="GZ29" s="391"/>
      <c r="HA29" s="391"/>
      <c r="HB29" s="391"/>
      <c r="HC29" s="391"/>
      <c r="HD29" s="391"/>
      <c r="HE29" s="391"/>
      <c r="HF29" s="391"/>
      <c r="HG29" s="391"/>
      <c r="HH29" s="391"/>
      <c r="HI29" s="391"/>
      <c r="HJ29" s="391"/>
      <c r="HK29" s="391"/>
      <c r="HL29" s="391"/>
      <c r="HM29" s="391"/>
      <c r="HN29" s="391"/>
      <c r="HO29" s="391"/>
      <c r="HP29" s="391"/>
      <c r="HQ29" s="391"/>
      <c r="HR29" s="391"/>
      <c r="HS29" s="391"/>
      <c r="HT29" s="391"/>
      <c r="HU29" s="391"/>
      <c r="HV29" s="391"/>
    </row>
    <row r="30" spans="1:230" s="397" customFormat="1" ht="18" customHeight="1">
      <c r="B30" s="392">
        <v>35</v>
      </c>
      <c r="C30" s="398" t="s">
        <v>67</v>
      </c>
      <c r="D30" s="399">
        <v>31710</v>
      </c>
      <c r="E30" s="400">
        <v>1207.1697492904445</v>
      </c>
      <c r="F30" s="399">
        <v>108704</v>
      </c>
      <c r="G30" s="400">
        <v>1402.7178674197821</v>
      </c>
      <c r="H30" s="399">
        <v>43036</v>
      </c>
      <c r="I30" s="400">
        <v>885.70992285528416</v>
      </c>
    </row>
    <row r="31" spans="1:230" s="397" customFormat="1" ht="18" customHeight="1">
      <c r="B31" s="392">
        <v>38</v>
      </c>
      <c r="C31" s="398" t="s">
        <v>68</v>
      </c>
      <c r="D31" s="399">
        <v>24540</v>
      </c>
      <c r="E31" s="400">
        <v>1080.5815745721272</v>
      </c>
      <c r="F31" s="399">
        <v>101008</v>
      </c>
      <c r="G31" s="400">
        <v>1359.3467899572311</v>
      </c>
      <c r="H31" s="399">
        <v>40454</v>
      </c>
      <c r="I31" s="400">
        <v>868.55749691007077</v>
      </c>
    </row>
    <row r="32" spans="1:230" s="397" customFormat="1" ht="18" hidden="1" customHeight="1">
      <c r="B32" s="392"/>
      <c r="C32" s="398"/>
      <c r="D32" s="399"/>
      <c r="E32" s="400"/>
      <c r="F32" s="399"/>
      <c r="G32" s="400"/>
      <c r="H32" s="399"/>
      <c r="I32" s="400"/>
    </row>
    <row r="33" spans="1:230" s="396" customFormat="1" ht="18" customHeight="1">
      <c r="A33" s="391"/>
      <c r="B33" s="392">
        <v>39</v>
      </c>
      <c r="C33" s="393" t="s">
        <v>69</v>
      </c>
      <c r="D33" s="467">
        <v>13431</v>
      </c>
      <c r="E33" s="468">
        <v>1263.4212352021443</v>
      </c>
      <c r="F33" s="469">
        <v>93379</v>
      </c>
      <c r="G33" s="470">
        <v>1586.3738223797641</v>
      </c>
      <c r="H33" s="471">
        <v>34928</v>
      </c>
      <c r="I33" s="472">
        <v>981.82918460833707</v>
      </c>
      <c r="J33" s="391"/>
      <c r="K33" s="391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  <c r="W33" s="391"/>
      <c r="X33" s="391"/>
      <c r="Y33" s="391"/>
      <c r="Z33" s="391"/>
      <c r="AA33" s="391"/>
      <c r="AB33" s="391"/>
      <c r="AC33" s="391"/>
      <c r="AD33" s="391"/>
      <c r="AE33" s="391"/>
      <c r="AF33" s="391"/>
      <c r="AG33" s="391"/>
      <c r="AH33" s="391"/>
      <c r="AI33" s="391"/>
      <c r="AJ33" s="391"/>
      <c r="AK33" s="391"/>
      <c r="AL33" s="391"/>
      <c r="AM33" s="391"/>
      <c r="AN33" s="391"/>
      <c r="AO33" s="391"/>
      <c r="AP33" s="391"/>
      <c r="AQ33" s="391"/>
      <c r="AR33" s="391"/>
      <c r="AS33" s="391"/>
      <c r="AT33" s="391"/>
      <c r="AU33" s="391"/>
      <c r="AV33" s="391"/>
      <c r="AW33" s="391"/>
      <c r="AX33" s="391"/>
      <c r="AY33" s="391"/>
      <c r="AZ33" s="391"/>
      <c r="BA33" s="391"/>
      <c r="BB33" s="391"/>
      <c r="BC33" s="391"/>
      <c r="BD33" s="391"/>
      <c r="BE33" s="391"/>
      <c r="BF33" s="391"/>
      <c r="BG33" s="391"/>
      <c r="BH33" s="391"/>
      <c r="BI33" s="391"/>
      <c r="BJ33" s="391"/>
      <c r="BK33" s="391"/>
      <c r="BL33" s="391"/>
      <c r="BM33" s="391"/>
      <c r="BN33" s="391"/>
      <c r="BO33" s="391"/>
      <c r="BP33" s="391"/>
      <c r="BQ33" s="391"/>
      <c r="BR33" s="391"/>
      <c r="BS33" s="391"/>
      <c r="BT33" s="391"/>
      <c r="BU33" s="391"/>
      <c r="BV33" s="391"/>
      <c r="BW33" s="391"/>
      <c r="BX33" s="391"/>
      <c r="BY33" s="391"/>
      <c r="BZ33" s="391"/>
      <c r="CA33" s="391"/>
      <c r="CB33" s="391"/>
      <c r="CC33" s="391"/>
      <c r="CD33" s="391"/>
      <c r="CE33" s="391"/>
      <c r="CF33" s="391"/>
      <c r="CG33" s="391"/>
      <c r="CH33" s="391"/>
      <c r="CI33" s="391"/>
      <c r="CJ33" s="391"/>
      <c r="CK33" s="391"/>
      <c r="CL33" s="391"/>
      <c r="CM33" s="391"/>
      <c r="CN33" s="391"/>
      <c r="CO33" s="391"/>
      <c r="CP33" s="391"/>
      <c r="CQ33" s="391"/>
      <c r="CR33" s="391"/>
      <c r="CS33" s="391"/>
      <c r="CT33" s="391"/>
      <c r="CU33" s="391"/>
      <c r="CV33" s="391"/>
      <c r="CW33" s="391"/>
      <c r="CX33" s="391"/>
      <c r="CY33" s="391"/>
      <c r="CZ33" s="391"/>
      <c r="DA33" s="391"/>
      <c r="DB33" s="391"/>
      <c r="DC33" s="391"/>
      <c r="DD33" s="391"/>
      <c r="DE33" s="391"/>
      <c r="DF33" s="391"/>
      <c r="DG33" s="391"/>
      <c r="DH33" s="391"/>
      <c r="DI33" s="391"/>
      <c r="DJ33" s="391"/>
      <c r="DK33" s="391"/>
      <c r="DL33" s="391"/>
      <c r="DM33" s="391"/>
      <c r="DN33" s="391"/>
      <c r="DO33" s="391"/>
      <c r="DP33" s="391"/>
      <c r="DQ33" s="391"/>
      <c r="DR33" s="391"/>
      <c r="DS33" s="391"/>
      <c r="DT33" s="391"/>
      <c r="DU33" s="391"/>
      <c r="DV33" s="391"/>
      <c r="DW33" s="391"/>
      <c r="DX33" s="391"/>
      <c r="DY33" s="391"/>
      <c r="DZ33" s="391"/>
      <c r="EA33" s="391"/>
      <c r="EB33" s="391"/>
      <c r="EC33" s="391"/>
      <c r="ED33" s="391"/>
      <c r="EE33" s="391"/>
      <c r="EF33" s="391"/>
      <c r="EG33" s="391"/>
      <c r="EH33" s="391"/>
      <c r="EI33" s="391"/>
      <c r="EJ33" s="391"/>
      <c r="EK33" s="391"/>
      <c r="EL33" s="391"/>
      <c r="EM33" s="391"/>
      <c r="EN33" s="391"/>
      <c r="EO33" s="391"/>
      <c r="EP33" s="391"/>
      <c r="EQ33" s="391"/>
      <c r="ER33" s="391"/>
      <c r="ES33" s="391"/>
      <c r="ET33" s="391"/>
      <c r="EU33" s="391"/>
      <c r="EV33" s="391"/>
      <c r="EW33" s="391"/>
      <c r="EX33" s="391"/>
      <c r="EY33" s="391"/>
      <c r="EZ33" s="391"/>
      <c r="FA33" s="391"/>
      <c r="FB33" s="391"/>
      <c r="FC33" s="391"/>
      <c r="FD33" s="391"/>
      <c r="FE33" s="391"/>
      <c r="FF33" s="391"/>
      <c r="FG33" s="391"/>
      <c r="FH33" s="391"/>
      <c r="FI33" s="391"/>
      <c r="FJ33" s="391"/>
      <c r="FK33" s="391"/>
      <c r="FL33" s="391"/>
      <c r="FM33" s="391"/>
      <c r="FN33" s="391"/>
      <c r="FO33" s="391"/>
      <c r="FP33" s="391"/>
      <c r="FQ33" s="391"/>
      <c r="FR33" s="391"/>
      <c r="FS33" s="391"/>
      <c r="FT33" s="391"/>
      <c r="FU33" s="391"/>
      <c r="FV33" s="391"/>
      <c r="FW33" s="391"/>
      <c r="FX33" s="391"/>
      <c r="FY33" s="391"/>
      <c r="FZ33" s="391"/>
      <c r="GA33" s="391"/>
      <c r="GB33" s="391"/>
      <c r="GC33" s="391"/>
      <c r="GD33" s="391"/>
      <c r="GE33" s="391"/>
      <c r="GF33" s="391"/>
      <c r="GG33" s="391"/>
      <c r="GH33" s="391"/>
      <c r="GI33" s="391"/>
      <c r="GJ33" s="391"/>
      <c r="GK33" s="391"/>
      <c r="GL33" s="391"/>
      <c r="GM33" s="391"/>
      <c r="GN33" s="391"/>
      <c r="GO33" s="391"/>
      <c r="GP33" s="391"/>
      <c r="GQ33" s="391"/>
      <c r="GR33" s="391"/>
      <c r="GS33" s="391"/>
      <c r="GT33" s="391"/>
      <c r="GU33" s="391"/>
      <c r="GV33" s="391"/>
      <c r="GW33" s="391"/>
      <c r="GX33" s="391"/>
      <c r="GY33" s="391"/>
      <c r="GZ33" s="391"/>
      <c r="HA33" s="391"/>
      <c r="HB33" s="391"/>
      <c r="HC33" s="391"/>
      <c r="HD33" s="391"/>
      <c r="HE33" s="391"/>
      <c r="HF33" s="391"/>
      <c r="HG33" s="391"/>
      <c r="HH33" s="391"/>
      <c r="HI33" s="391"/>
      <c r="HJ33" s="391"/>
      <c r="HK33" s="391"/>
      <c r="HL33" s="391"/>
      <c r="HM33" s="391"/>
      <c r="HN33" s="391"/>
      <c r="HO33" s="391"/>
      <c r="HP33" s="391"/>
      <c r="HQ33" s="391"/>
      <c r="HR33" s="391"/>
      <c r="HS33" s="391"/>
      <c r="HT33" s="391"/>
      <c r="HU33" s="391"/>
      <c r="HV33" s="391"/>
    </row>
    <row r="34" spans="1:230" s="396" customFormat="1" ht="18" hidden="1" customHeight="1">
      <c r="A34" s="391"/>
      <c r="B34" s="392"/>
      <c r="C34" s="393"/>
      <c r="D34" s="467"/>
      <c r="E34" s="468"/>
      <c r="F34" s="469"/>
      <c r="G34" s="470"/>
      <c r="H34" s="471"/>
      <c r="I34" s="472"/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  <c r="AC34" s="391"/>
      <c r="AD34" s="391"/>
      <c r="AE34" s="391"/>
      <c r="AF34" s="391"/>
      <c r="AG34" s="391"/>
      <c r="AH34" s="391"/>
      <c r="AI34" s="391"/>
      <c r="AJ34" s="391"/>
      <c r="AK34" s="391"/>
      <c r="AL34" s="391"/>
      <c r="AM34" s="391"/>
      <c r="AN34" s="391"/>
      <c r="AO34" s="391"/>
      <c r="AP34" s="391"/>
      <c r="AQ34" s="391"/>
      <c r="AR34" s="391"/>
      <c r="AS34" s="391"/>
      <c r="AT34" s="391"/>
      <c r="AU34" s="391"/>
      <c r="AV34" s="391"/>
      <c r="AW34" s="391"/>
      <c r="AX34" s="391"/>
      <c r="AY34" s="391"/>
      <c r="AZ34" s="391"/>
      <c r="BA34" s="391"/>
      <c r="BB34" s="391"/>
      <c r="BC34" s="391"/>
      <c r="BD34" s="391"/>
      <c r="BE34" s="391"/>
      <c r="BF34" s="391"/>
      <c r="BG34" s="391"/>
      <c r="BH34" s="391"/>
      <c r="BI34" s="391"/>
      <c r="BJ34" s="391"/>
      <c r="BK34" s="391"/>
      <c r="BL34" s="391"/>
      <c r="BM34" s="391"/>
      <c r="BN34" s="391"/>
      <c r="BO34" s="391"/>
      <c r="BP34" s="391"/>
      <c r="BQ34" s="391"/>
      <c r="BR34" s="391"/>
      <c r="BS34" s="391"/>
      <c r="BT34" s="391"/>
      <c r="BU34" s="391"/>
      <c r="BV34" s="391"/>
      <c r="BW34" s="391"/>
      <c r="BX34" s="391"/>
      <c r="BY34" s="391"/>
      <c r="BZ34" s="391"/>
      <c r="CA34" s="391"/>
      <c r="CB34" s="391"/>
      <c r="CC34" s="391"/>
      <c r="CD34" s="391"/>
      <c r="CE34" s="391"/>
      <c r="CF34" s="391"/>
      <c r="CG34" s="391"/>
      <c r="CH34" s="391"/>
      <c r="CI34" s="391"/>
      <c r="CJ34" s="391"/>
      <c r="CK34" s="391"/>
      <c r="CL34" s="391"/>
      <c r="CM34" s="391"/>
      <c r="CN34" s="391"/>
      <c r="CO34" s="391"/>
      <c r="CP34" s="391"/>
      <c r="CQ34" s="391"/>
      <c r="CR34" s="391"/>
      <c r="CS34" s="391"/>
      <c r="CT34" s="391"/>
      <c r="CU34" s="391"/>
      <c r="CV34" s="391"/>
      <c r="CW34" s="391"/>
      <c r="CX34" s="391"/>
      <c r="CY34" s="391"/>
      <c r="CZ34" s="391"/>
      <c r="DA34" s="391"/>
      <c r="DB34" s="391"/>
      <c r="DC34" s="391"/>
      <c r="DD34" s="391"/>
      <c r="DE34" s="391"/>
      <c r="DF34" s="391"/>
      <c r="DG34" s="391"/>
      <c r="DH34" s="391"/>
      <c r="DI34" s="391"/>
      <c r="DJ34" s="391"/>
      <c r="DK34" s="391"/>
      <c r="DL34" s="391"/>
      <c r="DM34" s="391"/>
      <c r="DN34" s="391"/>
      <c r="DO34" s="391"/>
      <c r="DP34" s="391"/>
      <c r="DQ34" s="391"/>
      <c r="DR34" s="391"/>
      <c r="DS34" s="391"/>
      <c r="DT34" s="391"/>
      <c r="DU34" s="391"/>
      <c r="DV34" s="391"/>
      <c r="DW34" s="391"/>
      <c r="DX34" s="391"/>
      <c r="DY34" s="391"/>
      <c r="DZ34" s="391"/>
      <c r="EA34" s="391"/>
      <c r="EB34" s="391"/>
      <c r="EC34" s="391"/>
      <c r="ED34" s="391"/>
      <c r="EE34" s="391"/>
      <c r="EF34" s="391"/>
      <c r="EG34" s="391"/>
      <c r="EH34" s="391"/>
      <c r="EI34" s="391"/>
      <c r="EJ34" s="391"/>
      <c r="EK34" s="391"/>
      <c r="EL34" s="391"/>
      <c r="EM34" s="391"/>
      <c r="EN34" s="391"/>
      <c r="EO34" s="391"/>
      <c r="EP34" s="391"/>
      <c r="EQ34" s="391"/>
      <c r="ER34" s="391"/>
      <c r="ES34" s="391"/>
      <c r="ET34" s="391"/>
      <c r="EU34" s="391"/>
      <c r="EV34" s="391"/>
      <c r="EW34" s="391"/>
      <c r="EX34" s="391"/>
      <c r="EY34" s="391"/>
      <c r="EZ34" s="391"/>
      <c r="FA34" s="391"/>
      <c r="FB34" s="391"/>
      <c r="FC34" s="391"/>
      <c r="FD34" s="391"/>
      <c r="FE34" s="391"/>
      <c r="FF34" s="391"/>
      <c r="FG34" s="391"/>
      <c r="FH34" s="391"/>
      <c r="FI34" s="391"/>
      <c r="FJ34" s="391"/>
      <c r="FK34" s="391"/>
      <c r="FL34" s="391"/>
      <c r="FM34" s="391"/>
      <c r="FN34" s="391"/>
      <c r="FO34" s="391"/>
      <c r="FP34" s="391"/>
      <c r="FQ34" s="391"/>
      <c r="FR34" s="391"/>
      <c r="FS34" s="391"/>
      <c r="FT34" s="391"/>
      <c r="FU34" s="391"/>
      <c r="FV34" s="391"/>
      <c r="FW34" s="391"/>
      <c r="FX34" s="391"/>
      <c r="FY34" s="391"/>
      <c r="FZ34" s="391"/>
      <c r="GA34" s="391"/>
      <c r="GB34" s="391"/>
      <c r="GC34" s="391"/>
      <c r="GD34" s="391"/>
      <c r="GE34" s="391"/>
      <c r="GF34" s="391"/>
      <c r="GG34" s="391"/>
      <c r="GH34" s="391"/>
      <c r="GI34" s="391"/>
      <c r="GJ34" s="391"/>
      <c r="GK34" s="391"/>
      <c r="GL34" s="391"/>
      <c r="GM34" s="391"/>
      <c r="GN34" s="391"/>
      <c r="GO34" s="391"/>
      <c r="GP34" s="391"/>
      <c r="GQ34" s="391"/>
      <c r="GR34" s="391"/>
      <c r="GS34" s="391"/>
      <c r="GT34" s="391"/>
      <c r="GU34" s="391"/>
      <c r="GV34" s="391"/>
      <c r="GW34" s="391"/>
      <c r="GX34" s="391"/>
      <c r="GY34" s="391"/>
      <c r="GZ34" s="391"/>
      <c r="HA34" s="391"/>
      <c r="HB34" s="391"/>
      <c r="HC34" s="391"/>
      <c r="HD34" s="391"/>
      <c r="HE34" s="391"/>
      <c r="HF34" s="391"/>
      <c r="HG34" s="391"/>
      <c r="HH34" s="391"/>
      <c r="HI34" s="391"/>
      <c r="HJ34" s="391"/>
      <c r="HK34" s="391"/>
      <c r="HL34" s="391"/>
      <c r="HM34" s="391"/>
      <c r="HN34" s="391"/>
      <c r="HO34" s="391"/>
      <c r="HP34" s="391"/>
      <c r="HQ34" s="391"/>
      <c r="HR34" s="391"/>
      <c r="HS34" s="391"/>
      <c r="HT34" s="391"/>
      <c r="HU34" s="391"/>
      <c r="HV34" s="391"/>
    </row>
    <row r="35" spans="1:230" s="396" customFormat="1" ht="18" customHeight="1">
      <c r="A35" s="391"/>
      <c r="B35" s="392"/>
      <c r="C35" s="393" t="s">
        <v>70</v>
      </c>
      <c r="D35" s="467">
        <v>48322</v>
      </c>
      <c r="E35" s="468">
        <v>1198.2606295269243</v>
      </c>
      <c r="F35" s="469">
        <v>410674</v>
      </c>
      <c r="G35" s="470">
        <v>1492.49598964142</v>
      </c>
      <c r="H35" s="471">
        <v>148672</v>
      </c>
      <c r="I35" s="472">
        <v>930.57680504735288</v>
      </c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  <c r="AC35" s="391"/>
      <c r="AD35" s="391"/>
      <c r="AE35" s="391"/>
      <c r="AF35" s="391"/>
      <c r="AG35" s="391"/>
      <c r="AH35" s="391"/>
      <c r="AI35" s="391"/>
      <c r="AJ35" s="391"/>
      <c r="AK35" s="391"/>
      <c r="AL35" s="391"/>
      <c r="AM35" s="391"/>
      <c r="AN35" s="391"/>
      <c r="AO35" s="391"/>
      <c r="AP35" s="391"/>
      <c r="AQ35" s="391"/>
      <c r="AR35" s="391"/>
      <c r="AS35" s="391"/>
      <c r="AT35" s="391"/>
      <c r="AU35" s="391"/>
      <c r="AV35" s="391"/>
      <c r="AW35" s="391"/>
      <c r="AX35" s="391"/>
      <c r="AY35" s="391"/>
      <c r="AZ35" s="391"/>
      <c r="BA35" s="391"/>
      <c r="BB35" s="391"/>
      <c r="BC35" s="391"/>
      <c r="BD35" s="391"/>
      <c r="BE35" s="391"/>
      <c r="BF35" s="391"/>
      <c r="BG35" s="391"/>
      <c r="BH35" s="391"/>
      <c r="BI35" s="391"/>
      <c r="BJ35" s="391"/>
      <c r="BK35" s="391"/>
      <c r="BL35" s="391"/>
      <c r="BM35" s="391"/>
      <c r="BN35" s="391"/>
      <c r="BO35" s="391"/>
      <c r="BP35" s="391"/>
      <c r="BQ35" s="391"/>
      <c r="BR35" s="391"/>
      <c r="BS35" s="391"/>
      <c r="BT35" s="391"/>
      <c r="BU35" s="391"/>
      <c r="BV35" s="391"/>
      <c r="BW35" s="391"/>
      <c r="BX35" s="391"/>
      <c r="BY35" s="391"/>
      <c r="BZ35" s="391"/>
      <c r="CA35" s="391"/>
      <c r="CB35" s="391"/>
      <c r="CC35" s="391"/>
      <c r="CD35" s="391"/>
      <c r="CE35" s="391"/>
      <c r="CF35" s="391"/>
      <c r="CG35" s="391"/>
      <c r="CH35" s="391"/>
      <c r="CI35" s="391"/>
      <c r="CJ35" s="391"/>
      <c r="CK35" s="391"/>
      <c r="CL35" s="391"/>
      <c r="CM35" s="391"/>
      <c r="CN35" s="391"/>
      <c r="CO35" s="391"/>
      <c r="CP35" s="391"/>
      <c r="CQ35" s="391"/>
      <c r="CR35" s="391"/>
      <c r="CS35" s="391"/>
      <c r="CT35" s="391"/>
      <c r="CU35" s="391"/>
      <c r="CV35" s="391"/>
      <c r="CW35" s="391"/>
      <c r="CX35" s="391"/>
      <c r="CY35" s="391"/>
      <c r="CZ35" s="391"/>
      <c r="DA35" s="391"/>
      <c r="DB35" s="391"/>
      <c r="DC35" s="391"/>
      <c r="DD35" s="391"/>
      <c r="DE35" s="391"/>
      <c r="DF35" s="391"/>
      <c r="DG35" s="391"/>
      <c r="DH35" s="391"/>
      <c r="DI35" s="391"/>
      <c r="DJ35" s="391"/>
      <c r="DK35" s="391"/>
      <c r="DL35" s="391"/>
      <c r="DM35" s="391"/>
      <c r="DN35" s="391"/>
      <c r="DO35" s="391"/>
      <c r="DP35" s="391"/>
      <c r="DQ35" s="391"/>
      <c r="DR35" s="391"/>
      <c r="DS35" s="391"/>
      <c r="DT35" s="391"/>
      <c r="DU35" s="391"/>
      <c r="DV35" s="391"/>
      <c r="DW35" s="391"/>
      <c r="DX35" s="391"/>
      <c r="DY35" s="391"/>
      <c r="DZ35" s="391"/>
      <c r="EA35" s="391"/>
      <c r="EB35" s="391"/>
      <c r="EC35" s="391"/>
      <c r="ED35" s="391"/>
      <c r="EE35" s="391"/>
      <c r="EF35" s="391"/>
      <c r="EG35" s="391"/>
      <c r="EH35" s="391"/>
      <c r="EI35" s="391"/>
      <c r="EJ35" s="391"/>
      <c r="EK35" s="391"/>
      <c r="EL35" s="391"/>
      <c r="EM35" s="391"/>
      <c r="EN35" s="391"/>
      <c r="EO35" s="391"/>
      <c r="EP35" s="391"/>
      <c r="EQ35" s="391"/>
      <c r="ER35" s="391"/>
      <c r="ES35" s="391"/>
      <c r="ET35" s="391"/>
      <c r="EU35" s="391"/>
      <c r="EV35" s="391"/>
      <c r="EW35" s="391"/>
      <c r="EX35" s="391"/>
      <c r="EY35" s="391"/>
      <c r="EZ35" s="391"/>
      <c r="FA35" s="391"/>
      <c r="FB35" s="391"/>
      <c r="FC35" s="391"/>
      <c r="FD35" s="391"/>
      <c r="FE35" s="391"/>
      <c r="FF35" s="391"/>
      <c r="FG35" s="391"/>
      <c r="FH35" s="391"/>
      <c r="FI35" s="391"/>
      <c r="FJ35" s="391"/>
      <c r="FK35" s="391"/>
      <c r="FL35" s="391"/>
      <c r="FM35" s="391"/>
      <c r="FN35" s="391"/>
      <c r="FO35" s="391"/>
      <c r="FP35" s="391"/>
      <c r="FQ35" s="391"/>
      <c r="FR35" s="391"/>
      <c r="FS35" s="391"/>
      <c r="FT35" s="391"/>
      <c r="FU35" s="391"/>
      <c r="FV35" s="391"/>
      <c r="FW35" s="391"/>
      <c r="FX35" s="391"/>
      <c r="FY35" s="391"/>
      <c r="FZ35" s="391"/>
      <c r="GA35" s="391"/>
      <c r="GB35" s="391"/>
      <c r="GC35" s="391"/>
      <c r="GD35" s="391"/>
      <c r="GE35" s="391"/>
      <c r="GF35" s="391"/>
      <c r="GG35" s="391"/>
      <c r="GH35" s="391"/>
      <c r="GI35" s="391"/>
      <c r="GJ35" s="391"/>
      <c r="GK35" s="391"/>
      <c r="GL35" s="391"/>
      <c r="GM35" s="391"/>
      <c r="GN35" s="391"/>
      <c r="GO35" s="391"/>
      <c r="GP35" s="391"/>
      <c r="GQ35" s="391"/>
      <c r="GR35" s="391"/>
      <c r="GS35" s="391"/>
      <c r="GT35" s="391"/>
      <c r="GU35" s="391"/>
      <c r="GV35" s="391"/>
      <c r="GW35" s="391"/>
      <c r="GX35" s="391"/>
      <c r="GY35" s="391"/>
      <c r="GZ35" s="391"/>
      <c r="HA35" s="391"/>
      <c r="HB35" s="391"/>
      <c r="HC35" s="391"/>
      <c r="HD35" s="391"/>
      <c r="HE35" s="391"/>
      <c r="HF35" s="391"/>
      <c r="HG35" s="391"/>
      <c r="HH35" s="391"/>
      <c r="HI35" s="391"/>
      <c r="HJ35" s="391"/>
      <c r="HK35" s="391"/>
      <c r="HL35" s="391"/>
      <c r="HM35" s="391"/>
      <c r="HN35" s="391"/>
      <c r="HO35" s="391"/>
      <c r="HP35" s="391"/>
      <c r="HQ35" s="391"/>
      <c r="HR35" s="391"/>
      <c r="HS35" s="391"/>
      <c r="HT35" s="391"/>
      <c r="HU35" s="391"/>
      <c r="HV35" s="391"/>
    </row>
    <row r="36" spans="1:230" s="397" customFormat="1" ht="18" customHeight="1">
      <c r="B36" s="392">
        <v>5</v>
      </c>
      <c r="C36" s="398" t="s">
        <v>71</v>
      </c>
      <c r="D36" s="399">
        <v>3276</v>
      </c>
      <c r="E36" s="400">
        <v>1075.9846520146518</v>
      </c>
      <c r="F36" s="399">
        <v>25365</v>
      </c>
      <c r="G36" s="400">
        <v>1305.1765018726592</v>
      </c>
      <c r="H36" s="399">
        <v>9590</v>
      </c>
      <c r="I36" s="400">
        <v>861.28547445255469</v>
      </c>
    </row>
    <row r="37" spans="1:230" s="397" customFormat="1" ht="18" customHeight="1">
      <c r="B37" s="392">
        <v>9</v>
      </c>
      <c r="C37" s="398" t="s">
        <v>72</v>
      </c>
      <c r="D37" s="399">
        <v>5209</v>
      </c>
      <c r="E37" s="400">
        <v>1337.6049664043001</v>
      </c>
      <c r="F37" s="399">
        <v>65156</v>
      </c>
      <c r="G37" s="400">
        <v>1585.6013573577261</v>
      </c>
      <c r="H37" s="399">
        <v>20635</v>
      </c>
      <c r="I37" s="400">
        <v>960.54957790162337</v>
      </c>
    </row>
    <row r="38" spans="1:230" s="397" customFormat="1" ht="18" customHeight="1">
      <c r="B38" s="392">
        <v>24</v>
      </c>
      <c r="C38" s="398" t="s">
        <v>73</v>
      </c>
      <c r="D38" s="399">
        <v>13884</v>
      </c>
      <c r="E38" s="400">
        <v>1267.5309716220111</v>
      </c>
      <c r="F38" s="399">
        <v>87738</v>
      </c>
      <c r="G38" s="400">
        <v>1496.8555949531562</v>
      </c>
      <c r="H38" s="399">
        <v>33952</v>
      </c>
      <c r="I38" s="400">
        <v>907.91204111687114</v>
      </c>
    </row>
    <row r="39" spans="1:230" s="397" customFormat="1" ht="18" customHeight="1">
      <c r="B39" s="392">
        <v>34</v>
      </c>
      <c r="C39" s="398" t="s">
        <v>74</v>
      </c>
      <c r="D39" s="399">
        <v>3991</v>
      </c>
      <c r="E39" s="400">
        <v>1166.6457078426458</v>
      </c>
      <c r="F39" s="399">
        <v>28281</v>
      </c>
      <c r="G39" s="400">
        <v>1537.482434850253</v>
      </c>
      <c r="H39" s="399">
        <v>10172</v>
      </c>
      <c r="I39" s="400">
        <v>963.00542371215101</v>
      </c>
    </row>
    <row r="40" spans="1:230" s="397" customFormat="1" ht="18" customHeight="1">
      <c r="B40" s="392">
        <v>37</v>
      </c>
      <c r="C40" s="398" t="s">
        <v>75</v>
      </c>
      <c r="D40" s="399">
        <v>5562</v>
      </c>
      <c r="E40" s="400">
        <v>1128.9104890327221</v>
      </c>
      <c r="F40" s="399">
        <v>54025</v>
      </c>
      <c r="G40" s="400">
        <v>1386.668532716335</v>
      </c>
      <c r="H40" s="399">
        <v>19977</v>
      </c>
      <c r="I40" s="400">
        <v>889.07046403363847</v>
      </c>
    </row>
    <row r="41" spans="1:230" s="397" customFormat="1" ht="18" customHeight="1">
      <c r="B41" s="392">
        <v>40</v>
      </c>
      <c r="C41" s="398" t="s">
        <v>76</v>
      </c>
      <c r="D41" s="399">
        <v>2633</v>
      </c>
      <c r="E41" s="400">
        <v>1090.6976072920622</v>
      </c>
      <c r="F41" s="399">
        <v>23363</v>
      </c>
      <c r="G41" s="400">
        <v>1425.4107867140351</v>
      </c>
      <c r="H41" s="399">
        <v>8353</v>
      </c>
      <c r="I41" s="400">
        <v>892.91499580988864</v>
      </c>
    </row>
    <row r="42" spans="1:230" s="397" customFormat="1" ht="18" customHeight="1">
      <c r="B42" s="392">
        <v>42</v>
      </c>
      <c r="C42" s="398" t="s">
        <v>77</v>
      </c>
      <c r="D42" s="399">
        <v>1256</v>
      </c>
      <c r="E42" s="400">
        <v>1189.5065923566879</v>
      </c>
      <c r="F42" s="399">
        <v>15747</v>
      </c>
      <c r="G42" s="400">
        <v>1425.5821940687113</v>
      </c>
      <c r="H42" s="399">
        <v>5106</v>
      </c>
      <c r="I42" s="400">
        <v>868.89001175088117</v>
      </c>
    </row>
    <row r="43" spans="1:230" s="397" customFormat="1" ht="18" customHeight="1">
      <c r="B43" s="392">
        <v>47</v>
      </c>
      <c r="C43" s="398" t="s">
        <v>78</v>
      </c>
      <c r="D43" s="399">
        <v>10329</v>
      </c>
      <c r="E43" s="400">
        <v>1172.6148020137477</v>
      </c>
      <c r="F43" s="399">
        <v>79775</v>
      </c>
      <c r="G43" s="400">
        <v>1647.7761027890945</v>
      </c>
      <c r="H43" s="399">
        <v>28437</v>
      </c>
      <c r="I43" s="400">
        <v>1036.5739068818793</v>
      </c>
    </row>
    <row r="44" spans="1:230" s="397" customFormat="1" ht="18" customHeight="1">
      <c r="B44" s="392">
        <v>49</v>
      </c>
      <c r="C44" s="398" t="s">
        <v>79</v>
      </c>
      <c r="D44" s="399">
        <v>2182</v>
      </c>
      <c r="E44" s="400">
        <v>1099.2628826764435</v>
      </c>
      <c r="F44" s="399">
        <v>31224</v>
      </c>
      <c r="G44" s="400">
        <v>1267.7035616833207</v>
      </c>
      <c r="H44" s="399">
        <v>12450</v>
      </c>
      <c r="I44" s="400">
        <v>844.64590522088349</v>
      </c>
    </row>
    <row r="45" spans="1:230" s="397" customFormat="1" ht="18" hidden="1" customHeight="1">
      <c r="B45" s="392"/>
      <c r="C45" s="398"/>
      <c r="D45" s="399"/>
      <c r="E45" s="400"/>
      <c r="F45" s="399"/>
      <c r="G45" s="400"/>
      <c r="H45" s="399"/>
      <c r="I45" s="400"/>
    </row>
    <row r="46" spans="1:230" s="396" customFormat="1" ht="18" customHeight="1">
      <c r="A46" s="391"/>
      <c r="B46" s="392"/>
      <c r="C46" s="393" t="s">
        <v>80</v>
      </c>
      <c r="D46" s="467">
        <v>46642</v>
      </c>
      <c r="E46" s="468">
        <v>1112.3918191758501</v>
      </c>
      <c r="F46" s="469">
        <v>238744</v>
      </c>
      <c r="G46" s="470">
        <v>1405.3199421975</v>
      </c>
      <c r="H46" s="471">
        <v>95221</v>
      </c>
      <c r="I46" s="472">
        <v>923.80050797618162</v>
      </c>
      <c r="J46" s="391"/>
      <c r="K46" s="391"/>
      <c r="L46" s="391"/>
      <c r="M46" s="391"/>
      <c r="N46" s="391"/>
      <c r="O46" s="391"/>
      <c r="P46" s="391"/>
      <c r="Q46" s="391"/>
      <c r="R46" s="391"/>
      <c r="S46" s="391"/>
      <c r="T46" s="391"/>
      <c r="U46" s="391"/>
      <c r="V46" s="391"/>
      <c r="W46" s="391"/>
      <c r="X46" s="391"/>
      <c r="Y46" s="391"/>
      <c r="Z46" s="391"/>
      <c r="AA46" s="391"/>
      <c r="AB46" s="391"/>
      <c r="AC46" s="391"/>
      <c r="AD46" s="391"/>
      <c r="AE46" s="391"/>
      <c r="AF46" s="391"/>
      <c r="AG46" s="391"/>
      <c r="AH46" s="391"/>
      <c r="AI46" s="391"/>
      <c r="AJ46" s="391"/>
      <c r="AK46" s="391"/>
      <c r="AL46" s="391"/>
      <c r="AM46" s="391"/>
      <c r="AN46" s="391"/>
      <c r="AO46" s="391"/>
      <c r="AP46" s="391"/>
      <c r="AQ46" s="391"/>
      <c r="AR46" s="391"/>
      <c r="AS46" s="391"/>
      <c r="AT46" s="391"/>
      <c r="AU46" s="391"/>
      <c r="AV46" s="391"/>
      <c r="AW46" s="391"/>
      <c r="AX46" s="391"/>
      <c r="AY46" s="391"/>
      <c r="AZ46" s="391"/>
      <c r="BA46" s="391"/>
      <c r="BB46" s="391"/>
      <c r="BC46" s="391"/>
      <c r="BD46" s="391"/>
      <c r="BE46" s="391"/>
      <c r="BF46" s="391"/>
      <c r="BG46" s="391"/>
      <c r="BH46" s="391"/>
      <c r="BI46" s="391"/>
      <c r="BJ46" s="391"/>
      <c r="BK46" s="391"/>
      <c r="BL46" s="391"/>
      <c r="BM46" s="391"/>
      <c r="BN46" s="391"/>
      <c r="BO46" s="391"/>
      <c r="BP46" s="391"/>
      <c r="BQ46" s="391"/>
      <c r="BR46" s="391"/>
      <c r="BS46" s="391"/>
      <c r="BT46" s="391"/>
      <c r="BU46" s="391"/>
      <c r="BV46" s="391"/>
      <c r="BW46" s="391"/>
      <c r="BX46" s="391"/>
      <c r="BY46" s="391"/>
      <c r="BZ46" s="391"/>
      <c r="CA46" s="391"/>
      <c r="CB46" s="391"/>
      <c r="CC46" s="391"/>
      <c r="CD46" s="391"/>
      <c r="CE46" s="391"/>
      <c r="CF46" s="391"/>
      <c r="CG46" s="391"/>
      <c r="CH46" s="391"/>
      <c r="CI46" s="391"/>
      <c r="CJ46" s="391"/>
      <c r="CK46" s="391"/>
      <c r="CL46" s="391"/>
      <c r="CM46" s="391"/>
      <c r="CN46" s="391"/>
      <c r="CO46" s="391"/>
      <c r="CP46" s="391"/>
      <c r="CQ46" s="391"/>
      <c r="CR46" s="391"/>
      <c r="CS46" s="391"/>
      <c r="CT46" s="391"/>
      <c r="CU46" s="391"/>
      <c r="CV46" s="391"/>
      <c r="CW46" s="391"/>
      <c r="CX46" s="391"/>
      <c r="CY46" s="391"/>
      <c r="CZ46" s="391"/>
      <c r="DA46" s="391"/>
      <c r="DB46" s="391"/>
      <c r="DC46" s="391"/>
      <c r="DD46" s="391"/>
      <c r="DE46" s="391"/>
      <c r="DF46" s="391"/>
      <c r="DG46" s="391"/>
      <c r="DH46" s="391"/>
      <c r="DI46" s="391"/>
      <c r="DJ46" s="391"/>
      <c r="DK46" s="391"/>
      <c r="DL46" s="391"/>
      <c r="DM46" s="391"/>
      <c r="DN46" s="391"/>
      <c r="DO46" s="391"/>
      <c r="DP46" s="391"/>
      <c r="DQ46" s="391"/>
      <c r="DR46" s="391"/>
      <c r="DS46" s="391"/>
      <c r="DT46" s="391"/>
      <c r="DU46" s="391"/>
      <c r="DV46" s="391"/>
      <c r="DW46" s="391"/>
      <c r="DX46" s="391"/>
      <c r="DY46" s="391"/>
      <c r="DZ46" s="391"/>
      <c r="EA46" s="391"/>
      <c r="EB46" s="391"/>
      <c r="EC46" s="391"/>
      <c r="ED46" s="391"/>
      <c r="EE46" s="391"/>
      <c r="EF46" s="391"/>
      <c r="EG46" s="391"/>
      <c r="EH46" s="391"/>
      <c r="EI46" s="391"/>
      <c r="EJ46" s="391"/>
      <c r="EK46" s="391"/>
      <c r="EL46" s="391"/>
      <c r="EM46" s="391"/>
      <c r="EN46" s="391"/>
      <c r="EO46" s="391"/>
      <c r="EP46" s="391"/>
      <c r="EQ46" s="391"/>
      <c r="ER46" s="391"/>
      <c r="ES46" s="391"/>
      <c r="ET46" s="391"/>
      <c r="EU46" s="391"/>
      <c r="EV46" s="391"/>
      <c r="EW46" s="391"/>
      <c r="EX46" s="391"/>
      <c r="EY46" s="391"/>
      <c r="EZ46" s="391"/>
      <c r="FA46" s="391"/>
      <c r="FB46" s="391"/>
      <c r="FC46" s="391"/>
      <c r="FD46" s="391"/>
      <c r="FE46" s="391"/>
      <c r="FF46" s="391"/>
      <c r="FG46" s="391"/>
      <c r="FH46" s="391"/>
      <c r="FI46" s="391"/>
      <c r="FJ46" s="391"/>
      <c r="FK46" s="391"/>
      <c r="FL46" s="391"/>
      <c r="FM46" s="391"/>
      <c r="FN46" s="391"/>
      <c r="FO46" s="391"/>
      <c r="FP46" s="391"/>
      <c r="FQ46" s="391"/>
      <c r="FR46" s="391"/>
      <c r="FS46" s="391"/>
      <c r="FT46" s="391"/>
      <c r="FU46" s="391"/>
      <c r="FV46" s="391"/>
      <c r="FW46" s="391"/>
      <c r="FX46" s="391"/>
      <c r="FY46" s="391"/>
      <c r="FZ46" s="391"/>
      <c r="GA46" s="391"/>
      <c r="GB46" s="391"/>
      <c r="GC46" s="391"/>
      <c r="GD46" s="391"/>
      <c r="GE46" s="391"/>
      <c r="GF46" s="391"/>
      <c r="GG46" s="391"/>
      <c r="GH46" s="391"/>
      <c r="GI46" s="391"/>
      <c r="GJ46" s="391"/>
      <c r="GK46" s="391"/>
      <c r="GL46" s="391"/>
      <c r="GM46" s="391"/>
      <c r="GN46" s="391"/>
      <c r="GO46" s="391"/>
      <c r="GP46" s="391"/>
      <c r="GQ46" s="391"/>
      <c r="GR46" s="391"/>
      <c r="GS46" s="391"/>
      <c r="GT46" s="391"/>
      <c r="GU46" s="391"/>
      <c r="GV46" s="391"/>
      <c r="GW46" s="391"/>
      <c r="GX46" s="391"/>
      <c r="GY46" s="391"/>
      <c r="GZ46" s="391"/>
      <c r="HA46" s="391"/>
      <c r="HB46" s="391"/>
      <c r="HC46" s="391"/>
      <c r="HD46" s="391"/>
      <c r="HE46" s="391"/>
      <c r="HF46" s="391"/>
      <c r="HG46" s="391"/>
      <c r="HH46" s="391"/>
      <c r="HI46" s="391"/>
      <c r="HJ46" s="391"/>
      <c r="HK46" s="391"/>
      <c r="HL46" s="391"/>
      <c r="HM46" s="391"/>
      <c r="HN46" s="391"/>
      <c r="HO46" s="391"/>
      <c r="HP46" s="391"/>
      <c r="HQ46" s="391"/>
      <c r="HR46" s="391"/>
      <c r="HS46" s="391"/>
      <c r="HT46" s="391"/>
      <c r="HU46" s="391"/>
      <c r="HV46" s="391"/>
    </row>
    <row r="47" spans="1:230" s="397" customFormat="1" ht="18" customHeight="1">
      <c r="B47" s="392">
        <v>2</v>
      </c>
      <c r="C47" s="398" t="s">
        <v>81</v>
      </c>
      <c r="D47" s="399">
        <v>6853</v>
      </c>
      <c r="E47" s="400">
        <v>1130.1257872464614</v>
      </c>
      <c r="F47" s="399">
        <v>46812</v>
      </c>
      <c r="G47" s="400">
        <v>1358.8942516876016</v>
      </c>
      <c r="H47" s="399">
        <v>18446</v>
      </c>
      <c r="I47" s="400">
        <v>889.93059958798653</v>
      </c>
    </row>
    <row r="48" spans="1:230" s="397" customFormat="1" ht="18" customHeight="1">
      <c r="B48" s="392">
        <v>13</v>
      </c>
      <c r="C48" s="398" t="s">
        <v>82</v>
      </c>
      <c r="D48" s="399">
        <v>15825</v>
      </c>
      <c r="E48" s="400">
        <v>1095.089960821485</v>
      </c>
      <c r="F48" s="399">
        <v>56985</v>
      </c>
      <c r="G48" s="400">
        <v>1436.4786298148638</v>
      </c>
      <c r="H48" s="399">
        <v>26374</v>
      </c>
      <c r="I48" s="400">
        <v>953.72047508910271</v>
      </c>
    </row>
    <row r="49" spans="1:230" s="397" customFormat="1" ht="18" customHeight="1">
      <c r="B49" s="392">
        <v>16</v>
      </c>
      <c r="C49" s="398" t="s">
        <v>83</v>
      </c>
      <c r="D49" s="399">
        <v>6549</v>
      </c>
      <c r="E49" s="400">
        <v>1047.8295022140785</v>
      </c>
      <c r="F49" s="399">
        <v>26325</v>
      </c>
      <c r="G49" s="400">
        <v>1283.6690773029443</v>
      </c>
      <c r="H49" s="399">
        <v>10856</v>
      </c>
      <c r="I49" s="400">
        <v>878.88080969049361</v>
      </c>
    </row>
    <row r="50" spans="1:230" s="397" customFormat="1" ht="18" customHeight="1">
      <c r="B50" s="392">
        <v>19</v>
      </c>
      <c r="C50" s="398" t="s">
        <v>84</v>
      </c>
      <c r="D50" s="399">
        <v>5894</v>
      </c>
      <c r="E50" s="400">
        <v>1223.1816321683066</v>
      </c>
      <c r="F50" s="399">
        <v>29002</v>
      </c>
      <c r="G50" s="400">
        <v>1592.6604992759119</v>
      </c>
      <c r="H50" s="399">
        <v>9494</v>
      </c>
      <c r="I50" s="400">
        <v>993.52713397935554</v>
      </c>
    </row>
    <row r="51" spans="1:230" s="397" customFormat="1" ht="18" customHeight="1">
      <c r="B51" s="392">
        <v>45</v>
      </c>
      <c r="C51" s="398" t="s">
        <v>85</v>
      </c>
      <c r="D51" s="399">
        <v>11521</v>
      </c>
      <c r="E51" s="400">
        <v>1105.6297743251453</v>
      </c>
      <c r="F51" s="399">
        <v>79620</v>
      </c>
      <c r="G51" s="400">
        <v>1382.2969554132128</v>
      </c>
      <c r="H51" s="399">
        <v>30051</v>
      </c>
      <c r="I51" s="400">
        <v>912.53029316828054</v>
      </c>
    </row>
    <row r="52" spans="1:230" s="397" customFormat="1" ht="18" hidden="1" customHeight="1">
      <c r="B52" s="392"/>
      <c r="C52" s="398"/>
      <c r="D52" s="399"/>
      <c r="E52" s="400"/>
      <c r="F52" s="399"/>
      <c r="G52" s="400"/>
      <c r="H52" s="399"/>
      <c r="I52" s="400"/>
    </row>
    <row r="53" spans="1:230" s="396" customFormat="1" ht="18" customHeight="1">
      <c r="A53" s="391"/>
      <c r="B53" s="392"/>
      <c r="C53" s="393" t="s">
        <v>86</v>
      </c>
      <c r="D53" s="467">
        <v>163538</v>
      </c>
      <c r="E53" s="468">
        <v>1322.1434447651309</v>
      </c>
      <c r="F53" s="469">
        <v>1194460</v>
      </c>
      <c r="G53" s="470">
        <v>1529.7304198131374</v>
      </c>
      <c r="H53" s="471">
        <v>390472</v>
      </c>
      <c r="I53" s="472">
        <v>946.00921172324831</v>
      </c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  <c r="AA53" s="391"/>
      <c r="AB53" s="391"/>
      <c r="AC53" s="391"/>
      <c r="AD53" s="391"/>
      <c r="AE53" s="391"/>
      <c r="AF53" s="391"/>
      <c r="AG53" s="391"/>
      <c r="AH53" s="391"/>
      <c r="AI53" s="391"/>
      <c r="AJ53" s="391"/>
      <c r="AK53" s="391"/>
      <c r="AL53" s="391"/>
      <c r="AM53" s="391"/>
      <c r="AN53" s="391"/>
      <c r="AO53" s="391"/>
      <c r="AP53" s="391"/>
      <c r="AQ53" s="391"/>
      <c r="AR53" s="391"/>
      <c r="AS53" s="391"/>
      <c r="AT53" s="391"/>
      <c r="AU53" s="391"/>
      <c r="AV53" s="391"/>
      <c r="AW53" s="391"/>
      <c r="AX53" s="391"/>
      <c r="AY53" s="391"/>
      <c r="AZ53" s="391"/>
      <c r="BA53" s="391"/>
      <c r="BB53" s="391"/>
      <c r="BC53" s="391"/>
      <c r="BD53" s="391"/>
      <c r="BE53" s="391"/>
      <c r="BF53" s="391"/>
      <c r="BG53" s="391"/>
      <c r="BH53" s="391"/>
      <c r="BI53" s="391"/>
      <c r="BJ53" s="391"/>
      <c r="BK53" s="391"/>
      <c r="BL53" s="391"/>
      <c r="BM53" s="391"/>
      <c r="BN53" s="391"/>
      <c r="BO53" s="391"/>
      <c r="BP53" s="391"/>
      <c r="BQ53" s="391"/>
      <c r="BR53" s="391"/>
      <c r="BS53" s="391"/>
      <c r="BT53" s="391"/>
      <c r="BU53" s="391"/>
      <c r="BV53" s="391"/>
      <c r="BW53" s="391"/>
      <c r="BX53" s="391"/>
      <c r="BY53" s="391"/>
      <c r="BZ53" s="391"/>
      <c r="CA53" s="391"/>
      <c r="CB53" s="391"/>
      <c r="CC53" s="391"/>
      <c r="CD53" s="391"/>
      <c r="CE53" s="391"/>
      <c r="CF53" s="391"/>
      <c r="CG53" s="391"/>
      <c r="CH53" s="391"/>
      <c r="CI53" s="391"/>
      <c r="CJ53" s="391"/>
      <c r="CK53" s="391"/>
      <c r="CL53" s="391"/>
      <c r="CM53" s="391"/>
      <c r="CN53" s="391"/>
      <c r="CO53" s="391"/>
      <c r="CP53" s="391"/>
      <c r="CQ53" s="391"/>
      <c r="CR53" s="391"/>
      <c r="CS53" s="391"/>
      <c r="CT53" s="391"/>
      <c r="CU53" s="391"/>
      <c r="CV53" s="391"/>
      <c r="CW53" s="391"/>
      <c r="CX53" s="391"/>
      <c r="CY53" s="391"/>
      <c r="CZ53" s="391"/>
      <c r="DA53" s="391"/>
      <c r="DB53" s="391"/>
      <c r="DC53" s="391"/>
      <c r="DD53" s="391"/>
      <c r="DE53" s="391"/>
      <c r="DF53" s="391"/>
      <c r="DG53" s="391"/>
      <c r="DH53" s="391"/>
      <c r="DI53" s="391"/>
      <c r="DJ53" s="391"/>
      <c r="DK53" s="391"/>
      <c r="DL53" s="391"/>
      <c r="DM53" s="391"/>
      <c r="DN53" s="391"/>
      <c r="DO53" s="391"/>
      <c r="DP53" s="391"/>
      <c r="DQ53" s="391"/>
      <c r="DR53" s="391"/>
      <c r="DS53" s="391"/>
      <c r="DT53" s="391"/>
      <c r="DU53" s="391"/>
      <c r="DV53" s="391"/>
      <c r="DW53" s="391"/>
      <c r="DX53" s="391"/>
      <c r="DY53" s="391"/>
      <c r="DZ53" s="391"/>
      <c r="EA53" s="391"/>
      <c r="EB53" s="391"/>
      <c r="EC53" s="391"/>
      <c r="ED53" s="391"/>
      <c r="EE53" s="391"/>
      <c r="EF53" s="391"/>
      <c r="EG53" s="391"/>
      <c r="EH53" s="391"/>
      <c r="EI53" s="391"/>
      <c r="EJ53" s="391"/>
      <c r="EK53" s="391"/>
      <c r="EL53" s="391"/>
      <c r="EM53" s="391"/>
      <c r="EN53" s="391"/>
      <c r="EO53" s="391"/>
      <c r="EP53" s="391"/>
      <c r="EQ53" s="391"/>
      <c r="ER53" s="391"/>
      <c r="ES53" s="391"/>
      <c r="ET53" s="391"/>
      <c r="EU53" s="391"/>
      <c r="EV53" s="391"/>
      <c r="EW53" s="391"/>
      <c r="EX53" s="391"/>
      <c r="EY53" s="391"/>
      <c r="EZ53" s="391"/>
      <c r="FA53" s="391"/>
      <c r="FB53" s="391"/>
      <c r="FC53" s="391"/>
      <c r="FD53" s="391"/>
      <c r="FE53" s="391"/>
      <c r="FF53" s="391"/>
      <c r="FG53" s="391"/>
      <c r="FH53" s="391"/>
      <c r="FI53" s="391"/>
      <c r="FJ53" s="391"/>
      <c r="FK53" s="391"/>
      <c r="FL53" s="391"/>
      <c r="FM53" s="391"/>
      <c r="FN53" s="391"/>
      <c r="FO53" s="391"/>
      <c r="FP53" s="391"/>
      <c r="FQ53" s="391"/>
      <c r="FR53" s="391"/>
      <c r="FS53" s="391"/>
      <c r="FT53" s="391"/>
      <c r="FU53" s="391"/>
      <c r="FV53" s="391"/>
      <c r="FW53" s="391"/>
      <c r="FX53" s="391"/>
      <c r="FY53" s="391"/>
      <c r="FZ53" s="391"/>
      <c r="GA53" s="391"/>
      <c r="GB53" s="391"/>
      <c r="GC53" s="391"/>
      <c r="GD53" s="391"/>
      <c r="GE53" s="391"/>
      <c r="GF53" s="391"/>
      <c r="GG53" s="391"/>
      <c r="GH53" s="391"/>
      <c r="GI53" s="391"/>
      <c r="GJ53" s="391"/>
      <c r="GK53" s="391"/>
      <c r="GL53" s="391"/>
      <c r="GM53" s="391"/>
      <c r="GN53" s="391"/>
      <c r="GO53" s="391"/>
      <c r="GP53" s="391"/>
      <c r="GQ53" s="391"/>
      <c r="GR53" s="391"/>
      <c r="GS53" s="391"/>
      <c r="GT53" s="391"/>
      <c r="GU53" s="391"/>
      <c r="GV53" s="391"/>
      <c r="GW53" s="391"/>
      <c r="GX53" s="391"/>
      <c r="GY53" s="391"/>
      <c r="GZ53" s="391"/>
      <c r="HA53" s="391"/>
      <c r="HB53" s="391"/>
      <c r="HC53" s="391"/>
      <c r="HD53" s="391"/>
      <c r="HE53" s="391"/>
      <c r="HF53" s="391"/>
      <c r="HG53" s="391"/>
      <c r="HH53" s="391"/>
      <c r="HI53" s="391"/>
      <c r="HJ53" s="391"/>
      <c r="HK53" s="391"/>
      <c r="HL53" s="391"/>
      <c r="HM53" s="391"/>
      <c r="HN53" s="391"/>
      <c r="HO53" s="391"/>
      <c r="HP53" s="391"/>
      <c r="HQ53" s="391"/>
      <c r="HR53" s="391"/>
      <c r="HS53" s="391"/>
      <c r="HT53" s="391"/>
      <c r="HU53" s="391"/>
      <c r="HV53" s="391"/>
    </row>
    <row r="54" spans="1:230" s="397" customFormat="1" ht="18" customHeight="1">
      <c r="B54" s="392">
        <v>8</v>
      </c>
      <c r="C54" s="398" t="s">
        <v>87</v>
      </c>
      <c r="D54" s="399">
        <v>120630</v>
      </c>
      <c r="E54" s="400">
        <v>1365.1828811240985</v>
      </c>
      <c r="F54" s="399">
        <v>896127</v>
      </c>
      <c r="G54" s="400">
        <v>1571.9662093207771</v>
      </c>
      <c r="H54" s="399">
        <v>289984</v>
      </c>
      <c r="I54" s="400">
        <v>977.07632010731629</v>
      </c>
    </row>
    <row r="55" spans="1:230" s="397" customFormat="1" ht="18" customHeight="1">
      <c r="B55" s="392">
        <v>17</v>
      </c>
      <c r="C55" s="398" t="s">
        <v>209</v>
      </c>
      <c r="D55" s="399">
        <v>13377</v>
      </c>
      <c r="E55" s="400">
        <v>1193.7095537115947</v>
      </c>
      <c r="F55" s="399">
        <v>114807</v>
      </c>
      <c r="G55" s="400">
        <v>1383.5760563380284</v>
      </c>
      <c r="H55" s="399">
        <v>36204</v>
      </c>
      <c r="I55" s="400">
        <v>834.8479469119435</v>
      </c>
    </row>
    <row r="56" spans="1:230" s="397" customFormat="1" ht="18" customHeight="1">
      <c r="B56" s="392">
        <v>25</v>
      </c>
      <c r="C56" s="398" t="s">
        <v>206</v>
      </c>
      <c r="D56" s="399">
        <v>11187</v>
      </c>
      <c r="E56" s="400">
        <v>1173.7697809957988</v>
      </c>
      <c r="F56" s="399">
        <v>65260</v>
      </c>
      <c r="G56" s="400">
        <v>1343.4302463990193</v>
      </c>
      <c r="H56" s="399">
        <v>23861</v>
      </c>
      <c r="I56" s="400">
        <v>816.71740455135989</v>
      </c>
    </row>
    <row r="57" spans="1:230" s="397" customFormat="1" ht="18" customHeight="1">
      <c r="B57" s="392">
        <v>43</v>
      </c>
      <c r="C57" s="398" t="s">
        <v>88</v>
      </c>
      <c r="D57" s="399">
        <v>18344</v>
      </c>
      <c r="E57" s="400">
        <v>1223.2592935019625</v>
      </c>
      <c r="F57" s="399">
        <v>118266</v>
      </c>
      <c r="G57" s="400">
        <v>1454.3821538734717</v>
      </c>
      <c r="H57" s="399">
        <v>40423</v>
      </c>
      <c r="I57" s="400">
        <v>899.01987111298024</v>
      </c>
    </row>
    <row r="58" spans="1:230" s="397" customFormat="1" ht="18" hidden="1" customHeight="1">
      <c r="B58" s="392"/>
      <c r="C58" s="398"/>
      <c r="D58" s="399"/>
      <c r="E58" s="400"/>
      <c r="F58" s="399"/>
      <c r="G58" s="400"/>
      <c r="H58" s="399"/>
      <c r="I58" s="400"/>
    </row>
    <row r="59" spans="1:230" s="396" customFormat="1" ht="18" customHeight="1">
      <c r="A59" s="391"/>
      <c r="B59" s="392"/>
      <c r="C59" s="393" t="s">
        <v>89</v>
      </c>
      <c r="D59" s="467">
        <v>98890</v>
      </c>
      <c r="E59" s="468">
        <v>1151.6801648296089</v>
      </c>
      <c r="F59" s="469">
        <v>673044</v>
      </c>
      <c r="G59" s="470">
        <v>1376.3202780947454</v>
      </c>
      <c r="H59" s="471">
        <v>245450</v>
      </c>
      <c r="I59" s="472">
        <v>873.46049712772424</v>
      </c>
      <c r="J59" s="391"/>
      <c r="K59" s="391"/>
      <c r="L59" s="391"/>
      <c r="M59" s="391"/>
      <c r="N59" s="391"/>
      <c r="O59" s="391"/>
      <c r="P59" s="391"/>
      <c r="Q59" s="391"/>
      <c r="R59" s="391"/>
      <c r="S59" s="391"/>
      <c r="T59" s="391"/>
      <c r="U59" s="391"/>
      <c r="V59" s="391"/>
      <c r="W59" s="391"/>
      <c r="X59" s="391"/>
      <c r="Y59" s="391"/>
      <c r="Z59" s="391"/>
      <c r="AA59" s="391"/>
      <c r="AB59" s="391"/>
      <c r="AC59" s="391"/>
      <c r="AD59" s="391"/>
      <c r="AE59" s="391"/>
      <c r="AF59" s="391"/>
      <c r="AG59" s="391"/>
      <c r="AH59" s="391"/>
      <c r="AI59" s="391"/>
      <c r="AJ59" s="391"/>
      <c r="AK59" s="391"/>
      <c r="AL59" s="391"/>
      <c r="AM59" s="391"/>
      <c r="AN59" s="391"/>
      <c r="AO59" s="391"/>
      <c r="AP59" s="391"/>
      <c r="AQ59" s="391"/>
      <c r="AR59" s="391"/>
      <c r="AS59" s="391"/>
      <c r="AT59" s="391"/>
      <c r="AU59" s="391"/>
      <c r="AV59" s="391"/>
      <c r="AW59" s="391"/>
      <c r="AX59" s="391"/>
      <c r="AY59" s="391"/>
      <c r="AZ59" s="391"/>
      <c r="BA59" s="391"/>
      <c r="BB59" s="391"/>
      <c r="BC59" s="391"/>
      <c r="BD59" s="391"/>
      <c r="BE59" s="391"/>
      <c r="BF59" s="391"/>
      <c r="BG59" s="391"/>
      <c r="BH59" s="391"/>
      <c r="BI59" s="391"/>
      <c r="BJ59" s="391"/>
      <c r="BK59" s="391"/>
      <c r="BL59" s="391"/>
      <c r="BM59" s="391"/>
      <c r="BN59" s="391"/>
      <c r="BO59" s="391"/>
      <c r="BP59" s="391"/>
      <c r="BQ59" s="391"/>
      <c r="BR59" s="391"/>
      <c r="BS59" s="391"/>
      <c r="BT59" s="391"/>
      <c r="BU59" s="391"/>
      <c r="BV59" s="391"/>
      <c r="BW59" s="391"/>
      <c r="BX59" s="391"/>
      <c r="BY59" s="391"/>
      <c r="BZ59" s="391"/>
      <c r="CA59" s="391"/>
      <c r="CB59" s="391"/>
      <c r="CC59" s="391"/>
      <c r="CD59" s="391"/>
      <c r="CE59" s="391"/>
      <c r="CF59" s="391"/>
      <c r="CG59" s="391"/>
      <c r="CH59" s="391"/>
      <c r="CI59" s="391"/>
      <c r="CJ59" s="391"/>
      <c r="CK59" s="391"/>
      <c r="CL59" s="391"/>
      <c r="CM59" s="391"/>
      <c r="CN59" s="391"/>
      <c r="CO59" s="391"/>
      <c r="CP59" s="391"/>
      <c r="CQ59" s="391"/>
      <c r="CR59" s="391"/>
      <c r="CS59" s="391"/>
      <c r="CT59" s="391"/>
      <c r="CU59" s="391"/>
      <c r="CV59" s="391"/>
      <c r="CW59" s="391"/>
      <c r="CX59" s="391"/>
      <c r="CY59" s="391"/>
      <c r="CZ59" s="391"/>
      <c r="DA59" s="391"/>
      <c r="DB59" s="391"/>
      <c r="DC59" s="391"/>
      <c r="DD59" s="391"/>
      <c r="DE59" s="391"/>
      <c r="DF59" s="391"/>
      <c r="DG59" s="391"/>
      <c r="DH59" s="391"/>
      <c r="DI59" s="391"/>
      <c r="DJ59" s="391"/>
      <c r="DK59" s="391"/>
      <c r="DL59" s="391"/>
      <c r="DM59" s="391"/>
      <c r="DN59" s="391"/>
      <c r="DO59" s="391"/>
      <c r="DP59" s="391"/>
      <c r="DQ59" s="391"/>
      <c r="DR59" s="391"/>
      <c r="DS59" s="391"/>
      <c r="DT59" s="391"/>
      <c r="DU59" s="391"/>
      <c r="DV59" s="391"/>
      <c r="DW59" s="391"/>
      <c r="DX59" s="391"/>
      <c r="DY59" s="391"/>
      <c r="DZ59" s="391"/>
      <c r="EA59" s="391"/>
      <c r="EB59" s="391"/>
      <c r="EC59" s="391"/>
      <c r="ED59" s="391"/>
      <c r="EE59" s="391"/>
      <c r="EF59" s="391"/>
      <c r="EG59" s="391"/>
      <c r="EH59" s="391"/>
      <c r="EI59" s="391"/>
      <c r="EJ59" s="391"/>
      <c r="EK59" s="391"/>
      <c r="EL59" s="391"/>
      <c r="EM59" s="391"/>
      <c r="EN59" s="391"/>
      <c r="EO59" s="391"/>
      <c r="EP59" s="391"/>
      <c r="EQ59" s="391"/>
      <c r="ER59" s="391"/>
      <c r="ES59" s="391"/>
      <c r="ET59" s="391"/>
      <c r="EU59" s="391"/>
      <c r="EV59" s="391"/>
      <c r="EW59" s="391"/>
      <c r="EX59" s="391"/>
      <c r="EY59" s="391"/>
      <c r="EZ59" s="391"/>
      <c r="FA59" s="391"/>
      <c r="FB59" s="391"/>
      <c r="FC59" s="391"/>
      <c r="FD59" s="391"/>
      <c r="FE59" s="391"/>
      <c r="FF59" s="391"/>
      <c r="FG59" s="391"/>
      <c r="FH59" s="391"/>
      <c r="FI59" s="391"/>
      <c r="FJ59" s="391"/>
      <c r="FK59" s="391"/>
      <c r="FL59" s="391"/>
      <c r="FM59" s="391"/>
      <c r="FN59" s="391"/>
      <c r="FO59" s="391"/>
      <c r="FP59" s="391"/>
      <c r="FQ59" s="391"/>
      <c r="FR59" s="391"/>
      <c r="FS59" s="391"/>
      <c r="FT59" s="391"/>
      <c r="FU59" s="391"/>
      <c r="FV59" s="391"/>
      <c r="FW59" s="391"/>
      <c r="FX59" s="391"/>
      <c r="FY59" s="391"/>
      <c r="FZ59" s="391"/>
      <c r="GA59" s="391"/>
      <c r="GB59" s="391"/>
      <c r="GC59" s="391"/>
      <c r="GD59" s="391"/>
      <c r="GE59" s="391"/>
      <c r="GF59" s="391"/>
      <c r="GG59" s="391"/>
      <c r="GH59" s="391"/>
      <c r="GI59" s="391"/>
      <c r="GJ59" s="391"/>
      <c r="GK59" s="391"/>
      <c r="GL59" s="391"/>
      <c r="GM59" s="391"/>
      <c r="GN59" s="391"/>
      <c r="GO59" s="391"/>
      <c r="GP59" s="391"/>
      <c r="GQ59" s="391"/>
      <c r="GR59" s="391"/>
      <c r="GS59" s="391"/>
      <c r="GT59" s="391"/>
      <c r="GU59" s="391"/>
      <c r="GV59" s="391"/>
      <c r="GW59" s="391"/>
      <c r="GX59" s="391"/>
      <c r="GY59" s="391"/>
      <c r="GZ59" s="391"/>
      <c r="HA59" s="391"/>
      <c r="HB59" s="391"/>
      <c r="HC59" s="391"/>
      <c r="HD59" s="391"/>
      <c r="HE59" s="391"/>
      <c r="HF59" s="391"/>
      <c r="HG59" s="391"/>
      <c r="HH59" s="391"/>
      <c r="HI59" s="391"/>
      <c r="HJ59" s="391"/>
      <c r="HK59" s="391"/>
      <c r="HL59" s="391"/>
      <c r="HM59" s="391"/>
      <c r="HN59" s="391"/>
      <c r="HO59" s="391"/>
      <c r="HP59" s="391"/>
      <c r="HQ59" s="391"/>
      <c r="HR59" s="391"/>
      <c r="HS59" s="391"/>
      <c r="HT59" s="391"/>
      <c r="HU59" s="391"/>
      <c r="HV59" s="391"/>
    </row>
    <row r="60" spans="1:230" s="397" customFormat="1" ht="18" customHeight="1">
      <c r="B60" s="392">
        <v>3</v>
      </c>
      <c r="C60" s="398" t="s">
        <v>210</v>
      </c>
      <c r="D60" s="399">
        <v>24462</v>
      </c>
      <c r="E60" s="400">
        <v>1102.8765268579839</v>
      </c>
      <c r="F60" s="399">
        <v>225459</v>
      </c>
      <c r="G60" s="400">
        <v>1280.3620766525178</v>
      </c>
      <c r="H60" s="399">
        <v>82400</v>
      </c>
      <c r="I60" s="400">
        <v>840.00390970873787</v>
      </c>
    </row>
    <row r="61" spans="1:230" s="397" customFormat="1" ht="18" customHeight="1">
      <c r="B61" s="392">
        <v>12</v>
      </c>
      <c r="C61" s="398" t="s">
        <v>208</v>
      </c>
      <c r="D61" s="399">
        <v>14291</v>
      </c>
      <c r="E61" s="400">
        <v>1165.5798768455675</v>
      </c>
      <c r="F61" s="399">
        <v>90490</v>
      </c>
      <c r="G61" s="400">
        <v>1325.0760597856117</v>
      </c>
      <c r="H61" s="399">
        <v>30563</v>
      </c>
      <c r="I61" s="400">
        <v>848.35691227955363</v>
      </c>
    </row>
    <row r="62" spans="1:230" s="397" customFormat="1" ht="18" customHeight="1">
      <c r="B62" s="392">
        <v>46</v>
      </c>
      <c r="C62" s="398" t="s">
        <v>90</v>
      </c>
      <c r="D62" s="399">
        <v>60137</v>
      </c>
      <c r="E62" s="400">
        <v>1168.2289419159586</v>
      </c>
      <c r="F62" s="399">
        <v>357095</v>
      </c>
      <c r="G62" s="400">
        <v>1449.8909790391913</v>
      </c>
      <c r="H62" s="399">
        <v>132487</v>
      </c>
      <c r="I62" s="400">
        <v>900.05981379305126</v>
      </c>
    </row>
    <row r="63" spans="1:230" s="397" customFormat="1" ht="18" hidden="1" customHeight="1">
      <c r="B63" s="392"/>
      <c r="C63" s="398"/>
      <c r="D63" s="399"/>
      <c r="E63" s="400"/>
      <c r="F63" s="399"/>
      <c r="G63" s="400"/>
      <c r="H63" s="399"/>
      <c r="I63" s="400"/>
    </row>
    <row r="64" spans="1:230" s="396" customFormat="1" ht="18" customHeight="1">
      <c r="A64" s="391"/>
      <c r="B64" s="392"/>
      <c r="C64" s="393" t="s">
        <v>91</v>
      </c>
      <c r="D64" s="467">
        <v>29321</v>
      </c>
      <c r="E64" s="468">
        <v>1032.8260185532558</v>
      </c>
      <c r="F64" s="469">
        <v>141836</v>
      </c>
      <c r="G64" s="470">
        <v>1267.1994447107929</v>
      </c>
      <c r="H64" s="471">
        <v>59221</v>
      </c>
      <c r="I64" s="472">
        <v>853.03580587967099</v>
      </c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391"/>
      <c r="AC64" s="391"/>
      <c r="AD64" s="391"/>
      <c r="AE64" s="391"/>
      <c r="AF64" s="391"/>
      <c r="AG64" s="391"/>
      <c r="AH64" s="391"/>
      <c r="AI64" s="391"/>
      <c r="AJ64" s="391"/>
      <c r="AK64" s="391"/>
      <c r="AL64" s="391"/>
      <c r="AM64" s="391"/>
      <c r="AN64" s="391"/>
      <c r="AO64" s="391"/>
      <c r="AP64" s="391"/>
      <c r="AQ64" s="391"/>
      <c r="AR64" s="391"/>
      <c r="AS64" s="391"/>
      <c r="AT64" s="391"/>
      <c r="AU64" s="391"/>
      <c r="AV64" s="391"/>
      <c r="AW64" s="391"/>
      <c r="AX64" s="391"/>
      <c r="AY64" s="391"/>
      <c r="AZ64" s="391"/>
      <c r="BA64" s="391"/>
      <c r="BB64" s="391"/>
      <c r="BC64" s="391"/>
      <c r="BD64" s="391"/>
      <c r="BE64" s="391"/>
      <c r="BF64" s="391"/>
      <c r="BG64" s="391"/>
      <c r="BH64" s="391"/>
      <c r="BI64" s="391"/>
      <c r="BJ64" s="391"/>
      <c r="BK64" s="391"/>
      <c r="BL64" s="391"/>
      <c r="BM64" s="391"/>
      <c r="BN64" s="391"/>
      <c r="BO64" s="391"/>
      <c r="BP64" s="391"/>
      <c r="BQ64" s="391"/>
      <c r="BR64" s="391"/>
      <c r="BS64" s="391"/>
      <c r="BT64" s="391"/>
      <c r="BU64" s="391"/>
      <c r="BV64" s="391"/>
      <c r="BW64" s="391"/>
      <c r="BX64" s="391"/>
      <c r="BY64" s="391"/>
      <c r="BZ64" s="391"/>
      <c r="CA64" s="391"/>
      <c r="CB64" s="391"/>
      <c r="CC64" s="391"/>
      <c r="CD64" s="391"/>
      <c r="CE64" s="391"/>
      <c r="CF64" s="391"/>
      <c r="CG64" s="391"/>
      <c r="CH64" s="391"/>
      <c r="CI64" s="391"/>
      <c r="CJ64" s="391"/>
      <c r="CK64" s="391"/>
      <c r="CL64" s="391"/>
      <c r="CM64" s="391"/>
      <c r="CN64" s="391"/>
      <c r="CO64" s="391"/>
      <c r="CP64" s="391"/>
      <c r="CQ64" s="391"/>
      <c r="CR64" s="391"/>
      <c r="CS64" s="391"/>
      <c r="CT64" s="391"/>
      <c r="CU64" s="391"/>
      <c r="CV64" s="391"/>
      <c r="CW64" s="391"/>
      <c r="CX64" s="391"/>
      <c r="CY64" s="391"/>
      <c r="CZ64" s="391"/>
      <c r="DA64" s="391"/>
      <c r="DB64" s="391"/>
      <c r="DC64" s="391"/>
      <c r="DD64" s="391"/>
      <c r="DE64" s="391"/>
      <c r="DF64" s="391"/>
      <c r="DG64" s="391"/>
      <c r="DH64" s="391"/>
      <c r="DI64" s="391"/>
      <c r="DJ64" s="391"/>
      <c r="DK64" s="391"/>
      <c r="DL64" s="391"/>
      <c r="DM64" s="391"/>
      <c r="DN64" s="391"/>
      <c r="DO64" s="391"/>
      <c r="DP64" s="391"/>
      <c r="DQ64" s="391"/>
      <c r="DR64" s="391"/>
      <c r="DS64" s="391"/>
      <c r="DT64" s="391"/>
      <c r="DU64" s="391"/>
      <c r="DV64" s="391"/>
      <c r="DW64" s="391"/>
      <c r="DX64" s="391"/>
      <c r="DY64" s="391"/>
      <c r="DZ64" s="391"/>
      <c r="EA64" s="391"/>
      <c r="EB64" s="391"/>
      <c r="EC64" s="391"/>
      <c r="ED64" s="391"/>
      <c r="EE64" s="391"/>
      <c r="EF64" s="391"/>
      <c r="EG64" s="391"/>
      <c r="EH64" s="391"/>
      <c r="EI64" s="391"/>
      <c r="EJ64" s="391"/>
      <c r="EK64" s="391"/>
      <c r="EL64" s="391"/>
      <c r="EM64" s="391"/>
      <c r="EN64" s="391"/>
      <c r="EO64" s="391"/>
      <c r="EP64" s="391"/>
      <c r="EQ64" s="391"/>
      <c r="ER64" s="391"/>
      <c r="ES64" s="391"/>
      <c r="ET64" s="391"/>
      <c r="EU64" s="391"/>
      <c r="EV64" s="391"/>
      <c r="EW64" s="391"/>
      <c r="EX64" s="391"/>
      <c r="EY64" s="391"/>
      <c r="EZ64" s="391"/>
      <c r="FA64" s="391"/>
      <c r="FB64" s="391"/>
      <c r="FC64" s="391"/>
      <c r="FD64" s="391"/>
      <c r="FE64" s="391"/>
      <c r="FF64" s="391"/>
      <c r="FG64" s="391"/>
      <c r="FH64" s="391"/>
      <c r="FI64" s="391"/>
      <c r="FJ64" s="391"/>
      <c r="FK64" s="391"/>
      <c r="FL64" s="391"/>
      <c r="FM64" s="391"/>
      <c r="FN64" s="391"/>
      <c r="FO64" s="391"/>
      <c r="FP64" s="391"/>
      <c r="FQ64" s="391"/>
      <c r="FR64" s="391"/>
      <c r="FS64" s="391"/>
      <c r="FT64" s="391"/>
      <c r="FU64" s="391"/>
      <c r="FV64" s="391"/>
      <c r="FW64" s="391"/>
      <c r="FX64" s="391"/>
      <c r="FY64" s="391"/>
      <c r="FZ64" s="391"/>
      <c r="GA64" s="391"/>
      <c r="GB64" s="391"/>
      <c r="GC64" s="391"/>
      <c r="GD64" s="391"/>
      <c r="GE64" s="391"/>
      <c r="GF64" s="391"/>
      <c r="GG64" s="391"/>
      <c r="GH64" s="391"/>
      <c r="GI64" s="391"/>
      <c r="GJ64" s="391"/>
      <c r="GK64" s="391"/>
      <c r="GL64" s="391"/>
      <c r="GM64" s="391"/>
      <c r="GN64" s="391"/>
      <c r="GO64" s="391"/>
      <c r="GP64" s="391"/>
      <c r="GQ64" s="391"/>
      <c r="GR64" s="391"/>
      <c r="GS64" s="391"/>
      <c r="GT64" s="391"/>
      <c r="GU64" s="391"/>
      <c r="GV64" s="391"/>
      <c r="GW64" s="391"/>
      <c r="GX64" s="391"/>
      <c r="GY64" s="391"/>
      <c r="GZ64" s="391"/>
      <c r="HA64" s="391"/>
      <c r="HB64" s="391"/>
      <c r="HC64" s="391"/>
      <c r="HD64" s="391"/>
      <c r="HE64" s="391"/>
      <c r="HF64" s="391"/>
      <c r="HG64" s="391"/>
      <c r="HH64" s="391"/>
      <c r="HI64" s="391"/>
      <c r="HJ64" s="391"/>
      <c r="HK64" s="391"/>
      <c r="HL64" s="391"/>
      <c r="HM64" s="391"/>
      <c r="HN64" s="391"/>
      <c r="HO64" s="391"/>
      <c r="HP64" s="391"/>
      <c r="HQ64" s="391"/>
      <c r="HR64" s="391"/>
      <c r="HS64" s="391"/>
      <c r="HT64" s="391"/>
      <c r="HU64" s="391"/>
      <c r="HV64" s="391"/>
    </row>
    <row r="65" spans="1:230" s="397" customFormat="1" ht="18" customHeight="1">
      <c r="B65" s="392">
        <v>6</v>
      </c>
      <c r="C65" s="398" t="s">
        <v>92</v>
      </c>
      <c r="D65" s="399">
        <v>18852</v>
      </c>
      <c r="E65" s="400">
        <v>1026.9638282410356</v>
      </c>
      <c r="F65" s="399">
        <v>80406</v>
      </c>
      <c r="G65" s="400">
        <v>1286.6023715891847</v>
      </c>
      <c r="H65" s="399">
        <v>35390</v>
      </c>
      <c r="I65" s="400">
        <v>873.85525233116687</v>
      </c>
    </row>
    <row r="66" spans="1:230" s="397" customFormat="1" ht="18" customHeight="1">
      <c r="B66" s="392">
        <v>10</v>
      </c>
      <c r="C66" s="398" t="s">
        <v>93</v>
      </c>
      <c r="D66" s="399">
        <v>10469</v>
      </c>
      <c r="E66" s="400">
        <v>1043.3823287802081</v>
      </c>
      <c r="F66" s="399">
        <v>61430</v>
      </c>
      <c r="G66" s="400">
        <v>1241.8028674914538</v>
      </c>
      <c r="H66" s="399">
        <v>23831</v>
      </c>
      <c r="I66" s="400">
        <v>822.11808484746746</v>
      </c>
    </row>
    <row r="67" spans="1:230" s="397" customFormat="1" ht="18" hidden="1" customHeight="1">
      <c r="B67" s="392"/>
      <c r="C67" s="398"/>
      <c r="D67" s="399"/>
      <c r="E67" s="400"/>
      <c r="F67" s="399"/>
      <c r="G67" s="400"/>
      <c r="H67" s="399"/>
      <c r="I67" s="400"/>
    </row>
    <row r="68" spans="1:230" s="396" customFormat="1" ht="18" customHeight="1">
      <c r="A68" s="391"/>
      <c r="B68" s="392"/>
      <c r="C68" s="393" t="s">
        <v>94</v>
      </c>
      <c r="D68" s="467">
        <v>79119</v>
      </c>
      <c r="E68" s="468">
        <v>1092.4328538024997</v>
      </c>
      <c r="F68" s="469">
        <v>490000</v>
      </c>
      <c r="G68" s="470">
        <v>1281.2511242244893</v>
      </c>
      <c r="H68" s="471">
        <v>183922</v>
      </c>
      <c r="I68" s="472">
        <v>792.5657305270712</v>
      </c>
      <c r="J68" s="391"/>
      <c r="K68" s="391"/>
      <c r="L68" s="391"/>
      <c r="M68" s="391"/>
      <c r="N68" s="391"/>
      <c r="O68" s="391"/>
      <c r="P68" s="391"/>
      <c r="Q68" s="391"/>
      <c r="R68" s="391"/>
      <c r="S68" s="391"/>
      <c r="T68" s="391"/>
      <c r="U68" s="391"/>
      <c r="V68" s="391"/>
      <c r="W68" s="391"/>
      <c r="X68" s="391"/>
      <c r="Y68" s="391"/>
      <c r="Z68" s="391"/>
      <c r="AA68" s="391"/>
      <c r="AB68" s="391"/>
      <c r="AC68" s="391"/>
      <c r="AD68" s="391"/>
      <c r="AE68" s="391"/>
      <c r="AF68" s="391"/>
      <c r="AG68" s="391"/>
      <c r="AH68" s="391"/>
      <c r="AI68" s="391"/>
      <c r="AJ68" s="391"/>
      <c r="AK68" s="391"/>
      <c r="AL68" s="391"/>
      <c r="AM68" s="391"/>
      <c r="AN68" s="391"/>
      <c r="AO68" s="391"/>
      <c r="AP68" s="391"/>
      <c r="AQ68" s="391"/>
      <c r="AR68" s="391"/>
      <c r="AS68" s="391"/>
      <c r="AT68" s="391"/>
      <c r="AU68" s="391"/>
      <c r="AV68" s="391"/>
      <c r="AW68" s="391"/>
      <c r="AX68" s="391"/>
      <c r="AY68" s="391"/>
      <c r="AZ68" s="391"/>
      <c r="BA68" s="391"/>
      <c r="BB68" s="391"/>
      <c r="BC68" s="391"/>
      <c r="BD68" s="391"/>
      <c r="BE68" s="391"/>
      <c r="BF68" s="391"/>
      <c r="BG68" s="391"/>
      <c r="BH68" s="391"/>
      <c r="BI68" s="391"/>
      <c r="BJ68" s="391"/>
      <c r="BK68" s="391"/>
      <c r="BL68" s="391"/>
      <c r="BM68" s="391"/>
      <c r="BN68" s="391"/>
      <c r="BO68" s="391"/>
      <c r="BP68" s="391"/>
      <c r="BQ68" s="391"/>
      <c r="BR68" s="391"/>
      <c r="BS68" s="391"/>
      <c r="BT68" s="391"/>
      <c r="BU68" s="391"/>
      <c r="BV68" s="391"/>
      <c r="BW68" s="391"/>
      <c r="BX68" s="391"/>
      <c r="BY68" s="391"/>
      <c r="BZ68" s="391"/>
      <c r="CA68" s="391"/>
      <c r="CB68" s="391"/>
      <c r="CC68" s="391"/>
      <c r="CD68" s="391"/>
      <c r="CE68" s="391"/>
      <c r="CF68" s="391"/>
      <c r="CG68" s="391"/>
      <c r="CH68" s="391"/>
      <c r="CI68" s="391"/>
      <c r="CJ68" s="391"/>
      <c r="CK68" s="391"/>
      <c r="CL68" s="391"/>
      <c r="CM68" s="391"/>
      <c r="CN68" s="391"/>
      <c r="CO68" s="391"/>
      <c r="CP68" s="391"/>
      <c r="CQ68" s="391"/>
      <c r="CR68" s="391"/>
      <c r="CS68" s="391"/>
      <c r="CT68" s="391"/>
      <c r="CU68" s="391"/>
      <c r="CV68" s="391"/>
      <c r="CW68" s="391"/>
      <c r="CX68" s="391"/>
      <c r="CY68" s="391"/>
      <c r="CZ68" s="391"/>
      <c r="DA68" s="391"/>
      <c r="DB68" s="391"/>
      <c r="DC68" s="391"/>
      <c r="DD68" s="391"/>
      <c r="DE68" s="391"/>
      <c r="DF68" s="391"/>
      <c r="DG68" s="391"/>
      <c r="DH68" s="391"/>
      <c r="DI68" s="391"/>
      <c r="DJ68" s="391"/>
      <c r="DK68" s="391"/>
      <c r="DL68" s="391"/>
      <c r="DM68" s="391"/>
      <c r="DN68" s="391"/>
      <c r="DO68" s="391"/>
      <c r="DP68" s="391"/>
      <c r="DQ68" s="391"/>
      <c r="DR68" s="391"/>
      <c r="DS68" s="391"/>
      <c r="DT68" s="391"/>
      <c r="DU68" s="391"/>
      <c r="DV68" s="391"/>
      <c r="DW68" s="391"/>
      <c r="DX68" s="391"/>
      <c r="DY68" s="391"/>
      <c r="DZ68" s="391"/>
      <c r="EA68" s="391"/>
      <c r="EB68" s="391"/>
      <c r="EC68" s="391"/>
      <c r="ED68" s="391"/>
      <c r="EE68" s="391"/>
      <c r="EF68" s="391"/>
      <c r="EG68" s="391"/>
      <c r="EH68" s="391"/>
      <c r="EI68" s="391"/>
      <c r="EJ68" s="391"/>
      <c r="EK68" s="391"/>
      <c r="EL68" s="391"/>
      <c r="EM68" s="391"/>
      <c r="EN68" s="391"/>
      <c r="EO68" s="391"/>
      <c r="EP68" s="391"/>
      <c r="EQ68" s="391"/>
      <c r="ER68" s="391"/>
      <c r="ES68" s="391"/>
      <c r="ET68" s="391"/>
      <c r="EU68" s="391"/>
      <c r="EV68" s="391"/>
      <c r="EW68" s="391"/>
      <c r="EX68" s="391"/>
      <c r="EY68" s="391"/>
      <c r="EZ68" s="391"/>
      <c r="FA68" s="391"/>
      <c r="FB68" s="391"/>
      <c r="FC68" s="391"/>
      <c r="FD68" s="391"/>
      <c r="FE68" s="391"/>
      <c r="FF68" s="391"/>
      <c r="FG68" s="391"/>
      <c r="FH68" s="391"/>
      <c r="FI68" s="391"/>
      <c r="FJ68" s="391"/>
      <c r="FK68" s="391"/>
      <c r="FL68" s="391"/>
      <c r="FM68" s="391"/>
      <c r="FN68" s="391"/>
      <c r="FO68" s="391"/>
      <c r="FP68" s="391"/>
      <c r="FQ68" s="391"/>
      <c r="FR68" s="391"/>
      <c r="FS68" s="391"/>
      <c r="FT68" s="391"/>
      <c r="FU68" s="391"/>
      <c r="FV68" s="391"/>
      <c r="FW68" s="391"/>
      <c r="FX68" s="391"/>
      <c r="FY68" s="391"/>
      <c r="FZ68" s="391"/>
      <c r="GA68" s="391"/>
      <c r="GB68" s="391"/>
      <c r="GC68" s="391"/>
      <c r="GD68" s="391"/>
      <c r="GE68" s="391"/>
      <c r="GF68" s="391"/>
      <c r="GG68" s="391"/>
      <c r="GH68" s="391"/>
      <c r="GI68" s="391"/>
      <c r="GJ68" s="391"/>
      <c r="GK68" s="391"/>
      <c r="GL68" s="391"/>
      <c r="GM68" s="391"/>
      <c r="GN68" s="391"/>
      <c r="GO68" s="391"/>
      <c r="GP68" s="391"/>
      <c r="GQ68" s="391"/>
      <c r="GR68" s="391"/>
      <c r="GS68" s="391"/>
      <c r="GT68" s="391"/>
      <c r="GU68" s="391"/>
      <c r="GV68" s="391"/>
      <c r="GW68" s="391"/>
      <c r="GX68" s="391"/>
      <c r="GY68" s="391"/>
      <c r="GZ68" s="391"/>
      <c r="HA68" s="391"/>
      <c r="HB68" s="391"/>
      <c r="HC68" s="391"/>
      <c r="HD68" s="391"/>
      <c r="HE68" s="391"/>
      <c r="HF68" s="391"/>
      <c r="HG68" s="391"/>
      <c r="HH68" s="391"/>
      <c r="HI68" s="391"/>
      <c r="HJ68" s="391"/>
      <c r="HK68" s="391"/>
      <c r="HL68" s="391"/>
      <c r="HM68" s="391"/>
      <c r="HN68" s="391"/>
      <c r="HO68" s="391"/>
      <c r="HP68" s="391"/>
      <c r="HQ68" s="391"/>
      <c r="HR68" s="391"/>
      <c r="HS68" s="391"/>
      <c r="HT68" s="391"/>
      <c r="HU68" s="391"/>
      <c r="HV68" s="391"/>
    </row>
    <row r="69" spans="1:230" s="397" customFormat="1" ht="18" customHeight="1">
      <c r="B69" s="392">
        <v>15</v>
      </c>
      <c r="C69" s="398" t="s">
        <v>200</v>
      </c>
      <c r="D69" s="399">
        <v>30009</v>
      </c>
      <c r="E69" s="400">
        <v>1092.9051867773003</v>
      </c>
      <c r="F69" s="399">
        <v>193527</v>
      </c>
      <c r="G69" s="400">
        <v>1348.4611691908622</v>
      </c>
      <c r="H69" s="399">
        <v>74024</v>
      </c>
      <c r="I69" s="400">
        <v>838.66623108721478</v>
      </c>
    </row>
    <row r="70" spans="1:230" s="397" customFormat="1" ht="18" customHeight="1">
      <c r="B70" s="392">
        <v>27</v>
      </c>
      <c r="C70" s="398" t="s">
        <v>95</v>
      </c>
      <c r="D70" s="399">
        <v>11744</v>
      </c>
      <c r="E70" s="400">
        <v>1082.0573177792917</v>
      </c>
      <c r="F70" s="399">
        <v>70697</v>
      </c>
      <c r="G70" s="400">
        <v>1159.2271799369141</v>
      </c>
      <c r="H70" s="399">
        <v>26625</v>
      </c>
      <c r="I70" s="400">
        <v>691.3953926760563</v>
      </c>
    </row>
    <row r="71" spans="1:230" s="397" customFormat="1" ht="18" customHeight="1">
      <c r="B71" s="392">
        <v>32</v>
      </c>
      <c r="C71" s="398" t="s">
        <v>207</v>
      </c>
      <c r="D71" s="399">
        <v>12693</v>
      </c>
      <c r="E71" s="400">
        <v>1103.9902158670131</v>
      </c>
      <c r="F71" s="399">
        <v>67488</v>
      </c>
      <c r="G71" s="400">
        <v>1073.0903779931245</v>
      </c>
      <c r="H71" s="399">
        <v>24694</v>
      </c>
      <c r="I71" s="400">
        <v>684.23492589292948</v>
      </c>
    </row>
    <row r="72" spans="1:230" s="397" customFormat="1" ht="18" customHeight="1">
      <c r="B72" s="392">
        <v>36</v>
      </c>
      <c r="C72" s="398" t="s">
        <v>96</v>
      </c>
      <c r="D72" s="399">
        <v>24673</v>
      </c>
      <c r="E72" s="400">
        <v>1090.8513054756211</v>
      </c>
      <c r="F72" s="399">
        <v>158288</v>
      </c>
      <c r="G72" s="400">
        <v>1342.3304281436369</v>
      </c>
      <c r="H72" s="399">
        <v>58579</v>
      </c>
      <c r="I72" s="400">
        <v>825.96059355741818</v>
      </c>
    </row>
    <row r="73" spans="1:230" s="397" customFormat="1" ht="18" hidden="1" customHeight="1">
      <c r="B73" s="392"/>
      <c r="C73" s="398"/>
      <c r="D73" s="399"/>
      <c r="E73" s="400"/>
      <c r="F73" s="399"/>
      <c r="G73" s="400"/>
      <c r="H73" s="399"/>
      <c r="I73" s="400"/>
    </row>
    <row r="74" spans="1:230" s="396" customFormat="1" ht="18" customHeight="1">
      <c r="A74" s="391"/>
      <c r="B74" s="392">
        <v>28</v>
      </c>
      <c r="C74" s="393" t="s">
        <v>97</v>
      </c>
      <c r="D74" s="467">
        <v>93869</v>
      </c>
      <c r="E74" s="468">
        <v>1300.6232567727366</v>
      </c>
      <c r="F74" s="469">
        <v>860567</v>
      </c>
      <c r="G74" s="470">
        <v>1721.2760050524828</v>
      </c>
      <c r="H74" s="471">
        <v>273627</v>
      </c>
      <c r="I74" s="472">
        <v>1060.1702050601732</v>
      </c>
      <c r="J74" s="391"/>
      <c r="K74" s="391"/>
      <c r="L74" s="391"/>
      <c r="M74" s="391"/>
      <c r="N74" s="391"/>
      <c r="O74" s="391"/>
      <c r="P74" s="391"/>
      <c r="Q74" s="391"/>
      <c r="R74" s="391"/>
      <c r="S74" s="391"/>
      <c r="T74" s="391"/>
      <c r="U74" s="391"/>
      <c r="V74" s="391"/>
      <c r="W74" s="391"/>
      <c r="X74" s="391"/>
      <c r="Y74" s="391"/>
      <c r="Z74" s="391"/>
      <c r="AA74" s="391"/>
      <c r="AB74" s="391"/>
      <c r="AC74" s="391"/>
      <c r="AD74" s="391"/>
      <c r="AE74" s="391"/>
      <c r="AF74" s="391"/>
      <c r="AG74" s="391"/>
      <c r="AH74" s="391"/>
      <c r="AI74" s="391"/>
      <c r="AJ74" s="391"/>
      <c r="AK74" s="391"/>
      <c r="AL74" s="391"/>
      <c r="AM74" s="391"/>
      <c r="AN74" s="391"/>
      <c r="AO74" s="391"/>
      <c r="AP74" s="391"/>
      <c r="AQ74" s="391"/>
      <c r="AR74" s="391"/>
      <c r="AS74" s="391"/>
      <c r="AT74" s="391"/>
      <c r="AU74" s="391"/>
      <c r="AV74" s="391"/>
      <c r="AW74" s="391"/>
      <c r="AX74" s="391"/>
      <c r="AY74" s="391"/>
      <c r="AZ74" s="391"/>
      <c r="BA74" s="391"/>
      <c r="BB74" s="391"/>
      <c r="BC74" s="391"/>
      <c r="BD74" s="391"/>
      <c r="BE74" s="391"/>
      <c r="BF74" s="391"/>
      <c r="BG74" s="391"/>
      <c r="BH74" s="391"/>
      <c r="BI74" s="391"/>
      <c r="BJ74" s="391"/>
      <c r="BK74" s="391"/>
      <c r="BL74" s="391"/>
      <c r="BM74" s="391"/>
      <c r="BN74" s="391"/>
      <c r="BO74" s="391"/>
      <c r="BP74" s="391"/>
      <c r="BQ74" s="391"/>
      <c r="BR74" s="391"/>
      <c r="BS74" s="391"/>
      <c r="BT74" s="391"/>
      <c r="BU74" s="391"/>
      <c r="BV74" s="391"/>
      <c r="BW74" s="391"/>
      <c r="BX74" s="391"/>
      <c r="BY74" s="391"/>
      <c r="BZ74" s="391"/>
      <c r="CA74" s="391"/>
      <c r="CB74" s="391"/>
      <c r="CC74" s="391"/>
      <c r="CD74" s="391"/>
      <c r="CE74" s="391"/>
      <c r="CF74" s="391"/>
      <c r="CG74" s="391"/>
      <c r="CH74" s="391"/>
      <c r="CI74" s="391"/>
      <c r="CJ74" s="391"/>
      <c r="CK74" s="391"/>
      <c r="CL74" s="391"/>
      <c r="CM74" s="391"/>
      <c r="CN74" s="391"/>
      <c r="CO74" s="391"/>
      <c r="CP74" s="391"/>
      <c r="CQ74" s="391"/>
      <c r="CR74" s="391"/>
      <c r="CS74" s="391"/>
      <c r="CT74" s="391"/>
      <c r="CU74" s="391"/>
      <c r="CV74" s="391"/>
      <c r="CW74" s="391"/>
      <c r="CX74" s="391"/>
      <c r="CY74" s="391"/>
      <c r="CZ74" s="391"/>
      <c r="DA74" s="391"/>
      <c r="DB74" s="391"/>
      <c r="DC74" s="391"/>
      <c r="DD74" s="391"/>
      <c r="DE74" s="391"/>
      <c r="DF74" s="391"/>
      <c r="DG74" s="391"/>
      <c r="DH74" s="391"/>
      <c r="DI74" s="391"/>
      <c r="DJ74" s="391"/>
      <c r="DK74" s="391"/>
      <c r="DL74" s="391"/>
      <c r="DM74" s="391"/>
      <c r="DN74" s="391"/>
      <c r="DO74" s="391"/>
      <c r="DP74" s="391"/>
      <c r="DQ74" s="391"/>
      <c r="DR74" s="391"/>
      <c r="DS74" s="391"/>
      <c r="DT74" s="391"/>
      <c r="DU74" s="391"/>
      <c r="DV74" s="391"/>
      <c r="DW74" s="391"/>
      <c r="DX74" s="391"/>
      <c r="DY74" s="391"/>
      <c r="DZ74" s="391"/>
      <c r="EA74" s="391"/>
      <c r="EB74" s="391"/>
      <c r="EC74" s="391"/>
      <c r="ED74" s="391"/>
      <c r="EE74" s="391"/>
      <c r="EF74" s="391"/>
      <c r="EG74" s="391"/>
      <c r="EH74" s="391"/>
      <c r="EI74" s="391"/>
      <c r="EJ74" s="391"/>
      <c r="EK74" s="391"/>
      <c r="EL74" s="391"/>
      <c r="EM74" s="391"/>
      <c r="EN74" s="391"/>
      <c r="EO74" s="391"/>
      <c r="EP74" s="391"/>
      <c r="EQ74" s="391"/>
      <c r="ER74" s="391"/>
      <c r="ES74" s="391"/>
      <c r="ET74" s="391"/>
      <c r="EU74" s="391"/>
      <c r="EV74" s="391"/>
      <c r="EW74" s="391"/>
      <c r="EX74" s="391"/>
      <c r="EY74" s="391"/>
      <c r="EZ74" s="391"/>
      <c r="FA74" s="391"/>
      <c r="FB74" s="391"/>
      <c r="FC74" s="391"/>
      <c r="FD74" s="391"/>
      <c r="FE74" s="391"/>
      <c r="FF74" s="391"/>
      <c r="FG74" s="391"/>
      <c r="FH74" s="391"/>
      <c r="FI74" s="391"/>
      <c r="FJ74" s="391"/>
      <c r="FK74" s="391"/>
      <c r="FL74" s="391"/>
      <c r="FM74" s="391"/>
      <c r="FN74" s="391"/>
      <c r="FO74" s="391"/>
      <c r="FP74" s="391"/>
      <c r="FQ74" s="391"/>
      <c r="FR74" s="391"/>
      <c r="FS74" s="391"/>
      <c r="FT74" s="391"/>
      <c r="FU74" s="391"/>
      <c r="FV74" s="391"/>
      <c r="FW74" s="391"/>
      <c r="FX74" s="391"/>
      <c r="FY74" s="391"/>
      <c r="FZ74" s="391"/>
      <c r="GA74" s="391"/>
      <c r="GB74" s="391"/>
      <c r="GC74" s="391"/>
      <c r="GD74" s="391"/>
      <c r="GE74" s="391"/>
      <c r="GF74" s="391"/>
      <c r="GG74" s="391"/>
      <c r="GH74" s="391"/>
      <c r="GI74" s="391"/>
      <c r="GJ74" s="391"/>
      <c r="GK74" s="391"/>
      <c r="GL74" s="391"/>
      <c r="GM74" s="391"/>
      <c r="GN74" s="391"/>
      <c r="GO74" s="391"/>
      <c r="GP74" s="391"/>
      <c r="GQ74" s="391"/>
      <c r="GR74" s="391"/>
      <c r="GS74" s="391"/>
      <c r="GT74" s="391"/>
      <c r="GU74" s="391"/>
      <c r="GV74" s="391"/>
      <c r="GW74" s="391"/>
      <c r="GX74" s="391"/>
      <c r="GY74" s="391"/>
      <c r="GZ74" s="391"/>
      <c r="HA74" s="391"/>
      <c r="HB74" s="391"/>
      <c r="HC74" s="391"/>
      <c r="HD74" s="391"/>
      <c r="HE74" s="391"/>
      <c r="HF74" s="391"/>
      <c r="HG74" s="391"/>
      <c r="HH74" s="391"/>
      <c r="HI74" s="391"/>
      <c r="HJ74" s="391"/>
      <c r="HK74" s="391"/>
      <c r="HL74" s="391"/>
      <c r="HM74" s="391"/>
      <c r="HN74" s="391"/>
      <c r="HO74" s="391"/>
      <c r="HP74" s="391"/>
      <c r="HQ74" s="391"/>
      <c r="HR74" s="391"/>
      <c r="HS74" s="391"/>
      <c r="HT74" s="391"/>
      <c r="HU74" s="391"/>
      <c r="HV74" s="391"/>
    </row>
    <row r="75" spans="1:230" s="396" customFormat="1" ht="18" hidden="1" customHeight="1">
      <c r="A75" s="391"/>
      <c r="B75" s="392"/>
      <c r="C75" s="393"/>
      <c r="D75" s="467"/>
      <c r="E75" s="468"/>
      <c r="F75" s="469"/>
      <c r="G75" s="470"/>
      <c r="H75" s="471"/>
      <c r="I75" s="472"/>
      <c r="J75" s="391"/>
      <c r="K75" s="391"/>
      <c r="L75" s="391"/>
      <c r="M75" s="391"/>
      <c r="N75" s="391"/>
      <c r="O75" s="391"/>
      <c r="P75" s="391"/>
      <c r="Q75" s="391"/>
      <c r="R75" s="391"/>
      <c r="S75" s="391"/>
      <c r="T75" s="391"/>
      <c r="U75" s="391"/>
      <c r="V75" s="391"/>
      <c r="W75" s="391"/>
      <c r="X75" s="391"/>
      <c r="Y75" s="391"/>
      <c r="Z75" s="391"/>
      <c r="AA75" s="391"/>
      <c r="AB75" s="391"/>
      <c r="AC75" s="391"/>
      <c r="AD75" s="391"/>
      <c r="AE75" s="391"/>
      <c r="AF75" s="391"/>
      <c r="AG75" s="391"/>
      <c r="AH75" s="391"/>
      <c r="AI75" s="391"/>
      <c r="AJ75" s="391"/>
      <c r="AK75" s="391"/>
      <c r="AL75" s="391"/>
      <c r="AM75" s="391"/>
      <c r="AN75" s="391"/>
      <c r="AO75" s="391"/>
      <c r="AP75" s="391"/>
      <c r="AQ75" s="391"/>
      <c r="AR75" s="391"/>
      <c r="AS75" s="391"/>
      <c r="AT75" s="391"/>
      <c r="AU75" s="391"/>
      <c r="AV75" s="391"/>
      <c r="AW75" s="391"/>
      <c r="AX75" s="391"/>
      <c r="AY75" s="391"/>
      <c r="AZ75" s="391"/>
      <c r="BA75" s="391"/>
      <c r="BB75" s="391"/>
      <c r="BC75" s="391"/>
      <c r="BD75" s="391"/>
      <c r="BE75" s="391"/>
      <c r="BF75" s="391"/>
      <c r="BG75" s="391"/>
      <c r="BH75" s="391"/>
      <c r="BI75" s="391"/>
      <c r="BJ75" s="391"/>
      <c r="BK75" s="391"/>
      <c r="BL75" s="391"/>
      <c r="BM75" s="391"/>
      <c r="BN75" s="391"/>
      <c r="BO75" s="391"/>
      <c r="BP75" s="391"/>
      <c r="BQ75" s="391"/>
      <c r="BR75" s="391"/>
      <c r="BS75" s="391"/>
      <c r="BT75" s="391"/>
      <c r="BU75" s="391"/>
      <c r="BV75" s="391"/>
      <c r="BW75" s="391"/>
      <c r="BX75" s="391"/>
      <c r="BY75" s="391"/>
      <c r="BZ75" s="391"/>
      <c r="CA75" s="391"/>
      <c r="CB75" s="391"/>
      <c r="CC75" s="391"/>
      <c r="CD75" s="391"/>
      <c r="CE75" s="391"/>
      <c r="CF75" s="391"/>
      <c r="CG75" s="391"/>
      <c r="CH75" s="391"/>
      <c r="CI75" s="391"/>
      <c r="CJ75" s="391"/>
      <c r="CK75" s="391"/>
      <c r="CL75" s="391"/>
      <c r="CM75" s="391"/>
      <c r="CN75" s="391"/>
      <c r="CO75" s="391"/>
      <c r="CP75" s="391"/>
      <c r="CQ75" s="391"/>
      <c r="CR75" s="391"/>
      <c r="CS75" s="391"/>
      <c r="CT75" s="391"/>
      <c r="CU75" s="391"/>
      <c r="CV75" s="391"/>
      <c r="CW75" s="391"/>
      <c r="CX75" s="391"/>
      <c r="CY75" s="391"/>
      <c r="CZ75" s="391"/>
      <c r="DA75" s="391"/>
      <c r="DB75" s="391"/>
      <c r="DC75" s="391"/>
      <c r="DD75" s="391"/>
      <c r="DE75" s="391"/>
      <c r="DF75" s="391"/>
      <c r="DG75" s="391"/>
      <c r="DH75" s="391"/>
      <c r="DI75" s="391"/>
      <c r="DJ75" s="391"/>
      <c r="DK75" s="391"/>
      <c r="DL75" s="391"/>
      <c r="DM75" s="391"/>
      <c r="DN75" s="391"/>
      <c r="DO75" s="391"/>
      <c r="DP75" s="391"/>
      <c r="DQ75" s="391"/>
      <c r="DR75" s="391"/>
      <c r="DS75" s="391"/>
      <c r="DT75" s="391"/>
      <c r="DU75" s="391"/>
      <c r="DV75" s="391"/>
      <c r="DW75" s="391"/>
      <c r="DX75" s="391"/>
      <c r="DY75" s="391"/>
      <c r="DZ75" s="391"/>
      <c r="EA75" s="391"/>
      <c r="EB75" s="391"/>
      <c r="EC75" s="391"/>
      <c r="ED75" s="391"/>
      <c r="EE75" s="391"/>
      <c r="EF75" s="391"/>
      <c r="EG75" s="391"/>
      <c r="EH75" s="391"/>
      <c r="EI75" s="391"/>
      <c r="EJ75" s="391"/>
      <c r="EK75" s="391"/>
      <c r="EL75" s="391"/>
      <c r="EM75" s="391"/>
      <c r="EN75" s="391"/>
      <c r="EO75" s="391"/>
      <c r="EP75" s="391"/>
      <c r="EQ75" s="391"/>
      <c r="ER75" s="391"/>
      <c r="ES75" s="391"/>
      <c r="ET75" s="391"/>
      <c r="EU75" s="391"/>
      <c r="EV75" s="391"/>
      <c r="EW75" s="391"/>
      <c r="EX75" s="391"/>
      <c r="EY75" s="391"/>
      <c r="EZ75" s="391"/>
      <c r="FA75" s="391"/>
      <c r="FB75" s="391"/>
      <c r="FC75" s="391"/>
      <c r="FD75" s="391"/>
      <c r="FE75" s="391"/>
      <c r="FF75" s="391"/>
      <c r="FG75" s="391"/>
      <c r="FH75" s="391"/>
      <c r="FI75" s="391"/>
      <c r="FJ75" s="391"/>
      <c r="FK75" s="391"/>
      <c r="FL75" s="391"/>
      <c r="FM75" s="391"/>
      <c r="FN75" s="391"/>
      <c r="FO75" s="391"/>
      <c r="FP75" s="391"/>
      <c r="FQ75" s="391"/>
      <c r="FR75" s="391"/>
      <c r="FS75" s="391"/>
      <c r="FT75" s="391"/>
      <c r="FU75" s="391"/>
      <c r="FV75" s="391"/>
      <c r="FW75" s="391"/>
      <c r="FX75" s="391"/>
      <c r="FY75" s="391"/>
      <c r="FZ75" s="391"/>
      <c r="GA75" s="391"/>
      <c r="GB75" s="391"/>
      <c r="GC75" s="391"/>
      <c r="GD75" s="391"/>
      <c r="GE75" s="391"/>
      <c r="GF75" s="391"/>
      <c r="GG75" s="391"/>
      <c r="GH75" s="391"/>
      <c r="GI75" s="391"/>
      <c r="GJ75" s="391"/>
      <c r="GK75" s="391"/>
      <c r="GL75" s="391"/>
      <c r="GM75" s="391"/>
      <c r="GN75" s="391"/>
      <c r="GO75" s="391"/>
      <c r="GP75" s="391"/>
      <c r="GQ75" s="391"/>
      <c r="GR75" s="391"/>
      <c r="GS75" s="391"/>
      <c r="GT75" s="391"/>
      <c r="GU75" s="391"/>
      <c r="GV75" s="391"/>
      <c r="GW75" s="391"/>
      <c r="GX75" s="391"/>
      <c r="GY75" s="391"/>
      <c r="GZ75" s="391"/>
      <c r="HA75" s="391"/>
      <c r="HB75" s="391"/>
      <c r="HC75" s="391"/>
      <c r="HD75" s="391"/>
      <c r="HE75" s="391"/>
      <c r="HF75" s="391"/>
      <c r="HG75" s="391"/>
      <c r="HH75" s="391"/>
      <c r="HI75" s="391"/>
      <c r="HJ75" s="391"/>
      <c r="HK75" s="391"/>
      <c r="HL75" s="391"/>
      <c r="HM75" s="391"/>
      <c r="HN75" s="391"/>
      <c r="HO75" s="391"/>
      <c r="HP75" s="391"/>
      <c r="HQ75" s="391"/>
      <c r="HR75" s="391"/>
      <c r="HS75" s="391"/>
      <c r="HT75" s="391"/>
      <c r="HU75" s="391"/>
      <c r="HV75" s="391"/>
    </row>
    <row r="76" spans="1:230" s="396" customFormat="1" ht="18" customHeight="1">
      <c r="A76" s="391"/>
      <c r="B76" s="392">
        <v>30</v>
      </c>
      <c r="C76" s="393" t="s">
        <v>98</v>
      </c>
      <c r="D76" s="467">
        <v>30807</v>
      </c>
      <c r="E76" s="468">
        <v>1091.6189203752394</v>
      </c>
      <c r="F76" s="469">
        <v>158770</v>
      </c>
      <c r="G76" s="470">
        <v>1347.6335307677768</v>
      </c>
      <c r="H76" s="471">
        <v>62384</v>
      </c>
      <c r="I76" s="472">
        <v>860.10133624006164</v>
      </c>
      <c r="J76" s="391"/>
      <c r="K76" s="391"/>
      <c r="L76" s="391"/>
      <c r="M76" s="391"/>
      <c r="N76" s="391"/>
      <c r="O76" s="391"/>
      <c r="P76" s="391"/>
      <c r="Q76" s="391"/>
      <c r="R76" s="391"/>
      <c r="S76" s="391"/>
      <c r="T76" s="391"/>
      <c r="U76" s="391"/>
      <c r="V76" s="391"/>
      <c r="W76" s="391"/>
      <c r="X76" s="391"/>
      <c r="Y76" s="391"/>
      <c r="Z76" s="391"/>
      <c r="AA76" s="391"/>
      <c r="AB76" s="391"/>
      <c r="AC76" s="391"/>
      <c r="AD76" s="391"/>
      <c r="AE76" s="391"/>
      <c r="AF76" s="391"/>
      <c r="AG76" s="391"/>
      <c r="AH76" s="391"/>
      <c r="AI76" s="391"/>
      <c r="AJ76" s="391"/>
      <c r="AK76" s="391"/>
      <c r="AL76" s="391"/>
      <c r="AM76" s="391"/>
      <c r="AN76" s="391"/>
      <c r="AO76" s="391"/>
      <c r="AP76" s="391"/>
      <c r="AQ76" s="391"/>
      <c r="AR76" s="391"/>
      <c r="AS76" s="391"/>
      <c r="AT76" s="391"/>
      <c r="AU76" s="391"/>
      <c r="AV76" s="391"/>
      <c r="AW76" s="391"/>
      <c r="AX76" s="391"/>
      <c r="AY76" s="391"/>
      <c r="AZ76" s="391"/>
      <c r="BA76" s="391"/>
      <c r="BB76" s="391"/>
      <c r="BC76" s="391"/>
      <c r="BD76" s="391"/>
      <c r="BE76" s="391"/>
      <c r="BF76" s="391"/>
      <c r="BG76" s="391"/>
      <c r="BH76" s="391"/>
      <c r="BI76" s="391"/>
      <c r="BJ76" s="391"/>
      <c r="BK76" s="391"/>
      <c r="BL76" s="391"/>
      <c r="BM76" s="391"/>
      <c r="BN76" s="391"/>
      <c r="BO76" s="391"/>
      <c r="BP76" s="391"/>
      <c r="BQ76" s="391"/>
      <c r="BR76" s="391"/>
      <c r="BS76" s="391"/>
      <c r="BT76" s="391"/>
      <c r="BU76" s="391"/>
      <c r="BV76" s="391"/>
      <c r="BW76" s="391"/>
      <c r="BX76" s="391"/>
      <c r="BY76" s="391"/>
      <c r="BZ76" s="391"/>
      <c r="CA76" s="391"/>
      <c r="CB76" s="391"/>
      <c r="CC76" s="391"/>
      <c r="CD76" s="391"/>
      <c r="CE76" s="391"/>
      <c r="CF76" s="391"/>
      <c r="CG76" s="391"/>
      <c r="CH76" s="391"/>
      <c r="CI76" s="391"/>
      <c r="CJ76" s="391"/>
      <c r="CK76" s="391"/>
      <c r="CL76" s="391"/>
      <c r="CM76" s="391"/>
      <c r="CN76" s="391"/>
      <c r="CO76" s="391"/>
      <c r="CP76" s="391"/>
      <c r="CQ76" s="391"/>
      <c r="CR76" s="391"/>
      <c r="CS76" s="391"/>
      <c r="CT76" s="391"/>
      <c r="CU76" s="391"/>
      <c r="CV76" s="391"/>
      <c r="CW76" s="391"/>
      <c r="CX76" s="391"/>
      <c r="CY76" s="391"/>
      <c r="CZ76" s="391"/>
      <c r="DA76" s="391"/>
      <c r="DB76" s="391"/>
      <c r="DC76" s="391"/>
      <c r="DD76" s="391"/>
      <c r="DE76" s="391"/>
      <c r="DF76" s="391"/>
      <c r="DG76" s="391"/>
      <c r="DH76" s="391"/>
      <c r="DI76" s="391"/>
      <c r="DJ76" s="391"/>
      <c r="DK76" s="391"/>
      <c r="DL76" s="391"/>
      <c r="DM76" s="391"/>
      <c r="DN76" s="391"/>
      <c r="DO76" s="391"/>
      <c r="DP76" s="391"/>
      <c r="DQ76" s="391"/>
      <c r="DR76" s="391"/>
      <c r="DS76" s="391"/>
      <c r="DT76" s="391"/>
      <c r="DU76" s="391"/>
      <c r="DV76" s="391"/>
      <c r="DW76" s="391"/>
      <c r="DX76" s="391"/>
      <c r="DY76" s="391"/>
      <c r="DZ76" s="391"/>
      <c r="EA76" s="391"/>
      <c r="EB76" s="391"/>
      <c r="EC76" s="391"/>
      <c r="ED76" s="391"/>
      <c r="EE76" s="391"/>
      <c r="EF76" s="391"/>
      <c r="EG76" s="391"/>
      <c r="EH76" s="391"/>
      <c r="EI76" s="391"/>
      <c r="EJ76" s="391"/>
      <c r="EK76" s="391"/>
      <c r="EL76" s="391"/>
      <c r="EM76" s="391"/>
      <c r="EN76" s="391"/>
      <c r="EO76" s="391"/>
      <c r="EP76" s="391"/>
      <c r="EQ76" s="391"/>
      <c r="ER76" s="391"/>
      <c r="ES76" s="391"/>
      <c r="ET76" s="391"/>
      <c r="EU76" s="391"/>
      <c r="EV76" s="391"/>
      <c r="EW76" s="391"/>
      <c r="EX76" s="391"/>
      <c r="EY76" s="391"/>
      <c r="EZ76" s="391"/>
      <c r="FA76" s="391"/>
      <c r="FB76" s="391"/>
      <c r="FC76" s="391"/>
      <c r="FD76" s="391"/>
      <c r="FE76" s="391"/>
      <c r="FF76" s="391"/>
      <c r="FG76" s="391"/>
      <c r="FH76" s="391"/>
      <c r="FI76" s="391"/>
      <c r="FJ76" s="391"/>
      <c r="FK76" s="391"/>
      <c r="FL76" s="391"/>
      <c r="FM76" s="391"/>
      <c r="FN76" s="391"/>
      <c r="FO76" s="391"/>
      <c r="FP76" s="391"/>
      <c r="FQ76" s="391"/>
      <c r="FR76" s="391"/>
      <c r="FS76" s="391"/>
      <c r="FT76" s="391"/>
      <c r="FU76" s="391"/>
      <c r="FV76" s="391"/>
      <c r="FW76" s="391"/>
      <c r="FX76" s="391"/>
      <c r="FY76" s="391"/>
      <c r="FZ76" s="391"/>
      <c r="GA76" s="391"/>
      <c r="GB76" s="391"/>
      <c r="GC76" s="391"/>
      <c r="GD76" s="391"/>
      <c r="GE76" s="391"/>
      <c r="GF76" s="391"/>
      <c r="GG76" s="391"/>
      <c r="GH76" s="391"/>
      <c r="GI76" s="391"/>
      <c r="GJ76" s="391"/>
      <c r="GK76" s="391"/>
      <c r="GL76" s="391"/>
      <c r="GM76" s="391"/>
      <c r="GN76" s="391"/>
      <c r="GO76" s="391"/>
      <c r="GP76" s="391"/>
      <c r="GQ76" s="391"/>
      <c r="GR76" s="391"/>
      <c r="GS76" s="391"/>
      <c r="GT76" s="391"/>
      <c r="GU76" s="391"/>
      <c r="GV76" s="391"/>
      <c r="GW76" s="391"/>
      <c r="GX76" s="391"/>
      <c r="GY76" s="391"/>
      <c r="GZ76" s="391"/>
      <c r="HA76" s="391"/>
      <c r="HB76" s="391"/>
      <c r="HC76" s="391"/>
      <c r="HD76" s="391"/>
      <c r="HE76" s="391"/>
      <c r="HF76" s="391"/>
      <c r="HG76" s="391"/>
      <c r="HH76" s="391"/>
      <c r="HI76" s="391"/>
      <c r="HJ76" s="391"/>
      <c r="HK76" s="391"/>
      <c r="HL76" s="391"/>
      <c r="HM76" s="391"/>
      <c r="HN76" s="391"/>
      <c r="HO76" s="391"/>
      <c r="HP76" s="391"/>
      <c r="HQ76" s="391"/>
      <c r="HR76" s="391"/>
      <c r="HS76" s="391"/>
      <c r="HT76" s="391"/>
      <c r="HU76" s="391"/>
      <c r="HV76" s="391"/>
    </row>
    <row r="77" spans="1:230" s="396" customFormat="1" ht="18" hidden="1" customHeight="1">
      <c r="A77" s="391"/>
      <c r="B77" s="392"/>
      <c r="C77" s="393"/>
      <c r="D77" s="467"/>
      <c r="E77" s="468"/>
      <c r="F77" s="469"/>
      <c r="G77" s="470"/>
      <c r="H77" s="471"/>
      <c r="I77" s="472"/>
      <c r="J77" s="391"/>
      <c r="K77" s="391"/>
      <c r="L77" s="391"/>
      <c r="M77" s="391"/>
      <c r="N77" s="391"/>
      <c r="O77" s="391"/>
      <c r="P77" s="391"/>
      <c r="Q77" s="391"/>
      <c r="R77" s="391"/>
      <c r="S77" s="391"/>
      <c r="T77" s="391"/>
      <c r="U77" s="391"/>
      <c r="V77" s="391"/>
      <c r="W77" s="391"/>
      <c r="X77" s="391"/>
      <c r="Y77" s="391"/>
      <c r="Z77" s="391"/>
      <c r="AA77" s="391"/>
      <c r="AB77" s="391"/>
      <c r="AC77" s="391"/>
      <c r="AD77" s="391"/>
      <c r="AE77" s="391"/>
      <c r="AF77" s="391"/>
      <c r="AG77" s="391"/>
      <c r="AH77" s="391"/>
      <c r="AI77" s="391"/>
      <c r="AJ77" s="391"/>
      <c r="AK77" s="391"/>
      <c r="AL77" s="391"/>
      <c r="AM77" s="391"/>
      <c r="AN77" s="391"/>
      <c r="AO77" s="391"/>
      <c r="AP77" s="391"/>
      <c r="AQ77" s="391"/>
      <c r="AR77" s="391"/>
      <c r="AS77" s="391"/>
      <c r="AT77" s="391"/>
      <c r="AU77" s="391"/>
      <c r="AV77" s="391"/>
      <c r="AW77" s="391"/>
      <c r="AX77" s="391"/>
      <c r="AY77" s="391"/>
      <c r="AZ77" s="391"/>
      <c r="BA77" s="391"/>
      <c r="BB77" s="391"/>
      <c r="BC77" s="391"/>
      <c r="BD77" s="391"/>
      <c r="BE77" s="391"/>
      <c r="BF77" s="391"/>
      <c r="BG77" s="391"/>
      <c r="BH77" s="391"/>
      <c r="BI77" s="391"/>
      <c r="BJ77" s="391"/>
      <c r="BK77" s="391"/>
      <c r="BL77" s="391"/>
      <c r="BM77" s="391"/>
      <c r="BN77" s="391"/>
      <c r="BO77" s="391"/>
      <c r="BP77" s="391"/>
      <c r="BQ77" s="391"/>
      <c r="BR77" s="391"/>
      <c r="BS77" s="391"/>
      <c r="BT77" s="391"/>
      <c r="BU77" s="391"/>
      <c r="BV77" s="391"/>
      <c r="BW77" s="391"/>
      <c r="BX77" s="391"/>
      <c r="BY77" s="391"/>
      <c r="BZ77" s="391"/>
      <c r="CA77" s="391"/>
      <c r="CB77" s="391"/>
      <c r="CC77" s="391"/>
      <c r="CD77" s="391"/>
      <c r="CE77" s="391"/>
      <c r="CF77" s="391"/>
      <c r="CG77" s="391"/>
      <c r="CH77" s="391"/>
      <c r="CI77" s="391"/>
      <c r="CJ77" s="391"/>
      <c r="CK77" s="391"/>
      <c r="CL77" s="391"/>
      <c r="CM77" s="391"/>
      <c r="CN77" s="391"/>
      <c r="CO77" s="391"/>
      <c r="CP77" s="391"/>
      <c r="CQ77" s="391"/>
      <c r="CR77" s="391"/>
      <c r="CS77" s="391"/>
      <c r="CT77" s="391"/>
      <c r="CU77" s="391"/>
      <c r="CV77" s="391"/>
      <c r="CW77" s="391"/>
      <c r="CX77" s="391"/>
      <c r="CY77" s="391"/>
      <c r="CZ77" s="391"/>
      <c r="DA77" s="391"/>
      <c r="DB77" s="391"/>
      <c r="DC77" s="391"/>
      <c r="DD77" s="391"/>
      <c r="DE77" s="391"/>
      <c r="DF77" s="391"/>
      <c r="DG77" s="391"/>
      <c r="DH77" s="391"/>
      <c r="DI77" s="391"/>
      <c r="DJ77" s="391"/>
      <c r="DK77" s="391"/>
      <c r="DL77" s="391"/>
      <c r="DM77" s="391"/>
      <c r="DN77" s="391"/>
      <c r="DO77" s="391"/>
      <c r="DP77" s="391"/>
      <c r="DQ77" s="391"/>
      <c r="DR77" s="391"/>
      <c r="DS77" s="391"/>
      <c r="DT77" s="391"/>
      <c r="DU77" s="391"/>
      <c r="DV77" s="391"/>
      <c r="DW77" s="391"/>
      <c r="DX77" s="391"/>
      <c r="DY77" s="391"/>
      <c r="DZ77" s="391"/>
      <c r="EA77" s="391"/>
      <c r="EB77" s="391"/>
      <c r="EC77" s="391"/>
      <c r="ED77" s="391"/>
      <c r="EE77" s="391"/>
      <c r="EF77" s="391"/>
      <c r="EG77" s="391"/>
      <c r="EH77" s="391"/>
      <c r="EI77" s="391"/>
      <c r="EJ77" s="391"/>
      <c r="EK77" s="391"/>
      <c r="EL77" s="391"/>
      <c r="EM77" s="391"/>
      <c r="EN77" s="391"/>
      <c r="EO77" s="391"/>
      <c r="EP77" s="391"/>
      <c r="EQ77" s="391"/>
      <c r="ER77" s="391"/>
      <c r="ES77" s="391"/>
      <c r="ET77" s="391"/>
      <c r="EU77" s="391"/>
      <c r="EV77" s="391"/>
      <c r="EW77" s="391"/>
      <c r="EX77" s="391"/>
      <c r="EY77" s="391"/>
      <c r="EZ77" s="391"/>
      <c r="FA77" s="391"/>
      <c r="FB77" s="391"/>
      <c r="FC77" s="391"/>
      <c r="FD77" s="391"/>
      <c r="FE77" s="391"/>
      <c r="FF77" s="391"/>
      <c r="FG77" s="391"/>
      <c r="FH77" s="391"/>
      <c r="FI77" s="391"/>
      <c r="FJ77" s="391"/>
      <c r="FK77" s="391"/>
      <c r="FL77" s="391"/>
      <c r="FM77" s="391"/>
      <c r="FN77" s="391"/>
      <c r="FO77" s="391"/>
      <c r="FP77" s="391"/>
      <c r="FQ77" s="391"/>
      <c r="FR77" s="391"/>
      <c r="FS77" s="391"/>
      <c r="FT77" s="391"/>
      <c r="FU77" s="391"/>
      <c r="FV77" s="391"/>
      <c r="FW77" s="391"/>
      <c r="FX77" s="391"/>
      <c r="FY77" s="391"/>
      <c r="FZ77" s="391"/>
      <c r="GA77" s="391"/>
      <c r="GB77" s="391"/>
      <c r="GC77" s="391"/>
      <c r="GD77" s="391"/>
      <c r="GE77" s="391"/>
      <c r="GF77" s="391"/>
      <c r="GG77" s="391"/>
      <c r="GH77" s="391"/>
      <c r="GI77" s="391"/>
      <c r="GJ77" s="391"/>
      <c r="GK77" s="391"/>
      <c r="GL77" s="391"/>
      <c r="GM77" s="391"/>
      <c r="GN77" s="391"/>
      <c r="GO77" s="391"/>
      <c r="GP77" s="391"/>
      <c r="GQ77" s="391"/>
      <c r="GR77" s="391"/>
      <c r="GS77" s="391"/>
      <c r="GT77" s="391"/>
      <c r="GU77" s="391"/>
      <c r="GV77" s="391"/>
      <c r="GW77" s="391"/>
      <c r="GX77" s="391"/>
      <c r="GY77" s="391"/>
      <c r="GZ77" s="391"/>
      <c r="HA77" s="391"/>
      <c r="HB77" s="391"/>
      <c r="HC77" s="391"/>
      <c r="HD77" s="391"/>
      <c r="HE77" s="391"/>
      <c r="HF77" s="391"/>
      <c r="HG77" s="391"/>
      <c r="HH77" s="391"/>
      <c r="HI77" s="391"/>
      <c r="HJ77" s="391"/>
      <c r="HK77" s="391"/>
      <c r="HL77" s="391"/>
      <c r="HM77" s="391"/>
      <c r="HN77" s="391"/>
      <c r="HO77" s="391"/>
      <c r="HP77" s="391"/>
      <c r="HQ77" s="391"/>
      <c r="HR77" s="391"/>
      <c r="HS77" s="391"/>
      <c r="HT77" s="391"/>
      <c r="HU77" s="391"/>
      <c r="HV77" s="391"/>
    </row>
    <row r="78" spans="1:230" s="396" customFormat="1" ht="18" customHeight="1">
      <c r="A78" s="391"/>
      <c r="B78" s="392">
        <v>31</v>
      </c>
      <c r="C78" s="393" t="s">
        <v>99</v>
      </c>
      <c r="D78" s="467">
        <v>10379</v>
      </c>
      <c r="E78" s="468">
        <v>1430.5827661624435</v>
      </c>
      <c r="F78" s="469">
        <v>101371</v>
      </c>
      <c r="G78" s="470">
        <v>1679.7096371743398</v>
      </c>
      <c r="H78" s="471">
        <v>30029</v>
      </c>
      <c r="I78" s="472">
        <v>1027.5643661127576</v>
      </c>
      <c r="J78" s="391"/>
      <c r="K78" s="391"/>
      <c r="L78" s="391"/>
      <c r="M78" s="391"/>
      <c r="N78" s="391"/>
      <c r="O78" s="391"/>
      <c r="P78" s="391"/>
      <c r="Q78" s="391"/>
      <c r="R78" s="391"/>
      <c r="S78" s="391"/>
      <c r="T78" s="391"/>
      <c r="U78" s="391"/>
      <c r="V78" s="391"/>
      <c r="W78" s="391"/>
      <c r="X78" s="391"/>
      <c r="Y78" s="391"/>
      <c r="Z78" s="391"/>
      <c r="AA78" s="391"/>
      <c r="AB78" s="391"/>
      <c r="AC78" s="391"/>
      <c r="AD78" s="391"/>
      <c r="AE78" s="391"/>
      <c r="AF78" s="391"/>
      <c r="AG78" s="391"/>
      <c r="AH78" s="391"/>
      <c r="AI78" s="391"/>
      <c r="AJ78" s="391"/>
      <c r="AK78" s="391"/>
      <c r="AL78" s="391"/>
      <c r="AM78" s="391"/>
      <c r="AN78" s="391"/>
      <c r="AO78" s="391"/>
      <c r="AP78" s="391"/>
      <c r="AQ78" s="391"/>
      <c r="AR78" s="391"/>
      <c r="AS78" s="391"/>
      <c r="AT78" s="391"/>
      <c r="AU78" s="391"/>
      <c r="AV78" s="391"/>
      <c r="AW78" s="391"/>
      <c r="AX78" s="391"/>
      <c r="AY78" s="391"/>
      <c r="AZ78" s="391"/>
      <c r="BA78" s="391"/>
      <c r="BB78" s="391"/>
      <c r="BC78" s="391"/>
      <c r="BD78" s="391"/>
      <c r="BE78" s="391"/>
      <c r="BF78" s="391"/>
      <c r="BG78" s="391"/>
      <c r="BH78" s="391"/>
      <c r="BI78" s="391"/>
      <c r="BJ78" s="391"/>
      <c r="BK78" s="391"/>
      <c r="BL78" s="391"/>
      <c r="BM78" s="391"/>
      <c r="BN78" s="391"/>
      <c r="BO78" s="391"/>
      <c r="BP78" s="391"/>
      <c r="BQ78" s="391"/>
      <c r="BR78" s="391"/>
      <c r="BS78" s="391"/>
      <c r="BT78" s="391"/>
      <c r="BU78" s="391"/>
      <c r="BV78" s="391"/>
      <c r="BW78" s="391"/>
      <c r="BX78" s="391"/>
      <c r="BY78" s="391"/>
      <c r="BZ78" s="391"/>
      <c r="CA78" s="391"/>
      <c r="CB78" s="391"/>
      <c r="CC78" s="391"/>
      <c r="CD78" s="391"/>
      <c r="CE78" s="391"/>
      <c r="CF78" s="391"/>
      <c r="CG78" s="391"/>
      <c r="CH78" s="391"/>
      <c r="CI78" s="391"/>
      <c r="CJ78" s="391"/>
      <c r="CK78" s="391"/>
      <c r="CL78" s="391"/>
      <c r="CM78" s="391"/>
      <c r="CN78" s="391"/>
      <c r="CO78" s="391"/>
      <c r="CP78" s="391"/>
      <c r="CQ78" s="391"/>
      <c r="CR78" s="391"/>
      <c r="CS78" s="391"/>
      <c r="CT78" s="391"/>
      <c r="CU78" s="391"/>
      <c r="CV78" s="391"/>
      <c r="CW78" s="391"/>
      <c r="CX78" s="391"/>
      <c r="CY78" s="391"/>
      <c r="CZ78" s="391"/>
      <c r="DA78" s="391"/>
      <c r="DB78" s="391"/>
      <c r="DC78" s="391"/>
      <c r="DD78" s="391"/>
      <c r="DE78" s="391"/>
      <c r="DF78" s="391"/>
      <c r="DG78" s="391"/>
      <c r="DH78" s="391"/>
      <c r="DI78" s="391"/>
      <c r="DJ78" s="391"/>
      <c r="DK78" s="391"/>
      <c r="DL78" s="391"/>
      <c r="DM78" s="391"/>
      <c r="DN78" s="391"/>
      <c r="DO78" s="391"/>
      <c r="DP78" s="391"/>
      <c r="DQ78" s="391"/>
      <c r="DR78" s="391"/>
      <c r="DS78" s="391"/>
      <c r="DT78" s="391"/>
      <c r="DU78" s="391"/>
      <c r="DV78" s="391"/>
      <c r="DW78" s="391"/>
      <c r="DX78" s="391"/>
      <c r="DY78" s="391"/>
      <c r="DZ78" s="391"/>
      <c r="EA78" s="391"/>
      <c r="EB78" s="391"/>
      <c r="EC78" s="391"/>
      <c r="ED78" s="391"/>
      <c r="EE78" s="391"/>
      <c r="EF78" s="391"/>
      <c r="EG78" s="391"/>
      <c r="EH78" s="391"/>
      <c r="EI78" s="391"/>
      <c r="EJ78" s="391"/>
      <c r="EK78" s="391"/>
      <c r="EL78" s="391"/>
      <c r="EM78" s="391"/>
      <c r="EN78" s="391"/>
      <c r="EO78" s="391"/>
      <c r="EP78" s="391"/>
      <c r="EQ78" s="391"/>
      <c r="ER78" s="391"/>
      <c r="ES78" s="391"/>
      <c r="ET78" s="391"/>
      <c r="EU78" s="391"/>
      <c r="EV78" s="391"/>
      <c r="EW78" s="391"/>
      <c r="EX78" s="391"/>
      <c r="EY78" s="391"/>
      <c r="EZ78" s="391"/>
      <c r="FA78" s="391"/>
      <c r="FB78" s="391"/>
      <c r="FC78" s="391"/>
      <c r="FD78" s="391"/>
      <c r="FE78" s="391"/>
      <c r="FF78" s="391"/>
      <c r="FG78" s="391"/>
      <c r="FH78" s="391"/>
      <c r="FI78" s="391"/>
      <c r="FJ78" s="391"/>
      <c r="FK78" s="391"/>
      <c r="FL78" s="391"/>
      <c r="FM78" s="391"/>
      <c r="FN78" s="391"/>
      <c r="FO78" s="391"/>
      <c r="FP78" s="391"/>
      <c r="FQ78" s="391"/>
      <c r="FR78" s="391"/>
      <c r="FS78" s="391"/>
      <c r="FT78" s="391"/>
      <c r="FU78" s="391"/>
      <c r="FV78" s="391"/>
      <c r="FW78" s="391"/>
      <c r="FX78" s="391"/>
      <c r="FY78" s="391"/>
      <c r="FZ78" s="391"/>
      <c r="GA78" s="391"/>
      <c r="GB78" s="391"/>
      <c r="GC78" s="391"/>
      <c r="GD78" s="391"/>
      <c r="GE78" s="391"/>
      <c r="GF78" s="391"/>
      <c r="GG78" s="391"/>
      <c r="GH78" s="391"/>
      <c r="GI78" s="391"/>
      <c r="GJ78" s="391"/>
      <c r="GK78" s="391"/>
      <c r="GL78" s="391"/>
      <c r="GM78" s="391"/>
      <c r="GN78" s="391"/>
      <c r="GO78" s="391"/>
      <c r="GP78" s="391"/>
      <c r="GQ78" s="391"/>
      <c r="GR78" s="391"/>
      <c r="GS78" s="391"/>
      <c r="GT78" s="391"/>
      <c r="GU78" s="391"/>
      <c r="GV78" s="391"/>
      <c r="GW78" s="391"/>
      <c r="GX78" s="391"/>
      <c r="GY78" s="391"/>
      <c r="GZ78" s="391"/>
      <c r="HA78" s="391"/>
      <c r="HB78" s="391"/>
      <c r="HC78" s="391"/>
      <c r="HD78" s="391"/>
      <c r="HE78" s="391"/>
      <c r="HF78" s="391"/>
      <c r="HG78" s="391"/>
      <c r="HH78" s="391"/>
      <c r="HI78" s="391"/>
      <c r="HJ78" s="391"/>
      <c r="HK78" s="391"/>
      <c r="HL78" s="391"/>
      <c r="HM78" s="391"/>
      <c r="HN78" s="391"/>
      <c r="HO78" s="391"/>
      <c r="HP78" s="391"/>
      <c r="HQ78" s="391"/>
      <c r="HR78" s="391"/>
      <c r="HS78" s="391"/>
      <c r="HT78" s="391"/>
      <c r="HU78" s="391"/>
      <c r="HV78" s="391"/>
    </row>
    <row r="79" spans="1:230" s="396" customFormat="1" ht="18" hidden="1" customHeight="1">
      <c r="A79" s="391"/>
      <c r="B79" s="392"/>
      <c r="C79" s="393"/>
      <c r="D79" s="467"/>
      <c r="E79" s="468"/>
      <c r="F79" s="469"/>
      <c r="G79" s="470"/>
      <c r="H79" s="471"/>
      <c r="I79" s="472"/>
      <c r="J79" s="391"/>
      <c r="K79" s="391"/>
      <c r="L79" s="391"/>
      <c r="M79" s="391"/>
      <c r="N79" s="391"/>
      <c r="O79" s="391"/>
      <c r="P79" s="391"/>
      <c r="Q79" s="391"/>
      <c r="R79" s="391"/>
      <c r="S79" s="391"/>
      <c r="T79" s="391"/>
      <c r="U79" s="391"/>
      <c r="V79" s="391"/>
      <c r="W79" s="391"/>
      <c r="X79" s="391"/>
      <c r="Y79" s="391"/>
      <c r="Z79" s="391"/>
      <c r="AA79" s="391"/>
      <c r="AB79" s="391"/>
      <c r="AC79" s="391"/>
      <c r="AD79" s="391"/>
      <c r="AE79" s="391"/>
      <c r="AF79" s="391"/>
      <c r="AG79" s="391"/>
      <c r="AH79" s="391"/>
      <c r="AI79" s="391"/>
      <c r="AJ79" s="391"/>
      <c r="AK79" s="391"/>
      <c r="AL79" s="391"/>
      <c r="AM79" s="391"/>
      <c r="AN79" s="391"/>
      <c r="AO79" s="391"/>
      <c r="AP79" s="391"/>
      <c r="AQ79" s="391"/>
      <c r="AR79" s="391"/>
      <c r="AS79" s="391"/>
      <c r="AT79" s="391"/>
      <c r="AU79" s="391"/>
      <c r="AV79" s="391"/>
      <c r="AW79" s="391"/>
      <c r="AX79" s="391"/>
      <c r="AY79" s="391"/>
      <c r="AZ79" s="391"/>
      <c r="BA79" s="391"/>
      <c r="BB79" s="391"/>
      <c r="BC79" s="391"/>
      <c r="BD79" s="391"/>
      <c r="BE79" s="391"/>
      <c r="BF79" s="391"/>
      <c r="BG79" s="391"/>
      <c r="BH79" s="391"/>
      <c r="BI79" s="391"/>
      <c r="BJ79" s="391"/>
      <c r="BK79" s="391"/>
      <c r="BL79" s="391"/>
      <c r="BM79" s="391"/>
      <c r="BN79" s="391"/>
      <c r="BO79" s="391"/>
      <c r="BP79" s="391"/>
      <c r="BQ79" s="391"/>
      <c r="BR79" s="391"/>
      <c r="BS79" s="391"/>
      <c r="BT79" s="391"/>
      <c r="BU79" s="391"/>
      <c r="BV79" s="391"/>
      <c r="BW79" s="391"/>
      <c r="BX79" s="391"/>
      <c r="BY79" s="391"/>
      <c r="BZ79" s="391"/>
      <c r="CA79" s="391"/>
      <c r="CB79" s="391"/>
      <c r="CC79" s="391"/>
      <c r="CD79" s="391"/>
      <c r="CE79" s="391"/>
      <c r="CF79" s="391"/>
      <c r="CG79" s="391"/>
      <c r="CH79" s="391"/>
      <c r="CI79" s="391"/>
      <c r="CJ79" s="391"/>
      <c r="CK79" s="391"/>
      <c r="CL79" s="391"/>
      <c r="CM79" s="391"/>
      <c r="CN79" s="391"/>
      <c r="CO79" s="391"/>
      <c r="CP79" s="391"/>
      <c r="CQ79" s="391"/>
      <c r="CR79" s="391"/>
      <c r="CS79" s="391"/>
      <c r="CT79" s="391"/>
      <c r="CU79" s="391"/>
      <c r="CV79" s="391"/>
      <c r="CW79" s="391"/>
      <c r="CX79" s="391"/>
      <c r="CY79" s="391"/>
      <c r="CZ79" s="391"/>
      <c r="DA79" s="391"/>
      <c r="DB79" s="391"/>
      <c r="DC79" s="391"/>
      <c r="DD79" s="391"/>
      <c r="DE79" s="391"/>
      <c r="DF79" s="391"/>
      <c r="DG79" s="391"/>
      <c r="DH79" s="391"/>
      <c r="DI79" s="391"/>
      <c r="DJ79" s="391"/>
      <c r="DK79" s="391"/>
      <c r="DL79" s="391"/>
      <c r="DM79" s="391"/>
      <c r="DN79" s="391"/>
      <c r="DO79" s="391"/>
      <c r="DP79" s="391"/>
      <c r="DQ79" s="391"/>
      <c r="DR79" s="391"/>
      <c r="DS79" s="391"/>
      <c r="DT79" s="391"/>
      <c r="DU79" s="391"/>
      <c r="DV79" s="391"/>
      <c r="DW79" s="391"/>
      <c r="DX79" s="391"/>
      <c r="DY79" s="391"/>
      <c r="DZ79" s="391"/>
      <c r="EA79" s="391"/>
      <c r="EB79" s="391"/>
      <c r="EC79" s="391"/>
      <c r="ED79" s="391"/>
      <c r="EE79" s="391"/>
      <c r="EF79" s="391"/>
      <c r="EG79" s="391"/>
      <c r="EH79" s="391"/>
      <c r="EI79" s="391"/>
      <c r="EJ79" s="391"/>
      <c r="EK79" s="391"/>
      <c r="EL79" s="391"/>
      <c r="EM79" s="391"/>
      <c r="EN79" s="391"/>
      <c r="EO79" s="391"/>
      <c r="EP79" s="391"/>
      <c r="EQ79" s="391"/>
      <c r="ER79" s="391"/>
      <c r="ES79" s="391"/>
      <c r="ET79" s="391"/>
      <c r="EU79" s="391"/>
      <c r="EV79" s="391"/>
      <c r="EW79" s="391"/>
      <c r="EX79" s="391"/>
      <c r="EY79" s="391"/>
      <c r="EZ79" s="391"/>
      <c r="FA79" s="391"/>
      <c r="FB79" s="391"/>
      <c r="FC79" s="391"/>
      <c r="FD79" s="391"/>
      <c r="FE79" s="391"/>
      <c r="FF79" s="391"/>
      <c r="FG79" s="391"/>
      <c r="FH79" s="391"/>
      <c r="FI79" s="391"/>
      <c r="FJ79" s="391"/>
      <c r="FK79" s="391"/>
      <c r="FL79" s="391"/>
      <c r="FM79" s="391"/>
      <c r="FN79" s="391"/>
      <c r="FO79" s="391"/>
      <c r="FP79" s="391"/>
      <c r="FQ79" s="391"/>
      <c r="FR79" s="391"/>
      <c r="FS79" s="391"/>
      <c r="FT79" s="391"/>
      <c r="FU79" s="391"/>
      <c r="FV79" s="391"/>
      <c r="FW79" s="391"/>
      <c r="FX79" s="391"/>
      <c r="FY79" s="391"/>
      <c r="FZ79" s="391"/>
      <c r="GA79" s="391"/>
      <c r="GB79" s="391"/>
      <c r="GC79" s="391"/>
      <c r="GD79" s="391"/>
      <c r="GE79" s="391"/>
      <c r="GF79" s="391"/>
      <c r="GG79" s="391"/>
      <c r="GH79" s="391"/>
      <c r="GI79" s="391"/>
      <c r="GJ79" s="391"/>
      <c r="GK79" s="391"/>
      <c r="GL79" s="391"/>
      <c r="GM79" s="391"/>
      <c r="GN79" s="391"/>
      <c r="GO79" s="391"/>
      <c r="GP79" s="391"/>
      <c r="GQ79" s="391"/>
      <c r="GR79" s="391"/>
      <c r="GS79" s="391"/>
      <c r="GT79" s="391"/>
      <c r="GU79" s="391"/>
      <c r="GV79" s="391"/>
      <c r="GW79" s="391"/>
      <c r="GX79" s="391"/>
      <c r="GY79" s="391"/>
      <c r="GZ79" s="391"/>
      <c r="HA79" s="391"/>
      <c r="HB79" s="391"/>
      <c r="HC79" s="391"/>
      <c r="HD79" s="391"/>
      <c r="HE79" s="391"/>
      <c r="HF79" s="391"/>
      <c r="HG79" s="391"/>
      <c r="HH79" s="391"/>
      <c r="HI79" s="391"/>
      <c r="HJ79" s="391"/>
      <c r="HK79" s="391"/>
      <c r="HL79" s="391"/>
      <c r="HM79" s="391"/>
      <c r="HN79" s="391"/>
      <c r="HO79" s="391"/>
      <c r="HP79" s="391"/>
      <c r="HQ79" s="391"/>
      <c r="HR79" s="391"/>
      <c r="HS79" s="391"/>
      <c r="HT79" s="391"/>
      <c r="HU79" s="391"/>
      <c r="HV79" s="391"/>
    </row>
    <row r="80" spans="1:230" s="396" customFormat="1" ht="18" customHeight="1">
      <c r="A80" s="391"/>
      <c r="B80" s="392"/>
      <c r="C80" s="393" t="s">
        <v>100</v>
      </c>
      <c r="D80" s="467">
        <v>41367</v>
      </c>
      <c r="E80" s="468">
        <v>1526.6667652960089</v>
      </c>
      <c r="F80" s="469">
        <v>389957</v>
      </c>
      <c r="G80" s="470">
        <v>1825.98367635406</v>
      </c>
      <c r="H80" s="471">
        <v>133622</v>
      </c>
      <c r="I80" s="472">
        <v>1124.9184561673976</v>
      </c>
      <c r="J80" s="391"/>
      <c r="K80" s="391"/>
      <c r="L80" s="391"/>
      <c r="M80" s="391"/>
      <c r="N80" s="391"/>
      <c r="O80" s="391"/>
      <c r="P80" s="391"/>
      <c r="Q80" s="391"/>
      <c r="R80" s="391"/>
      <c r="S80" s="391"/>
      <c r="T80" s="391"/>
      <c r="U80" s="391"/>
      <c r="V80" s="391"/>
      <c r="W80" s="391"/>
      <c r="X80" s="391"/>
      <c r="Y80" s="391"/>
      <c r="Z80" s="391"/>
      <c r="AA80" s="391"/>
      <c r="AB80" s="391"/>
      <c r="AC80" s="391"/>
      <c r="AD80" s="391"/>
      <c r="AE80" s="391"/>
      <c r="AF80" s="391"/>
      <c r="AG80" s="391"/>
      <c r="AH80" s="391"/>
      <c r="AI80" s="391"/>
      <c r="AJ80" s="391"/>
      <c r="AK80" s="391"/>
      <c r="AL80" s="391"/>
      <c r="AM80" s="391"/>
      <c r="AN80" s="391"/>
      <c r="AO80" s="391"/>
      <c r="AP80" s="391"/>
      <c r="AQ80" s="391"/>
      <c r="AR80" s="391"/>
      <c r="AS80" s="391"/>
      <c r="AT80" s="391"/>
      <c r="AU80" s="391"/>
      <c r="AV80" s="391"/>
      <c r="AW80" s="391"/>
      <c r="AX80" s="391"/>
      <c r="AY80" s="391"/>
      <c r="AZ80" s="391"/>
      <c r="BA80" s="391"/>
      <c r="BB80" s="391"/>
      <c r="BC80" s="391"/>
      <c r="BD80" s="391"/>
      <c r="BE80" s="391"/>
      <c r="BF80" s="391"/>
      <c r="BG80" s="391"/>
      <c r="BH80" s="391"/>
      <c r="BI80" s="391"/>
      <c r="BJ80" s="391"/>
      <c r="BK80" s="391"/>
      <c r="BL80" s="391"/>
      <c r="BM80" s="391"/>
      <c r="BN80" s="391"/>
      <c r="BO80" s="391"/>
      <c r="BP80" s="391"/>
      <c r="BQ80" s="391"/>
      <c r="BR80" s="391"/>
      <c r="BS80" s="391"/>
      <c r="BT80" s="391"/>
      <c r="BU80" s="391"/>
      <c r="BV80" s="391"/>
      <c r="BW80" s="391"/>
      <c r="BX80" s="391"/>
      <c r="BY80" s="391"/>
      <c r="BZ80" s="391"/>
      <c r="CA80" s="391"/>
      <c r="CB80" s="391"/>
      <c r="CC80" s="391"/>
      <c r="CD80" s="391"/>
      <c r="CE80" s="391"/>
      <c r="CF80" s="391"/>
      <c r="CG80" s="391"/>
      <c r="CH80" s="391"/>
      <c r="CI80" s="391"/>
      <c r="CJ80" s="391"/>
      <c r="CK80" s="391"/>
      <c r="CL80" s="391"/>
      <c r="CM80" s="391"/>
      <c r="CN80" s="391"/>
      <c r="CO80" s="391"/>
      <c r="CP80" s="391"/>
      <c r="CQ80" s="391"/>
      <c r="CR80" s="391"/>
      <c r="CS80" s="391"/>
      <c r="CT80" s="391"/>
      <c r="CU80" s="391"/>
      <c r="CV80" s="391"/>
      <c r="CW80" s="391"/>
      <c r="CX80" s="391"/>
      <c r="CY80" s="391"/>
      <c r="CZ80" s="391"/>
      <c r="DA80" s="391"/>
      <c r="DB80" s="391"/>
      <c r="DC80" s="391"/>
      <c r="DD80" s="391"/>
      <c r="DE80" s="391"/>
      <c r="DF80" s="391"/>
      <c r="DG80" s="391"/>
      <c r="DH80" s="391"/>
      <c r="DI80" s="391"/>
      <c r="DJ80" s="391"/>
      <c r="DK80" s="391"/>
      <c r="DL80" s="391"/>
      <c r="DM80" s="391"/>
      <c r="DN80" s="391"/>
      <c r="DO80" s="391"/>
      <c r="DP80" s="391"/>
      <c r="DQ80" s="391"/>
      <c r="DR80" s="391"/>
      <c r="DS80" s="391"/>
      <c r="DT80" s="391"/>
      <c r="DU80" s="391"/>
      <c r="DV80" s="391"/>
      <c r="DW80" s="391"/>
      <c r="DX80" s="391"/>
      <c r="DY80" s="391"/>
      <c r="DZ80" s="391"/>
      <c r="EA80" s="391"/>
      <c r="EB80" s="391"/>
      <c r="EC80" s="391"/>
      <c r="ED80" s="391"/>
      <c r="EE80" s="391"/>
      <c r="EF80" s="391"/>
      <c r="EG80" s="391"/>
      <c r="EH80" s="391"/>
      <c r="EI80" s="391"/>
      <c r="EJ80" s="391"/>
      <c r="EK80" s="391"/>
      <c r="EL80" s="391"/>
      <c r="EM80" s="391"/>
      <c r="EN80" s="391"/>
      <c r="EO80" s="391"/>
      <c r="EP80" s="391"/>
      <c r="EQ80" s="391"/>
      <c r="ER80" s="391"/>
      <c r="ES80" s="391"/>
      <c r="ET80" s="391"/>
      <c r="EU80" s="391"/>
      <c r="EV80" s="391"/>
      <c r="EW80" s="391"/>
      <c r="EX80" s="391"/>
      <c r="EY80" s="391"/>
      <c r="EZ80" s="391"/>
      <c r="FA80" s="391"/>
      <c r="FB80" s="391"/>
      <c r="FC80" s="391"/>
      <c r="FD80" s="391"/>
      <c r="FE80" s="391"/>
      <c r="FF80" s="391"/>
      <c r="FG80" s="391"/>
      <c r="FH80" s="391"/>
      <c r="FI80" s="391"/>
      <c r="FJ80" s="391"/>
      <c r="FK80" s="391"/>
      <c r="FL80" s="391"/>
      <c r="FM80" s="391"/>
      <c r="FN80" s="391"/>
      <c r="FO80" s="391"/>
      <c r="FP80" s="391"/>
      <c r="FQ80" s="391"/>
      <c r="FR80" s="391"/>
      <c r="FS80" s="391"/>
      <c r="FT80" s="391"/>
      <c r="FU80" s="391"/>
      <c r="FV80" s="391"/>
      <c r="FW80" s="391"/>
      <c r="FX80" s="391"/>
      <c r="FY80" s="391"/>
      <c r="FZ80" s="391"/>
      <c r="GA80" s="391"/>
      <c r="GB80" s="391"/>
      <c r="GC80" s="391"/>
      <c r="GD80" s="391"/>
      <c r="GE80" s="391"/>
      <c r="GF80" s="391"/>
      <c r="GG80" s="391"/>
      <c r="GH80" s="391"/>
      <c r="GI80" s="391"/>
      <c r="GJ80" s="391"/>
      <c r="GK80" s="391"/>
      <c r="GL80" s="391"/>
      <c r="GM80" s="391"/>
      <c r="GN80" s="391"/>
      <c r="GO80" s="391"/>
      <c r="GP80" s="391"/>
      <c r="GQ80" s="391"/>
      <c r="GR80" s="391"/>
      <c r="GS80" s="391"/>
      <c r="GT80" s="391"/>
      <c r="GU80" s="391"/>
      <c r="GV80" s="391"/>
      <c r="GW80" s="391"/>
      <c r="GX80" s="391"/>
      <c r="GY80" s="391"/>
      <c r="GZ80" s="391"/>
      <c r="HA80" s="391"/>
      <c r="HB80" s="391"/>
      <c r="HC80" s="391"/>
      <c r="HD80" s="391"/>
      <c r="HE80" s="391"/>
      <c r="HF80" s="391"/>
      <c r="HG80" s="391"/>
      <c r="HH80" s="391"/>
      <c r="HI80" s="391"/>
      <c r="HJ80" s="391"/>
      <c r="HK80" s="391"/>
      <c r="HL80" s="391"/>
      <c r="HM80" s="391"/>
      <c r="HN80" s="391"/>
      <c r="HO80" s="391"/>
      <c r="HP80" s="391"/>
      <c r="HQ80" s="391"/>
      <c r="HR80" s="391"/>
      <c r="HS80" s="391"/>
      <c r="HT80" s="391"/>
      <c r="HU80" s="391"/>
      <c r="HV80" s="391"/>
    </row>
    <row r="81" spans="1:230" s="397" customFormat="1" ht="18" customHeight="1">
      <c r="B81" s="392">
        <v>1</v>
      </c>
      <c r="C81" s="398" t="s">
        <v>202</v>
      </c>
      <c r="D81" s="399">
        <v>6492</v>
      </c>
      <c r="E81" s="400">
        <v>1516.9068438077634</v>
      </c>
      <c r="F81" s="399">
        <v>57550</v>
      </c>
      <c r="G81" s="400">
        <v>1841.1654797567332</v>
      </c>
      <c r="H81" s="399">
        <v>17317</v>
      </c>
      <c r="I81" s="400">
        <v>1115.0295062655196</v>
      </c>
    </row>
    <row r="82" spans="1:230" s="397" customFormat="1" ht="18" customHeight="1">
      <c r="B82" s="392">
        <v>20</v>
      </c>
      <c r="C82" s="398" t="s">
        <v>204</v>
      </c>
      <c r="D82" s="399">
        <v>12498</v>
      </c>
      <c r="E82" s="400">
        <v>1572.1035325652103</v>
      </c>
      <c r="F82" s="399">
        <v>134956</v>
      </c>
      <c r="G82" s="400">
        <v>1770.467731853345</v>
      </c>
      <c r="H82" s="399">
        <v>43352</v>
      </c>
      <c r="I82" s="400">
        <v>1096.8456864735192</v>
      </c>
    </row>
    <row r="83" spans="1:230" s="397" customFormat="1" ht="18" customHeight="1">
      <c r="B83" s="392">
        <v>48</v>
      </c>
      <c r="C83" s="398" t="s">
        <v>211</v>
      </c>
      <c r="D83" s="399">
        <v>22377</v>
      </c>
      <c r="E83" s="400">
        <v>1504.1209679581716</v>
      </c>
      <c r="F83" s="399">
        <v>197451</v>
      </c>
      <c r="G83" s="400">
        <v>1859.5033699500132</v>
      </c>
      <c r="H83" s="399">
        <v>72953</v>
      </c>
      <c r="I83" s="400">
        <v>1143.9479362055022</v>
      </c>
    </row>
    <row r="84" spans="1:230" s="397" customFormat="1" ht="18" hidden="1" customHeight="1">
      <c r="B84" s="392"/>
      <c r="C84" s="398"/>
      <c r="D84" s="399"/>
      <c r="E84" s="400"/>
      <c r="F84" s="399"/>
      <c r="G84" s="400"/>
      <c r="H84" s="399"/>
      <c r="I84" s="400"/>
    </row>
    <row r="85" spans="1:230" s="396" customFormat="1" ht="18" customHeight="1">
      <c r="A85" s="391"/>
      <c r="B85" s="392">
        <v>26</v>
      </c>
      <c r="C85" s="393" t="s">
        <v>101</v>
      </c>
      <c r="D85" s="467">
        <v>4856</v>
      </c>
      <c r="E85" s="468">
        <v>1243.5270531301485</v>
      </c>
      <c r="F85" s="469">
        <v>51305</v>
      </c>
      <c r="G85" s="470">
        <v>1446.0696279115098</v>
      </c>
      <c r="H85" s="471">
        <v>16002</v>
      </c>
      <c r="I85" s="472">
        <v>921.11735533058379</v>
      </c>
      <c r="J85" s="391"/>
      <c r="K85" s="391"/>
      <c r="L85" s="391"/>
      <c r="M85" s="391"/>
      <c r="N85" s="391"/>
      <c r="O85" s="391"/>
      <c r="P85" s="391"/>
      <c r="Q85" s="391"/>
      <c r="R85" s="391"/>
      <c r="S85" s="391"/>
      <c r="T85" s="391"/>
      <c r="U85" s="391"/>
      <c r="V85" s="391"/>
      <c r="W85" s="391"/>
      <c r="X85" s="391"/>
      <c r="Y85" s="391"/>
      <c r="Z85" s="391"/>
      <c r="AA85" s="391"/>
      <c r="AB85" s="391"/>
      <c r="AC85" s="391"/>
      <c r="AD85" s="391"/>
      <c r="AE85" s="391"/>
      <c r="AF85" s="391"/>
      <c r="AG85" s="391"/>
      <c r="AH85" s="391"/>
      <c r="AI85" s="391"/>
      <c r="AJ85" s="391"/>
      <c r="AK85" s="391"/>
      <c r="AL85" s="391"/>
      <c r="AM85" s="391"/>
      <c r="AN85" s="391"/>
      <c r="AO85" s="391"/>
      <c r="AP85" s="391"/>
      <c r="AQ85" s="391"/>
      <c r="AR85" s="391"/>
      <c r="AS85" s="391"/>
      <c r="AT85" s="391"/>
      <c r="AU85" s="391"/>
      <c r="AV85" s="391"/>
      <c r="AW85" s="391"/>
      <c r="AX85" s="391"/>
      <c r="AY85" s="391"/>
      <c r="AZ85" s="391"/>
      <c r="BA85" s="391"/>
      <c r="BB85" s="391"/>
      <c r="BC85" s="391"/>
      <c r="BD85" s="391"/>
      <c r="BE85" s="391"/>
      <c r="BF85" s="391"/>
      <c r="BG85" s="391"/>
      <c r="BH85" s="391"/>
      <c r="BI85" s="391"/>
      <c r="BJ85" s="391"/>
      <c r="BK85" s="391"/>
      <c r="BL85" s="391"/>
      <c r="BM85" s="391"/>
      <c r="BN85" s="391"/>
      <c r="BO85" s="391"/>
      <c r="BP85" s="391"/>
      <c r="BQ85" s="391"/>
      <c r="BR85" s="391"/>
      <c r="BS85" s="391"/>
      <c r="BT85" s="391"/>
      <c r="BU85" s="391"/>
      <c r="BV85" s="391"/>
      <c r="BW85" s="391"/>
      <c r="BX85" s="391"/>
      <c r="BY85" s="391"/>
      <c r="BZ85" s="391"/>
      <c r="CA85" s="391"/>
      <c r="CB85" s="391"/>
      <c r="CC85" s="391"/>
      <c r="CD85" s="391"/>
      <c r="CE85" s="391"/>
      <c r="CF85" s="391"/>
      <c r="CG85" s="391"/>
      <c r="CH85" s="391"/>
      <c r="CI85" s="391"/>
      <c r="CJ85" s="391"/>
      <c r="CK85" s="391"/>
      <c r="CL85" s="391"/>
      <c r="CM85" s="391"/>
      <c r="CN85" s="391"/>
      <c r="CO85" s="391"/>
      <c r="CP85" s="391"/>
      <c r="CQ85" s="391"/>
      <c r="CR85" s="391"/>
      <c r="CS85" s="391"/>
      <c r="CT85" s="391"/>
      <c r="CU85" s="391"/>
      <c r="CV85" s="391"/>
      <c r="CW85" s="391"/>
      <c r="CX85" s="391"/>
      <c r="CY85" s="391"/>
      <c r="CZ85" s="391"/>
      <c r="DA85" s="391"/>
      <c r="DB85" s="391"/>
      <c r="DC85" s="391"/>
      <c r="DD85" s="391"/>
      <c r="DE85" s="391"/>
      <c r="DF85" s="391"/>
      <c r="DG85" s="391"/>
      <c r="DH85" s="391"/>
      <c r="DI85" s="391"/>
      <c r="DJ85" s="391"/>
      <c r="DK85" s="391"/>
      <c r="DL85" s="391"/>
      <c r="DM85" s="391"/>
      <c r="DN85" s="391"/>
      <c r="DO85" s="391"/>
      <c r="DP85" s="391"/>
      <c r="DQ85" s="391"/>
      <c r="DR85" s="391"/>
      <c r="DS85" s="391"/>
      <c r="DT85" s="391"/>
      <c r="DU85" s="391"/>
      <c r="DV85" s="391"/>
      <c r="DW85" s="391"/>
      <c r="DX85" s="391"/>
      <c r="DY85" s="391"/>
      <c r="DZ85" s="391"/>
      <c r="EA85" s="391"/>
      <c r="EB85" s="391"/>
      <c r="EC85" s="391"/>
      <c r="ED85" s="391"/>
      <c r="EE85" s="391"/>
      <c r="EF85" s="391"/>
      <c r="EG85" s="391"/>
      <c r="EH85" s="391"/>
      <c r="EI85" s="391"/>
      <c r="EJ85" s="391"/>
      <c r="EK85" s="391"/>
      <c r="EL85" s="391"/>
      <c r="EM85" s="391"/>
      <c r="EN85" s="391"/>
      <c r="EO85" s="391"/>
      <c r="EP85" s="391"/>
      <c r="EQ85" s="391"/>
      <c r="ER85" s="391"/>
      <c r="ES85" s="391"/>
      <c r="ET85" s="391"/>
      <c r="EU85" s="391"/>
      <c r="EV85" s="391"/>
      <c r="EW85" s="391"/>
      <c r="EX85" s="391"/>
      <c r="EY85" s="391"/>
      <c r="EZ85" s="391"/>
      <c r="FA85" s="391"/>
      <c r="FB85" s="391"/>
      <c r="FC85" s="391"/>
      <c r="FD85" s="391"/>
      <c r="FE85" s="391"/>
      <c r="FF85" s="391"/>
      <c r="FG85" s="391"/>
      <c r="FH85" s="391"/>
      <c r="FI85" s="391"/>
      <c r="FJ85" s="391"/>
      <c r="FK85" s="391"/>
      <c r="FL85" s="391"/>
      <c r="FM85" s="391"/>
      <c r="FN85" s="391"/>
      <c r="FO85" s="391"/>
      <c r="FP85" s="391"/>
      <c r="FQ85" s="391"/>
      <c r="FR85" s="391"/>
      <c r="FS85" s="391"/>
      <c r="FT85" s="391"/>
      <c r="FU85" s="391"/>
      <c r="FV85" s="391"/>
      <c r="FW85" s="391"/>
      <c r="FX85" s="391"/>
      <c r="FY85" s="391"/>
      <c r="FZ85" s="391"/>
      <c r="GA85" s="391"/>
      <c r="GB85" s="391"/>
      <c r="GC85" s="391"/>
      <c r="GD85" s="391"/>
      <c r="GE85" s="391"/>
      <c r="GF85" s="391"/>
      <c r="GG85" s="391"/>
      <c r="GH85" s="391"/>
      <c r="GI85" s="391"/>
      <c r="GJ85" s="391"/>
      <c r="GK85" s="391"/>
      <c r="GL85" s="391"/>
      <c r="GM85" s="391"/>
      <c r="GN85" s="391"/>
      <c r="GO85" s="391"/>
      <c r="GP85" s="391"/>
      <c r="GQ85" s="391"/>
      <c r="GR85" s="391"/>
      <c r="GS85" s="391"/>
      <c r="GT85" s="391"/>
      <c r="GU85" s="391"/>
      <c r="GV85" s="391"/>
      <c r="GW85" s="391"/>
      <c r="GX85" s="391"/>
      <c r="GY85" s="391"/>
      <c r="GZ85" s="391"/>
      <c r="HA85" s="391"/>
      <c r="HB85" s="391"/>
      <c r="HC85" s="391"/>
      <c r="HD85" s="391"/>
      <c r="HE85" s="391"/>
      <c r="HF85" s="391"/>
      <c r="HG85" s="391"/>
      <c r="HH85" s="391"/>
      <c r="HI85" s="391"/>
      <c r="HJ85" s="391"/>
      <c r="HK85" s="391"/>
      <c r="HL85" s="391"/>
      <c r="HM85" s="391"/>
      <c r="HN85" s="391"/>
      <c r="HO85" s="391"/>
      <c r="HP85" s="391"/>
      <c r="HQ85" s="391"/>
      <c r="HR85" s="391"/>
      <c r="HS85" s="391"/>
      <c r="HT85" s="391"/>
      <c r="HU85" s="391"/>
      <c r="HV85" s="391"/>
    </row>
    <row r="86" spans="1:230" s="396" customFormat="1" ht="18" hidden="1" customHeight="1">
      <c r="A86" s="391"/>
      <c r="B86" s="392"/>
      <c r="C86" s="393"/>
      <c r="D86" s="394"/>
      <c r="E86" s="395"/>
      <c r="F86" s="394"/>
      <c r="G86" s="395"/>
      <c r="H86" s="394"/>
      <c r="I86" s="395"/>
      <c r="J86" s="391"/>
      <c r="K86" s="391"/>
      <c r="L86" s="391"/>
      <c r="M86" s="391"/>
      <c r="N86" s="391"/>
      <c r="O86" s="391"/>
      <c r="P86" s="391"/>
      <c r="Q86" s="391"/>
      <c r="R86" s="391"/>
      <c r="S86" s="391"/>
      <c r="T86" s="391"/>
      <c r="U86" s="391"/>
      <c r="V86" s="391"/>
      <c r="W86" s="391"/>
      <c r="X86" s="391"/>
      <c r="Y86" s="391"/>
      <c r="Z86" s="391"/>
      <c r="AA86" s="391"/>
      <c r="AB86" s="391"/>
      <c r="AC86" s="391"/>
      <c r="AD86" s="391"/>
      <c r="AE86" s="391"/>
      <c r="AF86" s="391"/>
      <c r="AG86" s="391"/>
      <c r="AH86" s="391"/>
      <c r="AI86" s="391"/>
      <c r="AJ86" s="391"/>
      <c r="AK86" s="391"/>
      <c r="AL86" s="391"/>
      <c r="AM86" s="391"/>
      <c r="AN86" s="391"/>
      <c r="AO86" s="391"/>
      <c r="AP86" s="391"/>
      <c r="AQ86" s="391"/>
      <c r="AR86" s="391"/>
      <c r="AS86" s="391"/>
      <c r="AT86" s="391"/>
      <c r="AU86" s="391"/>
      <c r="AV86" s="391"/>
      <c r="AW86" s="391"/>
      <c r="AX86" s="391"/>
      <c r="AY86" s="391"/>
      <c r="AZ86" s="391"/>
      <c r="BA86" s="391"/>
      <c r="BB86" s="391"/>
      <c r="BC86" s="391"/>
      <c r="BD86" s="391"/>
      <c r="BE86" s="391"/>
      <c r="BF86" s="391"/>
      <c r="BG86" s="391"/>
      <c r="BH86" s="391"/>
      <c r="BI86" s="391"/>
      <c r="BJ86" s="391"/>
      <c r="BK86" s="391"/>
      <c r="BL86" s="391"/>
      <c r="BM86" s="391"/>
      <c r="BN86" s="391"/>
      <c r="BO86" s="391"/>
      <c r="BP86" s="391"/>
      <c r="BQ86" s="391"/>
      <c r="BR86" s="391"/>
      <c r="BS86" s="391"/>
      <c r="BT86" s="391"/>
      <c r="BU86" s="391"/>
      <c r="BV86" s="391"/>
      <c r="BW86" s="391"/>
      <c r="BX86" s="391"/>
      <c r="BY86" s="391"/>
      <c r="BZ86" s="391"/>
      <c r="CA86" s="391"/>
      <c r="CB86" s="391"/>
      <c r="CC86" s="391"/>
      <c r="CD86" s="391"/>
      <c r="CE86" s="391"/>
      <c r="CF86" s="391"/>
      <c r="CG86" s="391"/>
      <c r="CH86" s="391"/>
      <c r="CI86" s="391"/>
      <c r="CJ86" s="391"/>
      <c r="CK86" s="391"/>
      <c r="CL86" s="391"/>
      <c r="CM86" s="391"/>
      <c r="CN86" s="391"/>
      <c r="CO86" s="391"/>
      <c r="CP86" s="391"/>
      <c r="CQ86" s="391"/>
      <c r="CR86" s="391"/>
      <c r="CS86" s="391"/>
      <c r="CT86" s="391"/>
      <c r="CU86" s="391"/>
      <c r="CV86" s="391"/>
      <c r="CW86" s="391"/>
      <c r="CX86" s="391"/>
      <c r="CY86" s="391"/>
      <c r="CZ86" s="391"/>
      <c r="DA86" s="391"/>
      <c r="DB86" s="391"/>
      <c r="DC86" s="391"/>
      <c r="DD86" s="391"/>
      <c r="DE86" s="391"/>
      <c r="DF86" s="391"/>
      <c r="DG86" s="391"/>
      <c r="DH86" s="391"/>
      <c r="DI86" s="391"/>
      <c r="DJ86" s="391"/>
      <c r="DK86" s="391"/>
      <c r="DL86" s="391"/>
      <c r="DM86" s="391"/>
      <c r="DN86" s="391"/>
      <c r="DO86" s="391"/>
      <c r="DP86" s="391"/>
      <c r="DQ86" s="391"/>
      <c r="DR86" s="391"/>
      <c r="DS86" s="391"/>
      <c r="DT86" s="391"/>
      <c r="DU86" s="391"/>
      <c r="DV86" s="391"/>
      <c r="DW86" s="391"/>
      <c r="DX86" s="391"/>
      <c r="DY86" s="391"/>
      <c r="DZ86" s="391"/>
      <c r="EA86" s="391"/>
      <c r="EB86" s="391"/>
      <c r="EC86" s="391"/>
      <c r="ED86" s="391"/>
      <c r="EE86" s="391"/>
      <c r="EF86" s="391"/>
      <c r="EG86" s="391"/>
      <c r="EH86" s="391"/>
      <c r="EI86" s="391"/>
      <c r="EJ86" s="391"/>
      <c r="EK86" s="391"/>
      <c r="EL86" s="391"/>
      <c r="EM86" s="391"/>
      <c r="EN86" s="391"/>
      <c r="EO86" s="391"/>
      <c r="EP86" s="391"/>
      <c r="EQ86" s="391"/>
      <c r="ER86" s="391"/>
      <c r="ES86" s="391"/>
      <c r="ET86" s="391"/>
      <c r="EU86" s="391"/>
      <c r="EV86" s="391"/>
      <c r="EW86" s="391"/>
      <c r="EX86" s="391"/>
      <c r="EY86" s="391"/>
      <c r="EZ86" s="391"/>
      <c r="FA86" s="391"/>
      <c r="FB86" s="391"/>
      <c r="FC86" s="391"/>
      <c r="FD86" s="391"/>
      <c r="FE86" s="391"/>
      <c r="FF86" s="391"/>
      <c r="FG86" s="391"/>
      <c r="FH86" s="391"/>
      <c r="FI86" s="391"/>
      <c r="FJ86" s="391"/>
      <c r="FK86" s="391"/>
      <c r="FL86" s="391"/>
      <c r="FM86" s="391"/>
      <c r="FN86" s="391"/>
      <c r="FO86" s="391"/>
      <c r="FP86" s="391"/>
      <c r="FQ86" s="391"/>
      <c r="FR86" s="391"/>
      <c r="FS86" s="391"/>
      <c r="FT86" s="391"/>
      <c r="FU86" s="391"/>
      <c r="FV86" s="391"/>
      <c r="FW86" s="391"/>
      <c r="FX86" s="391"/>
      <c r="FY86" s="391"/>
      <c r="FZ86" s="391"/>
      <c r="GA86" s="391"/>
      <c r="GB86" s="391"/>
      <c r="GC86" s="391"/>
      <c r="GD86" s="391"/>
      <c r="GE86" s="391"/>
      <c r="GF86" s="391"/>
      <c r="GG86" s="391"/>
      <c r="GH86" s="391"/>
      <c r="GI86" s="391"/>
      <c r="GJ86" s="391"/>
      <c r="GK86" s="391"/>
      <c r="GL86" s="391"/>
      <c r="GM86" s="391"/>
      <c r="GN86" s="391"/>
      <c r="GO86" s="391"/>
      <c r="GP86" s="391"/>
      <c r="GQ86" s="391"/>
      <c r="GR86" s="391"/>
      <c r="GS86" s="391"/>
      <c r="GT86" s="391"/>
      <c r="GU86" s="391"/>
      <c r="GV86" s="391"/>
      <c r="GW86" s="391"/>
      <c r="GX86" s="391"/>
      <c r="GY86" s="391"/>
      <c r="GZ86" s="391"/>
      <c r="HA86" s="391"/>
      <c r="HB86" s="391"/>
      <c r="HC86" s="391"/>
      <c r="HD86" s="391"/>
      <c r="HE86" s="391"/>
      <c r="HF86" s="391"/>
      <c r="HG86" s="391"/>
      <c r="HH86" s="391"/>
      <c r="HI86" s="391"/>
      <c r="HJ86" s="391"/>
      <c r="HK86" s="391"/>
      <c r="HL86" s="391"/>
      <c r="HM86" s="391"/>
      <c r="HN86" s="391"/>
      <c r="HO86" s="391"/>
      <c r="HP86" s="391"/>
      <c r="HQ86" s="391"/>
      <c r="HR86" s="391"/>
      <c r="HS86" s="391"/>
      <c r="HT86" s="391"/>
      <c r="HU86" s="391"/>
      <c r="HV86" s="391"/>
    </row>
    <row r="87" spans="1:230" s="396" customFormat="1" ht="18" customHeight="1">
      <c r="A87" s="391"/>
      <c r="B87" s="392">
        <v>51</v>
      </c>
      <c r="C87" s="398" t="s">
        <v>102</v>
      </c>
      <c r="D87" s="399">
        <v>1040</v>
      </c>
      <c r="E87" s="400">
        <v>1361.049894230769</v>
      </c>
      <c r="F87" s="399">
        <v>4808</v>
      </c>
      <c r="G87" s="400">
        <v>1648.7206489184694</v>
      </c>
      <c r="H87" s="399">
        <v>2627</v>
      </c>
      <c r="I87" s="400">
        <v>998.77701180053305</v>
      </c>
      <c r="J87" s="391"/>
      <c r="K87" s="391"/>
      <c r="L87" s="391"/>
      <c r="M87" s="391"/>
      <c r="N87" s="391"/>
      <c r="O87" s="391"/>
      <c r="P87" s="391"/>
      <c r="Q87" s="391"/>
      <c r="R87" s="391"/>
      <c r="S87" s="391"/>
      <c r="T87" s="391"/>
      <c r="U87" s="391"/>
      <c r="V87" s="391"/>
      <c r="W87" s="391"/>
      <c r="X87" s="391"/>
      <c r="Y87" s="391"/>
      <c r="Z87" s="391"/>
      <c r="AA87" s="391"/>
      <c r="AB87" s="391"/>
      <c r="AC87" s="391"/>
      <c r="AD87" s="391"/>
      <c r="AE87" s="391"/>
      <c r="AF87" s="391"/>
      <c r="AG87" s="391"/>
      <c r="AH87" s="391"/>
      <c r="AI87" s="391"/>
      <c r="AJ87" s="391"/>
      <c r="AK87" s="391"/>
      <c r="AL87" s="391"/>
      <c r="AM87" s="391"/>
      <c r="AN87" s="391"/>
      <c r="AO87" s="391"/>
      <c r="AP87" s="391"/>
      <c r="AQ87" s="391"/>
      <c r="AR87" s="391"/>
      <c r="AS87" s="391"/>
      <c r="AT87" s="391"/>
      <c r="AU87" s="391"/>
      <c r="AV87" s="391"/>
      <c r="AW87" s="391"/>
      <c r="AX87" s="391"/>
      <c r="AY87" s="391"/>
      <c r="AZ87" s="391"/>
      <c r="BA87" s="391"/>
      <c r="BB87" s="391"/>
      <c r="BC87" s="391"/>
      <c r="BD87" s="391"/>
      <c r="BE87" s="391"/>
      <c r="BF87" s="391"/>
      <c r="BG87" s="391"/>
      <c r="BH87" s="391"/>
      <c r="BI87" s="391"/>
      <c r="BJ87" s="391"/>
      <c r="BK87" s="391"/>
      <c r="BL87" s="391"/>
      <c r="BM87" s="391"/>
      <c r="BN87" s="391"/>
      <c r="BO87" s="391"/>
      <c r="BP87" s="391"/>
      <c r="BQ87" s="391"/>
      <c r="BR87" s="391"/>
      <c r="BS87" s="391"/>
      <c r="BT87" s="391"/>
      <c r="BU87" s="391"/>
      <c r="BV87" s="391"/>
      <c r="BW87" s="391"/>
      <c r="BX87" s="391"/>
      <c r="BY87" s="391"/>
      <c r="BZ87" s="391"/>
      <c r="CA87" s="391"/>
      <c r="CB87" s="391"/>
      <c r="CC87" s="391"/>
      <c r="CD87" s="391"/>
      <c r="CE87" s="391"/>
      <c r="CF87" s="391"/>
      <c r="CG87" s="391"/>
      <c r="CH87" s="391"/>
      <c r="CI87" s="391"/>
      <c r="CJ87" s="391"/>
      <c r="CK87" s="391"/>
      <c r="CL87" s="391"/>
      <c r="CM87" s="391"/>
      <c r="CN87" s="391"/>
      <c r="CO87" s="391"/>
      <c r="CP87" s="391"/>
      <c r="CQ87" s="391"/>
      <c r="CR87" s="391"/>
      <c r="CS87" s="391"/>
      <c r="CT87" s="391"/>
      <c r="CU87" s="391"/>
      <c r="CV87" s="391"/>
      <c r="CW87" s="391"/>
      <c r="CX87" s="391"/>
      <c r="CY87" s="391"/>
      <c r="CZ87" s="391"/>
      <c r="DA87" s="391"/>
      <c r="DB87" s="391"/>
      <c r="DC87" s="391"/>
      <c r="DD87" s="391"/>
      <c r="DE87" s="391"/>
      <c r="DF87" s="391"/>
      <c r="DG87" s="391"/>
      <c r="DH87" s="391"/>
      <c r="DI87" s="391"/>
      <c r="DJ87" s="391"/>
      <c r="DK87" s="391"/>
      <c r="DL87" s="391"/>
      <c r="DM87" s="391"/>
      <c r="DN87" s="391"/>
      <c r="DO87" s="391"/>
      <c r="DP87" s="391"/>
      <c r="DQ87" s="391"/>
      <c r="DR87" s="391"/>
      <c r="DS87" s="391"/>
      <c r="DT87" s="391"/>
      <c r="DU87" s="391"/>
      <c r="DV87" s="391"/>
      <c r="DW87" s="391"/>
      <c r="DX87" s="391"/>
      <c r="DY87" s="391"/>
      <c r="DZ87" s="391"/>
      <c r="EA87" s="391"/>
      <c r="EB87" s="391"/>
      <c r="EC87" s="391"/>
      <c r="ED87" s="391"/>
      <c r="EE87" s="391"/>
      <c r="EF87" s="391"/>
      <c r="EG87" s="391"/>
      <c r="EH87" s="391"/>
      <c r="EI87" s="391"/>
      <c r="EJ87" s="391"/>
      <c r="EK87" s="391"/>
      <c r="EL87" s="391"/>
      <c r="EM87" s="391"/>
      <c r="EN87" s="391"/>
      <c r="EO87" s="391"/>
      <c r="EP87" s="391"/>
      <c r="EQ87" s="391"/>
      <c r="ER87" s="391"/>
      <c r="ES87" s="391"/>
      <c r="ET87" s="391"/>
      <c r="EU87" s="391"/>
      <c r="EV87" s="391"/>
      <c r="EW87" s="391"/>
      <c r="EX87" s="391"/>
      <c r="EY87" s="391"/>
      <c r="EZ87" s="391"/>
      <c r="FA87" s="391"/>
      <c r="FB87" s="391"/>
      <c r="FC87" s="391"/>
      <c r="FD87" s="391"/>
      <c r="FE87" s="391"/>
      <c r="FF87" s="391"/>
      <c r="FG87" s="391"/>
      <c r="FH87" s="391"/>
      <c r="FI87" s="391"/>
      <c r="FJ87" s="391"/>
      <c r="FK87" s="391"/>
      <c r="FL87" s="391"/>
      <c r="FM87" s="391"/>
      <c r="FN87" s="391"/>
      <c r="FO87" s="391"/>
      <c r="FP87" s="391"/>
      <c r="FQ87" s="391"/>
      <c r="FR87" s="391"/>
      <c r="FS87" s="391"/>
      <c r="FT87" s="391"/>
      <c r="FU87" s="391"/>
      <c r="FV87" s="391"/>
      <c r="FW87" s="391"/>
      <c r="FX87" s="391"/>
      <c r="FY87" s="391"/>
      <c r="FZ87" s="391"/>
      <c r="GA87" s="391"/>
      <c r="GB87" s="391"/>
      <c r="GC87" s="391"/>
      <c r="GD87" s="391"/>
      <c r="GE87" s="391"/>
      <c r="GF87" s="391"/>
      <c r="GG87" s="391"/>
      <c r="GH87" s="391"/>
      <c r="GI87" s="391"/>
      <c r="GJ87" s="391"/>
      <c r="GK87" s="391"/>
      <c r="GL87" s="391"/>
      <c r="GM87" s="391"/>
      <c r="GN87" s="391"/>
      <c r="GO87" s="391"/>
      <c r="GP87" s="391"/>
      <c r="GQ87" s="391"/>
      <c r="GR87" s="391"/>
      <c r="GS87" s="391"/>
      <c r="GT87" s="391"/>
      <c r="GU87" s="391"/>
      <c r="GV87" s="391"/>
      <c r="GW87" s="391"/>
      <c r="GX87" s="391"/>
      <c r="GY87" s="391"/>
      <c r="GZ87" s="391"/>
      <c r="HA87" s="391"/>
      <c r="HB87" s="391"/>
      <c r="HC87" s="391"/>
      <c r="HD87" s="391"/>
      <c r="HE87" s="391"/>
      <c r="HF87" s="391"/>
      <c r="HG87" s="391"/>
      <c r="HH87" s="391"/>
      <c r="HI87" s="391"/>
      <c r="HJ87" s="391"/>
      <c r="HK87" s="391"/>
      <c r="HL87" s="391"/>
      <c r="HM87" s="391"/>
      <c r="HN87" s="391"/>
      <c r="HO87" s="391"/>
      <c r="HP87" s="391"/>
      <c r="HQ87" s="391"/>
      <c r="HR87" s="391"/>
      <c r="HS87" s="391"/>
      <c r="HT87" s="391"/>
      <c r="HU87" s="391"/>
      <c r="HV87" s="391"/>
    </row>
    <row r="88" spans="1:230" s="396" customFormat="1" ht="18" customHeight="1">
      <c r="A88" s="391"/>
      <c r="B88" s="392">
        <v>52</v>
      </c>
      <c r="C88" s="398" t="s">
        <v>103</v>
      </c>
      <c r="D88" s="401">
        <v>1338</v>
      </c>
      <c r="E88" s="402">
        <v>1327.6323542600896</v>
      </c>
      <c r="F88" s="401">
        <v>4537</v>
      </c>
      <c r="G88" s="402">
        <v>1585.73111747851</v>
      </c>
      <c r="H88" s="401">
        <v>2271</v>
      </c>
      <c r="I88" s="402">
        <v>929.9795640686923</v>
      </c>
      <c r="J88" s="391"/>
      <c r="K88" s="391"/>
      <c r="L88" s="391"/>
      <c r="M88" s="391"/>
      <c r="N88" s="391"/>
      <c r="O88" s="391"/>
      <c r="P88" s="391"/>
      <c r="Q88" s="391"/>
      <c r="R88" s="391"/>
      <c r="S88" s="391"/>
      <c r="T88" s="391"/>
      <c r="U88" s="391"/>
      <c r="V88" s="391"/>
      <c r="W88" s="391"/>
      <c r="X88" s="391"/>
      <c r="Y88" s="391"/>
      <c r="Z88" s="391"/>
      <c r="AA88" s="391"/>
      <c r="AB88" s="391"/>
      <c r="AC88" s="391"/>
      <c r="AD88" s="391"/>
      <c r="AE88" s="391"/>
      <c r="AF88" s="391"/>
      <c r="AG88" s="391"/>
      <c r="AH88" s="391"/>
      <c r="AI88" s="391"/>
      <c r="AJ88" s="391"/>
      <c r="AK88" s="391"/>
      <c r="AL88" s="391"/>
      <c r="AM88" s="391"/>
      <c r="AN88" s="391"/>
      <c r="AO88" s="391"/>
      <c r="AP88" s="391"/>
      <c r="AQ88" s="391"/>
      <c r="AR88" s="391"/>
      <c r="AS88" s="391"/>
      <c r="AT88" s="391"/>
      <c r="AU88" s="391"/>
      <c r="AV88" s="391"/>
      <c r="AW88" s="391"/>
      <c r="AX88" s="391"/>
      <c r="AY88" s="391"/>
      <c r="AZ88" s="391"/>
      <c r="BA88" s="391"/>
      <c r="BB88" s="391"/>
      <c r="BC88" s="391"/>
      <c r="BD88" s="391"/>
      <c r="BE88" s="391"/>
      <c r="BF88" s="391"/>
      <c r="BG88" s="391"/>
      <c r="BH88" s="391"/>
      <c r="BI88" s="391"/>
      <c r="BJ88" s="391"/>
      <c r="BK88" s="391"/>
      <c r="BL88" s="391"/>
      <c r="BM88" s="391"/>
      <c r="BN88" s="391"/>
      <c r="BO88" s="391"/>
      <c r="BP88" s="391"/>
      <c r="BQ88" s="391"/>
      <c r="BR88" s="391"/>
      <c r="BS88" s="391"/>
      <c r="BT88" s="391"/>
      <c r="BU88" s="391"/>
      <c r="BV88" s="391"/>
      <c r="BW88" s="391"/>
      <c r="BX88" s="391"/>
      <c r="BY88" s="391"/>
      <c r="BZ88" s="391"/>
      <c r="CA88" s="391"/>
      <c r="CB88" s="391"/>
      <c r="CC88" s="391"/>
      <c r="CD88" s="391"/>
      <c r="CE88" s="391"/>
      <c r="CF88" s="391"/>
      <c r="CG88" s="391"/>
      <c r="CH88" s="391"/>
      <c r="CI88" s="391"/>
      <c r="CJ88" s="391"/>
      <c r="CK88" s="391"/>
      <c r="CL88" s="391"/>
      <c r="CM88" s="391"/>
      <c r="CN88" s="391"/>
      <c r="CO88" s="391"/>
      <c r="CP88" s="391"/>
      <c r="CQ88" s="391"/>
      <c r="CR88" s="391"/>
      <c r="CS88" s="391"/>
      <c r="CT88" s="391"/>
      <c r="CU88" s="391"/>
      <c r="CV88" s="391"/>
      <c r="CW88" s="391"/>
      <c r="CX88" s="391"/>
      <c r="CY88" s="391"/>
      <c r="CZ88" s="391"/>
      <c r="DA88" s="391"/>
      <c r="DB88" s="391"/>
      <c r="DC88" s="391"/>
      <c r="DD88" s="391"/>
      <c r="DE88" s="391"/>
      <c r="DF88" s="391"/>
      <c r="DG88" s="391"/>
      <c r="DH88" s="391"/>
      <c r="DI88" s="391"/>
      <c r="DJ88" s="391"/>
      <c r="DK88" s="391"/>
      <c r="DL88" s="391"/>
      <c r="DM88" s="391"/>
      <c r="DN88" s="391"/>
      <c r="DO88" s="391"/>
      <c r="DP88" s="391"/>
      <c r="DQ88" s="391"/>
      <c r="DR88" s="391"/>
      <c r="DS88" s="391"/>
      <c r="DT88" s="391"/>
      <c r="DU88" s="391"/>
      <c r="DV88" s="391"/>
      <c r="DW88" s="391"/>
      <c r="DX88" s="391"/>
      <c r="DY88" s="391"/>
      <c r="DZ88" s="391"/>
      <c r="EA88" s="391"/>
      <c r="EB88" s="391"/>
      <c r="EC88" s="391"/>
      <c r="ED88" s="391"/>
      <c r="EE88" s="391"/>
      <c r="EF88" s="391"/>
      <c r="EG88" s="391"/>
      <c r="EH88" s="391"/>
      <c r="EI88" s="391"/>
      <c r="EJ88" s="391"/>
      <c r="EK88" s="391"/>
      <c r="EL88" s="391"/>
      <c r="EM88" s="391"/>
      <c r="EN88" s="391"/>
      <c r="EO88" s="391"/>
      <c r="EP88" s="391"/>
      <c r="EQ88" s="391"/>
      <c r="ER88" s="391"/>
      <c r="ES88" s="391"/>
      <c r="ET88" s="391"/>
      <c r="EU88" s="391"/>
      <c r="EV88" s="391"/>
      <c r="EW88" s="391"/>
      <c r="EX88" s="391"/>
      <c r="EY88" s="391"/>
      <c r="EZ88" s="391"/>
      <c r="FA88" s="391"/>
      <c r="FB88" s="391"/>
      <c r="FC88" s="391"/>
      <c r="FD88" s="391"/>
      <c r="FE88" s="391"/>
      <c r="FF88" s="391"/>
      <c r="FG88" s="391"/>
      <c r="FH88" s="391"/>
      <c r="FI88" s="391"/>
      <c r="FJ88" s="391"/>
      <c r="FK88" s="391"/>
      <c r="FL88" s="391"/>
      <c r="FM88" s="391"/>
      <c r="FN88" s="391"/>
      <c r="FO88" s="391"/>
      <c r="FP88" s="391"/>
      <c r="FQ88" s="391"/>
      <c r="FR88" s="391"/>
      <c r="FS88" s="391"/>
      <c r="FT88" s="391"/>
      <c r="FU88" s="391"/>
      <c r="FV88" s="391"/>
      <c r="FW88" s="391"/>
      <c r="FX88" s="391"/>
      <c r="FY88" s="391"/>
      <c r="FZ88" s="391"/>
      <c r="GA88" s="391"/>
      <c r="GB88" s="391"/>
      <c r="GC88" s="391"/>
      <c r="GD88" s="391"/>
      <c r="GE88" s="391"/>
      <c r="GF88" s="391"/>
      <c r="GG88" s="391"/>
      <c r="GH88" s="391"/>
      <c r="GI88" s="391"/>
      <c r="GJ88" s="391"/>
      <c r="GK88" s="391"/>
      <c r="GL88" s="391"/>
      <c r="GM88" s="391"/>
      <c r="GN88" s="391"/>
      <c r="GO88" s="391"/>
      <c r="GP88" s="391"/>
      <c r="GQ88" s="391"/>
      <c r="GR88" s="391"/>
      <c r="GS88" s="391"/>
      <c r="GT88" s="391"/>
      <c r="GU88" s="391"/>
      <c r="GV88" s="391"/>
      <c r="GW88" s="391"/>
      <c r="GX88" s="391"/>
      <c r="GY88" s="391"/>
      <c r="GZ88" s="391"/>
      <c r="HA88" s="391"/>
      <c r="HB88" s="391"/>
      <c r="HC88" s="391"/>
      <c r="HD88" s="391"/>
      <c r="HE88" s="391"/>
      <c r="HF88" s="391"/>
      <c r="HG88" s="391"/>
      <c r="HH88" s="391"/>
      <c r="HI88" s="391"/>
      <c r="HJ88" s="391"/>
      <c r="HK88" s="391"/>
      <c r="HL88" s="391"/>
      <c r="HM88" s="391"/>
      <c r="HN88" s="391"/>
      <c r="HO88" s="391"/>
      <c r="HP88" s="391"/>
      <c r="HQ88" s="391"/>
      <c r="HR88" s="391"/>
      <c r="HS88" s="391"/>
      <c r="HT88" s="391"/>
      <c r="HU88" s="391"/>
      <c r="HV88" s="391"/>
    </row>
    <row r="89" spans="1:230" s="396" customFormat="1" ht="18" hidden="1" customHeight="1">
      <c r="A89" s="391"/>
      <c r="B89" s="392"/>
      <c r="C89" s="398"/>
      <c r="D89" s="403"/>
      <c r="E89" s="404"/>
      <c r="F89" s="403"/>
      <c r="G89" s="404"/>
      <c r="H89" s="403"/>
      <c r="I89" s="404"/>
      <c r="J89" s="391"/>
      <c r="K89" s="391"/>
      <c r="L89" s="391"/>
      <c r="M89" s="391"/>
      <c r="N89" s="391"/>
      <c r="O89" s="391"/>
      <c r="P89" s="391"/>
      <c r="Q89" s="391"/>
      <c r="R89" s="391"/>
      <c r="S89" s="391"/>
      <c r="T89" s="391"/>
      <c r="U89" s="391"/>
      <c r="V89" s="391"/>
      <c r="W89" s="391"/>
      <c r="X89" s="391"/>
      <c r="Y89" s="391"/>
      <c r="Z89" s="391"/>
      <c r="AA89" s="391"/>
      <c r="AB89" s="391"/>
      <c r="AC89" s="391"/>
      <c r="AD89" s="391"/>
      <c r="AE89" s="391"/>
      <c r="AF89" s="391"/>
      <c r="AG89" s="391"/>
      <c r="AH89" s="391"/>
      <c r="AI89" s="391"/>
      <c r="AJ89" s="391"/>
      <c r="AK89" s="391"/>
      <c r="AL89" s="391"/>
      <c r="AM89" s="391"/>
      <c r="AN89" s="391"/>
      <c r="AO89" s="391"/>
      <c r="AP89" s="391"/>
      <c r="AQ89" s="391"/>
      <c r="AR89" s="391"/>
      <c r="AS89" s="391"/>
      <c r="AT89" s="391"/>
      <c r="AU89" s="391"/>
      <c r="AV89" s="391"/>
      <c r="AW89" s="391"/>
      <c r="AX89" s="391"/>
      <c r="AY89" s="391"/>
      <c r="AZ89" s="391"/>
      <c r="BA89" s="391"/>
      <c r="BB89" s="391"/>
      <c r="BC89" s="391"/>
      <c r="BD89" s="391"/>
      <c r="BE89" s="391"/>
      <c r="BF89" s="391"/>
      <c r="BG89" s="391"/>
      <c r="BH89" s="391"/>
      <c r="BI89" s="391"/>
      <c r="BJ89" s="391"/>
      <c r="BK89" s="391"/>
      <c r="BL89" s="391"/>
      <c r="BM89" s="391"/>
      <c r="BN89" s="391"/>
      <c r="BO89" s="391"/>
      <c r="BP89" s="391"/>
      <c r="BQ89" s="391"/>
      <c r="BR89" s="391"/>
      <c r="BS89" s="391"/>
      <c r="BT89" s="391"/>
      <c r="BU89" s="391"/>
      <c r="BV89" s="391"/>
      <c r="BW89" s="391"/>
      <c r="BX89" s="391"/>
      <c r="BY89" s="391"/>
      <c r="BZ89" s="391"/>
      <c r="CA89" s="391"/>
      <c r="CB89" s="391"/>
      <c r="CC89" s="391"/>
      <c r="CD89" s="391"/>
      <c r="CE89" s="391"/>
      <c r="CF89" s="391"/>
      <c r="CG89" s="391"/>
      <c r="CH89" s="391"/>
      <c r="CI89" s="391"/>
      <c r="CJ89" s="391"/>
      <c r="CK89" s="391"/>
      <c r="CL89" s="391"/>
      <c r="CM89" s="391"/>
      <c r="CN89" s="391"/>
      <c r="CO89" s="391"/>
      <c r="CP89" s="391"/>
      <c r="CQ89" s="391"/>
      <c r="CR89" s="391"/>
      <c r="CS89" s="391"/>
      <c r="CT89" s="391"/>
      <c r="CU89" s="391"/>
      <c r="CV89" s="391"/>
      <c r="CW89" s="391"/>
      <c r="CX89" s="391"/>
      <c r="CY89" s="391"/>
      <c r="CZ89" s="391"/>
      <c r="DA89" s="391"/>
      <c r="DB89" s="391"/>
      <c r="DC89" s="391"/>
      <c r="DD89" s="391"/>
      <c r="DE89" s="391"/>
      <c r="DF89" s="391"/>
      <c r="DG89" s="391"/>
      <c r="DH89" s="391"/>
      <c r="DI89" s="391"/>
      <c r="DJ89" s="391"/>
      <c r="DK89" s="391"/>
      <c r="DL89" s="391"/>
      <c r="DM89" s="391"/>
      <c r="DN89" s="391"/>
      <c r="DO89" s="391"/>
      <c r="DP89" s="391"/>
      <c r="DQ89" s="391"/>
      <c r="DR89" s="391"/>
      <c r="DS89" s="391"/>
      <c r="DT89" s="391"/>
      <c r="DU89" s="391"/>
      <c r="DV89" s="391"/>
      <c r="DW89" s="391"/>
      <c r="DX89" s="391"/>
      <c r="DY89" s="391"/>
      <c r="DZ89" s="391"/>
      <c r="EA89" s="391"/>
      <c r="EB89" s="391"/>
      <c r="EC89" s="391"/>
      <c r="ED89" s="391"/>
      <c r="EE89" s="391"/>
      <c r="EF89" s="391"/>
      <c r="EG89" s="391"/>
      <c r="EH89" s="391"/>
      <c r="EI89" s="391"/>
      <c r="EJ89" s="391"/>
      <c r="EK89" s="391"/>
      <c r="EL89" s="391"/>
      <c r="EM89" s="391"/>
      <c r="EN89" s="391"/>
      <c r="EO89" s="391"/>
      <c r="EP89" s="391"/>
      <c r="EQ89" s="391"/>
      <c r="ER89" s="391"/>
      <c r="ES89" s="391"/>
      <c r="ET89" s="391"/>
      <c r="EU89" s="391"/>
      <c r="EV89" s="391"/>
      <c r="EW89" s="391"/>
      <c r="EX89" s="391"/>
      <c r="EY89" s="391"/>
      <c r="EZ89" s="391"/>
      <c r="FA89" s="391"/>
      <c r="FB89" s="391"/>
      <c r="FC89" s="391"/>
      <c r="FD89" s="391"/>
      <c r="FE89" s="391"/>
      <c r="FF89" s="391"/>
      <c r="FG89" s="391"/>
      <c r="FH89" s="391"/>
      <c r="FI89" s="391"/>
      <c r="FJ89" s="391"/>
      <c r="FK89" s="391"/>
      <c r="FL89" s="391"/>
      <c r="FM89" s="391"/>
      <c r="FN89" s="391"/>
      <c r="FO89" s="391"/>
      <c r="FP89" s="391"/>
      <c r="FQ89" s="391"/>
      <c r="FR89" s="391"/>
      <c r="FS89" s="391"/>
      <c r="FT89" s="391"/>
      <c r="FU89" s="391"/>
      <c r="FV89" s="391"/>
      <c r="FW89" s="391"/>
      <c r="FX89" s="391"/>
      <c r="FY89" s="391"/>
      <c r="FZ89" s="391"/>
      <c r="GA89" s="391"/>
      <c r="GB89" s="391"/>
      <c r="GC89" s="391"/>
      <c r="GD89" s="391"/>
      <c r="GE89" s="391"/>
      <c r="GF89" s="391"/>
      <c r="GG89" s="391"/>
      <c r="GH89" s="391"/>
      <c r="GI89" s="391"/>
      <c r="GJ89" s="391"/>
      <c r="GK89" s="391"/>
      <c r="GL89" s="391"/>
      <c r="GM89" s="391"/>
      <c r="GN89" s="391"/>
      <c r="GO89" s="391"/>
      <c r="GP89" s="391"/>
      <c r="GQ89" s="391"/>
      <c r="GR89" s="391"/>
      <c r="GS89" s="391"/>
      <c r="GT89" s="391"/>
      <c r="GU89" s="391"/>
      <c r="GV89" s="391"/>
      <c r="GW89" s="391"/>
      <c r="GX89" s="391"/>
      <c r="GY89" s="391"/>
      <c r="GZ89" s="391"/>
      <c r="HA89" s="391"/>
      <c r="HB89" s="391"/>
      <c r="HC89" s="391"/>
      <c r="HD89" s="391"/>
      <c r="HE89" s="391"/>
      <c r="HF89" s="391"/>
      <c r="HG89" s="391"/>
      <c r="HH89" s="391"/>
      <c r="HI89" s="391"/>
      <c r="HJ89" s="391"/>
      <c r="HK89" s="391"/>
      <c r="HL89" s="391"/>
      <c r="HM89" s="391"/>
      <c r="HN89" s="391"/>
      <c r="HO89" s="391"/>
      <c r="HP89" s="391"/>
      <c r="HQ89" s="391"/>
      <c r="HR89" s="391"/>
      <c r="HS89" s="391"/>
      <c r="HT89" s="391"/>
      <c r="HU89" s="391"/>
      <c r="HV89" s="391"/>
    </row>
    <row r="90" spans="1:230" s="396" customFormat="1" ht="18" customHeight="1">
      <c r="A90" s="405"/>
      <c r="B90" s="406"/>
      <c r="C90" s="407" t="s">
        <v>45</v>
      </c>
      <c r="D90" s="408">
        <v>999797</v>
      </c>
      <c r="E90" s="409">
        <v>1204.9571568128338</v>
      </c>
      <c r="F90" s="473">
        <v>6558073</v>
      </c>
      <c r="G90" s="474">
        <v>1497.9467536896836</v>
      </c>
      <c r="H90" s="475">
        <v>2351632</v>
      </c>
      <c r="I90" s="476">
        <v>931.53005020343335</v>
      </c>
      <c r="J90" s="391"/>
      <c r="K90" s="391"/>
      <c r="L90" s="391"/>
      <c r="M90" s="391"/>
      <c r="N90" s="391"/>
      <c r="O90" s="391"/>
      <c r="P90" s="391"/>
      <c r="Q90" s="391"/>
      <c r="R90" s="391"/>
      <c r="S90" s="391"/>
      <c r="T90" s="391"/>
      <c r="U90" s="391"/>
      <c r="V90" s="391"/>
      <c r="W90" s="391"/>
      <c r="X90" s="391"/>
      <c r="Y90" s="391"/>
      <c r="Z90" s="391"/>
      <c r="AA90" s="391"/>
      <c r="AB90" s="391"/>
      <c r="AC90" s="391"/>
      <c r="AD90" s="391"/>
      <c r="AE90" s="391"/>
      <c r="AF90" s="391"/>
      <c r="AG90" s="391"/>
      <c r="AH90" s="391"/>
      <c r="AI90" s="391"/>
      <c r="AJ90" s="391"/>
      <c r="AK90" s="391"/>
      <c r="AL90" s="391"/>
      <c r="AM90" s="391"/>
      <c r="AN90" s="391"/>
      <c r="AO90" s="391"/>
      <c r="AP90" s="391"/>
      <c r="AQ90" s="391"/>
      <c r="AR90" s="391"/>
      <c r="AS90" s="391"/>
      <c r="AT90" s="391"/>
      <c r="AU90" s="391"/>
      <c r="AV90" s="391"/>
      <c r="AW90" s="391"/>
      <c r="AX90" s="391"/>
      <c r="AY90" s="391"/>
      <c r="AZ90" s="391"/>
      <c r="BA90" s="391"/>
      <c r="BB90" s="391"/>
      <c r="BC90" s="391"/>
      <c r="BD90" s="391"/>
      <c r="BE90" s="391"/>
      <c r="BF90" s="391"/>
      <c r="BG90" s="391"/>
      <c r="BH90" s="391"/>
      <c r="BI90" s="391"/>
      <c r="BJ90" s="391"/>
      <c r="BK90" s="391"/>
      <c r="BL90" s="391"/>
      <c r="BM90" s="391"/>
      <c r="BN90" s="391"/>
      <c r="BO90" s="391"/>
      <c r="BP90" s="391"/>
      <c r="BQ90" s="391"/>
      <c r="BR90" s="391"/>
      <c r="BS90" s="391"/>
      <c r="BT90" s="391"/>
      <c r="BU90" s="391"/>
      <c r="BV90" s="391"/>
      <c r="BW90" s="391"/>
      <c r="BX90" s="391"/>
      <c r="BY90" s="391"/>
      <c r="BZ90" s="391"/>
      <c r="CA90" s="391"/>
      <c r="CB90" s="391"/>
      <c r="CC90" s="391"/>
      <c r="CD90" s="391"/>
      <c r="CE90" s="391"/>
      <c r="CF90" s="391"/>
      <c r="CG90" s="391"/>
      <c r="CH90" s="391"/>
      <c r="CI90" s="391"/>
      <c r="CJ90" s="391"/>
      <c r="CK90" s="391"/>
      <c r="CL90" s="391"/>
      <c r="CM90" s="391"/>
      <c r="CN90" s="391"/>
      <c r="CO90" s="391"/>
      <c r="CP90" s="391"/>
      <c r="CQ90" s="391"/>
      <c r="CR90" s="391"/>
      <c r="CS90" s="391"/>
      <c r="CT90" s="391"/>
      <c r="CU90" s="391"/>
      <c r="CV90" s="391"/>
      <c r="CW90" s="391"/>
      <c r="CX90" s="391"/>
      <c r="CY90" s="391"/>
      <c r="CZ90" s="391"/>
      <c r="DA90" s="391"/>
      <c r="DB90" s="391"/>
      <c r="DC90" s="391"/>
      <c r="DD90" s="391"/>
      <c r="DE90" s="391"/>
      <c r="DF90" s="391"/>
      <c r="DG90" s="391"/>
      <c r="DH90" s="391"/>
      <c r="DI90" s="391"/>
      <c r="DJ90" s="391"/>
      <c r="DK90" s="391"/>
      <c r="DL90" s="391"/>
      <c r="DM90" s="391"/>
      <c r="DN90" s="391"/>
      <c r="DO90" s="391"/>
      <c r="DP90" s="391"/>
      <c r="DQ90" s="391"/>
      <c r="DR90" s="391"/>
      <c r="DS90" s="391"/>
      <c r="DT90" s="391"/>
      <c r="DU90" s="391"/>
      <c r="DV90" s="391"/>
      <c r="DW90" s="391"/>
      <c r="DX90" s="391"/>
      <c r="DY90" s="391"/>
      <c r="DZ90" s="391"/>
      <c r="EA90" s="391"/>
      <c r="EB90" s="391"/>
      <c r="EC90" s="391"/>
      <c r="ED90" s="391"/>
      <c r="EE90" s="391"/>
      <c r="EF90" s="391"/>
      <c r="EG90" s="391"/>
      <c r="EH90" s="391"/>
      <c r="EI90" s="391"/>
      <c r="EJ90" s="391"/>
      <c r="EK90" s="391"/>
      <c r="EL90" s="391"/>
      <c r="EM90" s="391"/>
      <c r="EN90" s="391"/>
      <c r="EO90" s="391"/>
      <c r="EP90" s="391"/>
      <c r="EQ90" s="391"/>
      <c r="ER90" s="391"/>
      <c r="ES90" s="391"/>
      <c r="ET90" s="391"/>
      <c r="EU90" s="391"/>
      <c r="EV90" s="391"/>
      <c r="EW90" s="391"/>
      <c r="EX90" s="391"/>
      <c r="EY90" s="391"/>
      <c r="EZ90" s="391"/>
      <c r="FA90" s="391"/>
      <c r="FB90" s="391"/>
      <c r="FC90" s="391"/>
      <c r="FD90" s="391"/>
      <c r="FE90" s="391"/>
      <c r="FF90" s="391"/>
      <c r="FG90" s="391"/>
      <c r="FH90" s="391"/>
      <c r="FI90" s="391"/>
      <c r="FJ90" s="391"/>
      <c r="FK90" s="391"/>
      <c r="FL90" s="391"/>
      <c r="FM90" s="391"/>
      <c r="FN90" s="391"/>
      <c r="FO90" s="391"/>
      <c r="FP90" s="391"/>
      <c r="FQ90" s="391"/>
      <c r="FR90" s="391"/>
      <c r="FS90" s="391"/>
      <c r="FT90" s="391"/>
      <c r="FU90" s="391"/>
      <c r="FV90" s="391"/>
      <c r="FW90" s="391"/>
      <c r="FX90" s="391"/>
      <c r="FY90" s="391"/>
      <c r="FZ90" s="391"/>
      <c r="GA90" s="391"/>
      <c r="GB90" s="391"/>
      <c r="GC90" s="391"/>
      <c r="GD90" s="391"/>
      <c r="GE90" s="391"/>
      <c r="GF90" s="391"/>
      <c r="GG90" s="391"/>
      <c r="GH90" s="391"/>
      <c r="GI90" s="391"/>
      <c r="GJ90" s="391"/>
      <c r="GK90" s="391"/>
      <c r="GL90" s="391"/>
      <c r="GM90" s="391"/>
      <c r="GN90" s="391"/>
      <c r="GO90" s="391"/>
      <c r="GP90" s="391"/>
      <c r="GQ90" s="391"/>
      <c r="GR90" s="391"/>
      <c r="GS90" s="391"/>
      <c r="GT90" s="391"/>
      <c r="GU90" s="391"/>
      <c r="GV90" s="391"/>
      <c r="GW90" s="391"/>
      <c r="GX90" s="391"/>
      <c r="GY90" s="391"/>
      <c r="GZ90" s="391"/>
      <c r="HA90" s="391"/>
      <c r="HB90" s="391"/>
      <c r="HC90" s="391"/>
      <c r="HD90" s="391"/>
      <c r="HE90" s="391"/>
      <c r="HF90" s="391"/>
      <c r="HG90" s="391"/>
      <c r="HH90" s="391"/>
      <c r="HI90" s="391"/>
      <c r="HJ90" s="391"/>
      <c r="HK90" s="391"/>
      <c r="HL90" s="391"/>
      <c r="HM90" s="391"/>
      <c r="HN90" s="391"/>
      <c r="HO90" s="391"/>
      <c r="HP90" s="391"/>
      <c r="HQ90" s="391"/>
      <c r="HR90" s="391"/>
      <c r="HS90" s="391"/>
      <c r="HT90" s="391"/>
      <c r="HU90" s="391"/>
      <c r="HV90" s="391"/>
    </row>
    <row r="91" spans="1:230" ht="18" customHeight="1">
      <c r="A91" s="384"/>
      <c r="B91" s="385"/>
      <c r="C91" s="384"/>
      <c r="D91" s="384"/>
      <c r="E91" s="384"/>
      <c r="F91" s="384"/>
      <c r="G91" s="384"/>
      <c r="H91" s="384"/>
      <c r="I91" s="384"/>
    </row>
    <row r="92" spans="1:230" ht="18" customHeight="1">
      <c r="A92" s="384"/>
      <c r="B92" s="410"/>
      <c r="C92" s="384"/>
      <c r="D92" s="411"/>
      <c r="E92" s="412"/>
      <c r="F92" s="411"/>
      <c r="G92" s="412"/>
      <c r="H92" s="411"/>
      <c r="I92" s="412"/>
    </row>
    <row r="93" spans="1:230" ht="18" customHeight="1">
      <c r="B93" s="413"/>
      <c r="D93" s="414"/>
      <c r="E93" s="415"/>
      <c r="F93" s="414"/>
      <c r="G93" s="415"/>
      <c r="H93" s="414"/>
      <c r="I93" s="415"/>
    </row>
    <row r="94" spans="1:230" ht="18" customHeight="1">
      <c r="B94" s="413"/>
      <c r="C94" s="416"/>
      <c r="D94" s="414"/>
      <c r="E94" s="415"/>
      <c r="F94" s="414"/>
      <c r="G94" s="415"/>
      <c r="H94" s="414"/>
      <c r="I94" s="415"/>
    </row>
    <row r="95" spans="1:230" ht="18" customHeight="1">
      <c r="B95" s="413"/>
      <c r="E95" s="415"/>
      <c r="G95" s="415"/>
      <c r="I95" s="415"/>
    </row>
    <row r="96" spans="1:230" ht="18" customHeight="1">
      <c r="B96" s="413"/>
      <c r="E96" s="415"/>
      <c r="G96" s="415"/>
      <c r="I96" s="415"/>
    </row>
    <row r="97" spans="2:9" ht="18" customHeight="1">
      <c r="B97" s="413"/>
      <c r="E97" s="415"/>
      <c r="G97" s="415"/>
      <c r="I97" s="415"/>
    </row>
    <row r="98" spans="2:9" ht="18" customHeight="1">
      <c r="B98" s="413"/>
      <c r="E98" s="415"/>
      <c r="G98" s="415"/>
      <c r="I98" s="415"/>
    </row>
    <row r="99" spans="2:9" ht="18" customHeight="1">
      <c r="B99" s="413"/>
      <c r="E99" s="415"/>
      <c r="G99" s="415"/>
      <c r="I99" s="415"/>
    </row>
    <row r="100" spans="2:9" ht="18" customHeight="1">
      <c r="B100" s="413"/>
      <c r="E100" s="415"/>
      <c r="G100" s="415"/>
      <c r="I100" s="415"/>
    </row>
    <row r="101" spans="2:9" ht="18" customHeight="1">
      <c r="B101" s="413"/>
    </row>
    <row r="102" spans="2:9" ht="18" customHeight="1">
      <c r="B102" s="413"/>
    </row>
    <row r="103" spans="2:9" ht="18" customHeight="1">
      <c r="B103" s="413"/>
    </row>
    <row r="104" spans="2:9" ht="18" customHeight="1">
      <c r="B104" s="413"/>
    </row>
    <row r="105" spans="2:9" ht="18" customHeight="1">
      <c r="B105" s="413"/>
    </row>
    <row r="106" spans="2:9" ht="18" customHeight="1">
      <c r="B106" s="413"/>
    </row>
    <row r="107" spans="2:9" ht="18" customHeight="1">
      <c r="B107" s="413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DBADD4E0-8CC8-49EF-8DBB-2A4A0C96F5E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D37E-58DE-4F7E-839E-A65E6CF0A104}">
  <sheetPr>
    <pageSetUpPr autoPageBreaks="0" fitToPage="1"/>
  </sheetPr>
  <dimension ref="A1:HI129"/>
  <sheetViews>
    <sheetView showGridLines="0" showRowColHeaders="0" showOutlineSymbols="0" zoomScaleNormal="100" workbookViewId="0">
      <pane ySplit="9" topLeftCell="A10" activePane="bottomLeft" state="frozen"/>
      <selection activeCell="K51" sqref="K51"/>
      <selection pane="bottomLeft" activeCell="K80" sqref="K80"/>
    </sheetView>
  </sheetViews>
  <sheetFormatPr baseColWidth="10" defaultColWidth="11.42578125" defaultRowHeight="15.75"/>
  <cols>
    <col min="1" max="1" width="2.7109375" style="386" customWidth="1"/>
    <col min="2" max="2" width="8" style="392" customWidth="1"/>
    <col min="3" max="3" width="24.7109375" style="386" customWidth="1"/>
    <col min="4" max="9" width="15.7109375" style="386" customWidth="1"/>
    <col min="10" max="10" width="11.42578125" style="417"/>
    <col min="11" max="11" width="28" style="386" customWidth="1"/>
    <col min="12" max="16384" width="11.42578125" style="386"/>
  </cols>
  <sheetData>
    <row r="1" spans="1:217" s="375" customFormat="1" ht="15.75" customHeight="1">
      <c r="B1" s="376"/>
      <c r="E1" s="377"/>
      <c r="G1" s="377"/>
      <c r="I1" s="377"/>
      <c r="J1" s="417"/>
      <c r="K1" s="386"/>
    </row>
    <row r="2" spans="1:217" s="375" customFormat="1">
      <c r="B2" s="376"/>
      <c r="E2" s="377"/>
      <c r="G2" s="377"/>
      <c r="I2" s="377"/>
      <c r="J2" s="417"/>
      <c r="K2" s="386"/>
    </row>
    <row r="3" spans="1:217" s="375" customFormat="1" ht="18.75">
      <c r="B3" s="378"/>
      <c r="C3" s="379" t="s">
        <v>46</v>
      </c>
      <c r="D3" s="380"/>
      <c r="E3" s="381"/>
      <c r="F3" s="380"/>
      <c r="G3" s="381"/>
      <c r="H3" s="380"/>
      <c r="I3" s="381"/>
      <c r="J3" s="417"/>
      <c r="K3" s="386"/>
    </row>
    <row r="4" spans="1:217" s="375" customFormat="1">
      <c r="B4" s="376"/>
      <c r="C4" s="382"/>
      <c r="D4" s="380"/>
      <c r="E4" s="381"/>
      <c r="F4" s="380"/>
      <c r="G4" s="381"/>
      <c r="H4" s="380"/>
      <c r="I4" s="381"/>
      <c r="J4" s="417"/>
      <c r="K4" s="386"/>
    </row>
    <row r="5" spans="1:217" s="375" customFormat="1" ht="18.75">
      <c r="B5" s="458" t="str">
        <f>'Número pensiones (IP-J-V)'!B5</f>
        <v>1 de enero de 2025</v>
      </c>
      <c r="C5" s="477"/>
      <c r="D5" s="478"/>
      <c r="E5" s="479"/>
      <c r="F5" s="478"/>
      <c r="G5" s="479"/>
      <c r="H5" s="478"/>
      <c r="I5" s="479"/>
      <c r="J5" s="417"/>
      <c r="K5" s="418" t="s">
        <v>168</v>
      </c>
    </row>
    <row r="6" spans="1:217" s="421" customFormat="1" ht="9" customHeight="1">
      <c r="A6" s="419"/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420"/>
      <c r="AH6" s="420"/>
      <c r="AI6" s="420"/>
      <c r="AJ6" s="420"/>
      <c r="AK6" s="420"/>
      <c r="AL6" s="420"/>
      <c r="AM6" s="420"/>
      <c r="AN6" s="420"/>
      <c r="AO6" s="420"/>
      <c r="AP6" s="420"/>
      <c r="AQ6" s="420"/>
      <c r="AR6" s="420"/>
      <c r="AS6" s="420"/>
      <c r="AT6" s="420"/>
      <c r="AU6" s="420"/>
      <c r="AV6" s="420"/>
      <c r="AW6" s="420"/>
      <c r="AX6" s="420"/>
      <c r="AY6" s="420"/>
      <c r="AZ6" s="420"/>
      <c r="BA6" s="420"/>
      <c r="BB6" s="420"/>
      <c r="BC6" s="420"/>
      <c r="BD6" s="420"/>
      <c r="BE6" s="420"/>
      <c r="BF6" s="420"/>
      <c r="BG6" s="420"/>
      <c r="BH6" s="420"/>
      <c r="BI6" s="420"/>
      <c r="BJ6" s="420"/>
      <c r="BK6" s="420"/>
      <c r="BL6" s="420"/>
      <c r="BM6" s="420"/>
      <c r="BN6" s="420"/>
      <c r="BO6" s="420"/>
      <c r="BP6" s="420"/>
      <c r="BQ6" s="420"/>
      <c r="BR6" s="420"/>
      <c r="BS6" s="420"/>
      <c r="BT6" s="420"/>
      <c r="BU6" s="420"/>
      <c r="BV6" s="420"/>
      <c r="BW6" s="420"/>
      <c r="BX6" s="420"/>
      <c r="BY6" s="420"/>
      <c r="BZ6" s="420"/>
      <c r="CA6" s="420"/>
      <c r="CB6" s="420"/>
      <c r="CC6" s="420"/>
      <c r="CD6" s="420"/>
      <c r="CE6" s="420"/>
      <c r="CF6" s="420"/>
      <c r="CG6" s="420"/>
      <c r="CH6" s="420"/>
      <c r="CI6" s="420"/>
      <c r="CJ6" s="420"/>
      <c r="CK6" s="420"/>
      <c r="CL6" s="420"/>
      <c r="CM6" s="420"/>
      <c r="CN6" s="420"/>
      <c r="CO6" s="420"/>
      <c r="CP6" s="420"/>
      <c r="CQ6" s="420"/>
      <c r="CR6" s="420"/>
      <c r="CS6" s="420"/>
      <c r="CT6" s="420"/>
      <c r="CU6" s="420"/>
      <c r="CV6" s="420"/>
      <c r="CW6" s="420"/>
      <c r="CX6" s="420"/>
      <c r="CY6" s="420"/>
      <c r="CZ6" s="420"/>
      <c r="DA6" s="420"/>
      <c r="DB6" s="420"/>
      <c r="DC6" s="420"/>
      <c r="DD6" s="420"/>
      <c r="DE6" s="420"/>
      <c r="DF6" s="420"/>
      <c r="DG6" s="420"/>
      <c r="DH6" s="420"/>
      <c r="DI6" s="420"/>
      <c r="DJ6" s="420"/>
      <c r="DK6" s="420"/>
      <c r="DL6" s="420"/>
      <c r="DM6" s="420"/>
      <c r="DN6" s="420"/>
      <c r="DO6" s="420"/>
      <c r="DP6" s="420"/>
      <c r="DQ6" s="420"/>
      <c r="DR6" s="420"/>
      <c r="DS6" s="420"/>
      <c r="DT6" s="420"/>
      <c r="DU6" s="420"/>
      <c r="DV6" s="420"/>
      <c r="DW6" s="420"/>
      <c r="DX6" s="420"/>
      <c r="DY6" s="420"/>
      <c r="DZ6" s="420"/>
      <c r="EA6" s="420"/>
      <c r="EB6" s="420"/>
      <c r="EC6" s="420"/>
      <c r="ED6" s="420"/>
      <c r="EE6" s="420"/>
      <c r="EF6" s="420"/>
      <c r="EG6" s="420"/>
      <c r="EH6" s="420"/>
      <c r="EI6" s="420"/>
      <c r="EJ6" s="420"/>
      <c r="EK6" s="420"/>
      <c r="EL6" s="420"/>
      <c r="EM6" s="420"/>
      <c r="EN6" s="420"/>
      <c r="EO6" s="420"/>
      <c r="EP6" s="420"/>
      <c r="EQ6" s="420"/>
      <c r="ER6" s="420"/>
      <c r="ES6" s="420"/>
      <c r="ET6" s="420"/>
      <c r="EU6" s="420"/>
      <c r="EV6" s="420"/>
      <c r="EW6" s="420"/>
      <c r="EX6" s="420"/>
      <c r="EY6" s="420"/>
      <c r="EZ6" s="420"/>
      <c r="FA6" s="420"/>
      <c r="FB6" s="420"/>
      <c r="FC6" s="420"/>
      <c r="FD6" s="420"/>
      <c r="FE6" s="420"/>
      <c r="FF6" s="420"/>
      <c r="FG6" s="420"/>
      <c r="FH6" s="420"/>
      <c r="FI6" s="420"/>
      <c r="FJ6" s="420"/>
      <c r="FK6" s="420"/>
      <c r="FL6" s="420"/>
      <c r="FM6" s="420"/>
      <c r="FN6" s="420"/>
      <c r="FO6" s="420"/>
      <c r="FP6" s="420"/>
      <c r="FQ6" s="420"/>
      <c r="FR6" s="420"/>
      <c r="FS6" s="420"/>
      <c r="FT6" s="420"/>
      <c r="FU6" s="420"/>
      <c r="FV6" s="420"/>
      <c r="FW6" s="420"/>
      <c r="FX6" s="420"/>
      <c r="FY6" s="420"/>
      <c r="FZ6" s="420"/>
      <c r="GA6" s="420"/>
      <c r="GB6" s="420"/>
      <c r="GC6" s="420"/>
      <c r="GD6" s="420"/>
      <c r="GE6" s="420"/>
      <c r="GF6" s="420"/>
      <c r="GG6" s="420"/>
      <c r="GH6" s="420"/>
      <c r="GI6" s="420"/>
      <c r="GJ6" s="420"/>
      <c r="GK6" s="420"/>
      <c r="GL6" s="420"/>
      <c r="GM6" s="420"/>
      <c r="GN6" s="420"/>
      <c r="GO6" s="420"/>
      <c r="GP6" s="420"/>
      <c r="GQ6" s="420"/>
      <c r="GR6" s="420"/>
      <c r="GS6" s="420"/>
      <c r="GT6" s="420"/>
      <c r="GU6" s="420"/>
      <c r="GV6" s="420"/>
      <c r="GW6" s="420"/>
      <c r="GX6" s="420"/>
      <c r="GY6" s="420"/>
      <c r="GZ6" s="420"/>
      <c r="HA6" s="420"/>
      <c r="HB6" s="420"/>
      <c r="HC6" s="420"/>
      <c r="HD6" s="420"/>
      <c r="HE6" s="420"/>
      <c r="HF6" s="420"/>
      <c r="HG6" s="420"/>
      <c r="HH6" s="420"/>
      <c r="HI6" s="420"/>
    </row>
    <row r="7" spans="1:217" ht="38.1" customHeight="1">
      <c r="A7" s="384"/>
      <c r="B7" s="531" t="s">
        <v>157</v>
      </c>
      <c r="C7" s="533" t="s">
        <v>47</v>
      </c>
      <c r="D7" s="424" t="s">
        <v>104</v>
      </c>
      <c r="E7" s="425"/>
      <c r="F7" s="426" t="s">
        <v>105</v>
      </c>
      <c r="G7" s="427"/>
      <c r="H7" s="460" t="s">
        <v>45</v>
      </c>
      <c r="I7" s="460"/>
    </row>
    <row r="8" spans="1:217" ht="36.75" customHeight="1">
      <c r="A8" s="384"/>
      <c r="B8" s="532"/>
      <c r="C8" s="534"/>
      <c r="D8" s="461" t="s">
        <v>7</v>
      </c>
      <c r="E8" s="462" t="s">
        <v>51</v>
      </c>
      <c r="F8" s="463" t="s">
        <v>7</v>
      </c>
      <c r="G8" s="464" t="s">
        <v>51</v>
      </c>
      <c r="H8" s="465" t="s">
        <v>7</v>
      </c>
      <c r="I8" s="466" t="s">
        <v>51</v>
      </c>
    </row>
    <row r="9" spans="1:217" ht="24" hidden="1" customHeight="1">
      <c r="B9" s="387"/>
      <c r="C9" s="388"/>
      <c r="D9" s="389"/>
      <c r="E9" s="390"/>
      <c r="F9" s="389"/>
      <c r="G9" s="390"/>
      <c r="H9" s="389"/>
      <c r="I9" s="390"/>
    </row>
    <row r="10" spans="1:217" s="396" customFormat="1" ht="18" customHeight="1">
      <c r="A10" s="391"/>
      <c r="B10" s="392"/>
      <c r="C10" s="393" t="s">
        <v>52</v>
      </c>
      <c r="D10" s="467">
        <v>69125</v>
      </c>
      <c r="E10" s="468">
        <v>496.42131746835463</v>
      </c>
      <c r="F10" s="469">
        <v>12500</v>
      </c>
      <c r="G10" s="470">
        <v>736.54010559999972</v>
      </c>
      <c r="H10" s="471">
        <v>1685666</v>
      </c>
      <c r="I10" s="472">
        <v>1171.8264204237375</v>
      </c>
      <c r="J10" s="422"/>
      <c r="K10" s="397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</row>
    <row r="11" spans="1:217" s="397" customFormat="1" ht="18" customHeight="1">
      <c r="B11" s="392">
        <v>4</v>
      </c>
      <c r="C11" s="398" t="s">
        <v>53</v>
      </c>
      <c r="D11" s="399">
        <v>5473</v>
      </c>
      <c r="E11" s="400">
        <v>438.9597752603691</v>
      </c>
      <c r="F11" s="399">
        <v>524</v>
      </c>
      <c r="G11" s="400">
        <v>722.12354961832057</v>
      </c>
      <c r="H11" s="399">
        <v>117399</v>
      </c>
      <c r="I11" s="400">
        <v>1073.9984167667526</v>
      </c>
      <c r="J11" s="422"/>
      <c r="K11" s="422"/>
    </row>
    <row r="12" spans="1:217" s="397" customFormat="1" ht="18" customHeight="1">
      <c r="B12" s="392">
        <v>11</v>
      </c>
      <c r="C12" s="398" t="s">
        <v>54</v>
      </c>
      <c r="D12" s="399">
        <v>10403</v>
      </c>
      <c r="E12" s="400">
        <v>533.27490531577416</v>
      </c>
      <c r="F12" s="399">
        <v>2885</v>
      </c>
      <c r="G12" s="400">
        <v>755.70504679376074</v>
      </c>
      <c r="H12" s="399">
        <v>233819</v>
      </c>
      <c r="I12" s="400">
        <v>1294.5750140493287</v>
      </c>
      <c r="J12" s="422"/>
    </row>
    <row r="13" spans="1:217" s="397" customFormat="1" ht="18" customHeight="1">
      <c r="B13" s="392">
        <v>14</v>
      </c>
      <c r="C13" s="398" t="s">
        <v>55</v>
      </c>
      <c r="D13" s="399">
        <v>6843</v>
      </c>
      <c r="E13" s="400">
        <v>500.02839690194355</v>
      </c>
      <c r="F13" s="399">
        <v>1416</v>
      </c>
      <c r="G13" s="400">
        <v>714.96963276836163</v>
      </c>
      <c r="H13" s="399">
        <v>181608</v>
      </c>
      <c r="I13" s="400">
        <v>1096.2533512840844</v>
      </c>
      <c r="J13" s="422"/>
    </row>
    <row r="14" spans="1:217" s="397" customFormat="1" ht="18" customHeight="1">
      <c r="B14" s="392">
        <v>18</v>
      </c>
      <c r="C14" s="398" t="s">
        <v>56</v>
      </c>
      <c r="D14" s="399">
        <v>7813</v>
      </c>
      <c r="E14" s="400">
        <v>474.53628567771665</v>
      </c>
      <c r="F14" s="399">
        <v>1427</v>
      </c>
      <c r="G14" s="400">
        <v>742.88357393132435</v>
      </c>
      <c r="H14" s="399">
        <v>201044</v>
      </c>
      <c r="I14" s="400">
        <v>1117.8380532619724</v>
      </c>
      <c r="J14" s="422"/>
    </row>
    <row r="15" spans="1:217" s="397" customFormat="1" ht="18" customHeight="1">
      <c r="B15" s="392">
        <v>21</v>
      </c>
      <c r="C15" s="398" t="s">
        <v>57</v>
      </c>
      <c r="D15" s="399">
        <v>4344</v>
      </c>
      <c r="E15" s="400">
        <v>501.1962546040516</v>
      </c>
      <c r="F15" s="399">
        <v>817</v>
      </c>
      <c r="G15" s="400">
        <v>759.52794369645039</v>
      </c>
      <c r="H15" s="399">
        <v>105134</v>
      </c>
      <c r="I15" s="400">
        <v>1184.41509968231</v>
      </c>
      <c r="J15" s="422"/>
    </row>
    <row r="16" spans="1:217" s="397" customFormat="1" ht="18" customHeight="1">
      <c r="B16" s="392">
        <v>23</v>
      </c>
      <c r="C16" s="398" t="s">
        <v>58</v>
      </c>
      <c r="D16" s="399">
        <v>5395</v>
      </c>
      <c r="E16" s="400">
        <v>488.12001482854487</v>
      </c>
      <c r="F16" s="399">
        <v>850</v>
      </c>
      <c r="G16" s="400">
        <v>675.0823058823529</v>
      </c>
      <c r="H16" s="399">
        <v>149924</v>
      </c>
      <c r="I16" s="400">
        <v>1085.7942060644057</v>
      </c>
      <c r="J16" s="422"/>
    </row>
    <row r="17" spans="1:217" s="397" customFormat="1" ht="18" customHeight="1">
      <c r="B17" s="392">
        <v>29</v>
      </c>
      <c r="C17" s="398" t="s">
        <v>59</v>
      </c>
      <c r="D17" s="399">
        <v>12886</v>
      </c>
      <c r="E17" s="400">
        <v>480.06600419059441</v>
      </c>
      <c r="F17" s="399">
        <v>1694</v>
      </c>
      <c r="G17" s="400">
        <v>728.07021251475794</v>
      </c>
      <c r="H17" s="399">
        <v>292354</v>
      </c>
      <c r="I17" s="400">
        <v>1187.8823560478047</v>
      </c>
      <c r="J17" s="422"/>
    </row>
    <row r="18" spans="1:217" s="397" customFormat="1" ht="18" customHeight="1">
      <c r="B18" s="392">
        <v>41</v>
      </c>
      <c r="C18" s="398" t="s">
        <v>60</v>
      </c>
      <c r="D18" s="399">
        <v>15968</v>
      </c>
      <c r="E18" s="400">
        <v>515.97300976953909</v>
      </c>
      <c r="F18" s="399">
        <v>2887</v>
      </c>
      <c r="G18" s="400">
        <v>744.00846207135419</v>
      </c>
      <c r="H18" s="399">
        <v>404384</v>
      </c>
      <c r="I18" s="400">
        <v>1207.0489962758174</v>
      </c>
      <c r="J18" s="422"/>
    </row>
    <row r="19" spans="1:217" s="397" customFormat="1" ht="18" hidden="1" customHeight="1">
      <c r="B19" s="392"/>
      <c r="C19" s="398"/>
      <c r="D19" s="399"/>
      <c r="E19" s="400"/>
      <c r="F19" s="399"/>
      <c r="G19" s="400"/>
      <c r="H19" s="399"/>
      <c r="I19" s="400"/>
      <c r="J19" s="422"/>
    </row>
    <row r="20" spans="1:217" s="396" customFormat="1" ht="18" customHeight="1">
      <c r="A20" s="391"/>
      <c r="B20" s="392"/>
      <c r="C20" s="393" t="s">
        <v>61</v>
      </c>
      <c r="D20" s="467">
        <v>9306</v>
      </c>
      <c r="E20" s="468">
        <v>536.32451536643032</v>
      </c>
      <c r="F20" s="469">
        <v>832</v>
      </c>
      <c r="G20" s="470">
        <v>821.17576923076922</v>
      </c>
      <c r="H20" s="471">
        <v>315255</v>
      </c>
      <c r="I20" s="472">
        <v>1379.007837147705</v>
      </c>
      <c r="J20" s="422"/>
      <c r="K20" s="397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391"/>
      <c r="AA20" s="391"/>
      <c r="AB20" s="391"/>
      <c r="AC20" s="391"/>
      <c r="AD20" s="391"/>
      <c r="AE20" s="391"/>
      <c r="AF20" s="391"/>
      <c r="AG20" s="391"/>
      <c r="AH20" s="391"/>
      <c r="AI20" s="391"/>
      <c r="AJ20" s="391"/>
      <c r="AK20" s="391"/>
      <c r="AL20" s="391"/>
      <c r="AM20" s="391"/>
      <c r="AN20" s="391"/>
      <c r="AO20" s="391"/>
      <c r="AP20" s="391"/>
      <c r="AQ20" s="391"/>
      <c r="AR20" s="391"/>
      <c r="AS20" s="391"/>
      <c r="AT20" s="391"/>
      <c r="AU20" s="391"/>
      <c r="AV20" s="391"/>
      <c r="AW20" s="391"/>
      <c r="AX20" s="391"/>
      <c r="AY20" s="391"/>
      <c r="AZ20" s="391"/>
      <c r="BA20" s="391"/>
      <c r="BB20" s="391"/>
      <c r="BC20" s="391"/>
      <c r="BD20" s="391"/>
      <c r="BE20" s="391"/>
      <c r="BF20" s="391"/>
      <c r="BG20" s="391"/>
      <c r="BH20" s="391"/>
      <c r="BI20" s="391"/>
      <c r="BJ20" s="391"/>
      <c r="BK20" s="391"/>
      <c r="BL20" s="391"/>
      <c r="BM20" s="391"/>
      <c r="BN20" s="391"/>
      <c r="BO20" s="391"/>
      <c r="BP20" s="391"/>
      <c r="BQ20" s="391"/>
      <c r="BR20" s="391"/>
      <c r="BS20" s="391"/>
      <c r="BT20" s="391"/>
      <c r="BU20" s="391"/>
      <c r="BV20" s="391"/>
      <c r="BW20" s="391"/>
      <c r="BX20" s="391"/>
      <c r="BY20" s="391"/>
      <c r="BZ20" s="391"/>
      <c r="CA20" s="391"/>
      <c r="CB20" s="391"/>
      <c r="CC20" s="391"/>
      <c r="CD20" s="391"/>
      <c r="CE20" s="391"/>
      <c r="CF20" s="391"/>
      <c r="CG20" s="391"/>
      <c r="CH20" s="391"/>
      <c r="CI20" s="391"/>
      <c r="CJ20" s="391"/>
      <c r="CK20" s="391"/>
      <c r="CL20" s="391"/>
      <c r="CM20" s="391"/>
      <c r="CN20" s="391"/>
      <c r="CO20" s="391"/>
      <c r="CP20" s="391"/>
      <c r="CQ20" s="391"/>
      <c r="CR20" s="391"/>
      <c r="CS20" s="391"/>
      <c r="CT20" s="391"/>
      <c r="CU20" s="391"/>
      <c r="CV20" s="391"/>
      <c r="CW20" s="391"/>
      <c r="CX20" s="391"/>
      <c r="CY20" s="391"/>
      <c r="CZ20" s="391"/>
      <c r="DA20" s="391"/>
      <c r="DB20" s="391"/>
      <c r="DC20" s="391"/>
      <c r="DD20" s="391"/>
      <c r="DE20" s="391"/>
      <c r="DF20" s="391"/>
      <c r="DG20" s="391"/>
      <c r="DH20" s="391"/>
      <c r="DI20" s="391"/>
      <c r="DJ20" s="391"/>
      <c r="DK20" s="391"/>
      <c r="DL20" s="391"/>
      <c r="DM20" s="391"/>
      <c r="DN20" s="391"/>
      <c r="DO20" s="391"/>
      <c r="DP20" s="391"/>
      <c r="DQ20" s="391"/>
      <c r="DR20" s="391"/>
      <c r="DS20" s="391"/>
      <c r="DT20" s="391"/>
      <c r="DU20" s="391"/>
      <c r="DV20" s="391"/>
      <c r="DW20" s="391"/>
      <c r="DX20" s="391"/>
      <c r="DY20" s="391"/>
      <c r="DZ20" s="391"/>
      <c r="EA20" s="391"/>
      <c r="EB20" s="391"/>
      <c r="EC20" s="391"/>
      <c r="ED20" s="391"/>
      <c r="EE20" s="391"/>
      <c r="EF20" s="391"/>
      <c r="EG20" s="391"/>
      <c r="EH20" s="391"/>
      <c r="EI20" s="391"/>
      <c r="EJ20" s="391"/>
      <c r="EK20" s="391"/>
      <c r="EL20" s="391"/>
      <c r="EM20" s="391"/>
      <c r="EN20" s="391"/>
      <c r="EO20" s="391"/>
      <c r="EP20" s="391"/>
      <c r="EQ20" s="391"/>
      <c r="ER20" s="391"/>
      <c r="ES20" s="391"/>
      <c r="ET20" s="391"/>
      <c r="EU20" s="391"/>
      <c r="EV20" s="391"/>
      <c r="EW20" s="391"/>
      <c r="EX20" s="391"/>
      <c r="EY20" s="391"/>
      <c r="EZ20" s="391"/>
      <c r="FA20" s="391"/>
      <c r="FB20" s="391"/>
      <c r="FC20" s="391"/>
      <c r="FD20" s="391"/>
      <c r="FE20" s="391"/>
      <c r="FF20" s="391"/>
      <c r="FG20" s="391"/>
      <c r="FH20" s="391"/>
      <c r="FI20" s="391"/>
      <c r="FJ20" s="391"/>
      <c r="FK20" s="391"/>
      <c r="FL20" s="391"/>
      <c r="FM20" s="391"/>
      <c r="FN20" s="391"/>
      <c r="FO20" s="391"/>
      <c r="FP20" s="391"/>
      <c r="FQ20" s="391"/>
      <c r="FR20" s="391"/>
      <c r="FS20" s="391"/>
      <c r="FT20" s="391"/>
      <c r="FU20" s="391"/>
      <c r="FV20" s="391"/>
      <c r="FW20" s="391"/>
      <c r="FX20" s="391"/>
      <c r="FY20" s="391"/>
      <c r="FZ20" s="391"/>
      <c r="GA20" s="391"/>
      <c r="GB20" s="391"/>
      <c r="GC20" s="391"/>
      <c r="GD20" s="391"/>
      <c r="GE20" s="391"/>
      <c r="GF20" s="391"/>
      <c r="GG20" s="391"/>
      <c r="GH20" s="391"/>
      <c r="GI20" s="391"/>
      <c r="GJ20" s="391"/>
      <c r="GK20" s="391"/>
      <c r="GL20" s="391"/>
      <c r="GM20" s="391"/>
      <c r="GN20" s="391"/>
      <c r="GO20" s="391"/>
      <c r="GP20" s="391"/>
      <c r="GQ20" s="391"/>
      <c r="GR20" s="391"/>
      <c r="GS20" s="391"/>
      <c r="GT20" s="391"/>
      <c r="GU20" s="391"/>
      <c r="GV20" s="391"/>
      <c r="GW20" s="391"/>
      <c r="GX20" s="391"/>
      <c r="GY20" s="391"/>
      <c r="GZ20" s="391"/>
      <c r="HA20" s="391"/>
      <c r="HB20" s="391"/>
      <c r="HC20" s="391"/>
      <c r="HD20" s="391"/>
      <c r="HE20" s="391"/>
      <c r="HF20" s="391"/>
      <c r="HG20" s="391"/>
      <c r="HH20" s="391"/>
      <c r="HI20" s="391"/>
    </row>
    <row r="21" spans="1:217" s="397" customFormat="1" ht="18" customHeight="1">
      <c r="B21" s="392">
        <v>22</v>
      </c>
      <c r="C21" s="398" t="s">
        <v>62</v>
      </c>
      <c r="D21" s="399">
        <v>1628</v>
      </c>
      <c r="E21" s="400">
        <v>513.55240171990181</v>
      </c>
      <c r="F21" s="399">
        <v>85</v>
      </c>
      <c r="G21" s="400">
        <v>753.93352941176477</v>
      </c>
      <c r="H21" s="399">
        <v>54893</v>
      </c>
      <c r="I21" s="400">
        <v>1256.1885591969831</v>
      </c>
      <c r="J21" s="422"/>
    </row>
    <row r="22" spans="1:217" s="397" customFormat="1" ht="18" customHeight="1">
      <c r="B22" s="392">
        <v>40</v>
      </c>
      <c r="C22" s="398" t="s">
        <v>63</v>
      </c>
      <c r="D22" s="399">
        <v>1010</v>
      </c>
      <c r="E22" s="400">
        <v>519.52814851485152</v>
      </c>
      <c r="F22" s="399">
        <v>100</v>
      </c>
      <c r="G22" s="400">
        <v>813.82770000000005</v>
      </c>
      <c r="H22" s="399">
        <v>36189</v>
      </c>
      <c r="I22" s="400">
        <v>1266.4726339495437</v>
      </c>
      <c r="J22" s="422"/>
    </row>
    <row r="23" spans="1:217" s="397" customFormat="1" ht="18" customHeight="1">
      <c r="B23" s="392">
        <v>50</v>
      </c>
      <c r="C23" s="398" t="s">
        <v>64</v>
      </c>
      <c r="D23" s="399">
        <v>6668</v>
      </c>
      <c r="E23" s="400">
        <v>544.42849430113984</v>
      </c>
      <c r="F23" s="399">
        <v>647</v>
      </c>
      <c r="G23" s="400">
        <v>831.14547140649165</v>
      </c>
      <c r="H23" s="399">
        <v>224173</v>
      </c>
      <c r="I23" s="400">
        <v>1427.2493965374945</v>
      </c>
      <c r="J23" s="422"/>
    </row>
    <row r="24" spans="1:217" s="397" customFormat="1" ht="18" hidden="1" customHeight="1">
      <c r="B24" s="392"/>
      <c r="C24" s="398"/>
      <c r="D24" s="399"/>
      <c r="E24" s="400"/>
      <c r="F24" s="399"/>
      <c r="G24" s="400"/>
      <c r="H24" s="399"/>
      <c r="I24" s="400"/>
      <c r="J24" s="422"/>
    </row>
    <row r="25" spans="1:217" s="396" customFormat="1" ht="18" customHeight="1">
      <c r="A25" s="391"/>
      <c r="B25" s="392">
        <v>33</v>
      </c>
      <c r="C25" s="393" t="s">
        <v>65</v>
      </c>
      <c r="D25" s="467">
        <v>8672</v>
      </c>
      <c r="E25" s="468">
        <v>636.36376729704796</v>
      </c>
      <c r="F25" s="469">
        <v>2011</v>
      </c>
      <c r="G25" s="470">
        <v>1040.576479363501</v>
      </c>
      <c r="H25" s="471">
        <v>301781</v>
      </c>
      <c r="I25" s="472">
        <v>1516.8669177648694</v>
      </c>
      <c r="J25" s="422"/>
      <c r="K25" s="397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1"/>
      <c r="AD25" s="391"/>
      <c r="AE25" s="391"/>
      <c r="AF25" s="391"/>
      <c r="AG25" s="391"/>
      <c r="AH25" s="391"/>
      <c r="AI25" s="391"/>
      <c r="AJ25" s="391"/>
      <c r="AK25" s="391"/>
      <c r="AL25" s="391"/>
      <c r="AM25" s="391"/>
      <c r="AN25" s="391"/>
      <c r="AO25" s="391"/>
      <c r="AP25" s="391"/>
      <c r="AQ25" s="391"/>
      <c r="AR25" s="391"/>
      <c r="AS25" s="391"/>
      <c r="AT25" s="391"/>
      <c r="AU25" s="391"/>
      <c r="AV25" s="391"/>
      <c r="AW25" s="391"/>
      <c r="AX25" s="391"/>
      <c r="AY25" s="391"/>
      <c r="AZ25" s="391"/>
      <c r="BA25" s="391"/>
      <c r="BB25" s="391"/>
      <c r="BC25" s="391"/>
      <c r="BD25" s="391"/>
      <c r="BE25" s="391"/>
      <c r="BF25" s="391"/>
      <c r="BG25" s="391"/>
      <c r="BH25" s="391"/>
      <c r="BI25" s="391"/>
      <c r="BJ25" s="391"/>
      <c r="BK25" s="391"/>
      <c r="BL25" s="391"/>
      <c r="BM25" s="391"/>
      <c r="BN25" s="391"/>
      <c r="BO25" s="391"/>
      <c r="BP25" s="391"/>
      <c r="BQ25" s="391"/>
      <c r="BR25" s="391"/>
      <c r="BS25" s="391"/>
      <c r="BT25" s="391"/>
      <c r="BU25" s="391"/>
      <c r="BV25" s="391"/>
      <c r="BW25" s="391"/>
      <c r="BX25" s="391"/>
      <c r="BY25" s="391"/>
      <c r="BZ25" s="391"/>
      <c r="CA25" s="391"/>
      <c r="CB25" s="391"/>
      <c r="CC25" s="391"/>
      <c r="CD25" s="391"/>
      <c r="CE25" s="391"/>
      <c r="CF25" s="391"/>
      <c r="CG25" s="391"/>
      <c r="CH25" s="391"/>
      <c r="CI25" s="391"/>
      <c r="CJ25" s="391"/>
      <c r="CK25" s="391"/>
      <c r="CL25" s="391"/>
      <c r="CM25" s="391"/>
      <c r="CN25" s="391"/>
      <c r="CO25" s="391"/>
      <c r="CP25" s="391"/>
      <c r="CQ25" s="391"/>
      <c r="CR25" s="391"/>
      <c r="CS25" s="391"/>
      <c r="CT25" s="391"/>
      <c r="CU25" s="391"/>
      <c r="CV25" s="391"/>
      <c r="CW25" s="391"/>
      <c r="CX25" s="391"/>
      <c r="CY25" s="391"/>
      <c r="CZ25" s="391"/>
      <c r="DA25" s="391"/>
      <c r="DB25" s="391"/>
      <c r="DC25" s="391"/>
      <c r="DD25" s="391"/>
      <c r="DE25" s="391"/>
      <c r="DF25" s="391"/>
      <c r="DG25" s="391"/>
      <c r="DH25" s="391"/>
      <c r="DI25" s="391"/>
      <c r="DJ25" s="391"/>
      <c r="DK25" s="391"/>
      <c r="DL25" s="391"/>
      <c r="DM25" s="391"/>
      <c r="DN25" s="391"/>
      <c r="DO25" s="391"/>
      <c r="DP25" s="391"/>
      <c r="DQ25" s="391"/>
      <c r="DR25" s="391"/>
      <c r="DS25" s="391"/>
      <c r="DT25" s="391"/>
      <c r="DU25" s="391"/>
      <c r="DV25" s="391"/>
      <c r="DW25" s="391"/>
      <c r="DX25" s="391"/>
      <c r="DY25" s="391"/>
      <c r="DZ25" s="391"/>
      <c r="EA25" s="391"/>
      <c r="EB25" s="391"/>
      <c r="EC25" s="391"/>
      <c r="ED25" s="391"/>
      <c r="EE25" s="391"/>
      <c r="EF25" s="391"/>
      <c r="EG25" s="391"/>
      <c r="EH25" s="391"/>
      <c r="EI25" s="391"/>
      <c r="EJ25" s="391"/>
      <c r="EK25" s="391"/>
      <c r="EL25" s="391"/>
      <c r="EM25" s="391"/>
      <c r="EN25" s="391"/>
      <c r="EO25" s="391"/>
      <c r="EP25" s="391"/>
      <c r="EQ25" s="391"/>
      <c r="ER25" s="391"/>
      <c r="ES25" s="391"/>
      <c r="ET25" s="391"/>
      <c r="EU25" s="391"/>
      <c r="EV25" s="391"/>
      <c r="EW25" s="391"/>
      <c r="EX25" s="391"/>
      <c r="EY25" s="391"/>
      <c r="EZ25" s="391"/>
      <c r="FA25" s="391"/>
      <c r="FB25" s="391"/>
      <c r="FC25" s="391"/>
      <c r="FD25" s="391"/>
      <c r="FE25" s="391"/>
      <c r="FF25" s="391"/>
      <c r="FG25" s="391"/>
      <c r="FH25" s="391"/>
      <c r="FI25" s="391"/>
      <c r="FJ25" s="391"/>
      <c r="FK25" s="391"/>
      <c r="FL25" s="391"/>
      <c r="FM25" s="391"/>
      <c r="FN25" s="391"/>
      <c r="FO25" s="391"/>
      <c r="FP25" s="391"/>
      <c r="FQ25" s="391"/>
      <c r="FR25" s="391"/>
      <c r="FS25" s="391"/>
      <c r="FT25" s="391"/>
      <c r="FU25" s="391"/>
      <c r="FV25" s="391"/>
      <c r="FW25" s="391"/>
      <c r="FX25" s="391"/>
      <c r="FY25" s="391"/>
      <c r="FZ25" s="391"/>
      <c r="GA25" s="391"/>
      <c r="GB25" s="391"/>
      <c r="GC25" s="391"/>
      <c r="GD25" s="391"/>
      <c r="GE25" s="391"/>
      <c r="GF25" s="391"/>
      <c r="GG25" s="391"/>
      <c r="GH25" s="391"/>
      <c r="GI25" s="391"/>
      <c r="GJ25" s="391"/>
      <c r="GK25" s="391"/>
      <c r="GL25" s="391"/>
      <c r="GM25" s="391"/>
      <c r="GN25" s="391"/>
      <c r="GO25" s="391"/>
      <c r="GP25" s="391"/>
      <c r="GQ25" s="391"/>
      <c r="GR25" s="391"/>
      <c r="GS25" s="391"/>
      <c r="GT25" s="391"/>
      <c r="GU25" s="391"/>
      <c r="GV25" s="391"/>
      <c r="GW25" s="391"/>
      <c r="GX25" s="391"/>
      <c r="GY25" s="391"/>
      <c r="GZ25" s="391"/>
      <c r="HA25" s="391"/>
      <c r="HB25" s="391"/>
      <c r="HC25" s="391"/>
      <c r="HD25" s="391"/>
      <c r="HE25" s="391"/>
      <c r="HF25" s="391"/>
      <c r="HG25" s="391"/>
      <c r="HH25" s="391"/>
      <c r="HI25" s="391"/>
    </row>
    <row r="26" spans="1:217" s="396" customFormat="1" ht="18" hidden="1" customHeight="1">
      <c r="A26" s="391"/>
      <c r="B26" s="392"/>
      <c r="C26" s="393"/>
      <c r="D26" s="467"/>
      <c r="E26" s="468"/>
      <c r="F26" s="469"/>
      <c r="G26" s="470"/>
      <c r="H26" s="471"/>
      <c r="I26" s="472"/>
      <c r="J26" s="422"/>
      <c r="K26" s="397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1"/>
      <c r="X26" s="391"/>
      <c r="Y26" s="391"/>
      <c r="Z26" s="391"/>
      <c r="AA26" s="391"/>
      <c r="AB26" s="391"/>
      <c r="AC26" s="391"/>
      <c r="AD26" s="391"/>
      <c r="AE26" s="391"/>
      <c r="AF26" s="391"/>
      <c r="AG26" s="391"/>
      <c r="AH26" s="391"/>
      <c r="AI26" s="391"/>
      <c r="AJ26" s="391"/>
      <c r="AK26" s="391"/>
      <c r="AL26" s="391"/>
      <c r="AM26" s="391"/>
      <c r="AN26" s="391"/>
      <c r="AO26" s="391"/>
      <c r="AP26" s="391"/>
      <c r="AQ26" s="391"/>
      <c r="AR26" s="391"/>
      <c r="AS26" s="391"/>
      <c r="AT26" s="391"/>
      <c r="AU26" s="391"/>
      <c r="AV26" s="391"/>
      <c r="AW26" s="391"/>
      <c r="AX26" s="391"/>
      <c r="AY26" s="391"/>
      <c r="AZ26" s="391"/>
      <c r="BA26" s="391"/>
      <c r="BB26" s="391"/>
      <c r="BC26" s="391"/>
      <c r="BD26" s="391"/>
      <c r="BE26" s="391"/>
      <c r="BF26" s="391"/>
      <c r="BG26" s="391"/>
      <c r="BH26" s="391"/>
      <c r="BI26" s="391"/>
      <c r="BJ26" s="391"/>
      <c r="BK26" s="391"/>
      <c r="BL26" s="391"/>
      <c r="BM26" s="391"/>
      <c r="BN26" s="391"/>
      <c r="BO26" s="391"/>
      <c r="BP26" s="391"/>
      <c r="BQ26" s="391"/>
      <c r="BR26" s="391"/>
      <c r="BS26" s="391"/>
      <c r="BT26" s="391"/>
      <c r="BU26" s="391"/>
      <c r="BV26" s="391"/>
      <c r="BW26" s="391"/>
      <c r="BX26" s="391"/>
      <c r="BY26" s="391"/>
      <c r="BZ26" s="391"/>
      <c r="CA26" s="391"/>
      <c r="CB26" s="391"/>
      <c r="CC26" s="391"/>
      <c r="CD26" s="391"/>
      <c r="CE26" s="391"/>
      <c r="CF26" s="391"/>
      <c r="CG26" s="391"/>
      <c r="CH26" s="391"/>
      <c r="CI26" s="391"/>
      <c r="CJ26" s="391"/>
      <c r="CK26" s="391"/>
      <c r="CL26" s="391"/>
      <c r="CM26" s="391"/>
      <c r="CN26" s="391"/>
      <c r="CO26" s="391"/>
      <c r="CP26" s="391"/>
      <c r="CQ26" s="391"/>
      <c r="CR26" s="391"/>
      <c r="CS26" s="391"/>
      <c r="CT26" s="391"/>
      <c r="CU26" s="391"/>
      <c r="CV26" s="391"/>
      <c r="CW26" s="391"/>
      <c r="CX26" s="391"/>
      <c r="CY26" s="391"/>
      <c r="CZ26" s="391"/>
      <c r="DA26" s="391"/>
      <c r="DB26" s="391"/>
      <c r="DC26" s="391"/>
      <c r="DD26" s="391"/>
      <c r="DE26" s="391"/>
      <c r="DF26" s="391"/>
      <c r="DG26" s="391"/>
      <c r="DH26" s="391"/>
      <c r="DI26" s="391"/>
      <c r="DJ26" s="391"/>
      <c r="DK26" s="391"/>
      <c r="DL26" s="391"/>
      <c r="DM26" s="391"/>
      <c r="DN26" s="391"/>
      <c r="DO26" s="391"/>
      <c r="DP26" s="391"/>
      <c r="DQ26" s="391"/>
      <c r="DR26" s="391"/>
      <c r="DS26" s="391"/>
      <c r="DT26" s="391"/>
      <c r="DU26" s="391"/>
      <c r="DV26" s="391"/>
      <c r="DW26" s="391"/>
      <c r="DX26" s="391"/>
      <c r="DY26" s="391"/>
      <c r="DZ26" s="391"/>
      <c r="EA26" s="391"/>
      <c r="EB26" s="391"/>
      <c r="EC26" s="391"/>
      <c r="ED26" s="391"/>
      <c r="EE26" s="391"/>
      <c r="EF26" s="391"/>
      <c r="EG26" s="391"/>
      <c r="EH26" s="391"/>
      <c r="EI26" s="391"/>
      <c r="EJ26" s="391"/>
      <c r="EK26" s="391"/>
      <c r="EL26" s="391"/>
      <c r="EM26" s="391"/>
      <c r="EN26" s="391"/>
      <c r="EO26" s="391"/>
      <c r="EP26" s="391"/>
      <c r="EQ26" s="391"/>
      <c r="ER26" s="391"/>
      <c r="ES26" s="391"/>
      <c r="ET26" s="391"/>
      <c r="EU26" s="391"/>
      <c r="EV26" s="391"/>
      <c r="EW26" s="391"/>
      <c r="EX26" s="391"/>
      <c r="EY26" s="391"/>
      <c r="EZ26" s="391"/>
      <c r="FA26" s="391"/>
      <c r="FB26" s="391"/>
      <c r="FC26" s="391"/>
      <c r="FD26" s="391"/>
      <c r="FE26" s="391"/>
      <c r="FF26" s="391"/>
      <c r="FG26" s="391"/>
      <c r="FH26" s="391"/>
      <c r="FI26" s="391"/>
      <c r="FJ26" s="391"/>
      <c r="FK26" s="391"/>
      <c r="FL26" s="391"/>
      <c r="FM26" s="391"/>
      <c r="FN26" s="391"/>
      <c r="FO26" s="391"/>
      <c r="FP26" s="391"/>
      <c r="FQ26" s="391"/>
      <c r="FR26" s="391"/>
      <c r="FS26" s="391"/>
      <c r="FT26" s="391"/>
      <c r="FU26" s="391"/>
      <c r="FV26" s="391"/>
      <c r="FW26" s="391"/>
      <c r="FX26" s="391"/>
      <c r="FY26" s="391"/>
      <c r="FZ26" s="391"/>
      <c r="GA26" s="391"/>
      <c r="GB26" s="391"/>
      <c r="GC26" s="391"/>
      <c r="GD26" s="391"/>
      <c r="GE26" s="391"/>
      <c r="GF26" s="391"/>
      <c r="GG26" s="391"/>
      <c r="GH26" s="391"/>
      <c r="GI26" s="391"/>
      <c r="GJ26" s="391"/>
      <c r="GK26" s="391"/>
      <c r="GL26" s="391"/>
      <c r="GM26" s="391"/>
      <c r="GN26" s="391"/>
      <c r="GO26" s="391"/>
      <c r="GP26" s="391"/>
      <c r="GQ26" s="391"/>
      <c r="GR26" s="391"/>
      <c r="GS26" s="391"/>
      <c r="GT26" s="391"/>
      <c r="GU26" s="391"/>
      <c r="GV26" s="391"/>
      <c r="GW26" s="391"/>
      <c r="GX26" s="391"/>
      <c r="GY26" s="391"/>
      <c r="GZ26" s="391"/>
      <c r="HA26" s="391"/>
      <c r="HB26" s="391"/>
      <c r="HC26" s="391"/>
      <c r="HD26" s="391"/>
      <c r="HE26" s="391"/>
      <c r="HF26" s="391"/>
      <c r="HG26" s="391"/>
      <c r="HH26" s="391"/>
      <c r="HI26" s="391"/>
    </row>
    <row r="27" spans="1:217" s="396" customFormat="1" ht="18" customHeight="1">
      <c r="A27" s="391"/>
      <c r="B27" s="392">
        <v>7</v>
      </c>
      <c r="C27" s="393" t="s">
        <v>205</v>
      </c>
      <c r="D27" s="467">
        <v>6023</v>
      </c>
      <c r="E27" s="468">
        <v>449.6799684542587</v>
      </c>
      <c r="F27" s="469">
        <v>117</v>
      </c>
      <c r="G27" s="470">
        <v>764.87196581196588</v>
      </c>
      <c r="H27" s="471">
        <v>211115</v>
      </c>
      <c r="I27" s="472">
        <v>1216.4096022546953</v>
      </c>
      <c r="J27" s="422"/>
      <c r="K27" s="397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  <c r="W27" s="391"/>
      <c r="X27" s="391"/>
      <c r="Y27" s="391"/>
      <c r="Z27" s="391"/>
      <c r="AA27" s="391"/>
      <c r="AB27" s="391"/>
      <c r="AC27" s="391"/>
      <c r="AD27" s="391"/>
      <c r="AE27" s="391"/>
      <c r="AF27" s="391"/>
      <c r="AG27" s="391"/>
      <c r="AH27" s="391"/>
      <c r="AI27" s="391"/>
      <c r="AJ27" s="391"/>
      <c r="AK27" s="391"/>
      <c r="AL27" s="391"/>
      <c r="AM27" s="391"/>
      <c r="AN27" s="391"/>
      <c r="AO27" s="391"/>
      <c r="AP27" s="391"/>
      <c r="AQ27" s="391"/>
      <c r="AR27" s="391"/>
      <c r="AS27" s="391"/>
      <c r="AT27" s="391"/>
      <c r="AU27" s="391"/>
      <c r="AV27" s="391"/>
      <c r="AW27" s="391"/>
      <c r="AX27" s="391"/>
      <c r="AY27" s="391"/>
      <c r="AZ27" s="391"/>
      <c r="BA27" s="391"/>
      <c r="BB27" s="391"/>
      <c r="BC27" s="391"/>
      <c r="BD27" s="391"/>
      <c r="BE27" s="391"/>
      <c r="BF27" s="391"/>
      <c r="BG27" s="391"/>
      <c r="BH27" s="391"/>
      <c r="BI27" s="391"/>
      <c r="BJ27" s="391"/>
      <c r="BK27" s="391"/>
      <c r="BL27" s="391"/>
      <c r="BM27" s="391"/>
      <c r="BN27" s="391"/>
      <c r="BO27" s="391"/>
      <c r="BP27" s="391"/>
      <c r="BQ27" s="391"/>
      <c r="BR27" s="391"/>
      <c r="BS27" s="391"/>
      <c r="BT27" s="391"/>
      <c r="BU27" s="391"/>
      <c r="BV27" s="391"/>
      <c r="BW27" s="391"/>
      <c r="BX27" s="391"/>
      <c r="BY27" s="391"/>
      <c r="BZ27" s="391"/>
      <c r="CA27" s="391"/>
      <c r="CB27" s="391"/>
      <c r="CC27" s="391"/>
      <c r="CD27" s="391"/>
      <c r="CE27" s="391"/>
      <c r="CF27" s="391"/>
      <c r="CG27" s="391"/>
      <c r="CH27" s="391"/>
      <c r="CI27" s="391"/>
      <c r="CJ27" s="391"/>
      <c r="CK27" s="391"/>
      <c r="CL27" s="391"/>
      <c r="CM27" s="391"/>
      <c r="CN27" s="391"/>
      <c r="CO27" s="391"/>
      <c r="CP27" s="391"/>
      <c r="CQ27" s="391"/>
      <c r="CR27" s="391"/>
      <c r="CS27" s="391"/>
      <c r="CT27" s="391"/>
      <c r="CU27" s="391"/>
      <c r="CV27" s="391"/>
      <c r="CW27" s="391"/>
      <c r="CX27" s="391"/>
      <c r="CY27" s="391"/>
      <c r="CZ27" s="391"/>
      <c r="DA27" s="391"/>
      <c r="DB27" s="391"/>
      <c r="DC27" s="391"/>
      <c r="DD27" s="391"/>
      <c r="DE27" s="391"/>
      <c r="DF27" s="391"/>
      <c r="DG27" s="391"/>
      <c r="DH27" s="391"/>
      <c r="DI27" s="391"/>
      <c r="DJ27" s="391"/>
      <c r="DK27" s="391"/>
      <c r="DL27" s="391"/>
      <c r="DM27" s="391"/>
      <c r="DN27" s="391"/>
      <c r="DO27" s="391"/>
      <c r="DP27" s="391"/>
      <c r="DQ27" s="391"/>
      <c r="DR27" s="391"/>
      <c r="DS27" s="391"/>
      <c r="DT27" s="391"/>
      <c r="DU27" s="391"/>
      <c r="DV27" s="391"/>
      <c r="DW27" s="391"/>
      <c r="DX27" s="391"/>
      <c r="DY27" s="391"/>
      <c r="DZ27" s="391"/>
      <c r="EA27" s="391"/>
      <c r="EB27" s="391"/>
      <c r="EC27" s="391"/>
      <c r="ED27" s="391"/>
      <c r="EE27" s="391"/>
      <c r="EF27" s="391"/>
      <c r="EG27" s="391"/>
      <c r="EH27" s="391"/>
      <c r="EI27" s="391"/>
      <c r="EJ27" s="391"/>
      <c r="EK27" s="391"/>
      <c r="EL27" s="391"/>
      <c r="EM27" s="391"/>
      <c r="EN27" s="391"/>
      <c r="EO27" s="391"/>
      <c r="EP27" s="391"/>
      <c r="EQ27" s="391"/>
      <c r="ER27" s="391"/>
      <c r="ES27" s="391"/>
      <c r="ET27" s="391"/>
      <c r="EU27" s="391"/>
      <c r="EV27" s="391"/>
      <c r="EW27" s="391"/>
      <c r="EX27" s="391"/>
      <c r="EY27" s="391"/>
      <c r="EZ27" s="391"/>
      <c r="FA27" s="391"/>
      <c r="FB27" s="391"/>
      <c r="FC27" s="391"/>
      <c r="FD27" s="391"/>
      <c r="FE27" s="391"/>
      <c r="FF27" s="391"/>
      <c r="FG27" s="391"/>
      <c r="FH27" s="391"/>
      <c r="FI27" s="391"/>
      <c r="FJ27" s="391"/>
      <c r="FK27" s="391"/>
      <c r="FL27" s="391"/>
      <c r="FM27" s="391"/>
      <c r="FN27" s="391"/>
      <c r="FO27" s="391"/>
      <c r="FP27" s="391"/>
      <c r="FQ27" s="391"/>
      <c r="FR27" s="391"/>
      <c r="FS27" s="391"/>
      <c r="FT27" s="391"/>
      <c r="FU27" s="391"/>
      <c r="FV27" s="391"/>
      <c r="FW27" s="391"/>
      <c r="FX27" s="391"/>
      <c r="FY27" s="391"/>
      <c r="FZ27" s="391"/>
      <c r="GA27" s="391"/>
      <c r="GB27" s="391"/>
      <c r="GC27" s="391"/>
      <c r="GD27" s="391"/>
      <c r="GE27" s="391"/>
      <c r="GF27" s="391"/>
      <c r="GG27" s="391"/>
      <c r="GH27" s="391"/>
      <c r="GI27" s="391"/>
      <c r="GJ27" s="391"/>
      <c r="GK27" s="391"/>
      <c r="GL27" s="391"/>
      <c r="GM27" s="391"/>
      <c r="GN27" s="391"/>
      <c r="GO27" s="391"/>
      <c r="GP27" s="391"/>
      <c r="GQ27" s="391"/>
      <c r="GR27" s="391"/>
      <c r="GS27" s="391"/>
      <c r="GT27" s="391"/>
      <c r="GU27" s="391"/>
      <c r="GV27" s="391"/>
      <c r="GW27" s="391"/>
      <c r="GX27" s="391"/>
      <c r="GY27" s="391"/>
      <c r="GZ27" s="391"/>
      <c r="HA27" s="391"/>
      <c r="HB27" s="391"/>
      <c r="HC27" s="391"/>
      <c r="HD27" s="391"/>
      <c r="HE27" s="391"/>
      <c r="HF27" s="391"/>
      <c r="HG27" s="391"/>
      <c r="HH27" s="391"/>
      <c r="HI27" s="391"/>
    </row>
    <row r="28" spans="1:217" s="396" customFormat="1" ht="18" hidden="1" customHeight="1">
      <c r="A28" s="391"/>
      <c r="B28" s="392"/>
      <c r="C28" s="393"/>
      <c r="D28" s="467"/>
      <c r="E28" s="468"/>
      <c r="F28" s="469"/>
      <c r="G28" s="470"/>
      <c r="H28" s="471"/>
      <c r="I28" s="472"/>
      <c r="J28" s="422"/>
      <c r="K28" s="397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  <c r="AA28" s="391"/>
      <c r="AB28" s="391"/>
      <c r="AC28" s="391"/>
      <c r="AD28" s="391"/>
      <c r="AE28" s="391"/>
      <c r="AF28" s="391"/>
      <c r="AG28" s="391"/>
      <c r="AH28" s="391"/>
      <c r="AI28" s="391"/>
      <c r="AJ28" s="391"/>
      <c r="AK28" s="391"/>
      <c r="AL28" s="391"/>
      <c r="AM28" s="391"/>
      <c r="AN28" s="391"/>
      <c r="AO28" s="391"/>
      <c r="AP28" s="391"/>
      <c r="AQ28" s="391"/>
      <c r="AR28" s="391"/>
      <c r="AS28" s="391"/>
      <c r="AT28" s="391"/>
      <c r="AU28" s="391"/>
      <c r="AV28" s="391"/>
      <c r="AW28" s="391"/>
      <c r="AX28" s="391"/>
      <c r="AY28" s="391"/>
      <c r="AZ28" s="391"/>
      <c r="BA28" s="391"/>
      <c r="BB28" s="391"/>
      <c r="BC28" s="391"/>
      <c r="BD28" s="391"/>
      <c r="BE28" s="391"/>
      <c r="BF28" s="391"/>
      <c r="BG28" s="391"/>
      <c r="BH28" s="391"/>
      <c r="BI28" s="391"/>
      <c r="BJ28" s="391"/>
      <c r="BK28" s="391"/>
      <c r="BL28" s="391"/>
      <c r="BM28" s="391"/>
      <c r="BN28" s="391"/>
      <c r="BO28" s="391"/>
      <c r="BP28" s="391"/>
      <c r="BQ28" s="391"/>
      <c r="BR28" s="391"/>
      <c r="BS28" s="391"/>
      <c r="BT28" s="391"/>
      <c r="BU28" s="391"/>
      <c r="BV28" s="391"/>
      <c r="BW28" s="391"/>
      <c r="BX28" s="391"/>
      <c r="BY28" s="391"/>
      <c r="BZ28" s="391"/>
      <c r="CA28" s="391"/>
      <c r="CB28" s="391"/>
      <c r="CC28" s="391"/>
      <c r="CD28" s="391"/>
      <c r="CE28" s="391"/>
      <c r="CF28" s="391"/>
      <c r="CG28" s="391"/>
      <c r="CH28" s="391"/>
      <c r="CI28" s="391"/>
      <c r="CJ28" s="391"/>
      <c r="CK28" s="391"/>
      <c r="CL28" s="391"/>
      <c r="CM28" s="391"/>
      <c r="CN28" s="391"/>
      <c r="CO28" s="391"/>
      <c r="CP28" s="391"/>
      <c r="CQ28" s="391"/>
      <c r="CR28" s="391"/>
      <c r="CS28" s="391"/>
      <c r="CT28" s="391"/>
      <c r="CU28" s="391"/>
      <c r="CV28" s="391"/>
      <c r="CW28" s="391"/>
      <c r="CX28" s="391"/>
      <c r="CY28" s="391"/>
      <c r="CZ28" s="391"/>
      <c r="DA28" s="391"/>
      <c r="DB28" s="391"/>
      <c r="DC28" s="391"/>
      <c r="DD28" s="391"/>
      <c r="DE28" s="391"/>
      <c r="DF28" s="391"/>
      <c r="DG28" s="391"/>
      <c r="DH28" s="391"/>
      <c r="DI28" s="391"/>
      <c r="DJ28" s="391"/>
      <c r="DK28" s="391"/>
      <c r="DL28" s="391"/>
      <c r="DM28" s="391"/>
      <c r="DN28" s="391"/>
      <c r="DO28" s="391"/>
      <c r="DP28" s="391"/>
      <c r="DQ28" s="391"/>
      <c r="DR28" s="391"/>
      <c r="DS28" s="391"/>
      <c r="DT28" s="391"/>
      <c r="DU28" s="391"/>
      <c r="DV28" s="391"/>
      <c r="DW28" s="391"/>
      <c r="DX28" s="391"/>
      <c r="DY28" s="391"/>
      <c r="DZ28" s="391"/>
      <c r="EA28" s="391"/>
      <c r="EB28" s="391"/>
      <c r="EC28" s="391"/>
      <c r="ED28" s="391"/>
      <c r="EE28" s="391"/>
      <c r="EF28" s="391"/>
      <c r="EG28" s="391"/>
      <c r="EH28" s="391"/>
      <c r="EI28" s="391"/>
      <c r="EJ28" s="391"/>
      <c r="EK28" s="391"/>
      <c r="EL28" s="391"/>
      <c r="EM28" s="391"/>
      <c r="EN28" s="391"/>
      <c r="EO28" s="391"/>
      <c r="EP28" s="391"/>
      <c r="EQ28" s="391"/>
      <c r="ER28" s="391"/>
      <c r="ES28" s="391"/>
      <c r="ET28" s="391"/>
      <c r="EU28" s="391"/>
      <c r="EV28" s="391"/>
      <c r="EW28" s="391"/>
      <c r="EX28" s="391"/>
      <c r="EY28" s="391"/>
      <c r="EZ28" s="391"/>
      <c r="FA28" s="391"/>
      <c r="FB28" s="391"/>
      <c r="FC28" s="391"/>
      <c r="FD28" s="391"/>
      <c r="FE28" s="391"/>
      <c r="FF28" s="391"/>
      <c r="FG28" s="391"/>
      <c r="FH28" s="391"/>
      <c r="FI28" s="391"/>
      <c r="FJ28" s="391"/>
      <c r="FK28" s="391"/>
      <c r="FL28" s="391"/>
      <c r="FM28" s="391"/>
      <c r="FN28" s="391"/>
      <c r="FO28" s="391"/>
      <c r="FP28" s="391"/>
      <c r="FQ28" s="391"/>
      <c r="FR28" s="391"/>
      <c r="FS28" s="391"/>
      <c r="FT28" s="391"/>
      <c r="FU28" s="391"/>
      <c r="FV28" s="391"/>
      <c r="FW28" s="391"/>
      <c r="FX28" s="391"/>
      <c r="FY28" s="391"/>
      <c r="FZ28" s="391"/>
      <c r="GA28" s="391"/>
      <c r="GB28" s="391"/>
      <c r="GC28" s="391"/>
      <c r="GD28" s="391"/>
      <c r="GE28" s="391"/>
      <c r="GF28" s="391"/>
      <c r="GG28" s="391"/>
      <c r="GH28" s="391"/>
      <c r="GI28" s="391"/>
      <c r="GJ28" s="391"/>
      <c r="GK28" s="391"/>
      <c r="GL28" s="391"/>
      <c r="GM28" s="391"/>
      <c r="GN28" s="391"/>
      <c r="GO28" s="391"/>
      <c r="GP28" s="391"/>
      <c r="GQ28" s="391"/>
      <c r="GR28" s="391"/>
      <c r="GS28" s="391"/>
      <c r="GT28" s="391"/>
      <c r="GU28" s="391"/>
      <c r="GV28" s="391"/>
      <c r="GW28" s="391"/>
      <c r="GX28" s="391"/>
      <c r="GY28" s="391"/>
      <c r="GZ28" s="391"/>
      <c r="HA28" s="391"/>
      <c r="HB28" s="391"/>
      <c r="HC28" s="391"/>
      <c r="HD28" s="391"/>
      <c r="HE28" s="391"/>
      <c r="HF28" s="391"/>
      <c r="HG28" s="391"/>
      <c r="HH28" s="391"/>
      <c r="HI28" s="391"/>
    </row>
    <row r="29" spans="1:217" s="396" customFormat="1" ht="18" customHeight="1">
      <c r="A29" s="391"/>
      <c r="B29" s="392"/>
      <c r="C29" s="393" t="s">
        <v>66</v>
      </c>
      <c r="D29" s="467">
        <v>16378</v>
      </c>
      <c r="E29" s="468">
        <v>496.26886677249973</v>
      </c>
      <c r="F29" s="469">
        <v>2588</v>
      </c>
      <c r="G29" s="470">
        <v>754.06210200927364</v>
      </c>
      <c r="H29" s="471">
        <v>368418</v>
      </c>
      <c r="I29" s="472">
        <v>1188.6395606349308</v>
      </c>
      <c r="J29" s="422"/>
      <c r="K29" s="423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1"/>
      <c r="X29" s="391"/>
      <c r="Y29" s="391"/>
      <c r="Z29" s="391"/>
      <c r="AA29" s="391"/>
      <c r="AB29" s="391"/>
      <c r="AC29" s="391"/>
      <c r="AD29" s="391"/>
      <c r="AE29" s="391"/>
      <c r="AF29" s="391"/>
      <c r="AG29" s="391"/>
      <c r="AH29" s="391"/>
      <c r="AI29" s="391"/>
      <c r="AJ29" s="391"/>
      <c r="AK29" s="391"/>
      <c r="AL29" s="391"/>
      <c r="AM29" s="391"/>
      <c r="AN29" s="391"/>
      <c r="AO29" s="391"/>
      <c r="AP29" s="391"/>
      <c r="AQ29" s="391"/>
      <c r="AR29" s="391"/>
      <c r="AS29" s="391"/>
      <c r="AT29" s="391"/>
      <c r="AU29" s="391"/>
      <c r="AV29" s="391"/>
      <c r="AW29" s="391"/>
      <c r="AX29" s="391"/>
      <c r="AY29" s="391"/>
      <c r="AZ29" s="391"/>
      <c r="BA29" s="391"/>
      <c r="BB29" s="391"/>
      <c r="BC29" s="391"/>
      <c r="BD29" s="391"/>
      <c r="BE29" s="391"/>
      <c r="BF29" s="391"/>
      <c r="BG29" s="391"/>
      <c r="BH29" s="391"/>
      <c r="BI29" s="391"/>
      <c r="BJ29" s="391"/>
      <c r="BK29" s="391"/>
      <c r="BL29" s="391"/>
      <c r="BM29" s="391"/>
      <c r="BN29" s="391"/>
      <c r="BO29" s="391"/>
      <c r="BP29" s="391"/>
      <c r="BQ29" s="391"/>
      <c r="BR29" s="391"/>
      <c r="BS29" s="391"/>
      <c r="BT29" s="391"/>
      <c r="BU29" s="391"/>
      <c r="BV29" s="391"/>
      <c r="BW29" s="391"/>
      <c r="BX29" s="391"/>
      <c r="BY29" s="391"/>
      <c r="BZ29" s="391"/>
      <c r="CA29" s="391"/>
      <c r="CB29" s="391"/>
      <c r="CC29" s="391"/>
      <c r="CD29" s="391"/>
      <c r="CE29" s="391"/>
      <c r="CF29" s="391"/>
      <c r="CG29" s="391"/>
      <c r="CH29" s="391"/>
      <c r="CI29" s="391"/>
      <c r="CJ29" s="391"/>
      <c r="CK29" s="391"/>
      <c r="CL29" s="391"/>
      <c r="CM29" s="391"/>
      <c r="CN29" s="391"/>
      <c r="CO29" s="391"/>
      <c r="CP29" s="391"/>
      <c r="CQ29" s="391"/>
      <c r="CR29" s="391"/>
      <c r="CS29" s="391"/>
      <c r="CT29" s="391"/>
      <c r="CU29" s="391"/>
      <c r="CV29" s="391"/>
      <c r="CW29" s="391"/>
      <c r="CX29" s="391"/>
      <c r="CY29" s="391"/>
      <c r="CZ29" s="391"/>
      <c r="DA29" s="391"/>
      <c r="DB29" s="391"/>
      <c r="DC29" s="391"/>
      <c r="DD29" s="391"/>
      <c r="DE29" s="391"/>
      <c r="DF29" s="391"/>
      <c r="DG29" s="391"/>
      <c r="DH29" s="391"/>
      <c r="DI29" s="391"/>
      <c r="DJ29" s="391"/>
      <c r="DK29" s="391"/>
      <c r="DL29" s="391"/>
      <c r="DM29" s="391"/>
      <c r="DN29" s="391"/>
      <c r="DO29" s="391"/>
      <c r="DP29" s="391"/>
      <c r="DQ29" s="391"/>
      <c r="DR29" s="391"/>
      <c r="DS29" s="391"/>
      <c r="DT29" s="391"/>
      <c r="DU29" s="391"/>
      <c r="DV29" s="391"/>
      <c r="DW29" s="391"/>
      <c r="DX29" s="391"/>
      <c r="DY29" s="391"/>
      <c r="DZ29" s="391"/>
      <c r="EA29" s="391"/>
      <c r="EB29" s="391"/>
      <c r="EC29" s="391"/>
      <c r="ED29" s="391"/>
      <c r="EE29" s="391"/>
      <c r="EF29" s="391"/>
      <c r="EG29" s="391"/>
      <c r="EH29" s="391"/>
      <c r="EI29" s="391"/>
      <c r="EJ29" s="391"/>
      <c r="EK29" s="391"/>
      <c r="EL29" s="391"/>
      <c r="EM29" s="391"/>
      <c r="EN29" s="391"/>
      <c r="EO29" s="391"/>
      <c r="EP29" s="391"/>
      <c r="EQ29" s="391"/>
      <c r="ER29" s="391"/>
      <c r="ES29" s="391"/>
      <c r="ET29" s="391"/>
      <c r="EU29" s="391"/>
      <c r="EV29" s="391"/>
      <c r="EW29" s="391"/>
      <c r="EX29" s="391"/>
      <c r="EY29" s="391"/>
      <c r="EZ29" s="391"/>
      <c r="FA29" s="391"/>
      <c r="FB29" s="391"/>
      <c r="FC29" s="391"/>
      <c r="FD29" s="391"/>
      <c r="FE29" s="391"/>
      <c r="FF29" s="391"/>
      <c r="FG29" s="391"/>
      <c r="FH29" s="391"/>
      <c r="FI29" s="391"/>
      <c r="FJ29" s="391"/>
      <c r="FK29" s="391"/>
      <c r="FL29" s="391"/>
      <c r="FM29" s="391"/>
      <c r="FN29" s="391"/>
      <c r="FO29" s="391"/>
      <c r="FP29" s="391"/>
      <c r="FQ29" s="391"/>
      <c r="FR29" s="391"/>
      <c r="FS29" s="391"/>
      <c r="FT29" s="391"/>
      <c r="FU29" s="391"/>
      <c r="FV29" s="391"/>
      <c r="FW29" s="391"/>
      <c r="FX29" s="391"/>
      <c r="FY29" s="391"/>
      <c r="FZ29" s="391"/>
      <c r="GA29" s="391"/>
      <c r="GB29" s="391"/>
      <c r="GC29" s="391"/>
      <c r="GD29" s="391"/>
      <c r="GE29" s="391"/>
      <c r="GF29" s="391"/>
      <c r="GG29" s="391"/>
      <c r="GH29" s="391"/>
      <c r="GI29" s="391"/>
      <c r="GJ29" s="391"/>
      <c r="GK29" s="391"/>
      <c r="GL29" s="391"/>
      <c r="GM29" s="391"/>
      <c r="GN29" s="391"/>
      <c r="GO29" s="391"/>
      <c r="GP29" s="391"/>
      <c r="GQ29" s="391"/>
      <c r="GR29" s="391"/>
      <c r="GS29" s="391"/>
      <c r="GT29" s="391"/>
      <c r="GU29" s="391"/>
      <c r="GV29" s="391"/>
      <c r="GW29" s="391"/>
      <c r="GX29" s="391"/>
      <c r="GY29" s="391"/>
      <c r="GZ29" s="391"/>
      <c r="HA29" s="391"/>
      <c r="HB29" s="391"/>
      <c r="HC29" s="391"/>
      <c r="HD29" s="391"/>
      <c r="HE29" s="391"/>
      <c r="HF29" s="391"/>
      <c r="HG29" s="391"/>
      <c r="HH29" s="391"/>
      <c r="HI29" s="391"/>
    </row>
    <row r="30" spans="1:217" s="397" customFormat="1" ht="18" customHeight="1">
      <c r="B30" s="392">
        <v>35</v>
      </c>
      <c r="C30" s="398" t="s">
        <v>67</v>
      </c>
      <c r="D30" s="399">
        <v>9138</v>
      </c>
      <c r="E30" s="400">
        <v>503.75787371416067</v>
      </c>
      <c r="F30" s="399">
        <v>1739</v>
      </c>
      <c r="G30" s="400">
        <v>743.32451983898795</v>
      </c>
      <c r="H30" s="399">
        <v>194327</v>
      </c>
      <c r="I30" s="400">
        <v>1208.13777210578</v>
      </c>
      <c r="J30" s="422"/>
    </row>
    <row r="31" spans="1:217" s="397" customFormat="1" ht="18" customHeight="1">
      <c r="B31" s="392">
        <v>38</v>
      </c>
      <c r="C31" s="398" t="s">
        <v>68</v>
      </c>
      <c r="D31" s="399">
        <v>7240</v>
      </c>
      <c r="E31" s="400">
        <v>486.81658149171267</v>
      </c>
      <c r="F31" s="399">
        <v>849</v>
      </c>
      <c r="G31" s="400">
        <v>776.05580683156654</v>
      </c>
      <c r="H31" s="399">
        <v>174091</v>
      </c>
      <c r="I31" s="400">
        <v>1166.8749149008281</v>
      </c>
      <c r="J31" s="422"/>
    </row>
    <row r="32" spans="1:217" s="397" customFormat="1" ht="18" hidden="1" customHeight="1">
      <c r="B32" s="392"/>
      <c r="C32" s="398"/>
      <c r="D32" s="399"/>
      <c r="E32" s="400"/>
      <c r="F32" s="399"/>
      <c r="G32" s="400"/>
      <c r="H32" s="399"/>
      <c r="I32" s="400"/>
      <c r="J32" s="422"/>
    </row>
    <row r="33" spans="1:217" s="396" customFormat="1" ht="18" customHeight="1">
      <c r="A33" s="391"/>
      <c r="B33" s="392">
        <v>39</v>
      </c>
      <c r="C33" s="393" t="s">
        <v>69</v>
      </c>
      <c r="D33" s="467">
        <v>4582</v>
      </c>
      <c r="E33" s="468">
        <v>572.67234177215187</v>
      </c>
      <c r="F33" s="469">
        <v>1377</v>
      </c>
      <c r="G33" s="470">
        <v>858.43154684095873</v>
      </c>
      <c r="H33" s="471">
        <v>147697</v>
      </c>
      <c r="I33" s="472">
        <v>1375.8057810246655</v>
      </c>
      <c r="J33" s="422"/>
      <c r="K33" s="397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  <c r="W33" s="391"/>
      <c r="X33" s="391"/>
      <c r="Y33" s="391"/>
      <c r="Z33" s="391"/>
      <c r="AA33" s="391"/>
      <c r="AB33" s="391"/>
      <c r="AC33" s="391"/>
      <c r="AD33" s="391"/>
      <c r="AE33" s="391"/>
      <c r="AF33" s="391"/>
      <c r="AG33" s="391"/>
      <c r="AH33" s="391"/>
      <c r="AI33" s="391"/>
      <c r="AJ33" s="391"/>
      <c r="AK33" s="391"/>
      <c r="AL33" s="391"/>
      <c r="AM33" s="391"/>
      <c r="AN33" s="391"/>
      <c r="AO33" s="391"/>
      <c r="AP33" s="391"/>
      <c r="AQ33" s="391"/>
      <c r="AR33" s="391"/>
      <c r="AS33" s="391"/>
      <c r="AT33" s="391"/>
      <c r="AU33" s="391"/>
      <c r="AV33" s="391"/>
      <c r="AW33" s="391"/>
      <c r="AX33" s="391"/>
      <c r="AY33" s="391"/>
      <c r="AZ33" s="391"/>
      <c r="BA33" s="391"/>
      <c r="BB33" s="391"/>
      <c r="BC33" s="391"/>
      <c r="BD33" s="391"/>
      <c r="BE33" s="391"/>
      <c r="BF33" s="391"/>
      <c r="BG33" s="391"/>
      <c r="BH33" s="391"/>
      <c r="BI33" s="391"/>
      <c r="BJ33" s="391"/>
      <c r="BK33" s="391"/>
      <c r="BL33" s="391"/>
      <c r="BM33" s="391"/>
      <c r="BN33" s="391"/>
      <c r="BO33" s="391"/>
      <c r="BP33" s="391"/>
      <c r="BQ33" s="391"/>
      <c r="BR33" s="391"/>
      <c r="BS33" s="391"/>
      <c r="BT33" s="391"/>
      <c r="BU33" s="391"/>
      <c r="BV33" s="391"/>
      <c r="BW33" s="391"/>
      <c r="BX33" s="391"/>
      <c r="BY33" s="391"/>
      <c r="BZ33" s="391"/>
      <c r="CA33" s="391"/>
      <c r="CB33" s="391"/>
      <c r="CC33" s="391"/>
      <c r="CD33" s="391"/>
      <c r="CE33" s="391"/>
      <c r="CF33" s="391"/>
      <c r="CG33" s="391"/>
      <c r="CH33" s="391"/>
      <c r="CI33" s="391"/>
      <c r="CJ33" s="391"/>
      <c r="CK33" s="391"/>
      <c r="CL33" s="391"/>
      <c r="CM33" s="391"/>
      <c r="CN33" s="391"/>
      <c r="CO33" s="391"/>
      <c r="CP33" s="391"/>
      <c r="CQ33" s="391"/>
      <c r="CR33" s="391"/>
      <c r="CS33" s="391"/>
      <c r="CT33" s="391"/>
      <c r="CU33" s="391"/>
      <c r="CV33" s="391"/>
      <c r="CW33" s="391"/>
      <c r="CX33" s="391"/>
      <c r="CY33" s="391"/>
      <c r="CZ33" s="391"/>
      <c r="DA33" s="391"/>
      <c r="DB33" s="391"/>
      <c r="DC33" s="391"/>
      <c r="DD33" s="391"/>
      <c r="DE33" s="391"/>
      <c r="DF33" s="391"/>
      <c r="DG33" s="391"/>
      <c r="DH33" s="391"/>
      <c r="DI33" s="391"/>
      <c r="DJ33" s="391"/>
      <c r="DK33" s="391"/>
      <c r="DL33" s="391"/>
      <c r="DM33" s="391"/>
      <c r="DN33" s="391"/>
      <c r="DO33" s="391"/>
      <c r="DP33" s="391"/>
      <c r="DQ33" s="391"/>
      <c r="DR33" s="391"/>
      <c r="DS33" s="391"/>
      <c r="DT33" s="391"/>
      <c r="DU33" s="391"/>
      <c r="DV33" s="391"/>
      <c r="DW33" s="391"/>
      <c r="DX33" s="391"/>
      <c r="DY33" s="391"/>
      <c r="DZ33" s="391"/>
      <c r="EA33" s="391"/>
      <c r="EB33" s="391"/>
      <c r="EC33" s="391"/>
      <c r="ED33" s="391"/>
      <c r="EE33" s="391"/>
      <c r="EF33" s="391"/>
      <c r="EG33" s="391"/>
      <c r="EH33" s="391"/>
      <c r="EI33" s="391"/>
      <c r="EJ33" s="391"/>
      <c r="EK33" s="391"/>
      <c r="EL33" s="391"/>
      <c r="EM33" s="391"/>
      <c r="EN33" s="391"/>
      <c r="EO33" s="391"/>
      <c r="EP33" s="391"/>
      <c r="EQ33" s="391"/>
      <c r="ER33" s="391"/>
      <c r="ES33" s="391"/>
      <c r="ET33" s="391"/>
      <c r="EU33" s="391"/>
      <c r="EV33" s="391"/>
      <c r="EW33" s="391"/>
      <c r="EX33" s="391"/>
      <c r="EY33" s="391"/>
      <c r="EZ33" s="391"/>
      <c r="FA33" s="391"/>
      <c r="FB33" s="391"/>
      <c r="FC33" s="391"/>
      <c r="FD33" s="391"/>
      <c r="FE33" s="391"/>
      <c r="FF33" s="391"/>
      <c r="FG33" s="391"/>
      <c r="FH33" s="391"/>
      <c r="FI33" s="391"/>
      <c r="FJ33" s="391"/>
      <c r="FK33" s="391"/>
      <c r="FL33" s="391"/>
      <c r="FM33" s="391"/>
      <c r="FN33" s="391"/>
      <c r="FO33" s="391"/>
      <c r="FP33" s="391"/>
      <c r="FQ33" s="391"/>
      <c r="FR33" s="391"/>
      <c r="FS33" s="391"/>
      <c r="FT33" s="391"/>
      <c r="FU33" s="391"/>
      <c r="FV33" s="391"/>
      <c r="FW33" s="391"/>
      <c r="FX33" s="391"/>
      <c r="FY33" s="391"/>
      <c r="FZ33" s="391"/>
      <c r="GA33" s="391"/>
      <c r="GB33" s="391"/>
      <c r="GC33" s="391"/>
      <c r="GD33" s="391"/>
      <c r="GE33" s="391"/>
      <c r="GF33" s="391"/>
      <c r="GG33" s="391"/>
      <c r="GH33" s="391"/>
      <c r="GI33" s="391"/>
      <c r="GJ33" s="391"/>
      <c r="GK33" s="391"/>
      <c r="GL33" s="391"/>
      <c r="GM33" s="391"/>
      <c r="GN33" s="391"/>
      <c r="GO33" s="391"/>
      <c r="GP33" s="391"/>
      <c r="GQ33" s="391"/>
      <c r="GR33" s="391"/>
      <c r="GS33" s="391"/>
      <c r="GT33" s="391"/>
      <c r="GU33" s="391"/>
      <c r="GV33" s="391"/>
      <c r="GW33" s="391"/>
      <c r="GX33" s="391"/>
      <c r="GY33" s="391"/>
      <c r="GZ33" s="391"/>
      <c r="HA33" s="391"/>
      <c r="HB33" s="391"/>
      <c r="HC33" s="391"/>
      <c r="HD33" s="391"/>
      <c r="HE33" s="391"/>
      <c r="HF33" s="391"/>
      <c r="HG33" s="391"/>
      <c r="HH33" s="391"/>
      <c r="HI33" s="391"/>
    </row>
    <row r="34" spans="1:217" s="396" customFormat="1" ht="18" hidden="1" customHeight="1">
      <c r="A34" s="391"/>
      <c r="B34" s="392"/>
      <c r="C34" s="393"/>
      <c r="D34" s="467"/>
      <c r="E34" s="468"/>
      <c r="F34" s="469"/>
      <c r="G34" s="470"/>
      <c r="H34" s="471"/>
      <c r="I34" s="472"/>
      <c r="J34" s="422"/>
      <c r="K34" s="397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  <c r="AC34" s="391"/>
      <c r="AD34" s="391"/>
      <c r="AE34" s="391"/>
      <c r="AF34" s="391"/>
      <c r="AG34" s="391"/>
      <c r="AH34" s="391"/>
      <c r="AI34" s="391"/>
      <c r="AJ34" s="391"/>
      <c r="AK34" s="391"/>
      <c r="AL34" s="391"/>
      <c r="AM34" s="391"/>
      <c r="AN34" s="391"/>
      <c r="AO34" s="391"/>
      <c r="AP34" s="391"/>
      <c r="AQ34" s="391"/>
      <c r="AR34" s="391"/>
      <c r="AS34" s="391"/>
      <c r="AT34" s="391"/>
      <c r="AU34" s="391"/>
      <c r="AV34" s="391"/>
      <c r="AW34" s="391"/>
      <c r="AX34" s="391"/>
      <c r="AY34" s="391"/>
      <c r="AZ34" s="391"/>
      <c r="BA34" s="391"/>
      <c r="BB34" s="391"/>
      <c r="BC34" s="391"/>
      <c r="BD34" s="391"/>
      <c r="BE34" s="391"/>
      <c r="BF34" s="391"/>
      <c r="BG34" s="391"/>
      <c r="BH34" s="391"/>
      <c r="BI34" s="391"/>
      <c r="BJ34" s="391"/>
      <c r="BK34" s="391"/>
      <c r="BL34" s="391"/>
      <c r="BM34" s="391"/>
      <c r="BN34" s="391"/>
      <c r="BO34" s="391"/>
      <c r="BP34" s="391"/>
      <c r="BQ34" s="391"/>
      <c r="BR34" s="391"/>
      <c r="BS34" s="391"/>
      <c r="BT34" s="391"/>
      <c r="BU34" s="391"/>
      <c r="BV34" s="391"/>
      <c r="BW34" s="391"/>
      <c r="BX34" s="391"/>
      <c r="BY34" s="391"/>
      <c r="BZ34" s="391"/>
      <c r="CA34" s="391"/>
      <c r="CB34" s="391"/>
      <c r="CC34" s="391"/>
      <c r="CD34" s="391"/>
      <c r="CE34" s="391"/>
      <c r="CF34" s="391"/>
      <c r="CG34" s="391"/>
      <c r="CH34" s="391"/>
      <c r="CI34" s="391"/>
      <c r="CJ34" s="391"/>
      <c r="CK34" s="391"/>
      <c r="CL34" s="391"/>
      <c r="CM34" s="391"/>
      <c r="CN34" s="391"/>
      <c r="CO34" s="391"/>
      <c r="CP34" s="391"/>
      <c r="CQ34" s="391"/>
      <c r="CR34" s="391"/>
      <c r="CS34" s="391"/>
      <c r="CT34" s="391"/>
      <c r="CU34" s="391"/>
      <c r="CV34" s="391"/>
      <c r="CW34" s="391"/>
      <c r="CX34" s="391"/>
      <c r="CY34" s="391"/>
      <c r="CZ34" s="391"/>
      <c r="DA34" s="391"/>
      <c r="DB34" s="391"/>
      <c r="DC34" s="391"/>
      <c r="DD34" s="391"/>
      <c r="DE34" s="391"/>
      <c r="DF34" s="391"/>
      <c r="DG34" s="391"/>
      <c r="DH34" s="391"/>
      <c r="DI34" s="391"/>
      <c r="DJ34" s="391"/>
      <c r="DK34" s="391"/>
      <c r="DL34" s="391"/>
      <c r="DM34" s="391"/>
      <c r="DN34" s="391"/>
      <c r="DO34" s="391"/>
      <c r="DP34" s="391"/>
      <c r="DQ34" s="391"/>
      <c r="DR34" s="391"/>
      <c r="DS34" s="391"/>
      <c r="DT34" s="391"/>
      <c r="DU34" s="391"/>
      <c r="DV34" s="391"/>
      <c r="DW34" s="391"/>
      <c r="DX34" s="391"/>
      <c r="DY34" s="391"/>
      <c r="DZ34" s="391"/>
      <c r="EA34" s="391"/>
      <c r="EB34" s="391"/>
      <c r="EC34" s="391"/>
      <c r="ED34" s="391"/>
      <c r="EE34" s="391"/>
      <c r="EF34" s="391"/>
      <c r="EG34" s="391"/>
      <c r="EH34" s="391"/>
      <c r="EI34" s="391"/>
      <c r="EJ34" s="391"/>
      <c r="EK34" s="391"/>
      <c r="EL34" s="391"/>
      <c r="EM34" s="391"/>
      <c r="EN34" s="391"/>
      <c r="EO34" s="391"/>
      <c r="EP34" s="391"/>
      <c r="EQ34" s="391"/>
      <c r="ER34" s="391"/>
      <c r="ES34" s="391"/>
      <c r="ET34" s="391"/>
      <c r="EU34" s="391"/>
      <c r="EV34" s="391"/>
      <c r="EW34" s="391"/>
      <c r="EX34" s="391"/>
      <c r="EY34" s="391"/>
      <c r="EZ34" s="391"/>
      <c r="FA34" s="391"/>
      <c r="FB34" s="391"/>
      <c r="FC34" s="391"/>
      <c r="FD34" s="391"/>
      <c r="FE34" s="391"/>
      <c r="FF34" s="391"/>
      <c r="FG34" s="391"/>
      <c r="FH34" s="391"/>
      <c r="FI34" s="391"/>
      <c r="FJ34" s="391"/>
      <c r="FK34" s="391"/>
      <c r="FL34" s="391"/>
      <c r="FM34" s="391"/>
      <c r="FN34" s="391"/>
      <c r="FO34" s="391"/>
      <c r="FP34" s="391"/>
      <c r="FQ34" s="391"/>
      <c r="FR34" s="391"/>
      <c r="FS34" s="391"/>
      <c r="FT34" s="391"/>
      <c r="FU34" s="391"/>
      <c r="FV34" s="391"/>
      <c r="FW34" s="391"/>
      <c r="FX34" s="391"/>
      <c r="FY34" s="391"/>
      <c r="FZ34" s="391"/>
      <c r="GA34" s="391"/>
      <c r="GB34" s="391"/>
      <c r="GC34" s="391"/>
      <c r="GD34" s="391"/>
      <c r="GE34" s="391"/>
      <c r="GF34" s="391"/>
      <c r="GG34" s="391"/>
      <c r="GH34" s="391"/>
      <c r="GI34" s="391"/>
      <c r="GJ34" s="391"/>
      <c r="GK34" s="391"/>
      <c r="GL34" s="391"/>
      <c r="GM34" s="391"/>
      <c r="GN34" s="391"/>
      <c r="GO34" s="391"/>
      <c r="GP34" s="391"/>
      <c r="GQ34" s="391"/>
      <c r="GR34" s="391"/>
      <c r="GS34" s="391"/>
      <c r="GT34" s="391"/>
      <c r="GU34" s="391"/>
      <c r="GV34" s="391"/>
      <c r="GW34" s="391"/>
      <c r="GX34" s="391"/>
      <c r="GY34" s="391"/>
      <c r="GZ34" s="391"/>
      <c r="HA34" s="391"/>
      <c r="HB34" s="391"/>
      <c r="HC34" s="391"/>
      <c r="HD34" s="391"/>
      <c r="HE34" s="391"/>
      <c r="HF34" s="391"/>
      <c r="HG34" s="391"/>
      <c r="HH34" s="391"/>
      <c r="HI34" s="391"/>
    </row>
    <row r="35" spans="1:217" s="396" customFormat="1" ht="18" customHeight="1">
      <c r="A35" s="391"/>
      <c r="B35" s="392"/>
      <c r="C35" s="393" t="s">
        <v>70</v>
      </c>
      <c r="D35" s="467">
        <v>18922</v>
      </c>
      <c r="E35" s="468">
        <v>566.47030969242144</v>
      </c>
      <c r="F35" s="469">
        <v>3902</v>
      </c>
      <c r="G35" s="470">
        <v>792.79138390568949</v>
      </c>
      <c r="H35" s="471">
        <v>630492</v>
      </c>
      <c r="I35" s="472">
        <v>1305.3212191907273</v>
      </c>
      <c r="J35" s="422"/>
      <c r="K35" s="397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  <c r="AC35" s="391"/>
      <c r="AD35" s="391"/>
      <c r="AE35" s="391"/>
      <c r="AF35" s="391"/>
      <c r="AG35" s="391"/>
      <c r="AH35" s="391"/>
      <c r="AI35" s="391"/>
      <c r="AJ35" s="391"/>
      <c r="AK35" s="391"/>
      <c r="AL35" s="391"/>
      <c r="AM35" s="391"/>
      <c r="AN35" s="391"/>
      <c r="AO35" s="391"/>
      <c r="AP35" s="391"/>
      <c r="AQ35" s="391"/>
      <c r="AR35" s="391"/>
      <c r="AS35" s="391"/>
      <c r="AT35" s="391"/>
      <c r="AU35" s="391"/>
      <c r="AV35" s="391"/>
      <c r="AW35" s="391"/>
      <c r="AX35" s="391"/>
      <c r="AY35" s="391"/>
      <c r="AZ35" s="391"/>
      <c r="BA35" s="391"/>
      <c r="BB35" s="391"/>
      <c r="BC35" s="391"/>
      <c r="BD35" s="391"/>
      <c r="BE35" s="391"/>
      <c r="BF35" s="391"/>
      <c r="BG35" s="391"/>
      <c r="BH35" s="391"/>
      <c r="BI35" s="391"/>
      <c r="BJ35" s="391"/>
      <c r="BK35" s="391"/>
      <c r="BL35" s="391"/>
      <c r="BM35" s="391"/>
      <c r="BN35" s="391"/>
      <c r="BO35" s="391"/>
      <c r="BP35" s="391"/>
      <c r="BQ35" s="391"/>
      <c r="BR35" s="391"/>
      <c r="BS35" s="391"/>
      <c r="BT35" s="391"/>
      <c r="BU35" s="391"/>
      <c r="BV35" s="391"/>
      <c r="BW35" s="391"/>
      <c r="BX35" s="391"/>
      <c r="BY35" s="391"/>
      <c r="BZ35" s="391"/>
      <c r="CA35" s="391"/>
      <c r="CB35" s="391"/>
      <c r="CC35" s="391"/>
      <c r="CD35" s="391"/>
      <c r="CE35" s="391"/>
      <c r="CF35" s="391"/>
      <c r="CG35" s="391"/>
      <c r="CH35" s="391"/>
      <c r="CI35" s="391"/>
      <c r="CJ35" s="391"/>
      <c r="CK35" s="391"/>
      <c r="CL35" s="391"/>
      <c r="CM35" s="391"/>
      <c r="CN35" s="391"/>
      <c r="CO35" s="391"/>
      <c r="CP35" s="391"/>
      <c r="CQ35" s="391"/>
      <c r="CR35" s="391"/>
      <c r="CS35" s="391"/>
      <c r="CT35" s="391"/>
      <c r="CU35" s="391"/>
      <c r="CV35" s="391"/>
      <c r="CW35" s="391"/>
      <c r="CX35" s="391"/>
      <c r="CY35" s="391"/>
      <c r="CZ35" s="391"/>
      <c r="DA35" s="391"/>
      <c r="DB35" s="391"/>
      <c r="DC35" s="391"/>
      <c r="DD35" s="391"/>
      <c r="DE35" s="391"/>
      <c r="DF35" s="391"/>
      <c r="DG35" s="391"/>
      <c r="DH35" s="391"/>
      <c r="DI35" s="391"/>
      <c r="DJ35" s="391"/>
      <c r="DK35" s="391"/>
      <c r="DL35" s="391"/>
      <c r="DM35" s="391"/>
      <c r="DN35" s="391"/>
      <c r="DO35" s="391"/>
      <c r="DP35" s="391"/>
      <c r="DQ35" s="391"/>
      <c r="DR35" s="391"/>
      <c r="DS35" s="391"/>
      <c r="DT35" s="391"/>
      <c r="DU35" s="391"/>
      <c r="DV35" s="391"/>
      <c r="DW35" s="391"/>
      <c r="DX35" s="391"/>
      <c r="DY35" s="391"/>
      <c r="DZ35" s="391"/>
      <c r="EA35" s="391"/>
      <c r="EB35" s="391"/>
      <c r="EC35" s="391"/>
      <c r="ED35" s="391"/>
      <c r="EE35" s="391"/>
      <c r="EF35" s="391"/>
      <c r="EG35" s="391"/>
      <c r="EH35" s="391"/>
      <c r="EI35" s="391"/>
      <c r="EJ35" s="391"/>
      <c r="EK35" s="391"/>
      <c r="EL35" s="391"/>
      <c r="EM35" s="391"/>
      <c r="EN35" s="391"/>
      <c r="EO35" s="391"/>
      <c r="EP35" s="391"/>
      <c r="EQ35" s="391"/>
      <c r="ER35" s="391"/>
      <c r="ES35" s="391"/>
      <c r="ET35" s="391"/>
      <c r="EU35" s="391"/>
      <c r="EV35" s="391"/>
      <c r="EW35" s="391"/>
      <c r="EX35" s="391"/>
      <c r="EY35" s="391"/>
      <c r="EZ35" s="391"/>
      <c r="FA35" s="391"/>
      <c r="FB35" s="391"/>
      <c r="FC35" s="391"/>
      <c r="FD35" s="391"/>
      <c r="FE35" s="391"/>
      <c r="FF35" s="391"/>
      <c r="FG35" s="391"/>
      <c r="FH35" s="391"/>
      <c r="FI35" s="391"/>
      <c r="FJ35" s="391"/>
      <c r="FK35" s="391"/>
      <c r="FL35" s="391"/>
      <c r="FM35" s="391"/>
      <c r="FN35" s="391"/>
      <c r="FO35" s="391"/>
      <c r="FP35" s="391"/>
      <c r="FQ35" s="391"/>
      <c r="FR35" s="391"/>
      <c r="FS35" s="391"/>
      <c r="FT35" s="391"/>
      <c r="FU35" s="391"/>
      <c r="FV35" s="391"/>
      <c r="FW35" s="391"/>
      <c r="FX35" s="391"/>
      <c r="FY35" s="391"/>
      <c r="FZ35" s="391"/>
      <c r="GA35" s="391"/>
      <c r="GB35" s="391"/>
      <c r="GC35" s="391"/>
      <c r="GD35" s="391"/>
      <c r="GE35" s="391"/>
      <c r="GF35" s="391"/>
      <c r="GG35" s="391"/>
      <c r="GH35" s="391"/>
      <c r="GI35" s="391"/>
      <c r="GJ35" s="391"/>
      <c r="GK35" s="391"/>
      <c r="GL35" s="391"/>
      <c r="GM35" s="391"/>
      <c r="GN35" s="391"/>
      <c r="GO35" s="391"/>
      <c r="GP35" s="391"/>
      <c r="GQ35" s="391"/>
      <c r="GR35" s="391"/>
      <c r="GS35" s="391"/>
      <c r="GT35" s="391"/>
      <c r="GU35" s="391"/>
      <c r="GV35" s="391"/>
      <c r="GW35" s="391"/>
      <c r="GX35" s="391"/>
      <c r="GY35" s="391"/>
      <c r="GZ35" s="391"/>
      <c r="HA35" s="391"/>
      <c r="HB35" s="391"/>
      <c r="HC35" s="391"/>
      <c r="HD35" s="391"/>
      <c r="HE35" s="391"/>
      <c r="HF35" s="391"/>
      <c r="HG35" s="391"/>
      <c r="HH35" s="391"/>
      <c r="HI35" s="391"/>
    </row>
    <row r="36" spans="1:217" s="397" customFormat="1" ht="18" customHeight="1">
      <c r="B36" s="392">
        <v>5</v>
      </c>
      <c r="C36" s="398" t="s">
        <v>71</v>
      </c>
      <c r="D36" s="399">
        <v>1267</v>
      </c>
      <c r="E36" s="400">
        <v>562.97143646408847</v>
      </c>
      <c r="F36" s="399">
        <v>236</v>
      </c>
      <c r="G36" s="400">
        <v>722.2857203389832</v>
      </c>
      <c r="H36" s="399">
        <v>39734</v>
      </c>
      <c r="I36" s="400">
        <v>1152.0158964614693</v>
      </c>
      <c r="J36" s="422"/>
    </row>
    <row r="37" spans="1:217" s="397" customFormat="1" ht="18" customHeight="1">
      <c r="B37" s="392">
        <v>9</v>
      </c>
      <c r="C37" s="398" t="s">
        <v>72</v>
      </c>
      <c r="D37" s="399">
        <v>2818</v>
      </c>
      <c r="E37" s="400">
        <v>558.70619233498928</v>
      </c>
      <c r="F37" s="399">
        <v>320</v>
      </c>
      <c r="G37" s="400">
        <v>820.32871875000001</v>
      </c>
      <c r="H37" s="399">
        <v>94138</v>
      </c>
      <c r="I37" s="400">
        <v>1401.5265470904424</v>
      </c>
      <c r="J37" s="422"/>
    </row>
    <row r="38" spans="1:217" s="397" customFormat="1" ht="18" customHeight="1">
      <c r="B38" s="392">
        <v>24</v>
      </c>
      <c r="C38" s="398" t="s">
        <v>73</v>
      </c>
      <c r="D38" s="399">
        <v>4043</v>
      </c>
      <c r="E38" s="400">
        <v>574.94818698985898</v>
      </c>
      <c r="F38" s="399">
        <v>1098</v>
      </c>
      <c r="G38" s="400">
        <v>872.60369763205824</v>
      </c>
      <c r="H38" s="399">
        <v>140715</v>
      </c>
      <c r="I38" s="400">
        <v>1300.7680787407171</v>
      </c>
      <c r="J38" s="417"/>
    </row>
    <row r="39" spans="1:217" s="397" customFormat="1" ht="18" customHeight="1">
      <c r="B39" s="392">
        <v>34</v>
      </c>
      <c r="C39" s="398" t="s">
        <v>74</v>
      </c>
      <c r="D39" s="399">
        <v>1359</v>
      </c>
      <c r="E39" s="400">
        <v>590.34871964679905</v>
      </c>
      <c r="F39" s="399">
        <v>286</v>
      </c>
      <c r="G39" s="400">
        <v>819.07821678321682</v>
      </c>
      <c r="H39" s="399">
        <v>44089</v>
      </c>
      <c r="I39" s="400">
        <v>1337.518546803057</v>
      </c>
      <c r="J39" s="417"/>
    </row>
    <row r="40" spans="1:217" s="397" customFormat="1" ht="18" customHeight="1">
      <c r="B40" s="392">
        <v>37</v>
      </c>
      <c r="C40" s="398" t="s">
        <v>75</v>
      </c>
      <c r="D40" s="399">
        <v>2524</v>
      </c>
      <c r="E40" s="400">
        <v>575.68372028526153</v>
      </c>
      <c r="F40" s="399">
        <v>644</v>
      </c>
      <c r="G40" s="400">
        <v>737.8832763975156</v>
      </c>
      <c r="H40" s="399">
        <v>82732</v>
      </c>
      <c r="I40" s="400">
        <v>1219.39456099212</v>
      </c>
      <c r="J40" s="417"/>
    </row>
    <row r="41" spans="1:217" s="397" customFormat="1" ht="18" customHeight="1">
      <c r="B41" s="392">
        <v>40</v>
      </c>
      <c r="C41" s="398" t="s">
        <v>76</v>
      </c>
      <c r="D41" s="399">
        <v>1101</v>
      </c>
      <c r="E41" s="400">
        <v>524.66089009990924</v>
      </c>
      <c r="F41" s="399">
        <v>138</v>
      </c>
      <c r="G41" s="400">
        <v>742.50442028985515</v>
      </c>
      <c r="H41" s="399">
        <v>35588</v>
      </c>
      <c r="I41" s="400">
        <v>1245.1476683151618</v>
      </c>
      <c r="J41" s="417"/>
    </row>
    <row r="42" spans="1:217" s="397" customFormat="1" ht="18" customHeight="1">
      <c r="B42" s="392">
        <v>42</v>
      </c>
      <c r="C42" s="398" t="s">
        <v>77</v>
      </c>
      <c r="D42" s="399">
        <v>685</v>
      </c>
      <c r="E42" s="400">
        <v>557.01018978102184</v>
      </c>
      <c r="F42" s="399">
        <v>77</v>
      </c>
      <c r="G42" s="400">
        <v>759.98493506493503</v>
      </c>
      <c r="H42" s="399">
        <v>22871</v>
      </c>
      <c r="I42" s="400">
        <v>1260.0798526518297</v>
      </c>
      <c r="J42" s="417"/>
    </row>
    <row r="43" spans="1:217" s="397" customFormat="1" ht="18" customHeight="1">
      <c r="B43" s="392">
        <v>47</v>
      </c>
      <c r="C43" s="398" t="s">
        <v>78</v>
      </c>
      <c r="D43" s="399">
        <v>3559</v>
      </c>
      <c r="E43" s="400">
        <v>571.21913177858949</v>
      </c>
      <c r="F43" s="399">
        <v>678</v>
      </c>
      <c r="G43" s="400">
        <v>810.32786135693209</v>
      </c>
      <c r="H43" s="399">
        <v>122778</v>
      </c>
      <c r="I43" s="400">
        <v>1430.408544364625</v>
      </c>
      <c r="J43" s="417"/>
    </row>
    <row r="44" spans="1:217" s="397" customFormat="1" ht="18" customHeight="1">
      <c r="B44" s="392">
        <v>49</v>
      </c>
      <c r="C44" s="398" t="s">
        <v>79</v>
      </c>
      <c r="D44" s="399">
        <v>1566</v>
      </c>
      <c r="E44" s="400">
        <v>548.55344189016603</v>
      </c>
      <c r="F44" s="399">
        <v>425</v>
      </c>
      <c r="G44" s="400">
        <v>664.82014117647043</v>
      </c>
      <c r="H44" s="399">
        <v>47847</v>
      </c>
      <c r="I44" s="400">
        <v>1121.0481825401796</v>
      </c>
      <c r="J44" s="417"/>
    </row>
    <row r="45" spans="1:217" s="397" customFormat="1" ht="18" hidden="1" customHeight="1">
      <c r="B45" s="392"/>
      <c r="C45" s="398"/>
      <c r="D45" s="399"/>
      <c r="E45" s="400"/>
      <c r="F45" s="399"/>
      <c r="G45" s="400"/>
      <c r="H45" s="399"/>
      <c r="I45" s="400"/>
      <c r="J45" s="417"/>
    </row>
    <row r="46" spans="1:217" s="396" customFormat="1" ht="18" customHeight="1">
      <c r="A46" s="391"/>
      <c r="B46" s="392"/>
      <c r="C46" s="393" t="s">
        <v>80</v>
      </c>
      <c r="D46" s="467">
        <v>14652</v>
      </c>
      <c r="E46" s="468">
        <v>523.17895645645683</v>
      </c>
      <c r="F46" s="469">
        <v>2648</v>
      </c>
      <c r="G46" s="470">
        <v>709.12491691842888</v>
      </c>
      <c r="H46" s="471">
        <v>397907</v>
      </c>
      <c r="I46" s="472">
        <v>1218.6377031065049</v>
      </c>
      <c r="J46" s="417"/>
      <c r="K46" s="397"/>
      <c r="L46" s="391"/>
      <c r="M46" s="391"/>
      <c r="N46" s="391"/>
      <c r="O46" s="391"/>
      <c r="P46" s="391"/>
      <c r="Q46" s="391"/>
      <c r="R46" s="391"/>
      <c r="S46" s="391"/>
      <c r="T46" s="391"/>
      <c r="U46" s="391"/>
      <c r="V46" s="391"/>
      <c r="W46" s="391"/>
      <c r="X46" s="391"/>
      <c r="Y46" s="391"/>
      <c r="Z46" s="391"/>
      <c r="AA46" s="391"/>
      <c r="AB46" s="391"/>
      <c r="AC46" s="391"/>
      <c r="AD46" s="391"/>
      <c r="AE46" s="391"/>
      <c r="AF46" s="391"/>
      <c r="AG46" s="391"/>
      <c r="AH46" s="391"/>
      <c r="AI46" s="391"/>
      <c r="AJ46" s="391"/>
      <c r="AK46" s="391"/>
      <c r="AL46" s="391"/>
      <c r="AM46" s="391"/>
      <c r="AN46" s="391"/>
      <c r="AO46" s="391"/>
      <c r="AP46" s="391"/>
      <c r="AQ46" s="391"/>
      <c r="AR46" s="391"/>
      <c r="AS46" s="391"/>
      <c r="AT46" s="391"/>
      <c r="AU46" s="391"/>
      <c r="AV46" s="391"/>
      <c r="AW46" s="391"/>
      <c r="AX46" s="391"/>
      <c r="AY46" s="391"/>
      <c r="AZ46" s="391"/>
      <c r="BA46" s="391"/>
      <c r="BB46" s="391"/>
      <c r="BC46" s="391"/>
      <c r="BD46" s="391"/>
      <c r="BE46" s="391"/>
      <c r="BF46" s="391"/>
      <c r="BG46" s="391"/>
      <c r="BH46" s="391"/>
      <c r="BI46" s="391"/>
      <c r="BJ46" s="391"/>
      <c r="BK46" s="391"/>
      <c r="BL46" s="391"/>
      <c r="BM46" s="391"/>
      <c r="BN46" s="391"/>
      <c r="BO46" s="391"/>
      <c r="BP46" s="391"/>
      <c r="BQ46" s="391"/>
      <c r="BR46" s="391"/>
      <c r="BS46" s="391"/>
      <c r="BT46" s="391"/>
      <c r="BU46" s="391"/>
      <c r="BV46" s="391"/>
      <c r="BW46" s="391"/>
      <c r="BX46" s="391"/>
      <c r="BY46" s="391"/>
      <c r="BZ46" s="391"/>
      <c r="CA46" s="391"/>
      <c r="CB46" s="391"/>
      <c r="CC46" s="391"/>
      <c r="CD46" s="391"/>
      <c r="CE46" s="391"/>
      <c r="CF46" s="391"/>
      <c r="CG46" s="391"/>
      <c r="CH46" s="391"/>
      <c r="CI46" s="391"/>
      <c r="CJ46" s="391"/>
      <c r="CK46" s="391"/>
      <c r="CL46" s="391"/>
      <c r="CM46" s="391"/>
      <c r="CN46" s="391"/>
      <c r="CO46" s="391"/>
      <c r="CP46" s="391"/>
      <c r="CQ46" s="391"/>
      <c r="CR46" s="391"/>
      <c r="CS46" s="391"/>
      <c r="CT46" s="391"/>
      <c r="CU46" s="391"/>
      <c r="CV46" s="391"/>
      <c r="CW46" s="391"/>
      <c r="CX46" s="391"/>
      <c r="CY46" s="391"/>
      <c r="CZ46" s="391"/>
      <c r="DA46" s="391"/>
      <c r="DB46" s="391"/>
      <c r="DC46" s="391"/>
      <c r="DD46" s="391"/>
      <c r="DE46" s="391"/>
      <c r="DF46" s="391"/>
      <c r="DG46" s="391"/>
      <c r="DH46" s="391"/>
      <c r="DI46" s="391"/>
      <c r="DJ46" s="391"/>
      <c r="DK46" s="391"/>
      <c r="DL46" s="391"/>
      <c r="DM46" s="391"/>
      <c r="DN46" s="391"/>
      <c r="DO46" s="391"/>
      <c r="DP46" s="391"/>
      <c r="DQ46" s="391"/>
      <c r="DR46" s="391"/>
      <c r="DS46" s="391"/>
      <c r="DT46" s="391"/>
      <c r="DU46" s="391"/>
      <c r="DV46" s="391"/>
      <c r="DW46" s="391"/>
      <c r="DX46" s="391"/>
      <c r="DY46" s="391"/>
      <c r="DZ46" s="391"/>
      <c r="EA46" s="391"/>
      <c r="EB46" s="391"/>
      <c r="EC46" s="391"/>
      <c r="ED46" s="391"/>
      <c r="EE46" s="391"/>
      <c r="EF46" s="391"/>
      <c r="EG46" s="391"/>
      <c r="EH46" s="391"/>
      <c r="EI46" s="391"/>
      <c r="EJ46" s="391"/>
      <c r="EK46" s="391"/>
      <c r="EL46" s="391"/>
      <c r="EM46" s="391"/>
      <c r="EN46" s="391"/>
      <c r="EO46" s="391"/>
      <c r="EP46" s="391"/>
      <c r="EQ46" s="391"/>
      <c r="ER46" s="391"/>
      <c r="ES46" s="391"/>
      <c r="ET46" s="391"/>
      <c r="EU46" s="391"/>
      <c r="EV46" s="391"/>
      <c r="EW46" s="391"/>
      <c r="EX46" s="391"/>
      <c r="EY46" s="391"/>
      <c r="EZ46" s="391"/>
      <c r="FA46" s="391"/>
      <c r="FB46" s="391"/>
      <c r="FC46" s="391"/>
      <c r="FD46" s="391"/>
      <c r="FE46" s="391"/>
      <c r="FF46" s="391"/>
      <c r="FG46" s="391"/>
      <c r="FH46" s="391"/>
      <c r="FI46" s="391"/>
      <c r="FJ46" s="391"/>
      <c r="FK46" s="391"/>
      <c r="FL46" s="391"/>
      <c r="FM46" s="391"/>
      <c r="FN46" s="391"/>
      <c r="FO46" s="391"/>
      <c r="FP46" s="391"/>
      <c r="FQ46" s="391"/>
      <c r="FR46" s="391"/>
      <c r="FS46" s="391"/>
      <c r="FT46" s="391"/>
      <c r="FU46" s="391"/>
      <c r="FV46" s="391"/>
      <c r="FW46" s="391"/>
      <c r="FX46" s="391"/>
      <c r="FY46" s="391"/>
      <c r="FZ46" s="391"/>
      <c r="GA46" s="391"/>
      <c r="GB46" s="391"/>
      <c r="GC46" s="391"/>
      <c r="GD46" s="391"/>
      <c r="GE46" s="391"/>
      <c r="GF46" s="391"/>
      <c r="GG46" s="391"/>
      <c r="GH46" s="391"/>
      <c r="GI46" s="391"/>
      <c r="GJ46" s="391"/>
      <c r="GK46" s="391"/>
      <c r="GL46" s="391"/>
      <c r="GM46" s="391"/>
      <c r="GN46" s="391"/>
      <c r="GO46" s="391"/>
      <c r="GP46" s="391"/>
      <c r="GQ46" s="391"/>
      <c r="GR46" s="391"/>
      <c r="GS46" s="391"/>
      <c r="GT46" s="391"/>
      <c r="GU46" s="391"/>
      <c r="GV46" s="391"/>
      <c r="GW46" s="391"/>
      <c r="GX46" s="391"/>
      <c r="GY46" s="391"/>
      <c r="GZ46" s="391"/>
      <c r="HA46" s="391"/>
      <c r="HB46" s="391"/>
      <c r="HC46" s="391"/>
      <c r="HD46" s="391"/>
      <c r="HE46" s="391"/>
      <c r="HF46" s="391"/>
      <c r="HG46" s="391"/>
      <c r="HH46" s="391"/>
      <c r="HI46" s="391"/>
    </row>
    <row r="47" spans="1:217" s="397" customFormat="1" ht="18" customHeight="1">
      <c r="B47" s="392">
        <v>2</v>
      </c>
      <c r="C47" s="398" t="s">
        <v>81</v>
      </c>
      <c r="D47" s="399">
        <v>2922</v>
      </c>
      <c r="E47" s="400">
        <v>528.32328884325818</v>
      </c>
      <c r="F47" s="399">
        <v>746</v>
      </c>
      <c r="G47" s="400">
        <v>672.67109919571044</v>
      </c>
      <c r="H47" s="399">
        <v>75779</v>
      </c>
      <c r="I47" s="400">
        <v>1185.2695715171751</v>
      </c>
      <c r="J47" s="417"/>
    </row>
    <row r="48" spans="1:217" s="397" customFormat="1" ht="18" customHeight="1">
      <c r="B48" s="392">
        <v>13</v>
      </c>
      <c r="C48" s="398" t="s">
        <v>82</v>
      </c>
      <c r="D48" s="399">
        <v>3968</v>
      </c>
      <c r="E48" s="400">
        <v>551.62009072580645</v>
      </c>
      <c r="F48" s="399">
        <v>887</v>
      </c>
      <c r="G48" s="400">
        <v>749.82561443066527</v>
      </c>
      <c r="H48" s="399">
        <v>104039</v>
      </c>
      <c r="I48" s="400">
        <v>1222.5692384586548</v>
      </c>
      <c r="J48" s="417"/>
    </row>
    <row r="49" spans="1:217" s="397" customFormat="1" ht="18" customHeight="1">
      <c r="B49" s="392">
        <v>16</v>
      </c>
      <c r="C49" s="398" t="s">
        <v>83</v>
      </c>
      <c r="D49" s="399">
        <v>1611</v>
      </c>
      <c r="E49" s="400">
        <v>537.76347610180028</v>
      </c>
      <c r="F49" s="399">
        <v>323</v>
      </c>
      <c r="G49" s="400">
        <v>682.0353560371517</v>
      </c>
      <c r="H49" s="399">
        <v>45664</v>
      </c>
      <c r="I49" s="400">
        <v>1123.0419656622284</v>
      </c>
      <c r="J49" s="417"/>
    </row>
    <row r="50" spans="1:217" s="397" customFormat="1" ht="18" customHeight="1">
      <c r="B50" s="392">
        <v>19</v>
      </c>
      <c r="C50" s="398" t="s">
        <v>84</v>
      </c>
      <c r="D50" s="399">
        <v>1562</v>
      </c>
      <c r="E50" s="400">
        <v>516.98017925736235</v>
      </c>
      <c r="F50" s="399">
        <v>115</v>
      </c>
      <c r="G50" s="400">
        <v>778.05026086956525</v>
      </c>
      <c r="H50" s="399">
        <v>46067</v>
      </c>
      <c r="I50" s="400">
        <v>1383.4049920767577</v>
      </c>
      <c r="J50" s="417"/>
    </row>
    <row r="51" spans="1:217" s="397" customFormat="1" ht="18" customHeight="1">
      <c r="B51" s="392">
        <v>45</v>
      </c>
      <c r="C51" s="398" t="s">
        <v>85</v>
      </c>
      <c r="D51" s="399">
        <v>4589</v>
      </c>
      <c r="E51" s="400">
        <v>492.3009152320767</v>
      </c>
      <c r="F51" s="399">
        <v>577</v>
      </c>
      <c r="G51" s="400">
        <v>695.11545927209704</v>
      </c>
      <c r="H51" s="399">
        <v>126358</v>
      </c>
      <c r="I51" s="400">
        <v>1209.8889075483946</v>
      </c>
      <c r="J51" s="417"/>
    </row>
    <row r="52" spans="1:217" s="397" customFormat="1" ht="18" hidden="1" customHeight="1">
      <c r="B52" s="392"/>
      <c r="C52" s="398"/>
      <c r="D52" s="399"/>
      <c r="E52" s="400"/>
      <c r="F52" s="399"/>
      <c r="G52" s="400"/>
      <c r="H52" s="399"/>
      <c r="I52" s="400"/>
      <c r="J52" s="417"/>
    </row>
    <row r="53" spans="1:217" s="396" customFormat="1" ht="18" customHeight="1">
      <c r="A53" s="391"/>
      <c r="B53" s="392"/>
      <c r="C53" s="393" t="s">
        <v>86</v>
      </c>
      <c r="D53" s="467">
        <v>50458</v>
      </c>
      <c r="E53" s="468">
        <v>515.24256391454287</v>
      </c>
      <c r="F53" s="469">
        <v>1406</v>
      </c>
      <c r="G53" s="470">
        <v>850.99499288762445</v>
      </c>
      <c r="H53" s="471">
        <v>1800334</v>
      </c>
      <c r="I53" s="472">
        <v>1355.3080756626273</v>
      </c>
      <c r="J53" s="417"/>
      <c r="K53" s="397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  <c r="AA53" s="391"/>
      <c r="AB53" s="391"/>
      <c r="AC53" s="391"/>
      <c r="AD53" s="391"/>
      <c r="AE53" s="391"/>
      <c r="AF53" s="391"/>
      <c r="AG53" s="391"/>
      <c r="AH53" s="391"/>
      <c r="AI53" s="391"/>
      <c r="AJ53" s="391"/>
      <c r="AK53" s="391"/>
      <c r="AL53" s="391"/>
      <c r="AM53" s="391"/>
      <c r="AN53" s="391"/>
      <c r="AO53" s="391"/>
      <c r="AP53" s="391"/>
      <c r="AQ53" s="391"/>
      <c r="AR53" s="391"/>
      <c r="AS53" s="391"/>
      <c r="AT53" s="391"/>
      <c r="AU53" s="391"/>
      <c r="AV53" s="391"/>
      <c r="AW53" s="391"/>
      <c r="AX53" s="391"/>
      <c r="AY53" s="391"/>
      <c r="AZ53" s="391"/>
      <c r="BA53" s="391"/>
      <c r="BB53" s="391"/>
      <c r="BC53" s="391"/>
      <c r="BD53" s="391"/>
      <c r="BE53" s="391"/>
      <c r="BF53" s="391"/>
      <c r="BG53" s="391"/>
      <c r="BH53" s="391"/>
      <c r="BI53" s="391"/>
      <c r="BJ53" s="391"/>
      <c r="BK53" s="391"/>
      <c r="BL53" s="391"/>
      <c r="BM53" s="391"/>
      <c r="BN53" s="391"/>
      <c r="BO53" s="391"/>
      <c r="BP53" s="391"/>
      <c r="BQ53" s="391"/>
      <c r="BR53" s="391"/>
      <c r="BS53" s="391"/>
      <c r="BT53" s="391"/>
      <c r="BU53" s="391"/>
      <c r="BV53" s="391"/>
      <c r="BW53" s="391"/>
      <c r="BX53" s="391"/>
      <c r="BY53" s="391"/>
      <c r="BZ53" s="391"/>
      <c r="CA53" s="391"/>
      <c r="CB53" s="391"/>
      <c r="CC53" s="391"/>
      <c r="CD53" s="391"/>
      <c r="CE53" s="391"/>
      <c r="CF53" s="391"/>
      <c r="CG53" s="391"/>
      <c r="CH53" s="391"/>
      <c r="CI53" s="391"/>
      <c r="CJ53" s="391"/>
      <c r="CK53" s="391"/>
      <c r="CL53" s="391"/>
      <c r="CM53" s="391"/>
      <c r="CN53" s="391"/>
      <c r="CO53" s="391"/>
      <c r="CP53" s="391"/>
      <c r="CQ53" s="391"/>
      <c r="CR53" s="391"/>
      <c r="CS53" s="391"/>
      <c r="CT53" s="391"/>
      <c r="CU53" s="391"/>
      <c r="CV53" s="391"/>
      <c r="CW53" s="391"/>
      <c r="CX53" s="391"/>
      <c r="CY53" s="391"/>
      <c r="CZ53" s="391"/>
      <c r="DA53" s="391"/>
      <c r="DB53" s="391"/>
      <c r="DC53" s="391"/>
      <c r="DD53" s="391"/>
      <c r="DE53" s="391"/>
      <c r="DF53" s="391"/>
      <c r="DG53" s="391"/>
      <c r="DH53" s="391"/>
      <c r="DI53" s="391"/>
      <c r="DJ53" s="391"/>
      <c r="DK53" s="391"/>
      <c r="DL53" s="391"/>
      <c r="DM53" s="391"/>
      <c r="DN53" s="391"/>
      <c r="DO53" s="391"/>
      <c r="DP53" s="391"/>
      <c r="DQ53" s="391"/>
      <c r="DR53" s="391"/>
      <c r="DS53" s="391"/>
      <c r="DT53" s="391"/>
      <c r="DU53" s="391"/>
      <c r="DV53" s="391"/>
      <c r="DW53" s="391"/>
      <c r="DX53" s="391"/>
      <c r="DY53" s="391"/>
      <c r="DZ53" s="391"/>
      <c r="EA53" s="391"/>
      <c r="EB53" s="391"/>
      <c r="EC53" s="391"/>
      <c r="ED53" s="391"/>
      <c r="EE53" s="391"/>
      <c r="EF53" s="391"/>
      <c r="EG53" s="391"/>
      <c r="EH53" s="391"/>
      <c r="EI53" s="391"/>
      <c r="EJ53" s="391"/>
      <c r="EK53" s="391"/>
      <c r="EL53" s="391"/>
      <c r="EM53" s="391"/>
      <c r="EN53" s="391"/>
      <c r="EO53" s="391"/>
      <c r="EP53" s="391"/>
      <c r="EQ53" s="391"/>
      <c r="ER53" s="391"/>
      <c r="ES53" s="391"/>
      <c r="ET53" s="391"/>
      <c r="EU53" s="391"/>
      <c r="EV53" s="391"/>
      <c r="EW53" s="391"/>
      <c r="EX53" s="391"/>
      <c r="EY53" s="391"/>
      <c r="EZ53" s="391"/>
      <c r="FA53" s="391"/>
      <c r="FB53" s="391"/>
      <c r="FC53" s="391"/>
      <c r="FD53" s="391"/>
      <c r="FE53" s="391"/>
      <c r="FF53" s="391"/>
      <c r="FG53" s="391"/>
      <c r="FH53" s="391"/>
      <c r="FI53" s="391"/>
      <c r="FJ53" s="391"/>
      <c r="FK53" s="391"/>
      <c r="FL53" s="391"/>
      <c r="FM53" s="391"/>
      <c r="FN53" s="391"/>
      <c r="FO53" s="391"/>
      <c r="FP53" s="391"/>
      <c r="FQ53" s="391"/>
      <c r="FR53" s="391"/>
      <c r="FS53" s="391"/>
      <c r="FT53" s="391"/>
      <c r="FU53" s="391"/>
      <c r="FV53" s="391"/>
      <c r="FW53" s="391"/>
      <c r="FX53" s="391"/>
      <c r="FY53" s="391"/>
      <c r="FZ53" s="391"/>
      <c r="GA53" s="391"/>
      <c r="GB53" s="391"/>
      <c r="GC53" s="391"/>
      <c r="GD53" s="391"/>
      <c r="GE53" s="391"/>
      <c r="GF53" s="391"/>
      <c r="GG53" s="391"/>
      <c r="GH53" s="391"/>
      <c r="GI53" s="391"/>
      <c r="GJ53" s="391"/>
      <c r="GK53" s="391"/>
      <c r="GL53" s="391"/>
      <c r="GM53" s="391"/>
      <c r="GN53" s="391"/>
      <c r="GO53" s="391"/>
      <c r="GP53" s="391"/>
      <c r="GQ53" s="391"/>
      <c r="GR53" s="391"/>
      <c r="GS53" s="391"/>
      <c r="GT53" s="391"/>
      <c r="GU53" s="391"/>
      <c r="GV53" s="391"/>
      <c r="GW53" s="391"/>
      <c r="GX53" s="391"/>
      <c r="GY53" s="391"/>
      <c r="GZ53" s="391"/>
      <c r="HA53" s="391"/>
      <c r="HB53" s="391"/>
      <c r="HC53" s="391"/>
      <c r="HD53" s="391"/>
      <c r="HE53" s="391"/>
      <c r="HF53" s="391"/>
      <c r="HG53" s="391"/>
      <c r="HH53" s="391"/>
      <c r="HI53" s="391"/>
    </row>
    <row r="54" spans="1:217" s="397" customFormat="1" ht="18" customHeight="1">
      <c r="B54" s="392">
        <v>8</v>
      </c>
      <c r="C54" s="398" t="s">
        <v>87</v>
      </c>
      <c r="D54" s="399">
        <v>37074</v>
      </c>
      <c r="E54" s="400">
        <v>533.68627151103203</v>
      </c>
      <c r="F54" s="399">
        <v>1102</v>
      </c>
      <c r="G54" s="400">
        <v>872.6152268602541</v>
      </c>
      <c r="H54" s="399">
        <v>1344917</v>
      </c>
      <c r="I54" s="400">
        <v>1395.9578030688888</v>
      </c>
      <c r="J54" s="417"/>
    </row>
    <row r="55" spans="1:217" s="397" customFormat="1" ht="18" customHeight="1">
      <c r="B55" s="392">
        <v>17</v>
      </c>
      <c r="C55" s="398" t="s">
        <v>209</v>
      </c>
      <c r="D55" s="399">
        <v>4697</v>
      </c>
      <c r="E55" s="400">
        <v>442.82628486267834</v>
      </c>
      <c r="F55" s="399">
        <v>61</v>
      </c>
      <c r="G55" s="400">
        <v>819.52016393442614</v>
      </c>
      <c r="H55" s="399">
        <v>169146</v>
      </c>
      <c r="I55" s="400">
        <v>1224.7836180577726</v>
      </c>
      <c r="J55" s="417"/>
    </row>
    <row r="56" spans="1:217" s="397" customFormat="1" ht="18" customHeight="1">
      <c r="B56" s="392">
        <v>25</v>
      </c>
      <c r="C56" s="398" t="s">
        <v>206</v>
      </c>
      <c r="D56" s="399">
        <v>3190</v>
      </c>
      <c r="E56" s="400">
        <v>467.17644827586213</v>
      </c>
      <c r="F56" s="399">
        <v>59</v>
      </c>
      <c r="G56" s="400">
        <v>834.4205084745762</v>
      </c>
      <c r="H56" s="399">
        <v>103557</v>
      </c>
      <c r="I56" s="400">
        <v>1176.4577777455891</v>
      </c>
      <c r="J56" s="417"/>
    </row>
    <row r="57" spans="1:217" s="397" customFormat="1" ht="18" customHeight="1">
      <c r="B57" s="392">
        <v>43</v>
      </c>
      <c r="C57" s="398" t="s">
        <v>88</v>
      </c>
      <c r="D57" s="399">
        <v>5497</v>
      </c>
      <c r="E57" s="400">
        <v>480.62152628706565</v>
      </c>
      <c r="F57" s="399">
        <v>184</v>
      </c>
      <c r="G57" s="400">
        <v>737.25782608695658</v>
      </c>
      <c r="H57" s="399">
        <v>182714</v>
      </c>
      <c r="I57" s="400">
        <v>1278.2936201385771</v>
      </c>
      <c r="J57" s="417"/>
    </row>
    <row r="58" spans="1:217" s="397" customFormat="1" ht="18" hidden="1" customHeight="1">
      <c r="B58" s="392"/>
      <c r="C58" s="398"/>
      <c r="D58" s="399"/>
      <c r="E58" s="400"/>
      <c r="F58" s="399"/>
      <c r="G58" s="400"/>
      <c r="H58" s="399"/>
      <c r="I58" s="400"/>
      <c r="J58" s="417"/>
    </row>
    <row r="59" spans="1:217" s="396" customFormat="1" ht="18" customHeight="1">
      <c r="A59" s="391"/>
      <c r="B59" s="392"/>
      <c r="C59" s="393" t="s">
        <v>89</v>
      </c>
      <c r="D59" s="467">
        <v>37358</v>
      </c>
      <c r="E59" s="468">
        <v>490.55848091439594</v>
      </c>
      <c r="F59" s="469">
        <v>2633</v>
      </c>
      <c r="G59" s="470">
        <v>758.04358526395754</v>
      </c>
      <c r="H59" s="471">
        <v>1057375</v>
      </c>
      <c r="I59" s="472">
        <v>1205.7471079418372</v>
      </c>
      <c r="J59" s="417"/>
      <c r="K59" s="397"/>
      <c r="L59" s="391"/>
      <c r="M59" s="391"/>
      <c r="N59" s="391"/>
      <c r="O59" s="391"/>
      <c r="P59" s="391"/>
      <c r="Q59" s="391"/>
      <c r="R59" s="391"/>
      <c r="S59" s="391"/>
      <c r="T59" s="391"/>
      <c r="U59" s="391"/>
      <c r="V59" s="391"/>
      <c r="W59" s="391"/>
      <c r="X59" s="391"/>
      <c r="Y59" s="391"/>
      <c r="Z59" s="391"/>
      <c r="AA59" s="391"/>
      <c r="AB59" s="391"/>
      <c r="AC59" s="391"/>
      <c r="AD59" s="391"/>
      <c r="AE59" s="391"/>
      <c r="AF59" s="391"/>
      <c r="AG59" s="391"/>
      <c r="AH59" s="391"/>
      <c r="AI59" s="391"/>
      <c r="AJ59" s="391"/>
      <c r="AK59" s="391"/>
      <c r="AL59" s="391"/>
      <c r="AM59" s="391"/>
      <c r="AN59" s="391"/>
      <c r="AO59" s="391"/>
      <c r="AP59" s="391"/>
      <c r="AQ59" s="391"/>
      <c r="AR59" s="391"/>
      <c r="AS59" s="391"/>
      <c r="AT59" s="391"/>
      <c r="AU59" s="391"/>
      <c r="AV59" s="391"/>
      <c r="AW59" s="391"/>
      <c r="AX59" s="391"/>
      <c r="AY59" s="391"/>
      <c r="AZ59" s="391"/>
      <c r="BA59" s="391"/>
      <c r="BB59" s="391"/>
      <c r="BC59" s="391"/>
      <c r="BD59" s="391"/>
      <c r="BE59" s="391"/>
      <c r="BF59" s="391"/>
      <c r="BG59" s="391"/>
      <c r="BH59" s="391"/>
      <c r="BI59" s="391"/>
      <c r="BJ59" s="391"/>
      <c r="BK59" s="391"/>
      <c r="BL59" s="391"/>
      <c r="BM59" s="391"/>
      <c r="BN59" s="391"/>
      <c r="BO59" s="391"/>
      <c r="BP59" s="391"/>
      <c r="BQ59" s="391"/>
      <c r="BR59" s="391"/>
      <c r="BS59" s="391"/>
      <c r="BT59" s="391"/>
      <c r="BU59" s="391"/>
      <c r="BV59" s="391"/>
      <c r="BW59" s="391"/>
      <c r="BX59" s="391"/>
      <c r="BY59" s="391"/>
      <c r="BZ59" s="391"/>
      <c r="CA59" s="391"/>
      <c r="CB59" s="391"/>
      <c r="CC59" s="391"/>
      <c r="CD59" s="391"/>
      <c r="CE59" s="391"/>
      <c r="CF59" s="391"/>
      <c r="CG59" s="391"/>
      <c r="CH59" s="391"/>
      <c r="CI59" s="391"/>
      <c r="CJ59" s="391"/>
      <c r="CK59" s="391"/>
      <c r="CL59" s="391"/>
      <c r="CM59" s="391"/>
      <c r="CN59" s="391"/>
      <c r="CO59" s="391"/>
      <c r="CP59" s="391"/>
      <c r="CQ59" s="391"/>
      <c r="CR59" s="391"/>
      <c r="CS59" s="391"/>
      <c r="CT59" s="391"/>
      <c r="CU59" s="391"/>
      <c r="CV59" s="391"/>
      <c r="CW59" s="391"/>
      <c r="CX59" s="391"/>
      <c r="CY59" s="391"/>
      <c r="CZ59" s="391"/>
      <c r="DA59" s="391"/>
      <c r="DB59" s="391"/>
      <c r="DC59" s="391"/>
      <c r="DD59" s="391"/>
      <c r="DE59" s="391"/>
      <c r="DF59" s="391"/>
      <c r="DG59" s="391"/>
      <c r="DH59" s="391"/>
      <c r="DI59" s="391"/>
      <c r="DJ59" s="391"/>
      <c r="DK59" s="391"/>
      <c r="DL59" s="391"/>
      <c r="DM59" s="391"/>
      <c r="DN59" s="391"/>
      <c r="DO59" s="391"/>
      <c r="DP59" s="391"/>
      <c r="DQ59" s="391"/>
      <c r="DR59" s="391"/>
      <c r="DS59" s="391"/>
      <c r="DT59" s="391"/>
      <c r="DU59" s="391"/>
      <c r="DV59" s="391"/>
      <c r="DW59" s="391"/>
      <c r="DX59" s="391"/>
      <c r="DY59" s="391"/>
      <c r="DZ59" s="391"/>
      <c r="EA59" s="391"/>
      <c r="EB59" s="391"/>
      <c r="EC59" s="391"/>
      <c r="ED59" s="391"/>
      <c r="EE59" s="391"/>
      <c r="EF59" s="391"/>
      <c r="EG59" s="391"/>
      <c r="EH59" s="391"/>
      <c r="EI59" s="391"/>
      <c r="EJ59" s="391"/>
      <c r="EK59" s="391"/>
      <c r="EL59" s="391"/>
      <c r="EM59" s="391"/>
      <c r="EN59" s="391"/>
      <c r="EO59" s="391"/>
      <c r="EP59" s="391"/>
      <c r="EQ59" s="391"/>
      <c r="ER59" s="391"/>
      <c r="ES59" s="391"/>
      <c r="ET59" s="391"/>
      <c r="EU59" s="391"/>
      <c r="EV59" s="391"/>
      <c r="EW59" s="391"/>
      <c r="EX59" s="391"/>
      <c r="EY59" s="391"/>
      <c r="EZ59" s="391"/>
      <c r="FA59" s="391"/>
      <c r="FB59" s="391"/>
      <c r="FC59" s="391"/>
      <c r="FD59" s="391"/>
      <c r="FE59" s="391"/>
      <c r="FF59" s="391"/>
      <c r="FG59" s="391"/>
      <c r="FH59" s="391"/>
      <c r="FI59" s="391"/>
      <c r="FJ59" s="391"/>
      <c r="FK59" s="391"/>
      <c r="FL59" s="391"/>
      <c r="FM59" s="391"/>
      <c r="FN59" s="391"/>
      <c r="FO59" s="391"/>
      <c r="FP59" s="391"/>
      <c r="FQ59" s="391"/>
      <c r="FR59" s="391"/>
      <c r="FS59" s="391"/>
      <c r="FT59" s="391"/>
      <c r="FU59" s="391"/>
      <c r="FV59" s="391"/>
      <c r="FW59" s="391"/>
      <c r="FX59" s="391"/>
      <c r="FY59" s="391"/>
      <c r="FZ59" s="391"/>
      <c r="GA59" s="391"/>
      <c r="GB59" s="391"/>
      <c r="GC59" s="391"/>
      <c r="GD59" s="391"/>
      <c r="GE59" s="391"/>
      <c r="GF59" s="391"/>
      <c r="GG59" s="391"/>
      <c r="GH59" s="391"/>
      <c r="GI59" s="391"/>
      <c r="GJ59" s="391"/>
      <c r="GK59" s="391"/>
      <c r="GL59" s="391"/>
      <c r="GM59" s="391"/>
      <c r="GN59" s="391"/>
      <c r="GO59" s="391"/>
      <c r="GP59" s="391"/>
      <c r="GQ59" s="391"/>
      <c r="GR59" s="391"/>
      <c r="GS59" s="391"/>
      <c r="GT59" s="391"/>
      <c r="GU59" s="391"/>
      <c r="GV59" s="391"/>
      <c r="GW59" s="391"/>
      <c r="GX59" s="391"/>
      <c r="GY59" s="391"/>
      <c r="GZ59" s="391"/>
      <c r="HA59" s="391"/>
      <c r="HB59" s="391"/>
      <c r="HC59" s="391"/>
      <c r="HD59" s="391"/>
      <c r="HE59" s="391"/>
      <c r="HF59" s="391"/>
      <c r="HG59" s="391"/>
      <c r="HH59" s="391"/>
      <c r="HI59" s="391"/>
    </row>
    <row r="60" spans="1:217" s="397" customFormat="1" ht="18" customHeight="1">
      <c r="B60" s="392">
        <v>3</v>
      </c>
      <c r="C60" s="398" t="s">
        <v>210</v>
      </c>
      <c r="D60" s="399">
        <v>12328</v>
      </c>
      <c r="E60" s="400">
        <v>461.02988481505514</v>
      </c>
      <c r="F60" s="399">
        <v>1257</v>
      </c>
      <c r="G60" s="400">
        <v>741.35972951471774</v>
      </c>
      <c r="H60" s="399">
        <v>345906</v>
      </c>
      <c r="I60" s="400">
        <v>1131.7511312321842</v>
      </c>
      <c r="J60" s="417"/>
    </row>
    <row r="61" spans="1:217" s="397" customFormat="1" ht="18" customHeight="1">
      <c r="B61" s="392">
        <v>12</v>
      </c>
      <c r="C61" s="398" t="s">
        <v>208</v>
      </c>
      <c r="D61" s="399">
        <v>4558</v>
      </c>
      <c r="E61" s="400">
        <v>481.0253005704256</v>
      </c>
      <c r="F61" s="399">
        <v>250</v>
      </c>
      <c r="G61" s="400">
        <v>716.00260000000014</v>
      </c>
      <c r="H61" s="399">
        <v>140152</v>
      </c>
      <c r="I61" s="400">
        <v>1176.3177189765408</v>
      </c>
      <c r="J61" s="417"/>
    </row>
    <row r="62" spans="1:217" s="397" customFormat="1" ht="18" customHeight="1">
      <c r="B62" s="392">
        <v>46</v>
      </c>
      <c r="C62" s="398" t="s">
        <v>90</v>
      </c>
      <c r="D62" s="399">
        <v>20472</v>
      </c>
      <c r="E62" s="400">
        <v>510.46277794060182</v>
      </c>
      <c r="F62" s="399">
        <v>1126</v>
      </c>
      <c r="G62" s="400">
        <v>786.00260213143861</v>
      </c>
      <c r="H62" s="399">
        <v>571317</v>
      </c>
      <c r="I62" s="400">
        <v>1257.7676850330026</v>
      </c>
      <c r="J62" s="417"/>
    </row>
    <row r="63" spans="1:217" s="397" customFormat="1" ht="18" hidden="1" customHeight="1">
      <c r="B63" s="392"/>
      <c r="C63" s="398"/>
      <c r="D63" s="399"/>
      <c r="E63" s="400"/>
      <c r="F63" s="399"/>
      <c r="G63" s="400"/>
      <c r="H63" s="399"/>
      <c r="I63" s="400"/>
      <c r="J63" s="417"/>
    </row>
    <row r="64" spans="1:217" s="396" customFormat="1" ht="18" customHeight="1">
      <c r="A64" s="391"/>
      <c r="B64" s="392"/>
      <c r="C64" s="393" t="s">
        <v>91</v>
      </c>
      <c r="D64" s="467">
        <v>9212</v>
      </c>
      <c r="E64" s="468">
        <v>519.36603777681285</v>
      </c>
      <c r="F64" s="469">
        <v>2163</v>
      </c>
      <c r="G64" s="470">
        <v>684.56834951456312</v>
      </c>
      <c r="H64" s="471">
        <v>241753</v>
      </c>
      <c r="I64" s="472">
        <v>1103.6088357538481</v>
      </c>
      <c r="J64" s="417"/>
      <c r="K64" s="397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391"/>
      <c r="AC64" s="391"/>
      <c r="AD64" s="391"/>
      <c r="AE64" s="391"/>
      <c r="AF64" s="391"/>
      <c r="AG64" s="391"/>
      <c r="AH64" s="391"/>
      <c r="AI64" s="391"/>
      <c r="AJ64" s="391"/>
      <c r="AK64" s="391"/>
      <c r="AL64" s="391"/>
      <c r="AM64" s="391"/>
      <c r="AN64" s="391"/>
      <c r="AO64" s="391"/>
      <c r="AP64" s="391"/>
      <c r="AQ64" s="391"/>
      <c r="AR64" s="391"/>
      <c r="AS64" s="391"/>
      <c r="AT64" s="391"/>
      <c r="AU64" s="391"/>
      <c r="AV64" s="391"/>
      <c r="AW64" s="391"/>
      <c r="AX64" s="391"/>
      <c r="AY64" s="391"/>
      <c r="AZ64" s="391"/>
      <c r="BA64" s="391"/>
      <c r="BB64" s="391"/>
      <c r="BC64" s="391"/>
      <c r="BD64" s="391"/>
      <c r="BE64" s="391"/>
      <c r="BF64" s="391"/>
      <c r="BG64" s="391"/>
      <c r="BH64" s="391"/>
      <c r="BI64" s="391"/>
      <c r="BJ64" s="391"/>
      <c r="BK64" s="391"/>
      <c r="BL64" s="391"/>
      <c r="BM64" s="391"/>
      <c r="BN64" s="391"/>
      <c r="BO64" s="391"/>
      <c r="BP64" s="391"/>
      <c r="BQ64" s="391"/>
      <c r="BR64" s="391"/>
      <c r="BS64" s="391"/>
      <c r="BT64" s="391"/>
      <c r="BU64" s="391"/>
      <c r="BV64" s="391"/>
      <c r="BW64" s="391"/>
      <c r="BX64" s="391"/>
      <c r="BY64" s="391"/>
      <c r="BZ64" s="391"/>
      <c r="CA64" s="391"/>
      <c r="CB64" s="391"/>
      <c r="CC64" s="391"/>
      <c r="CD64" s="391"/>
      <c r="CE64" s="391"/>
      <c r="CF64" s="391"/>
      <c r="CG64" s="391"/>
      <c r="CH64" s="391"/>
      <c r="CI64" s="391"/>
      <c r="CJ64" s="391"/>
      <c r="CK64" s="391"/>
      <c r="CL64" s="391"/>
      <c r="CM64" s="391"/>
      <c r="CN64" s="391"/>
      <c r="CO64" s="391"/>
      <c r="CP64" s="391"/>
      <c r="CQ64" s="391"/>
      <c r="CR64" s="391"/>
      <c r="CS64" s="391"/>
      <c r="CT64" s="391"/>
      <c r="CU64" s="391"/>
      <c r="CV64" s="391"/>
      <c r="CW64" s="391"/>
      <c r="CX64" s="391"/>
      <c r="CY64" s="391"/>
      <c r="CZ64" s="391"/>
      <c r="DA64" s="391"/>
      <c r="DB64" s="391"/>
      <c r="DC64" s="391"/>
      <c r="DD64" s="391"/>
      <c r="DE64" s="391"/>
      <c r="DF64" s="391"/>
      <c r="DG64" s="391"/>
      <c r="DH64" s="391"/>
      <c r="DI64" s="391"/>
      <c r="DJ64" s="391"/>
      <c r="DK64" s="391"/>
      <c r="DL64" s="391"/>
      <c r="DM64" s="391"/>
      <c r="DN64" s="391"/>
      <c r="DO64" s="391"/>
      <c r="DP64" s="391"/>
      <c r="DQ64" s="391"/>
      <c r="DR64" s="391"/>
      <c r="DS64" s="391"/>
      <c r="DT64" s="391"/>
      <c r="DU64" s="391"/>
      <c r="DV64" s="391"/>
      <c r="DW64" s="391"/>
      <c r="DX64" s="391"/>
      <c r="DY64" s="391"/>
      <c r="DZ64" s="391"/>
      <c r="EA64" s="391"/>
      <c r="EB64" s="391"/>
      <c r="EC64" s="391"/>
      <c r="ED64" s="391"/>
      <c r="EE64" s="391"/>
      <c r="EF64" s="391"/>
      <c r="EG64" s="391"/>
      <c r="EH64" s="391"/>
      <c r="EI64" s="391"/>
      <c r="EJ64" s="391"/>
      <c r="EK64" s="391"/>
      <c r="EL64" s="391"/>
      <c r="EM64" s="391"/>
      <c r="EN64" s="391"/>
      <c r="EO64" s="391"/>
      <c r="EP64" s="391"/>
      <c r="EQ64" s="391"/>
      <c r="ER64" s="391"/>
      <c r="ES64" s="391"/>
      <c r="ET64" s="391"/>
      <c r="EU64" s="391"/>
      <c r="EV64" s="391"/>
      <c r="EW64" s="391"/>
      <c r="EX64" s="391"/>
      <c r="EY64" s="391"/>
      <c r="EZ64" s="391"/>
      <c r="FA64" s="391"/>
      <c r="FB64" s="391"/>
      <c r="FC64" s="391"/>
      <c r="FD64" s="391"/>
      <c r="FE64" s="391"/>
      <c r="FF64" s="391"/>
      <c r="FG64" s="391"/>
      <c r="FH64" s="391"/>
      <c r="FI64" s="391"/>
      <c r="FJ64" s="391"/>
      <c r="FK64" s="391"/>
      <c r="FL64" s="391"/>
      <c r="FM64" s="391"/>
      <c r="FN64" s="391"/>
      <c r="FO64" s="391"/>
      <c r="FP64" s="391"/>
      <c r="FQ64" s="391"/>
      <c r="FR64" s="391"/>
      <c r="FS64" s="391"/>
      <c r="FT64" s="391"/>
      <c r="FU64" s="391"/>
      <c r="FV64" s="391"/>
      <c r="FW64" s="391"/>
      <c r="FX64" s="391"/>
      <c r="FY64" s="391"/>
      <c r="FZ64" s="391"/>
      <c r="GA64" s="391"/>
      <c r="GB64" s="391"/>
      <c r="GC64" s="391"/>
      <c r="GD64" s="391"/>
      <c r="GE64" s="391"/>
      <c r="GF64" s="391"/>
      <c r="GG64" s="391"/>
      <c r="GH64" s="391"/>
      <c r="GI64" s="391"/>
      <c r="GJ64" s="391"/>
      <c r="GK64" s="391"/>
      <c r="GL64" s="391"/>
      <c r="GM64" s="391"/>
      <c r="GN64" s="391"/>
      <c r="GO64" s="391"/>
      <c r="GP64" s="391"/>
      <c r="GQ64" s="391"/>
      <c r="GR64" s="391"/>
      <c r="GS64" s="391"/>
      <c r="GT64" s="391"/>
      <c r="GU64" s="391"/>
      <c r="GV64" s="391"/>
      <c r="GW64" s="391"/>
      <c r="GX64" s="391"/>
      <c r="GY64" s="391"/>
      <c r="GZ64" s="391"/>
      <c r="HA64" s="391"/>
      <c r="HB64" s="391"/>
      <c r="HC64" s="391"/>
      <c r="HD64" s="391"/>
      <c r="HE64" s="391"/>
      <c r="HF64" s="391"/>
      <c r="HG64" s="391"/>
      <c r="HH64" s="391"/>
      <c r="HI64" s="391"/>
    </row>
    <row r="65" spans="1:217" s="397" customFormat="1" ht="18" customHeight="1">
      <c r="B65" s="392">
        <v>6</v>
      </c>
      <c r="C65" s="398" t="s">
        <v>92</v>
      </c>
      <c r="D65" s="399">
        <v>5983</v>
      </c>
      <c r="E65" s="400">
        <v>517.36970917599876</v>
      </c>
      <c r="F65" s="399">
        <v>1523</v>
      </c>
      <c r="G65" s="400">
        <v>677.40603414313853</v>
      </c>
      <c r="H65" s="399">
        <v>142154</v>
      </c>
      <c r="I65" s="400">
        <v>1110.5119948787933</v>
      </c>
      <c r="J65" s="417"/>
    </row>
    <row r="66" spans="1:217" s="397" customFormat="1" ht="18" customHeight="1">
      <c r="B66" s="392">
        <v>10</v>
      </c>
      <c r="C66" s="398" t="s">
        <v>93</v>
      </c>
      <c r="D66" s="399">
        <v>3229</v>
      </c>
      <c r="E66" s="400">
        <v>523.06502632393938</v>
      </c>
      <c r="F66" s="399">
        <v>640</v>
      </c>
      <c r="G66" s="400">
        <v>701.612421875</v>
      </c>
      <c r="H66" s="399">
        <v>99599</v>
      </c>
      <c r="I66" s="400">
        <v>1093.7562099017064</v>
      </c>
      <c r="J66" s="417"/>
    </row>
    <row r="67" spans="1:217" s="397" customFormat="1" ht="18" hidden="1" customHeight="1">
      <c r="B67" s="392"/>
      <c r="C67" s="398"/>
      <c r="D67" s="399"/>
      <c r="E67" s="400"/>
      <c r="F67" s="399"/>
      <c r="G67" s="400"/>
      <c r="H67" s="399"/>
      <c r="I67" s="400"/>
      <c r="J67" s="417"/>
    </row>
    <row r="68" spans="1:217" s="396" customFormat="1" ht="18" customHeight="1">
      <c r="A68" s="391"/>
      <c r="B68" s="392"/>
      <c r="C68" s="393" t="s">
        <v>94</v>
      </c>
      <c r="D68" s="467">
        <v>23253</v>
      </c>
      <c r="E68" s="468">
        <v>522.09896142433217</v>
      </c>
      <c r="F68" s="469">
        <v>6911</v>
      </c>
      <c r="G68" s="470">
        <v>690.78132542323851</v>
      </c>
      <c r="H68" s="471">
        <v>783205</v>
      </c>
      <c r="I68" s="472">
        <v>1119.6683844076586</v>
      </c>
      <c r="J68" s="417"/>
      <c r="K68" s="397"/>
      <c r="L68" s="391"/>
      <c r="M68" s="391"/>
      <c r="N68" s="391"/>
      <c r="O68" s="391"/>
      <c r="P68" s="391"/>
      <c r="Q68" s="391"/>
      <c r="R68" s="391"/>
      <c r="S68" s="391"/>
      <c r="T68" s="391"/>
      <c r="U68" s="391"/>
      <c r="V68" s="391"/>
      <c r="W68" s="391"/>
      <c r="X68" s="391"/>
      <c r="Y68" s="391"/>
      <c r="Z68" s="391"/>
      <c r="AA68" s="391"/>
      <c r="AB68" s="391"/>
      <c r="AC68" s="391"/>
      <c r="AD68" s="391"/>
      <c r="AE68" s="391"/>
      <c r="AF68" s="391"/>
      <c r="AG68" s="391"/>
      <c r="AH68" s="391"/>
      <c r="AI68" s="391"/>
      <c r="AJ68" s="391"/>
      <c r="AK68" s="391"/>
      <c r="AL68" s="391"/>
      <c r="AM68" s="391"/>
      <c r="AN68" s="391"/>
      <c r="AO68" s="391"/>
      <c r="AP68" s="391"/>
      <c r="AQ68" s="391"/>
      <c r="AR68" s="391"/>
      <c r="AS68" s="391"/>
      <c r="AT68" s="391"/>
      <c r="AU68" s="391"/>
      <c r="AV68" s="391"/>
      <c r="AW68" s="391"/>
      <c r="AX68" s="391"/>
      <c r="AY68" s="391"/>
      <c r="AZ68" s="391"/>
      <c r="BA68" s="391"/>
      <c r="BB68" s="391"/>
      <c r="BC68" s="391"/>
      <c r="BD68" s="391"/>
      <c r="BE68" s="391"/>
      <c r="BF68" s="391"/>
      <c r="BG68" s="391"/>
      <c r="BH68" s="391"/>
      <c r="BI68" s="391"/>
      <c r="BJ68" s="391"/>
      <c r="BK68" s="391"/>
      <c r="BL68" s="391"/>
      <c r="BM68" s="391"/>
      <c r="BN68" s="391"/>
      <c r="BO68" s="391"/>
      <c r="BP68" s="391"/>
      <c r="BQ68" s="391"/>
      <c r="BR68" s="391"/>
      <c r="BS68" s="391"/>
      <c r="BT68" s="391"/>
      <c r="BU68" s="391"/>
      <c r="BV68" s="391"/>
      <c r="BW68" s="391"/>
      <c r="BX68" s="391"/>
      <c r="BY68" s="391"/>
      <c r="BZ68" s="391"/>
      <c r="CA68" s="391"/>
      <c r="CB68" s="391"/>
      <c r="CC68" s="391"/>
      <c r="CD68" s="391"/>
      <c r="CE68" s="391"/>
      <c r="CF68" s="391"/>
      <c r="CG68" s="391"/>
      <c r="CH68" s="391"/>
      <c r="CI68" s="391"/>
      <c r="CJ68" s="391"/>
      <c r="CK68" s="391"/>
      <c r="CL68" s="391"/>
      <c r="CM68" s="391"/>
      <c r="CN68" s="391"/>
      <c r="CO68" s="391"/>
      <c r="CP68" s="391"/>
      <c r="CQ68" s="391"/>
      <c r="CR68" s="391"/>
      <c r="CS68" s="391"/>
      <c r="CT68" s="391"/>
      <c r="CU68" s="391"/>
      <c r="CV68" s="391"/>
      <c r="CW68" s="391"/>
      <c r="CX68" s="391"/>
      <c r="CY68" s="391"/>
      <c r="CZ68" s="391"/>
      <c r="DA68" s="391"/>
      <c r="DB68" s="391"/>
      <c r="DC68" s="391"/>
      <c r="DD68" s="391"/>
      <c r="DE68" s="391"/>
      <c r="DF68" s="391"/>
      <c r="DG68" s="391"/>
      <c r="DH68" s="391"/>
      <c r="DI68" s="391"/>
      <c r="DJ68" s="391"/>
      <c r="DK68" s="391"/>
      <c r="DL68" s="391"/>
      <c r="DM68" s="391"/>
      <c r="DN68" s="391"/>
      <c r="DO68" s="391"/>
      <c r="DP68" s="391"/>
      <c r="DQ68" s="391"/>
      <c r="DR68" s="391"/>
      <c r="DS68" s="391"/>
      <c r="DT68" s="391"/>
      <c r="DU68" s="391"/>
      <c r="DV68" s="391"/>
      <c r="DW68" s="391"/>
      <c r="DX68" s="391"/>
      <c r="DY68" s="391"/>
      <c r="DZ68" s="391"/>
      <c r="EA68" s="391"/>
      <c r="EB68" s="391"/>
      <c r="EC68" s="391"/>
      <c r="ED68" s="391"/>
      <c r="EE68" s="391"/>
      <c r="EF68" s="391"/>
      <c r="EG68" s="391"/>
      <c r="EH68" s="391"/>
      <c r="EI68" s="391"/>
      <c r="EJ68" s="391"/>
      <c r="EK68" s="391"/>
      <c r="EL68" s="391"/>
      <c r="EM68" s="391"/>
      <c r="EN68" s="391"/>
      <c r="EO68" s="391"/>
      <c r="EP68" s="391"/>
      <c r="EQ68" s="391"/>
      <c r="ER68" s="391"/>
      <c r="ES68" s="391"/>
      <c r="ET68" s="391"/>
      <c r="EU68" s="391"/>
      <c r="EV68" s="391"/>
      <c r="EW68" s="391"/>
      <c r="EX68" s="391"/>
      <c r="EY68" s="391"/>
      <c r="EZ68" s="391"/>
      <c r="FA68" s="391"/>
      <c r="FB68" s="391"/>
      <c r="FC68" s="391"/>
      <c r="FD68" s="391"/>
      <c r="FE68" s="391"/>
      <c r="FF68" s="391"/>
      <c r="FG68" s="391"/>
      <c r="FH68" s="391"/>
      <c r="FI68" s="391"/>
      <c r="FJ68" s="391"/>
      <c r="FK68" s="391"/>
      <c r="FL68" s="391"/>
      <c r="FM68" s="391"/>
      <c r="FN68" s="391"/>
      <c r="FO68" s="391"/>
      <c r="FP68" s="391"/>
      <c r="FQ68" s="391"/>
      <c r="FR68" s="391"/>
      <c r="FS68" s="391"/>
      <c r="FT68" s="391"/>
      <c r="FU68" s="391"/>
      <c r="FV68" s="391"/>
      <c r="FW68" s="391"/>
      <c r="FX68" s="391"/>
      <c r="FY68" s="391"/>
      <c r="FZ68" s="391"/>
      <c r="GA68" s="391"/>
      <c r="GB68" s="391"/>
      <c r="GC68" s="391"/>
      <c r="GD68" s="391"/>
      <c r="GE68" s="391"/>
      <c r="GF68" s="391"/>
      <c r="GG68" s="391"/>
      <c r="GH68" s="391"/>
      <c r="GI68" s="391"/>
      <c r="GJ68" s="391"/>
      <c r="GK68" s="391"/>
      <c r="GL68" s="391"/>
      <c r="GM68" s="391"/>
      <c r="GN68" s="391"/>
      <c r="GO68" s="391"/>
      <c r="GP68" s="391"/>
      <c r="GQ68" s="391"/>
      <c r="GR68" s="391"/>
      <c r="GS68" s="391"/>
      <c r="GT68" s="391"/>
      <c r="GU68" s="391"/>
      <c r="GV68" s="391"/>
      <c r="GW68" s="391"/>
      <c r="GX68" s="391"/>
      <c r="GY68" s="391"/>
      <c r="GZ68" s="391"/>
      <c r="HA68" s="391"/>
      <c r="HB68" s="391"/>
      <c r="HC68" s="391"/>
      <c r="HD68" s="391"/>
      <c r="HE68" s="391"/>
      <c r="HF68" s="391"/>
      <c r="HG68" s="391"/>
      <c r="HH68" s="391"/>
      <c r="HI68" s="391"/>
    </row>
    <row r="69" spans="1:217" s="397" customFormat="1" ht="18" customHeight="1">
      <c r="B69" s="392">
        <v>15</v>
      </c>
      <c r="C69" s="398" t="s">
        <v>200</v>
      </c>
      <c r="D69" s="399">
        <v>9110</v>
      </c>
      <c r="E69" s="400">
        <v>542.27731284302968</v>
      </c>
      <c r="F69" s="399">
        <v>2434</v>
      </c>
      <c r="G69" s="400">
        <v>715.0355012325391</v>
      </c>
      <c r="H69" s="399">
        <v>309104</v>
      </c>
      <c r="I69" s="400">
        <v>1172.8175897432575</v>
      </c>
      <c r="J69" s="417"/>
    </row>
    <row r="70" spans="1:217" s="397" customFormat="1" ht="18" customHeight="1">
      <c r="B70" s="392">
        <v>27</v>
      </c>
      <c r="C70" s="398" t="s">
        <v>95</v>
      </c>
      <c r="D70" s="399">
        <v>2995</v>
      </c>
      <c r="E70" s="400">
        <v>515.91301502504166</v>
      </c>
      <c r="F70" s="399">
        <v>1030</v>
      </c>
      <c r="G70" s="400">
        <v>639.85547572815528</v>
      </c>
      <c r="H70" s="399">
        <v>113091</v>
      </c>
      <c r="I70" s="400">
        <v>1019.3046133644588</v>
      </c>
      <c r="J70" s="417"/>
    </row>
    <row r="71" spans="1:217" s="397" customFormat="1" ht="18" customHeight="1">
      <c r="B71" s="392">
        <v>32</v>
      </c>
      <c r="C71" s="398" t="s">
        <v>207</v>
      </c>
      <c r="D71" s="399">
        <v>2871</v>
      </c>
      <c r="E71" s="400">
        <v>490.99422152560078</v>
      </c>
      <c r="F71" s="399">
        <v>1202</v>
      </c>
      <c r="G71" s="400">
        <v>645.74514143094837</v>
      </c>
      <c r="H71" s="399">
        <v>108948</v>
      </c>
      <c r="I71" s="400">
        <v>968.49872021514807</v>
      </c>
      <c r="J71" s="417"/>
    </row>
    <row r="72" spans="1:217" s="397" customFormat="1" ht="18" customHeight="1">
      <c r="B72" s="392">
        <v>36</v>
      </c>
      <c r="C72" s="398" t="s">
        <v>96</v>
      </c>
      <c r="D72" s="399">
        <v>8277</v>
      </c>
      <c r="E72" s="400">
        <v>512.91735411380932</v>
      </c>
      <c r="F72" s="399">
        <v>2245</v>
      </c>
      <c r="G72" s="400">
        <v>711.96281959910903</v>
      </c>
      <c r="H72" s="399">
        <v>252062</v>
      </c>
      <c r="I72" s="400">
        <v>1164.8605983845262</v>
      </c>
      <c r="J72" s="417"/>
    </row>
    <row r="73" spans="1:217" s="397" customFormat="1" ht="18" hidden="1" customHeight="1">
      <c r="B73" s="392"/>
      <c r="C73" s="398"/>
      <c r="D73" s="399"/>
      <c r="E73" s="400"/>
      <c r="F73" s="399"/>
      <c r="G73" s="400"/>
      <c r="H73" s="399"/>
      <c r="I73" s="400"/>
      <c r="J73" s="417"/>
    </row>
    <row r="74" spans="1:217" s="396" customFormat="1" ht="18" customHeight="1">
      <c r="A74" s="391"/>
      <c r="B74" s="392">
        <v>28</v>
      </c>
      <c r="C74" s="393" t="s">
        <v>97</v>
      </c>
      <c r="D74" s="467">
        <v>35606</v>
      </c>
      <c r="E74" s="468">
        <v>560.5843217435264</v>
      </c>
      <c r="F74" s="469">
        <v>2733</v>
      </c>
      <c r="G74" s="470">
        <v>886.34618368093675</v>
      </c>
      <c r="H74" s="471">
        <v>1266402</v>
      </c>
      <c r="I74" s="472">
        <v>1512.8176317709544</v>
      </c>
      <c r="J74" s="417"/>
      <c r="K74" s="397"/>
      <c r="L74" s="391"/>
      <c r="M74" s="391"/>
      <c r="N74" s="391"/>
      <c r="O74" s="391"/>
      <c r="P74" s="391"/>
      <c r="Q74" s="391"/>
      <c r="R74" s="391"/>
      <c r="S74" s="391"/>
      <c r="T74" s="391"/>
      <c r="U74" s="391"/>
      <c r="V74" s="391"/>
      <c r="W74" s="391"/>
      <c r="X74" s="391"/>
      <c r="Y74" s="391"/>
      <c r="Z74" s="391"/>
      <c r="AA74" s="391"/>
      <c r="AB74" s="391"/>
      <c r="AC74" s="391"/>
      <c r="AD74" s="391"/>
      <c r="AE74" s="391"/>
      <c r="AF74" s="391"/>
      <c r="AG74" s="391"/>
      <c r="AH74" s="391"/>
      <c r="AI74" s="391"/>
      <c r="AJ74" s="391"/>
      <c r="AK74" s="391"/>
      <c r="AL74" s="391"/>
      <c r="AM74" s="391"/>
      <c r="AN74" s="391"/>
      <c r="AO74" s="391"/>
      <c r="AP74" s="391"/>
      <c r="AQ74" s="391"/>
      <c r="AR74" s="391"/>
      <c r="AS74" s="391"/>
      <c r="AT74" s="391"/>
      <c r="AU74" s="391"/>
      <c r="AV74" s="391"/>
      <c r="AW74" s="391"/>
      <c r="AX74" s="391"/>
      <c r="AY74" s="391"/>
      <c r="AZ74" s="391"/>
      <c r="BA74" s="391"/>
      <c r="BB74" s="391"/>
      <c r="BC74" s="391"/>
      <c r="BD74" s="391"/>
      <c r="BE74" s="391"/>
      <c r="BF74" s="391"/>
      <c r="BG74" s="391"/>
      <c r="BH74" s="391"/>
      <c r="BI74" s="391"/>
      <c r="BJ74" s="391"/>
      <c r="BK74" s="391"/>
      <c r="BL74" s="391"/>
      <c r="BM74" s="391"/>
      <c r="BN74" s="391"/>
      <c r="BO74" s="391"/>
      <c r="BP74" s="391"/>
      <c r="BQ74" s="391"/>
      <c r="BR74" s="391"/>
      <c r="BS74" s="391"/>
      <c r="BT74" s="391"/>
      <c r="BU74" s="391"/>
      <c r="BV74" s="391"/>
      <c r="BW74" s="391"/>
      <c r="BX74" s="391"/>
      <c r="BY74" s="391"/>
      <c r="BZ74" s="391"/>
      <c r="CA74" s="391"/>
      <c r="CB74" s="391"/>
      <c r="CC74" s="391"/>
      <c r="CD74" s="391"/>
      <c r="CE74" s="391"/>
      <c r="CF74" s="391"/>
      <c r="CG74" s="391"/>
      <c r="CH74" s="391"/>
      <c r="CI74" s="391"/>
      <c r="CJ74" s="391"/>
      <c r="CK74" s="391"/>
      <c r="CL74" s="391"/>
      <c r="CM74" s="391"/>
      <c r="CN74" s="391"/>
      <c r="CO74" s="391"/>
      <c r="CP74" s="391"/>
      <c r="CQ74" s="391"/>
      <c r="CR74" s="391"/>
      <c r="CS74" s="391"/>
      <c r="CT74" s="391"/>
      <c r="CU74" s="391"/>
      <c r="CV74" s="391"/>
      <c r="CW74" s="391"/>
      <c r="CX74" s="391"/>
      <c r="CY74" s="391"/>
      <c r="CZ74" s="391"/>
      <c r="DA74" s="391"/>
      <c r="DB74" s="391"/>
      <c r="DC74" s="391"/>
      <c r="DD74" s="391"/>
      <c r="DE74" s="391"/>
      <c r="DF74" s="391"/>
      <c r="DG74" s="391"/>
      <c r="DH74" s="391"/>
      <c r="DI74" s="391"/>
      <c r="DJ74" s="391"/>
      <c r="DK74" s="391"/>
      <c r="DL74" s="391"/>
      <c r="DM74" s="391"/>
      <c r="DN74" s="391"/>
      <c r="DO74" s="391"/>
      <c r="DP74" s="391"/>
      <c r="DQ74" s="391"/>
      <c r="DR74" s="391"/>
      <c r="DS74" s="391"/>
      <c r="DT74" s="391"/>
      <c r="DU74" s="391"/>
      <c r="DV74" s="391"/>
      <c r="DW74" s="391"/>
      <c r="DX74" s="391"/>
      <c r="DY74" s="391"/>
      <c r="DZ74" s="391"/>
      <c r="EA74" s="391"/>
      <c r="EB74" s="391"/>
      <c r="EC74" s="391"/>
      <c r="ED74" s="391"/>
      <c r="EE74" s="391"/>
      <c r="EF74" s="391"/>
      <c r="EG74" s="391"/>
      <c r="EH74" s="391"/>
      <c r="EI74" s="391"/>
      <c r="EJ74" s="391"/>
      <c r="EK74" s="391"/>
      <c r="EL74" s="391"/>
      <c r="EM74" s="391"/>
      <c r="EN74" s="391"/>
      <c r="EO74" s="391"/>
      <c r="EP74" s="391"/>
      <c r="EQ74" s="391"/>
      <c r="ER74" s="391"/>
      <c r="ES74" s="391"/>
      <c r="ET74" s="391"/>
      <c r="EU74" s="391"/>
      <c r="EV74" s="391"/>
      <c r="EW74" s="391"/>
      <c r="EX74" s="391"/>
      <c r="EY74" s="391"/>
      <c r="EZ74" s="391"/>
      <c r="FA74" s="391"/>
      <c r="FB74" s="391"/>
      <c r="FC74" s="391"/>
      <c r="FD74" s="391"/>
      <c r="FE74" s="391"/>
      <c r="FF74" s="391"/>
      <c r="FG74" s="391"/>
      <c r="FH74" s="391"/>
      <c r="FI74" s="391"/>
      <c r="FJ74" s="391"/>
      <c r="FK74" s="391"/>
      <c r="FL74" s="391"/>
      <c r="FM74" s="391"/>
      <c r="FN74" s="391"/>
      <c r="FO74" s="391"/>
      <c r="FP74" s="391"/>
      <c r="FQ74" s="391"/>
      <c r="FR74" s="391"/>
      <c r="FS74" s="391"/>
      <c r="FT74" s="391"/>
      <c r="FU74" s="391"/>
      <c r="FV74" s="391"/>
      <c r="FW74" s="391"/>
      <c r="FX74" s="391"/>
      <c r="FY74" s="391"/>
      <c r="FZ74" s="391"/>
      <c r="GA74" s="391"/>
      <c r="GB74" s="391"/>
      <c r="GC74" s="391"/>
      <c r="GD74" s="391"/>
      <c r="GE74" s="391"/>
      <c r="GF74" s="391"/>
      <c r="GG74" s="391"/>
      <c r="GH74" s="391"/>
      <c r="GI74" s="391"/>
      <c r="GJ74" s="391"/>
      <c r="GK74" s="391"/>
      <c r="GL74" s="391"/>
      <c r="GM74" s="391"/>
      <c r="GN74" s="391"/>
      <c r="GO74" s="391"/>
      <c r="GP74" s="391"/>
      <c r="GQ74" s="391"/>
      <c r="GR74" s="391"/>
      <c r="GS74" s="391"/>
      <c r="GT74" s="391"/>
      <c r="GU74" s="391"/>
      <c r="GV74" s="391"/>
      <c r="GW74" s="391"/>
      <c r="GX74" s="391"/>
      <c r="GY74" s="391"/>
      <c r="GZ74" s="391"/>
      <c r="HA74" s="391"/>
      <c r="HB74" s="391"/>
      <c r="HC74" s="391"/>
      <c r="HD74" s="391"/>
      <c r="HE74" s="391"/>
      <c r="HF74" s="391"/>
      <c r="HG74" s="391"/>
      <c r="HH74" s="391"/>
      <c r="HI74" s="391"/>
    </row>
    <row r="75" spans="1:217" s="396" customFormat="1" ht="18" hidden="1" customHeight="1">
      <c r="A75" s="391"/>
      <c r="B75" s="392"/>
      <c r="C75" s="393"/>
      <c r="D75" s="467"/>
      <c r="E75" s="468"/>
      <c r="F75" s="469"/>
      <c r="G75" s="470"/>
      <c r="H75" s="471"/>
      <c r="I75" s="472"/>
      <c r="J75" s="417"/>
      <c r="K75" s="397"/>
      <c r="L75" s="391"/>
      <c r="M75" s="391"/>
      <c r="N75" s="391"/>
      <c r="O75" s="391"/>
      <c r="P75" s="391"/>
      <c r="Q75" s="391"/>
      <c r="R75" s="391"/>
      <c r="S75" s="391"/>
      <c r="T75" s="391"/>
      <c r="U75" s="391"/>
      <c r="V75" s="391"/>
      <c r="W75" s="391"/>
      <c r="X75" s="391"/>
      <c r="Y75" s="391"/>
      <c r="Z75" s="391"/>
      <c r="AA75" s="391"/>
      <c r="AB75" s="391"/>
      <c r="AC75" s="391"/>
      <c r="AD75" s="391"/>
      <c r="AE75" s="391"/>
      <c r="AF75" s="391"/>
      <c r="AG75" s="391"/>
      <c r="AH75" s="391"/>
      <c r="AI75" s="391"/>
      <c r="AJ75" s="391"/>
      <c r="AK75" s="391"/>
      <c r="AL75" s="391"/>
      <c r="AM75" s="391"/>
      <c r="AN75" s="391"/>
      <c r="AO75" s="391"/>
      <c r="AP75" s="391"/>
      <c r="AQ75" s="391"/>
      <c r="AR75" s="391"/>
      <c r="AS75" s="391"/>
      <c r="AT75" s="391"/>
      <c r="AU75" s="391"/>
      <c r="AV75" s="391"/>
      <c r="AW75" s="391"/>
      <c r="AX75" s="391"/>
      <c r="AY75" s="391"/>
      <c r="AZ75" s="391"/>
      <c r="BA75" s="391"/>
      <c r="BB75" s="391"/>
      <c r="BC75" s="391"/>
      <c r="BD75" s="391"/>
      <c r="BE75" s="391"/>
      <c r="BF75" s="391"/>
      <c r="BG75" s="391"/>
      <c r="BH75" s="391"/>
      <c r="BI75" s="391"/>
      <c r="BJ75" s="391"/>
      <c r="BK75" s="391"/>
      <c r="BL75" s="391"/>
      <c r="BM75" s="391"/>
      <c r="BN75" s="391"/>
      <c r="BO75" s="391"/>
      <c r="BP75" s="391"/>
      <c r="BQ75" s="391"/>
      <c r="BR75" s="391"/>
      <c r="BS75" s="391"/>
      <c r="BT75" s="391"/>
      <c r="BU75" s="391"/>
      <c r="BV75" s="391"/>
      <c r="BW75" s="391"/>
      <c r="BX75" s="391"/>
      <c r="BY75" s="391"/>
      <c r="BZ75" s="391"/>
      <c r="CA75" s="391"/>
      <c r="CB75" s="391"/>
      <c r="CC75" s="391"/>
      <c r="CD75" s="391"/>
      <c r="CE75" s="391"/>
      <c r="CF75" s="391"/>
      <c r="CG75" s="391"/>
      <c r="CH75" s="391"/>
      <c r="CI75" s="391"/>
      <c r="CJ75" s="391"/>
      <c r="CK75" s="391"/>
      <c r="CL75" s="391"/>
      <c r="CM75" s="391"/>
      <c r="CN75" s="391"/>
      <c r="CO75" s="391"/>
      <c r="CP75" s="391"/>
      <c r="CQ75" s="391"/>
      <c r="CR75" s="391"/>
      <c r="CS75" s="391"/>
      <c r="CT75" s="391"/>
      <c r="CU75" s="391"/>
      <c r="CV75" s="391"/>
      <c r="CW75" s="391"/>
      <c r="CX75" s="391"/>
      <c r="CY75" s="391"/>
      <c r="CZ75" s="391"/>
      <c r="DA75" s="391"/>
      <c r="DB75" s="391"/>
      <c r="DC75" s="391"/>
      <c r="DD75" s="391"/>
      <c r="DE75" s="391"/>
      <c r="DF75" s="391"/>
      <c r="DG75" s="391"/>
      <c r="DH75" s="391"/>
      <c r="DI75" s="391"/>
      <c r="DJ75" s="391"/>
      <c r="DK75" s="391"/>
      <c r="DL75" s="391"/>
      <c r="DM75" s="391"/>
      <c r="DN75" s="391"/>
      <c r="DO75" s="391"/>
      <c r="DP75" s="391"/>
      <c r="DQ75" s="391"/>
      <c r="DR75" s="391"/>
      <c r="DS75" s="391"/>
      <c r="DT75" s="391"/>
      <c r="DU75" s="391"/>
      <c r="DV75" s="391"/>
      <c r="DW75" s="391"/>
      <c r="DX75" s="391"/>
      <c r="DY75" s="391"/>
      <c r="DZ75" s="391"/>
      <c r="EA75" s="391"/>
      <c r="EB75" s="391"/>
      <c r="EC75" s="391"/>
      <c r="ED75" s="391"/>
      <c r="EE75" s="391"/>
      <c r="EF75" s="391"/>
      <c r="EG75" s="391"/>
      <c r="EH75" s="391"/>
      <c r="EI75" s="391"/>
      <c r="EJ75" s="391"/>
      <c r="EK75" s="391"/>
      <c r="EL75" s="391"/>
      <c r="EM75" s="391"/>
      <c r="EN75" s="391"/>
      <c r="EO75" s="391"/>
      <c r="EP75" s="391"/>
      <c r="EQ75" s="391"/>
      <c r="ER75" s="391"/>
      <c r="ES75" s="391"/>
      <c r="ET75" s="391"/>
      <c r="EU75" s="391"/>
      <c r="EV75" s="391"/>
      <c r="EW75" s="391"/>
      <c r="EX75" s="391"/>
      <c r="EY75" s="391"/>
      <c r="EZ75" s="391"/>
      <c r="FA75" s="391"/>
      <c r="FB75" s="391"/>
      <c r="FC75" s="391"/>
      <c r="FD75" s="391"/>
      <c r="FE75" s="391"/>
      <c r="FF75" s="391"/>
      <c r="FG75" s="391"/>
      <c r="FH75" s="391"/>
      <c r="FI75" s="391"/>
      <c r="FJ75" s="391"/>
      <c r="FK75" s="391"/>
      <c r="FL75" s="391"/>
      <c r="FM75" s="391"/>
      <c r="FN75" s="391"/>
      <c r="FO75" s="391"/>
      <c r="FP75" s="391"/>
      <c r="FQ75" s="391"/>
      <c r="FR75" s="391"/>
      <c r="FS75" s="391"/>
      <c r="FT75" s="391"/>
      <c r="FU75" s="391"/>
      <c r="FV75" s="391"/>
      <c r="FW75" s="391"/>
      <c r="FX75" s="391"/>
      <c r="FY75" s="391"/>
      <c r="FZ75" s="391"/>
      <c r="GA75" s="391"/>
      <c r="GB75" s="391"/>
      <c r="GC75" s="391"/>
      <c r="GD75" s="391"/>
      <c r="GE75" s="391"/>
      <c r="GF75" s="391"/>
      <c r="GG75" s="391"/>
      <c r="GH75" s="391"/>
      <c r="GI75" s="391"/>
      <c r="GJ75" s="391"/>
      <c r="GK75" s="391"/>
      <c r="GL75" s="391"/>
      <c r="GM75" s="391"/>
      <c r="GN75" s="391"/>
      <c r="GO75" s="391"/>
      <c r="GP75" s="391"/>
      <c r="GQ75" s="391"/>
      <c r="GR75" s="391"/>
      <c r="GS75" s="391"/>
      <c r="GT75" s="391"/>
      <c r="GU75" s="391"/>
      <c r="GV75" s="391"/>
      <c r="GW75" s="391"/>
      <c r="GX75" s="391"/>
      <c r="GY75" s="391"/>
      <c r="GZ75" s="391"/>
      <c r="HA75" s="391"/>
      <c r="HB75" s="391"/>
      <c r="HC75" s="391"/>
      <c r="HD75" s="391"/>
      <c r="HE75" s="391"/>
      <c r="HF75" s="391"/>
      <c r="HG75" s="391"/>
      <c r="HH75" s="391"/>
      <c r="HI75" s="391"/>
    </row>
    <row r="76" spans="1:217" s="396" customFormat="1" ht="18" customHeight="1">
      <c r="A76" s="391"/>
      <c r="B76" s="392">
        <v>30</v>
      </c>
      <c r="C76" s="393" t="s">
        <v>98</v>
      </c>
      <c r="D76" s="467">
        <v>11849</v>
      </c>
      <c r="E76" s="468">
        <v>479.67356148198161</v>
      </c>
      <c r="F76" s="469">
        <v>1592</v>
      </c>
      <c r="G76" s="470">
        <v>720.25753140703512</v>
      </c>
      <c r="H76" s="471">
        <v>265402</v>
      </c>
      <c r="I76" s="472">
        <v>1160.8056591133461</v>
      </c>
      <c r="J76" s="417"/>
      <c r="K76" s="397"/>
      <c r="L76" s="391"/>
      <c r="M76" s="391"/>
      <c r="N76" s="391"/>
      <c r="O76" s="391"/>
      <c r="P76" s="391"/>
      <c r="Q76" s="391"/>
      <c r="R76" s="391"/>
      <c r="S76" s="391"/>
      <c r="T76" s="391"/>
      <c r="U76" s="391"/>
      <c r="V76" s="391"/>
      <c r="W76" s="391"/>
      <c r="X76" s="391"/>
      <c r="Y76" s="391"/>
      <c r="Z76" s="391"/>
      <c r="AA76" s="391"/>
      <c r="AB76" s="391"/>
      <c r="AC76" s="391"/>
      <c r="AD76" s="391"/>
      <c r="AE76" s="391"/>
      <c r="AF76" s="391"/>
      <c r="AG76" s="391"/>
      <c r="AH76" s="391"/>
      <c r="AI76" s="391"/>
      <c r="AJ76" s="391"/>
      <c r="AK76" s="391"/>
      <c r="AL76" s="391"/>
      <c r="AM76" s="391"/>
      <c r="AN76" s="391"/>
      <c r="AO76" s="391"/>
      <c r="AP76" s="391"/>
      <c r="AQ76" s="391"/>
      <c r="AR76" s="391"/>
      <c r="AS76" s="391"/>
      <c r="AT76" s="391"/>
      <c r="AU76" s="391"/>
      <c r="AV76" s="391"/>
      <c r="AW76" s="391"/>
      <c r="AX76" s="391"/>
      <c r="AY76" s="391"/>
      <c r="AZ76" s="391"/>
      <c r="BA76" s="391"/>
      <c r="BB76" s="391"/>
      <c r="BC76" s="391"/>
      <c r="BD76" s="391"/>
      <c r="BE76" s="391"/>
      <c r="BF76" s="391"/>
      <c r="BG76" s="391"/>
      <c r="BH76" s="391"/>
      <c r="BI76" s="391"/>
      <c r="BJ76" s="391"/>
      <c r="BK76" s="391"/>
      <c r="BL76" s="391"/>
      <c r="BM76" s="391"/>
      <c r="BN76" s="391"/>
      <c r="BO76" s="391"/>
      <c r="BP76" s="391"/>
      <c r="BQ76" s="391"/>
      <c r="BR76" s="391"/>
      <c r="BS76" s="391"/>
      <c r="BT76" s="391"/>
      <c r="BU76" s="391"/>
      <c r="BV76" s="391"/>
      <c r="BW76" s="391"/>
      <c r="BX76" s="391"/>
      <c r="BY76" s="391"/>
      <c r="BZ76" s="391"/>
      <c r="CA76" s="391"/>
      <c r="CB76" s="391"/>
      <c r="CC76" s="391"/>
      <c r="CD76" s="391"/>
      <c r="CE76" s="391"/>
      <c r="CF76" s="391"/>
      <c r="CG76" s="391"/>
      <c r="CH76" s="391"/>
      <c r="CI76" s="391"/>
      <c r="CJ76" s="391"/>
      <c r="CK76" s="391"/>
      <c r="CL76" s="391"/>
      <c r="CM76" s="391"/>
      <c r="CN76" s="391"/>
      <c r="CO76" s="391"/>
      <c r="CP76" s="391"/>
      <c r="CQ76" s="391"/>
      <c r="CR76" s="391"/>
      <c r="CS76" s="391"/>
      <c r="CT76" s="391"/>
      <c r="CU76" s="391"/>
      <c r="CV76" s="391"/>
      <c r="CW76" s="391"/>
      <c r="CX76" s="391"/>
      <c r="CY76" s="391"/>
      <c r="CZ76" s="391"/>
      <c r="DA76" s="391"/>
      <c r="DB76" s="391"/>
      <c r="DC76" s="391"/>
      <c r="DD76" s="391"/>
      <c r="DE76" s="391"/>
      <c r="DF76" s="391"/>
      <c r="DG76" s="391"/>
      <c r="DH76" s="391"/>
      <c r="DI76" s="391"/>
      <c r="DJ76" s="391"/>
      <c r="DK76" s="391"/>
      <c r="DL76" s="391"/>
      <c r="DM76" s="391"/>
      <c r="DN76" s="391"/>
      <c r="DO76" s="391"/>
      <c r="DP76" s="391"/>
      <c r="DQ76" s="391"/>
      <c r="DR76" s="391"/>
      <c r="DS76" s="391"/>
      <c r="DT76" s="391"/>
      <c r="DU76" s="391"/>
      <c r="DV76" s="391"/>
      <c r="DW76" s="391"/>
      <c r="DX76" s="391"/>
      <c r="DY76" s="391"/>
      <c r="DZ76" s="391"/>
      <c r="EA76" s="391"/>
      <c r="EB76" s="391"/>
      <c r="EC76" s="391"/>
      <c r="ED76" s="391"/>
      <c r="EE76" s="391"/>
      <c r="EF76" s="391"/>
      <c r="EG76" s="391"/>
      <c r="EH76" s="391"/>
      <c r="EI76" s="391"/>
      <c r="EJ76" s="391"/>
      <c r="EK76" s="391"/>
      <c r="EL76" s="391"/>
      <c r="EM76" s="391"/>
      <c r="EN76" s="391"/>
      <c r="EO76" s="391"/>
      <c r="EP76" s="391"/>
      <c r="EQ76" s="391"/>
      <c r="ER76" s="391"/>
      <c r="ES76" s="391"/>
      <c r="ET76" s="391"/>
      <c r="EU76" s="391"/>
      <c r="EV76" s="391"/>
      <c r="EW76" s="391"/>
      <c r="EX76" s="391"/>
      <c r="EY76" s="391"/>
      <c r="EZ76" s="391"/>
      <c r="FA76" s="391"/>
      <c r="FB76" s="391"/>
      <c r="FC76" s="391"/>
      <c r="FD76" s="391"/>
      <c r="FE76" s="391"/>
      <c r="FF76" s="391"/>
      <c r="FG76" s="391"/>
      <c r="FH76" s="391"/>
      <c r="FI76" s="391"/>
      <c r="FJ76" s="391"/>
      <c r="FK76" s="391"/>
      <c r="FL76" s="391"/>
      <c r="FM76" s="391"/>
      <c r="FN76" s="391"/>
      <c r="FO76" s="391"/>
      <c r="FP76" s="391"/>
      <c r="FQ76" s="391"/>
      <c r="FR76" s="391"/>
      <c r="FS76" s="391"/>
      <c r="FT76" s="391"/>
      <c r="FU76" s="391"/>
      <c r="FV76" s="391"/>
      <c r="FW76" s="391"/>
      <c r="FX76" s="391"/>
      <c r="FY76" s="391"/>
      <c r="FZ76" s="391"/>
      <c r="GA76" s="391"/>
      <c r="GB76" s="391"/>
      <c r="GC76" s="391"/>
      <c r="GD76" s="391"/>
      <c r="GE76" s="391"/>
      <c r="GF76" s="391"/>
      <c r="GG76" s="391"/>
      <c r="GH76" s="391"/>
      <c r="GI76" s="391"/>
      <c r="GJ76" s="391"/>
      <c r="GK76" s="391"/>
      <c r="GL76" s="391"/>
      <c r="GM76" s="391"/>
      <c r="GN76" s="391"/>
      <c r="GO76" s="391"/>
      <c r="GP76" s="391"/>
      <c r="GQ76" s="391"/>
      <c r="GR76" s="391"/>
      <c r="GS76" s="391"/>
      <c r="GT76" s="391"/>
      <c r="GU76" s="391"/>
      <c r="GV76" s="391"/>
      <c r="GW76" s="391"/>
      <c r="GX76" s="391"/>
      <c r="GY76" s="391"/>
      <c r="GZ76" s="391"/>
      <c r="HA76" s="391"/>
      <c r="HB76" s="391"/>
      <c r="HC76" s="391"/>
      <c r="HD76" s="391"/>
      <c r="HE76" s="391"/>
      <c r="HF76" s="391"/>
      <c r="HG76" s="391"/>
      <c r="HH76" s="391"/>
      <c r="HI76" s="391"/>
    </row>
    <row r="77" spans="1:217" s="396" customFormat="1" ht="18" hidden="1" customHeight="1">
      <c r="A77" s="391"/>
      <c r="B77" s="392"/>
      <c r="C77" s="393"/>
      <c r="D77" s="467"/>
      <c r="E77" s="468"/>
      <c r="F77" s="469"/>
      <c r="G77" s="470"/>
      <c r="H77" s="471"/>
      <c r="I77" s="472"/>
      <c r="J77" s="417"/>
      <c r="K77" s="397"/>
      <c r="L77" s="391"/>
      <c r="M77" s="391"/>
      <c r="N77" s="391"/>
      <c r="O77" s="391"/>
      <c r="P77" s="391"/>
      <c r="Q77" s="391"/>
      <c r="R77" s="391"/>
      <c r="S77" s="391"/>
      <c r="T77" s="391"/>
      <c r="U77" s="391"/>
      <c r="V77" s="391"/>
      <c r="W77" s="391"/>
      <c r="X77" s="391"/>
      <c r="Y77" s="391"/>
      <c r="Z77" s="391"/>
      <c r="AA77" s="391"/>
      <c r="AB77" s="391"/>
      <c r="AC77" s="391"/>
      <c r="AD77" s="391"/>
      <c r="AE77" s="391"/>
      <c r="AF77" s="391"/>
      <c r="AG77" s="391"/>
      <c r="AH77" s="391"/>
      <c r="AI77" s="391"/>
      <c r="AJ77" s="391"/>
      <c r="AK77" s="391"/>
      <c r="AL77" s="391"/>
      <c r="AM77" s="391"/>
      <c r="AN77" s="391"/>
      <c r="AO77" s="391"/>
      <c r="AP77" s="391"/>
      <c r="AQ77" s="391"/>
      <c r="AR77" s="391"/>
      <c r="AS77" s="391"/>
      <c r="AT77" s="391"/>
      <c r="AU77" s="391"/>
      <c r="AV77" s="391"/>
      <c r="AW77" s="391"/>
      <c r="AX77" s="391"/>
      <c r="AY77" s="391"/>
      <c r="AZ77" s="391"/>
      <c r="BA77" s="391"/>
      <c r="BB77" s="391"/>
      <c r="BC77" s="391"/>
      <c r="BD77" s="391"/>
      <c r="BE77" s="391"/>
      <c r="BF77" s="391"/>
      <c r="BG77" s="391"/>
      <c r="BH77" s="391"/>
      <c r="BI77" s="391"/>
      <c r="BJ77" s="391"/>
      <c r="BK77" s="391"/>
      <c r="BL77" s="391"/>
      <c r="BM77" s="391"/>
      <c r="BN77" s="391"/>
      <c r="BO77" s="391"/>
      <c r="BP77" s="391"/>
      <c r="BQ77" s="391"/>
      <c r="BR77" s="391"/>
      <c r="BS77" s="391"/>
      <c r="BT77" s="391"/>
      <c r="BU77" s="391"/>
      <c r="BV77" s="391"/>
      <c r="BW77" s="391"/>
      <c r="BX77" s="391"/>
      <c r="BY77" s="391"/>
      <c r="BZ77" s="391"/>
      <c r="CA77" s="391"/>
      <c r="CB77" s="391"/>
      <c r="CC77" s="391"/>
      <c r="CD77" s="391"/>
      <c r="CE77" s="391"/>
      <c r="CF77" s="391"/>
      <c r="CG77" s="391"/>
      <c r="CH77" s="391"/>
      <c r="CI77" s="391"/>
      <c r="CJ77" s="391"/>
      <c r="CK77" s="391"/>
      <c r="CL77" s="391"/>
      <c r="CM77" s="391"/>
      <c r="CN77" s="391"/>
      <c r="CO77" s="391"/>
      <c r="CP77" s="391"/>
      <c r="CQ77" s="391"/>
      <c r="CR77" s="391"/>
      <c r="CS77" s="391"/>
      <c r="CT77" s="391"/>
      <c r="CU77" s="391"/>
      <c r="CV77" s="391"/>
      <c r="CW77" s="391"/>
      <c r="CX77" s="391"/>
      <c r="CY77" s="391"/>
      <c r="CZ77" s="391"/>
      <c r="DA77" s="391"/>
      <c r="DB77" s="391"/>
      <c r="DC77" s="391"/>
      <c r="DD77" s="391"/>
      <c r="DE77" s="391"/>
      <c r="DF77" s="391"/>
      <c r="DG77" s="391"/>
      <c r="DH77" s="391"/>
      <c r="DI77" s="391"/>
      <c r="DJ77" s="391"/>
      <c r="DK77" s="391"/>
      <c r="DL77" s="391"/>
      <c r="DM77" s="391"/>
      <c r="DN77" s="391"/>
      <c r="DO77" s="391"/>
      <c r="DP77" s="391"/>
      <c r="DQ77" s="391"/>
      <c r="DR77" s="391"/>
      <c r="DS77" s="391"/>
      <c r="DT77" s="391"/>
      <c r="DU77" s="391"/>
      <c r="DV77" s="391"/>
      <c r="DW77" s="391"/>
      <c r="DX77" s="391"/>
      <c r="DY77" s="391"/>
      <c r="DZ77" s="391"/>
      <c r="EA77" s="391"/>
      <c r="EB77" s="391"/>
      <c r="EC77" s="391"/>
      <c r="ED77" s="391"/>
      <c r="EE77" s="391"/>
      <c r="EF77" s="391"/>
      <c r="EG77" s="391"/>
      <c r="EH77" s="391"/>
      <c r="EI77" s="391"/>
      <c r="EJ77" s="391"/>
      <c r="EK77" s="391"/>
      <c r="EL77" s="391"/>
      <c r="EM77" s="391"/>
      <c r="EN77" s="391"/>
      <c r="EO77" s="391"/>
      <c r="EP77" s="391"/>
      <c r="EQ77" s="391"/>
      <c r="ER77" s="391"/>
      <c r="ES77" s="391"/>
      <c r="ET77" s="391"/>
      <c r="EU77" s="391"/>
      <c r="EV77" s="391"/>
      <c r="EW77" s="391"/>
      <c r="EX77" s="391"/>
      <c r="EY77" s="391"/>
      <c r="EZ77" s="391"/>
      <c r="FA77" s="391"/>
      <c r="FB77" s="391"/>
      <c r="FC77" s="391"/>
      <c r="FD77" s="391"/>
      <c r="FE77" s="391"/>
      <c r="FF77" s="391"/>
      <c r="FG77" s="391"/>
      <c r="FH77" s="391"/>
      <c r="FI77" s="391"/>
      <c r="FJ77" s="391"/>
      <c r="FK77" s="391"/>
      <c r="FL77" s="391"/>
      <c r="FM77" s="391"/>
      <c r="FN77" s="391"/>
      <c r="FO77" s="391"/>
      <c r="FP77" s="391"/>
      <c r="FQ77" s="391"/>
      <c r="FR77" s="391"/>
      <c r="FS77" s="391"/>
      <c r="FT77" s="391"/>
      <c r="FU77" s="391"/>
      <c r="FV77" s="391"/>
      <c r="FW77" s="391"/>
      <c r="FX77" s="391"/>
      <c r="FY77" s="391"/>
      <c r="FZ77" s="391"/>
      <c r="GA77" s="391"/>
      <c r="GB77" s="391"/>
      <c r="GC77" s="391"/>
      <c r="GD77" s="391"/>
      <c r="GE77" s="391"/>
      <c r="GF77" s="391"/>
      <c r="GG77" s="391"/>
      <c r="GH77" s="391"/>
      <c r="GI77" s="391"/>
      <c r="GJ77" s="391"/>
      <c r="GK77" s="391"/>
      <c r="GL77" s="391"/>
      <c r="GM77" s="391"/>
      <c r="GN77" s="391"/>
      <c r="GO77" s="391"/>
      <c r="GP77" s="391"/>
      <c r="GQ77" s="391"/>
      <c r="GR77" s="391"/>
      <c r="GS77" s="391"/>
      <c r="GT77" s="391"/>
      <c r="GU77" s="391"/>
      <c r="GV77" s="391"/>
      <c r="GW77" s="391"/>
      <c r="GX77" s="391"/>
      <c r="GY77" s="391"/>
      <c r="GZ77" s="391"/>
      <c r="HA77" s="391"/>
      <c r="HB77" s="391"/>
      <c r="HC77" s="391"/>
      <c r="HD77" s="391"/>
      <c r="HE77" s="391"/>
      <c r="HF77" s="391"/>
      <c r="HG77" s="391"/>
      <c r="HH77" s="391"/>
      <c r="HI77" s="391"/>
    </row>
    <row r="78" spans="1:217" s="396" customFormat="1" ht="18" customHeight="1">
      <c r="A78" s="391"/>
      <c r="B78" s="392">
        <v>31</v>
      </c>
      <c r="C78" s="393" t="s">
        <v>99</v>
      </c>
      <c r="D78" s="467">
        <v>4268</v>
      </c>
      <c r="E78" s="468">
        <v>554.11328959700086</v>
      </c>
      <c r="F78" s="469">
        <v>373</v>
      </c>
      <c r="G78" s="470">
        <v>843.7469973190349</v>
      </c>
      <c r="H78" s="471">
        <v>146420</v>
      </c>
      <c r="I78" s="472">
        <v>1493.3633906570135</v>
      </c>
      <c r="J78" s="417"/>
      <c r="K78" s="397"/>
      <c r="L78" s="391"/>
      <c r="M78" s="391"/>
      <c r="N78" s="391"/>
      <c r="O78" s="391"/>
      <c r="P78" s="391"/>
      <c r="Q78" s="391"/>
      <c r="R78" s="391"/>
      <c r="S78" s="391"/>
      <c r="T78" s="391"/>
      <c r="U78" s="391"/>
      <c r="V78" s="391"/>
      <c r="W78" s="391"/>
      <c r="X78" s="391"/>
      <c r="Y78" s="391"/>
      <c r="Z78" s="391"/>
      <c r="AA78" s="391"/>
      <c r="AB78" s="391"/>
      <c r="AC78" s="391"/>
      <c r="AD78" s="391"/>
      <c r="AE78" s="391"/>
      <c r="AF78" s="391"/>
      <c r="AG78" s="391"/>
      <c r="AH78" s="391"/>
      <c r="AI78" s="391"/>
      <c r="AJ78" s="391"/>
      <c r="AK78" s="391"/>
      <c r="AL78" s="391"/>
      <c r="AM78" s="391"/>
      <c r="AN78" s="391"/>
      <c r="AO78" s="391"/>
      <c r="AP78" s="391"/>
      <c r="AQ78" s="391"/>
      <c r="AR78" s="391"/>
      <c r="AS78" s="391"/>
      <c r="AT78" s="391"/>
      <c r="AU78" s="391"/>
      <c r="AV78" s="391"/>
      <c r="AW78" s="391"/>
      <c r="AX78" s="391"/>
      <c r="AY78" s="391"/>
      <c r="AZ78" s="391"/>
      <c r="BA78" s="391"/>
      <c r="BB78" s="391"/>
      <c r="BC78" s="391"/>
      <c r="BD78" s="391"/>
      <c r="BE78" s="391"/>
      <c r="BF78" s="391"/>
      <c r="BG78" s="391"/>
      <c r="BH78" s="391"/>
      <c r="BI78" s="391"/>
      <c r="BJ78" s="391"/>
      <c r="BK78" s="391"/>
      <c r="BL78" s="391"/>
      <c r="BM78" s="391"/>
      <c r="BN78" s="391"/>
      <c r="BO78" s="391"/>
      <c r="BP78" s="391"/>
      <c r="BQ78" s="391"/>
      <c r="BR78" s="391"/>
      <c r="BS78" s="391"/>
      <c r="BT78" s="391"/>
      <c r="BU78" s="391"/>
      <c r="BV78" s="391"/>
      <c r="BW78" s="391"/>
      <c r="BX78" s="391"/>
      <c r="BY78" s="391"/>
      <c r="BZ78" s="391"/>
      <c r="CA78" s="391"/>
      <c r="CB78" s="391"/>
      <c r="CC78" s="391"/>
      <c r="CD78" s="391"/>
      <c r="CE78" s="391"/>
      <c r="CF78" s="391"/>
      <c r="CG78" s="391"/>
      <c r="CH78" s="391"/>
      <c r="CI78" s="391"/>
      <c r="CJ78" s="391"/>
      <c r="CK78" s="391"/>
      <c r="CL78" s="391"/>
      <c r="CM78" s="391"/>
      <c r="CN78" s="391"/>
      <c r="CO78" s="391"/>
      <c r="CP78" s="391"/>
      <c r="CQ78" s="391"/>
      <c r="CR78" s="391"/>
      <c r="CS78" s="391"/>
      <c r="CT78" s="391"/>
      <c r="CU78" s="391"/>
      <c r="CV78" s="391"/>
      <c r="CW78" s="391"/>
      <c r="CX78" s="391"/>
      <c r="CY78" s="391"/>
      <c r="CZ78" s="391"/>
      <c r="DA78" s="391"/>
      <c r="DB78" s="391"/>
      <c r="DC78" s="391"/>
      <c r="DD78" s="391"/>
      <c r="DE78" s="391"/>
      <c r="DF78" s="391"/>
      <c r="DG78" s="391"/>
      <c r="DH78" s="391"/>
      <c r="DI78" s="391"/>
      <c r="DJ78" s="391"/>
      <c r="DK78" s="391"/>
      <c r="DL78" s="391"/>
      <c r="DM78" s="391"/>
      <c r="DN78" s="391"/>
      <c r="DO78" s="391"/>
      <c r="DP78" s="391"/>
      <c r="DQ78" s="391"/>
      <c r="DR78" s="391"/>
      <c r="DS78" s="391"/>
      <c r="DT78" s="391"/>
      <c r="DU78" s="391"/>
      <c r="DV78" s="391"/>
      <c r="DW78" s="391"/>
      <c r="DX78" s="391"/>
      <c r="DY78" s="391"/>
      <c r="DZ78" s="391"/>
      <c r="EA78" s="391"/>
      <c r="EB78" s="391"/>
      <c r="EC78" s="391"/>
      <c r="ED78" s="391"/>
      <c r="EE78" s="391"/>
      <c r="EF78" s="391"/>
      <c r="EG78" s="391"/>
      <c r="EH78" s="391"/>
      <c r="EI78" s="391"/>
      <c r="EJ78" s="391"/>
      <c r="EK78" s="391"/>
      <c r="EL78" s="391"/>
      <c r="EM78" s="391"/>
      <c r="EN78" s="391"/>
      <c r="EO78" s="391"/>
      <c r="EP78" s="391"/>
      <c r="EQ78" s="391"/>
      <c r="ER78" s="391"/>
      <c r="ES78" s="391"/>
      <c r="ET78" s="391"/>
      <c r="EU78" s="391"/>
      <c r="EV78" s="391"/>
      <c r="EW78" s="391"/>
      <c r="EX78" s="391"/>
      <c r="EY78" s="391"/>
      <c r="EZ78" s="391"/>
      <c r="FA78" s="391"/>
      <c r="FB78" s="391"/>
      <c r="FC78" s="391"/>
      <c r="FD78" s="391"/>
      <c r="FE78" s="391"/>
      <c r="FF78" s="391"/>
      <c r="FG78" s="391"/>
      <c r="FH78" s="391"/>
      <c r="FI78" s="391"/>
      <c r="FJ78" s="391"/>
      <c r="FK78" s="391"/>
      <c r="FL78" s="391"/>
      <c r="FM78" s="391"/>
      <c r="FN78" s="391"/>
      <c r="FO78" s="391"/>
      <c r="FP78" s="391"/>
      <c r="FQ78" s="391"/>
      <c r="FR78" s="391"/>
      <c r="FS78" s="391"/>
      <c r="FT78" s="391"/>
      <c r="FU78" s="391"/>
      <c r="FV78" s="391"/>
      <c r="FW78" s="391"/>
      <c r="FX78" s="391"/>
      <c r="FY78" s="391"/>
      <c r="FZ78" s="391"/>
      <c r="GA78" s="391"/>
      <c r="GB78" s="391"/>
      <c r="GC78" s="391"/>
      <c r="GD78" s="391"/>
      <c r="GE78" s="391"/>
      <c r="GF78" s="391"/>
      <c r="GG78" s="391"/>
      <c r="GH78" s="391"/>
      <c r="GI78" s="391"/>
      <c r="GJ78" s="391"/>
      <c r="GK78" s="391"/>
      <c r="GL78" s="391"/>
      <c r="GM78" s="391"/>
      <c r="GN78" s="391"/>
      <c r="GO78" s="391"/>
      <c r="GP78" s="391"/>
      <c r="GQ78" s="391"/>
      <c r="GR78" s="391"/>
      <c r="GS78" s="391"/>
      <c r="GT78" s="391"/>
      <c r="GU78" s="391"/>
      <c r="GV78" s="391"/>
      <c r="GW78" s="391"/>
      <c r="GX78" s="391"/>
      <c r="GY78" s="391"/>
      <c r="GZ78" s="391"/>
      <c r="HA78" s="391"/>
      <c r="HB78" s="391"/>
      <c r="HC78" s="391"/>
      <c r="HD78" s="391"/>
      <c r="HE78" s="391"/>
      <c r="HF78" s="391"/>
      <c r="HG78" s="391"/>
      <c r="HH78" s="391"/>
      <c r="HI78" s="391"/>
    </row>
    <row r="79" spans="1:217" s="396" customFormat="1" ht="18" hidden="1" customHeight="1">
      <c r="A79" s="391"/>
      <c r="B79" s="392"/>
      <c r="C79" s="393"/>
      <c r="D79" s="467"/>
      <c r="E79" s="468"/>
      <c r="F79" s="469"/>
      <c r="G79" s="470"/>
      <c r="H79" s="471"/>
      <c r="I79" s="472"/>
      <c r="J79" s="417"/>
      <c r="K79" s="397"/>
      <c r="L79" s="391"/>
      <c r="M79" s="391"/>
      <c r="N79" s="391"/>
      <c r="O79" s="391"/>
      <c r="P79" s="391"/>
      <c r="Q79" s="391"/>
      <c r="R79" s="391"/>
      <c r="S79" s="391"/>
      <c r="T79" s="391"/>
      <c r="U79" s="391"/>
      <c r="V79" s="391"/>
      <c r="W79" s="391"/>
      <c r="X79" s="391"/>
      <c r="Y79" s="391"/>
      <c r="Z79" s="391"/>
      <c r="AA79" s="391"/>
      <c r="AB79" s="391"/>
      <c r="AC79" s="391"/>
      <c r="AD79" s="391"/>
      <c r="AE79" s="391"/>
      <c r="AF79" s="391"/>
      <c r="AG79" s="391"/>
      <c r="AH79" s="391"/>
      <c r="AI79" s="391"/>
      <c r="AJ79" s="391"/>
      <c r="AK79" s="391"/>
      <c r="AL79" s="391"/>
      <c r="AM79" s="391"/>
      <c r="AN79" s="391"/>
      <c r="AO79" s="391"/>
      <c r="AP79" s="391"/>
      <c r="AQ79" s="391"/>
      <c r="AR79" s="391"/>
      <c r="AS79" s="391"/>
      <c r="AT79" s="391"/>
      <c r="AU79" s="391"/>
      <c r="AV79" s="391"/>
      <c r="AW79" s="391"/>
      <c r="AX79" s="391"/>
      <c r="AY79" s="391"/>
      <c r="AZ79" s="391"/>
      <c r="BA79" s="391"/>
      <c r="BB79" s="391"/>
      <c r="BC79" s="391"/>
      <c r="BD79" s="391"/>
      <c r="BE79" s="391"/>
      <c r="BF79" s="391"/>
      <c r="BG79" s="391"/>
      <c r="BH79" s="391"/>
      <c r="BI79" s="391"/>
      <c r="BJ79" s="391"/>
      <c r="BK79" s="391"/>
      <c r="BL79" s="391"/>
      <c r="BM79" s="391"/>
      <c r="BN79" s="391"/>
      <c r="BO79" s="391"/>
      <c r="BP79" s="391"/>
      <c r="BQ79" s="391"/>
      <c r="BR79" s="391"/>
      <c r="BS79" s="391"/>
      <c r="BT79" s="391"/>
      <c r="BU79" s="391"/>
      <c r="BV79" s="391"/>
      <c r="BW79" s="391"/>
      <c r="BX79" s="391"/>
      <c r="BY79" s="391"/>
      <c r="BZ79" s="391"/>
      <c r="CA79" s="391"/>
      <c r="CB79" s="391"/>
      <c r="CC79" s="391"/>
      <c r="CD79" s="391"/>
      <c r="CE79" s="391"/>
      <c r="CF79" s="391"/>
      <c r="CG79" s="391"/>
      <c r="CH79" s="391"/>
      <c r="CI79" s="391"/>
      <c r="CJ79" s="391"/>
      <c r="CK79" s="391"/>
      <c r="CL79" s="391"/>
      <c r="CM79" s="391"/>
      <c r="CN79" s="391"/>
      <c r="CO79" s="391"/>
      <c r="CP79" s="391"/>
      <c r="CQ79" s="391"/>
      <c r="CR79" s="391"/>
      <c r="CS79" s="391"/>
      <c r="CT79" s="391"/>
      <c r="CU79" s="391"/>
      <c r="CV79" s="391"/>
      <c r="CW79" s="391"/>
      <c r="CX79" s="391"/>
      <c r="CY79" s="391"/>
      <c r="CZ79" s="391"/>
      <c r="DA79" s="391"/>
      <c r="DB79" s="391"/>
      <c r="DC79" s="391"/>
      <c r="DD79" s="391"/>
      <c r="DE79" s="391"/>
      <c r="DF79" s="391"/>
      <c r="DG79" s="391"/>
      <c r="DH79" s="391"/>
      <c r="DI79" s="391"/>
      <c r="DJ79" s="391"/>
      <c r="DK79" s="391"/>
      <c r="DL79" s="391"/>
      <c r="DM79" s="391"/>
      <c r="DN79" s="391"/>
      <c r="DO79" s="391"/>
      <c r="DP79" s="391"/>
      <c r="DQ79" s="391"/>
      <c r="DR79" s="391"/>
      <c r="DS79" s="391"/>
      <c r="DT79" s="391"/>
      <c r="DU79" s="391"/>
      <c r="DV79" s="391"/>
      <c r="DW79" s="391"/>
      <c r="DX79" s="391"/>
      <c r="DY79" s="391"/>
      <c r="DZ79" s="391"/>
      <c r="EA79" s="391"/>
      <c r="EB79" s="391"/>
      <c r="EC79" s="391"/>
      <c r="ED79" s="391"/>
      <c r="EE79" s="391"/>
      <c r="EF79" s="391"/>
      <c r="EG79" s="391"/>
      <c r="EH79" s="391"/>
      <c r="EI79" s="391"/>
      <c r="EJ79" s="391"/>
      <c r="EK79" s="391"/>
      <c r="EL79" s="391"/>
      <c r="EM79" s="391"/>
      <c r="EN79" s="391"/>
      <c r="EO79" s="391"/>
      <c r="EP79" s="391"/>
      <c r="EQ79" s="391"/>
      <c r="ER79" s="391"/>
      <c r="ES79" s="391"/>
      <c r="ET79" s="391"/>
      <c r="EU79" s="391"/>
      <c r="EV79" s="391"/>
      <c r="EW79" s="391"/>
      <c r="EX79" s="391"/>
      <c r="EY79" s="391"/>
      <c r="EZ79" s="391"/>
      <c r="FA79" s="391"/>
      <c r="FB79" s="391"/>
      <c r="FC79" s="391"/>
      <c r="FD79" s="391"/>
      <c r="FE79" s="391"/>
      <c r="FF79" s="391"/>
      <c r="FG79" s="391"/>
      <c r="FH79" s="391"/>
      <c r="FI79" s="391"/>
      <c r="FJ79" s="391"/>
      <c r="FK79" s="391"/>
      <c r="FL79" s="391"/>
      <c r="FM79" s="391"/>
      <c r="FN79" s="391"/>
      <c r="FO79" s="391"/>
      <c r="FP79" s="391"/>
      <c r="FQ79" s="391"/>
      <c r="FR79" s="391"/>
      <c r="FS79" s="391"/>
      <c r="FT79" s="391"/>
      <c r="FU79" s="391"/>
      <c r="FV79" s="391"/>
      <c r="FW79" s="391"/>
      <c r="FX79" s="391"/>
      <c r="FY79" s="391"/>
      <c r="FZ79" s="391"/>
      <c r="GA79" s="391"/>
      <c r="GB79" s="391"/>
      <c r="GC79" s="391"/>
      <c r="GD79" s="391"/>
      <c r="GE79" s="391"/>
      <c r="GF79" s="391"/>
      <c r="GG79" s="391"/>
      <c r="GH79" s="391"/>
      <c r="GI79" s="391"/>
      <c r="GJ79" s="391"/>
      <c r="GK79" s="391"/>
      <c r="GL79" s="391"/>
      <c r="GM79" s="391"/>
      <c r="GN79" s="391"/>
      <c r="GO79" s="391"/>
      <c r="GP79" s="391"/>
      <c r="GQ79" s="391"/>
      <c r="GR79" s="391"/>
      <c r="GS79" s="391"/>
      <c r="GT79" s="391"/>
      <c r="GU79" s="391"/>
      <c r="GV79" s="391"/>
      <c r="GW79" s="391"/>
      <c r="GX79" s="391"/>
      <c r="GY79" s="391"/>
      <c r="GZ79" s="391"/>
      <c r="HA79" s="391"/>
      <c r="HB79" s="391"/>
      <c r="HC79" s="391"/>
      <c r="HD79" s="391"/>
      <c r="HE79" s="391"/>
      <c r="HF79" s="391"/>
      <c r="HG79" s="391"/>
      <c r="HH79" s="391"/>
      <c r="HI79" s="391"/>
    </row>
    <row r="80" spans="1:217" s="396" customFormat="1" ht="18" customHeight="1">
      <c r="A80" s="391"/>
      <c r="B80" s="392"/>
      <c r="C80" s="393" t="s">
        <v>100</v>
      </c>
      <c r="D80" s="467">
        <v>15813</v>
      </c>
      <c r="E80" s="468">
        <v>629.0277714538671</v>
      </c>
      <c r="F80" s="469">
        <v>2252</v>
      </c>
      <c r="G80" s="470">
        <v>977.61368561278869</v>
      </c>
      <c r="H80" s="471">
        <v>583011</v>
      </c>
      <c r="I80" s="472">
        <v>1608.324708590404</v>
      </c>
      <c r="J80" s="417"/>
      <c r="K80" s="397"/>
      <c r="L80" s="391"/>
      <c r="M80" s="391"/>
      <c r="N80" s="391"/>
      <c r="O80" s="391"/>
      <c r="P80" s="391"/>
      <c r="Q80" s="391"/>
      <c r="R80" s="391"/>
      <c r="S80" s="391"/>
      <c r="T80" s="391"/>
      <c r="U80" s="391"/>
      <c r="V80" s="391"/>
      <c r="W80" s="391"/>
      <c r="X80" s="391"/>
      <c r="Y80" s="391"/>
      <c r="Z80" s="391"/>
      <c r="AA80" s="391"/>
      <c r="AB80" s="391"/>
      <c r="AC80" s="391"/>
      <c r="AD80" s="391"/>
      <c r="AE80" s="391"/>
      <c r="AF80" s="391"/>
      <c r="AG80" s="391"/>
      <c r="AH80" s="391"/>
      <c r="AI80" s="391"/>
      <c r="AJ80" s="391"/>
      <c r="AK80" s="391"/>
      <c r="AL80" s="391"/>
      <c r="AM80" s="391"/>
      <c r="AN80" s="391"/>
      <c r="AO80" s="391"/>
      <c r="AP80" s="391"/>
      <c r="AQ80" s="391"/>
      <c r="AR80" s="391"/>
      <c r="AS80" s="391"/>
      <c r="AT80" s="391"/>
      <c r="AU80" s="391"/>
      <c r="AV80" s="391"/>
      <c r="AW80" s="391"/>
      <c r="AX80" s="391"/>
      <c r="AY80" s="391"/>
      <c r="AZ80" s="391"/>
      <c r="BA80" s="391"/>
      <c r="BB80" s="391"/>
      <c r="BC80" s="391"/>
      <c r="BD80" s="391"/>
      <c r="BE80" s="391"/>
      <c r="BF80" s="391"/>
      <c r="BG80" s="391"/>
      <c r="BH80" s="391"/>
      <c r="BI80" s="391"/>
      <c r="BJ80" s="391"/>
      <c r="BK80" s="391"/>
      <c r="BL80" s="391"/>
      <c r="BM80" s="391"/>
      <c r="BN80" s="391"/>
      <c r="BO80" s="391"/>
      <c r="BP80" s="391"/>
      <c r="BQ80" s="391"/>
      <c r="BR80" s="391"/>
      <c r="BS80" s="391"/>
      <c r="BT80" s="391"/>
      <c r="BU80" s="391"/>
      <c r="BV80" s="391"/>
      <c r="BW80" s="391"/>
      <c r="BX80" s="391"/>
      <c r="BY80" s="391"/>
      <c r="BZ80" s="391"/>
      <c r="CA80" s="391"/>
      <c r="CB80" s="391"/>
      <c r="CC80" s="391"/>
      <c r="CD80" s="391"/>
      <c r="CE80" s="391"/>
      <c r="CF80" s="391"/>
      <c r="CG80" s="391"/>
      <c r="CH80" s="391"/>
      <c r="CI80" s="391"/>
      <c r="CJ80" s="391"/>
      <c r="CK80" s="391"/>
      <c r="CL80" s="391"/>
      <c r="CM80" s="391"/>
      <c r="CN80" s="391"/>
      <c r="CO80" s="391"/>
      <c r="CP80" s="391"/>
      <c r="CQ80" s="391"/>
      <c r="CR80" s="391"/>
      <c r="CS80" s="391"/>
      <c r="CT80" s="391"/>
      <c r="CU80" s="391"/>
      <c r="CV80" s="391"/>
      <c r="CW80" s="391"/>
      <c r="CX80" s="391"/>
      <c r="CY80" s="391"/>
      <c r="CZ80" s="391"/>
      <c r="DA80" s="391"/>
      <c r="DB80" s="391"/>
      <c r="DC80" s="391"/>
      <c r="DD80" s="391"/>
      <c r="DE80" s="391"/>
      <c r="DF80" s="391"/>
      <c r="DG80" s="391"/>
      <c r="DH80" s="391"/>
      <c r="DI80" s="391"/>
      <c r="DJ80" s="391"/>
      <c r="DK80" s="391"/>
      <c r="DL80" s="391"/>
      <c r="DM80" s="391"/>
      <c r="DN80" s="391"/>
      <c r="DO80" s="391"/>
      <c r="DP80" s="391"/>
      <c r="DQ80" s="391"/>
      <c r="DR80" s="391"/>
      <c r="DS80" s="391"/>
      <c r="DT80" s="391"/>
      <c r="DU80" s="391"/>
      <c r="DV80" s="391"/>
      <c r="DW80" s="391"/>
      <c r="DX80" s="391"/>
      <c r="DY80" s="391"/>
      <c r="DZ80" s="391"/>
      <c r="EA80" s="391"/>
      <c r="EB80" s="391"/>
      <c r="EC80" s="391"/>
      <c r="ED80" s="391"/>
      <c r="EE80" s="391"/>
      <c r="EF80" s="391"/>
      <c r="EG80" s="391"/>
      <c r="EH80" s="391"/>
      <c r="EI80" s="391"/>
      <c r="EJ80" s="391"/>
      <c r="EK80" s="391"/>
      <c r="EL80" s="391"/>
      <c r="EM80" s="391"/>
      <c r="EN80" s="391"/>
      <c r="EO80" s="391"/>
      <c r="EP80" s="391"/>
      <c r="EQ80" s="391"/>
      <c r="ER80" s="391"/>
      <c r="ES80" s="391"/>
      <c r="ET80" s="391"/>
      <c r="EU80" s="391"/>
      <c r="EV80" s="391"/>
      <c r="EW80" s="391"/>
      <c r="EX80" s="391"/>
      <c r="EY80" s="391"/>
      <c r="EZ80" s="391"/>
      <c r="FA80" s="391"/>
      <c r="FB80" s="391"/>
      <c r="FC80" s="391"/>
      <c r="FD80" s="391"/>
      <c r="FE80" s="391"/>
      <c r="FF80" s="391"/>
      <c r="FG80" s="391"/>
      <c r="FH80" s="391"/>
      <c r="FI80" s="391"/>
      <c r="FJ80" s="391"/>
      <c r="FK80" s="391"/>
      <c r="FL80" s="391"/>
      <c r="FM80" s="391"/>
      <c r="FN80" s="391"/>
      <c r="FO80" s="391"/>
      <c r="FP80" s="391"/>
      <c r="FQ80" s="391"/>
      <c r="FR80" s="391"/>
      <c r="FS80" s="391"/>
      <c r="FT80" s="391"/>
      <c r="FU80" s="391"/>
      <c r="FV80" s="391"/>
      <c r="FW80" s="391"/>
      <c r="FX80" s="391"/>
      <c r="FY80" s="391"/>
      <c r="FZ80" s="391"/>
      <c r="GA80" s="391"/>
      <c r="GB80" s="391"/>
      <c r="GC80" s="391"/>
      <c r="GD80" s="391"/>
      <c r="GE80" s="391"/>
      <c r="GF80" s="391"/>
      <c r="GG80" s="391"/>
      <c r="GH80" s="391"/>
      <c r="GI80" s="391"/>
      <c r="GJ80" s="391"/>
      <c r="GK80" s="391"/>
      <c r="GL80" s="391"/>
      <c r="GM80" s="391"/>
      <c r="GN80" s="391"/>
      <c r="GO80" s="391"/>
      <c r="GP80" s="391"/>
      <c r="GQ80" s="391"/>
      <c r="GR80" s="391"/>
      <c r="GS80" s="391"/>
      <c r="GT80" s="391"/>
      <c r="GU80" s="391"/>
      <c r="GV80" s="391"/>
      <c r="GW80" s="391"/>
      <c r="GX80" s="391"/>
      <c r="GY80" s="391"/>
      <c r="GZ80" s="391"/>
      <c r="HA80" s="391"/>
      <c r="HB80" s="391"/>
      <c r="HC80" s="391"/>
      <c r="HD80" s="391"/>
      <c r="HE80" s="391"/>
      <c r="HF80" s="391"/>
      <c r="HG80" s="391"/>
      <c r="HH80" s="391"/>
      <c r="HI80" s="391"/>
    </row>
    <row r="81" spans="1:217" s="397" customFormat="1" ht="18" customHeight="1">
      <c r="B81" s="392">
        <v>1</v>
      </c>
      <c r="C81" s="398" t="s">
        <v>202</v>
      </c>
      <c r="D81" s="399">
        <v>2067</v>
      </c>
      <c r="E81" s="400">
        <v>582.97905176584425</v>
      </c>
      <c r="F81" s="399">
        <v>152</v>
      </c>
      <c r="G81" s="400">
        <v>902.14190789473685</v>
      </c>
      <c r="H81" s="399">
        <v>83578</v>
      </c>
      <c r="I81" s="400">
        <v>1632.7016896791031</v>
      </c>
      <c r="J81" s="417"/>
    </row>
    <row r="82" spans="1:217" s="397" customFormat="1" ht="18" customHeight="1">
      <c r="B82" s="392">
        <v>20</v>
      </c>
      <c r="C82" s="398" t="s">
        <v>204</v>
      </c>
      <c r="D82" s="399">
        <v>4854</v>
      </c>
      <c r="E82" s="400">
        <v>609.81322002472189</v>
      </c>
      <c r="F82" s="399">
        <v>521</v>
      </c>
      <c r="G82" s="400">
        <v>978.67168905950086</v>
      </c>
      <c r="H82" s="399">
        <v>196181</v>
      </c>
      <c r="I82" s="400">
        <v>1578.1536881247418</v>
      </c>
      <c r="J82" s="417"/>
    </row>
    <row r="83" spans="1:217" s="397" customFormat="1" ht="18" customHeight="1">
      <c r="B83" s="392">
        <v>48</v>
      </c>
      <c r="C83" s="398" t="s">
        <v>211</v>
      </c>
      <c r="D83" s="399">
        <v>8892</v>
      </c>
      <c r="E83" s="400">
        <v>650.22099415204684</v>
      </c>
      <c r="F83" s="399">
        <v>1579</v>
      </c>
      <c r="G83" s="400">
        <v>984.52976567447763</v>
      </c>
      <c r="H83" s="399">
        <v>303252</v>
      </c>
      <c r="I83" s="400">
        <v>1621.1246295819979</v>
      </c>
      <c r="J83" s="417"/>
    </row>
    <row r="84" spans="1:217" s="397" customFormat="1" ht="18" hidden="1" customHeight="1">
      <c r="B84" s="392"/>
      <c r="C84" s="398"/>
      <c r="D84" s="399"/>
      <c r="E84" s="400"/>
      <c r="F84" s="399"/>
      <c r="G84" s="400"/>
      <c r="H84" s="399"/>
      <c r="I84" s="400"/>
      <c r="J84" s="417"/>
    </row>
    <row r="85" spans="1:217" s="396" customFormat="1" ht="18" customHeight="1">
      <c r="A85" s="391"/>
      <c r="B85" s="392">
        <v>26</v>
      </c>
      <c r="C85" s="393" t="s">
        <v>101</v>
      </c>
      <c r="D85" s="467">
        <v>1989</v>
      </c>
      <c r="E85" s="468">
        <v>504.14053795877328</v>
      </c>
      <c r="F85" s="469">
        <v>179</v>
      </c>
      <c r="G85" s="470">
        <v>757.70201117318436</v>
      </c>
      <c r="H85" s="471">
        <v>74331</v>
      </c>
      <c r="I85" s="472">
        <v>1292.9632823451848</v>
      </c>
      <c r="J85" s="417"/>
      <c r="K85" s="397"/>
      <c r="L85" s="391"/>
      <c r="M85" s="391"/>
      <c r="N85" s="391"/>
      <c r="O85" s="391"/>
      <c r="P85" s="391"/>
      <c r="Q85" s="391"/>
      <c r="R85" s="391"/>
      <c r="S85" s="391"/>
      <c r="T85" s="391"/>
      <c r="U85" s="391"/>
      <c r="V85" s="391"/>
      <c r="W85" s="391"/>
      <c r="X85" s="391"/>
      <c r="Y85" s="391"/>
      <c r="Z85" s="391"/>
      <c r="AA85" s="391"/>
      <c r="AB85" s="391"/>
      <c r="AC85" s="391"/>
      <c r="AD85" s="391"/>
      <c r="AE85" s="391"/>
      <c r="AF85" s="391"/>
      <c r="AG85" s="391"/>
      <c r="AH85" s="391"/>
      <c r="AI85" s="391"/>
      <c r="AJ85" s="391"/>
      <c r="AK85" s="391"/>
      <c r="AL85" s="391"/>
      <c r="AM85" s="391"/>
      <c r="AN85" s="391"/>
      <c r="AO85" s="391"/>
      <c r="AP85" s="391"/>
      <c r="AQ85" s="391"/>
      <c r="AR85" s="391"/>
      <c r="AS85" s="391"/>
      <c r="AT85" s="391"/>
      <c r="AU85" s="391"/>
      <c r="AV85" s="391"/>
      <c r="AW85" s="391"/>
      <c r="AX85" s="391"/>
      <c r="AY85" s="391"/>
      <c r="AZ85" s="391"/>
      <c r="BA85" s="391"/>
      <c r="BB85" s="391"/>
      <c r="BC85" s="391"/>
      <c r="BD85" s="391"/>
      <c r="BE85" s="391"/>
      <c r="BF85" s="391"/>
      <c r="BG85" s="391"/>
      <c r="BH85" s="391"/>
      <c r="BI85" s="391"/>
      <c r="BJ85" s="391"/>
      <c r="BK85" s="391"/>
      <c r="BL85" s="391"/>
      <c r="BM85" s="391"/>
      <c r="BN85" s="391"/>
      <c r="BO85" s="391"/>
      <c r="BP85" s="391"/>
      <c r="BQ85" s="391"/>
      <c r="BR85" s="391"/>
      <c r="BS85" s="391"/>
      <c r="BT85" s="391"/>
      <c r="BU85" s="391"/>
      <c r="BV85" s="391"/>
      <c r="BW85" s="391"/>
      <c r="BX85" s="391"/>
      <c r="BY85" s="391"/>
      <c r="BZ85" s="391"/>
      <c r="CA85" s="391"/>
      <c r="CB85" s="391"/>
      <c r="CC85" s="391"/>
      <c r="CD85" s="391"/>
      <c r="CE85" s="391"/>
      <c r="CF85" s="391"/>
      <c r="CG85" s="391"/>
      <c r="CH85" s="391"/>
      <c r="CI85" s="391"/>
      <c r="CJ85" s="391"/>
      <c r="CK85" s="391"/>
      <c r="CL85" s="391"/>
      <c r="CM85" s="391"/>
      <c r="CN85" s="391"/>
      <c r="CO85" s="391"/>
      <c r="CP85" s="391"/>
      <c r="CQ85" s="391"/>
      <c r="CR85" s="391"/>
      <c r="CS85" s="391"/>
      <c r="CT85" s="391"/>
      <c r="CU85" s="391"/>
      <c r="CV85" s="391"/>
      <c r="CW85" s="391"/>
      <c r="CX85" s="391"/>
      <c r="CY85" s="391"/>
      <c r="CZ85" s="391"/>
      <c r="DA85" s="391"/>
      <c r="DB85" s="391"/>
      <c r="DC85" s="391"/>
      <c r="DD85" s="391"/>
      <c r="DE85" s="391"/>
      <c r="DF85" s="391"/>
      <c r="DG85" s="391"/>
      <c r="DH85" s="391"/>
      <c r="DI85" s="391"/>
      <c r="DJ85" s="391"/>
      <c r="DK85" s="391"/>
      <c r="DL85" s="391"/>
      <c r="DM85" s="391"/>
      <c r="DN85" s="391"/>
      <c r="DO85" s="391"/>
      <c r="DP85" s="391"/>
      <c r="DQ85" s="391"/>
      <c r="DR85" s="391"/>
      <c r="DS85" s="391"/>
      <c r="DT85" s="391"/>
      <c r="DU85" s="391"/>
      <c r="DV85" s="391"/>
      <c r="DW85" s="391"/>
      <c r="DX85" s="391"/>
      <c r="DY85" s="391"/>
      <c r="DZ85" s="391"/>
      <c r="EA85" s="391"/>
      <c r="EB85" s="391"/>
      <c r="EC85" s="391"/>
      <c r="ED85" s="391"/>
      <c r="EE85" s="391"/>
      <c r="EF85" s="391"/>
      <c r="EG85" s="391"/>
      <c r="EH85" s="391"/>
      <c r="EI85" s="391"/>
      <c r="EJ85" s="391"/>
      <c r="EK85" s="391"/>
      <c r="EL85" s="391"/>
      <c r="EM85" s="391"/>
      <c r="EN85" s="391"/>
      <c r="EO85" s="391"/>
      <c r="EP85" s="391"/>
      <c r="EQ85" s="391"/>
      <c r="ER85" s="391"/>
      <c r="ES85" s="391"/>
      <c r="ET85" s="391"/>
      <c r="EU85" s="391"/>
      <c r="EV85" s="391"/>
      <c r="EW85" s="391"/>
      <c r="EX85" s="391"/>
      <c r="EY85" s="391"/>
      <c r="EZ85" s="391"/>
      <c r="FA85" s="391"/>
      <c r="FB85" s="391"/>
      <c r="FC85" s="391"/>
      <c r="FD85" s="391"/>
      <c r="FE85" s="391"/>
      <c r="FF85" s="391"/>
      <c r="FG85" s="391"/>
      <c r="FH85" s="391"/>
      <c r="FI85" s="391"/>
      <c r="FJ85" s="391"/>
      <c r="FK85" s="391"/>
      <c r="FL85" s="391"/>
      <c r="FM85" s="391"/>
      <c r="FN85" s="391"/>
      <c r="FO85" s="391"/>
      <c r="FP85" s="391"/>
      <c r="FQ85" s="391"/>
      <c r="FR85" s="391"/>
      <c r="FS85" s="391"/>
      <c r="FT85" s="391"/>
      <c r="FU85" s="391"/>
      <c r="FV85" s="391"/>
      <c r="FW85" s="391"/>
      <c r="FX85" s="391"/>
      <c r="FY85" s="391"/>
      <c r="FZ85" s="391"/>
      <c r="GA85" s="391"/>
      <c r="GB85" s="391"/>
      <c r="GC85" s="391"/>
      <c r="GD85" s="391"/>
      <c r="GE85" s="391"/>
      <c r="GF85" s="391"/>
      <c r="GG85" s="391"/>
      <c r="GH85" s="391"/>
      <c r="GI85" s="391"/>
      <c r="GJ85" s="391"/>
      <c r="GK85" s="391"/>
      <c r="GL85" s="391"/>
      <c r="GM85" s="391"/>
      <c r="GN85" s="391"/>
      <c r="GO85" s="391"/>
      <c r="GP85" s="391"/>
      <c r="GQ85" s="391"/>
      <c r="GR85" s="391"/>
      <c r="GS85" s="391"/>
      <c r="GT85" s="391"/>
      <c r="GU85" s="391"/>
      <c r="GV85" s="391"/>
      <c r="GW85" s="391"/>
      <c r="GX85" s="391"/>
      <c r="GY85" s="391"/>
      <c r="GZ85" s="391"/>
      <c r="HA85" s="391"/>
      <c r="HB85" s="391"/>
      <c r="HC85" s="391"/>
      <c r="HD85" s="391"/>
      <c r="HE85" s="391"/>
      <c r="HF85" s="391"/>
      <c r="HG85" s="391"/>
      <c r="HH85" s="391"/>
      <c r="HI85" s="391"/>
    </row>
    <row r="86" spans="1:217" s="396" customFormat="1" ht="18" hidden="1" customHeight="1">
      <c r="A86" s="391"/>
      <c r="B86" s="392"/>
      <c r="C86" s="393"/>
      <c r="D86" s="394"/>
      <c r="E86" s="395"/>
      <c r="F86" s="394"/>
      <c r="G86" s="395"/>
      <c r="H86" s="394"/>
      <c r="I86" s="395"/>
      <c r="J86" s="417"/>
      <c r="K86" s="397"/>
      <c r="L86" s="391"/>
      <c r="M86" s="391"/>
      <c r="N86" s="391"/>
      <c r="O86" s="391"/>
      <c r="P86" s="391"/>
      <c r="Q86" s="391"/>
      <c r="R86" s="391"/>
      <c r="S86" s="391"/>
      <c r="T86" s="391"/>
      <c r="U86" s="391"/>
      <c r="V86" s="391"/>
      <c r="W86" s="391"/>
      <c r="X86" s="391"/>
      <c r="Y86" s="391"/>
      <c r="Z86" s="391"/>
      <c r="AA86" s="391"/>
      <c r="AB86" s="391"/>
      <c r="AC86" s="391"/>
      <c r="AD86" s="391"/>
      <c r="AE86" s="391"/>
      <c r="AF86" s="391"/>
      <c r="AG86" s="391"/>
      <c r="AH86" s="391"/>
      <c r="AI86" s="391"/>
      <c r="AJ86" s="391"/>
      <c r="AK86" s="391"/>
      <c r="AL86" s="391"/>
      <c r="AM86" s="391"/>
      <c r="AN86" s="391"/>
      <c r="AO86" s="391"/>
      <c r="AP86" s="391"/>
      <c r="AQ86" s="391"/>
      <c r="AR86" s="391"/>
      <c r="AS86" s="391"/>
      <c r="AT86" s="391"/>
      <c r="AU86" s="391"/>
      <c r="AV86" s="391"/>
      <c r="AW86" s="391"/>
      <c r="AX86" s="391"/>
      <c r="AY86" s="391"/>
      <c r="AZ86" s="391"/>
      <c r="BA86" s="391"/>
      <c r="BB86" s="391"/>
      <c r="BC86" s="391"/>
      <c r="BD86" s="391"/>
      <c r="BE86" s="391"/>
      <c r="BF86" s="391"/>
      <c r="BG86" s="391"/>
      <c r="BH86" s="391"/>
      <c r="BI86" s="391"/>
      <c r="BJ86" s="391"/>
      <c r="BK86" s="391"/>
      <c r="BL86" s="391"/>
      <c r="BM86" s="391"/>
      <c r="BN86" s="391"/>
      <c r="BO86" s="391"/>
      <c r="BP86" s="391"/>
      <c r="BQ86" s="391"/>
      <c r="BR86" s="391"/>
      <c r="BS86" s="391"/>
      <c r="BT86" s="391"/>
      <c r="BU86" s="391"/>
      <c r="BV86" s="391"/>
      <c r="BW86" s="391"/>
      <c r="BX86" s="391"/>
      <c r="BY86" s="391"/>
      <c r="BZ86" s="391"/>
      <c r="CA86" s="391"/>
      <c r="CB86" s="391"/>
      <c r="CC86" s="391"/>
      <c r="CD86" s="391"/>
      <c r="CE86" s="391"/>
      <c r="CF86" s="391"/>
      <c r="CG86" s="391"/>
      <c r="CH86" s="391"/>
      <c r="CI86" s="391"/>
      <c r="CJ86" s="391"/>
      <c r="CK86" s="391"/>
      <c r="CL86" s="391"/>
      <c r="CM86" s="391"/>
      <c r="CN86" s="391"/>
      <c r="CO86" s="391"/>
      <c r="CP86" s="391"/>
      <c r="CQ86" s="391"/>
      <c r="CR86" s="391"/>
      <c r="CS86" s="391"/>
      <c r="CT86" s="391"/>
      <c r="CU86" s="391"/>
      <c r="CV86" s="391"/>
      <c r="CW86" s="391"/>
      <c r="CX86" s="391"/>
      <c r="CY86" s="391"/>
      <c r="CZ86" s="391"/>
      <c r="DA86" s="391"/>
      <c r="DB86" s="391"/>
      <c r="DC86" s="391"/>
      <c r="DD86" s="391"/>
      <c r="DE86" s="391"/>
      <c r="DF86" s="391"/>
      <c r="DG86" s="391"/>
      <c r="DH86" s="391"/>
      <c r="DI86" s="391"/>
      <c r="DJ86" s="391"/>
      <c r="DK86" s="391"/>
      <c r="DL86" s="391"/>
      <c r="DM86" s="391"/>
      <c r="DN86" s="391"/>
      <c r="DO86" s="391"/>
      <c r="DP86" s="391"/>
      <c r="DQ86" s="391"/>
      <c r="DR86" s="391"/>
      <c r="DS86" s="391"/>
      <c r="DT86" s="391"/>
      <c r="DU86" s="391"/>
      <c r="DV86" s="391"/>
      <c r="DW86" s="391"/>
      <c r="DX86" s="391"/>
      <c r="DY86" s="391"/>
      <c r="DZ86" s="391"/>
      <c r="EA86" s="391"/>
      <c r="EB86" s="391"/>
      <c r="EC86" s="391"/>
      <c r="ED86" s="391"/>
      <c r="EE86" s="391"/>
      <c r="EF86" s="391"/>
      <c r="EG86" s="391"/>
      <c r="EH86" s="391"/>
      <c r="EI86" s="391"/>
      <c r="EJ86" s="391"/>
      <c r="EK86" s="391"/>
      <c r="EL86" s="391"/>
      <c r="EM86" s="391"/>
      <c r="EN86" s="391"/>
      <c r="EO86" s="391"/>
      <c r="EP86" s="391"/>
      <c r="EQ86" s="391"/>
      <c r="ER86" s="391"/>
      <c r="ES86" s="391"/>
      <c r="ET86" s="391"/>
      <c r="EU86" s="391"/>
      <c r="EV86" s="391"/>
      <c r="EW86" s="391"/>
      <c r="EX86" s="391"/>
      <c r="EY86" s="391"/>
      <c r="EZ86" s="391"/>
      <c r="FA86" s="391"/>
      <c r="FB86" s="391"/>
      <c r="FC86" s="391"/>
      <c r="FD86" s="391"/>
      <c r="FE86" s="391"/>
      <c r="FF86" s="391"/>
      <c r="FG86" s="391"/>
      <c r="FH86" s="391"/>
      <c r="FI86" s="391"/>
      <c r="FJ86" s="391"/>
      <c r="FK86" s="391"/>
      <c r="FL86" s="391"/>
      <c r="FM86" s="391"/>
      <c r="FN86" s="391"/>
      <c r="FO86" s="391"/>
      <c r="FP86" s="391"/>
      <c r="FQ86" s="391"/>
      <c r="FR86" s="391"/>
      <c r="FS86" s="391"/>
      <c r="FT86" s="391"/>
      <c r="FU86" s="391"/>
      <c r="FV86" s="391"/>
      <c r="FW86" s="391"/>
      <c r="FX86" s="391"/>
      <c r="FY86" s="391"/>
      <c r="FZ86" s="391"/>
      <c r="GA86" s="391"/>
      <c r="GB86" s="391"/>
      <c r="GC86" s="391"/>
      <c r="GD86" s="391"/>
      <c r="GE86" s="391"/>
      <c r="GF86" s="391"/>
      <c r="GG86" s="391"/>
      <c r="GH86" s="391"/>
      <c r="GI86" s="391"/>
      <c r="GJ86" s="391"/>
      <c r="GK86" s="391"/>
      <c r="GL86" s="391"/>
      <c r="GM86" s="391"/>
      <c r="GN86" s="391"/>
      <c r="GO86" s="391"/>
      <c r="GP86" s="391"/>
      <c r="GQ86" s="391"/>
      <c r="GR86" s="391"/>
      <c r="GS86" s="391"/>
      <c r="GT86" s="391"/>
      <c r="GU86" s="391"/>
      <c r="GV86" s="391"/>
      <c r="GW86" s="391"/>
      <c r="GX86" s="391"/>
      <c r="GY86" s="391"/>
      <c r="GZ86" s="391"/>
      <c r="HA86" s="391"/>
      <c r="HB86" s="391"/>
      <c r="HC86" s="391"/>
      <c r="HD86" s="391"/>
      <c r="HE86" s="391"/>
      <c r="HF86" s="391"/>
      <c r="HG86" s="391"/>
      <c r="HH86" s="391"/>
      <c r="HI86" s="391"/>
    </row>
    <row r="87" spans="1:217" s="396" customFormat="1" ht="18" customHeight="1">
      <c r="A87" s="391"/>
      <c r="B87" s="392">
        <v>51</v>
      </c>
      <c r="C87" s="398" t="s">
        <v>102</v>
      </c>
      <c r="D87" s="399">
        <v>761</v>
      </c>
      <c r="E87" s="400">
        <v>430.04153745072279</v>
      </c>
      <c r="F87" s="399">
        <v>48</v>
      </c>
      <c r="G87" s="400">
        <v>865.25500000000011</v>
      </c>
      <c r="H87" s="399">
        <v>9284</v>
      </c>
      <c r="I87" s="400">
        <v>1328.643023481259</v>
      </c>
      <c r="J87" s="417"/>
      <c r="K87" s="397"/>
      <c r="L87" s="391"/>
      <c r="M87" s="391"/>
      <c r="N87" s="391"/>
      <c r="O87" s="391"/>
      <c r="P87" s="391"/>
      <c r="Q87" s="391"/>
      <c r="R87" s="391"/>
      <c r="S87" s="391"/>
      <c r="T87" s="391"/>
      <c r="U87" s="391"/>
      <c r="V87" s="391"/>
      <c r="W87" s="391"/>
      <c r="X87" s="391"/>
      <c r="Y87" s="391"/>
      <c r="Z87" s="391"/>
      <c r="AA87" s="391"/>
      <c r="AB87" s="391"/>
      <c r="AC87" s="391"/>
      <c r="AD87" s="391"/>
      <c r="AE87" s="391"/>
      <c r="AF87" s="391"/>
      <c r="AG87" s="391"/>
      <c r="AH87" s="391"/>
      <c r="AI87" s="391"/>
      <c r="AJ87" s="391"/>
      <c r="AK87" s="391"/>
      <c r="AL87" s="391"/>
      <c r="AM87" s="391"/>
      <c r="AN87" s="391"/>
      <c r="AO87" s="391"/>
      <c r="AP87" s="391"/>
      <c r="AQ87" s="391"/>
      <c r="AR87" s="391"/>
      <c r="AS87" s="391"/>
      <c r="AT87" s="391"/>
      <c r="AU87" s="391"/>
      <c r="AV87" s="391"/>
      <c r="AW87" s="391"/>
      <c r="AX87" s="391"/>
      <c r="AY87" s="391"/>
      <c r="AZ87" s="391"/>
      <c r="BA87" s="391"/>
      <c r="BB87" s="391"/>
      <c r="BC87" s="391"/>
      <c r="BD87" s="391"/>
      <c r="BE87" s="391"/>
      <c r="BF87" s="391"/>
      <c r="BG87" s="391"/>
      <c r="BH87" s="391"/>
      <c r="BI87" s="391"/>
      <c r="BJ87" s="391"/>
      <c r="BK87" s="391"/>
      <c r="BL87" s="391"/>
      <c r="BM87" s="391"/>
      <c r="BN87" s="391"/>
      <c r="BO87" s="391"/>
      <c r="BP87" s="391"/>
      <c r="BQ87" s="391"/>
      <c r="BR87" s="391"/>
      <c r="BS87" s="391"/>
      <c r="BT87" s="391"/>
      <c r="BU87" s="391"/>
      <c r="BV87" s="391"/>
      <c r="BW87" s="391"/>
      <c r="BX87" s="391"/>
      <c r="BY87" s="391"/>
      <c r="BZ87" s="391"/>
      <c r="CA87" s="391"/>
      <c r="CB87" s="391"/>
      <c r="CC87" s="391"/>
      <c r="CD87" s="391"/>
      <c r="CE87" s="391"/>
      <c r="CF87" s="391"/>
      <c r="CG87" s="391"/>
      <c r="CH87" s="391"/>
      <c r="CI87" s="391"/>
      <c r="CJ87" s="391"/>
      <c r="CK87" s="391"/>
      <c r="CL87" s="391"/>
      <c r="CM87" s="391"/>
      <c r="CN87" s="391"/>
      <c r="CO87" s="391"/>
      <c r="CP87" s="391"/>
      <c r="CQ87" s="391"/>
      <c r="CR87" s="391"/>
      <c r="CS87" s="391"/>
      <c r="CT87" s="391"/>
      <c r="CU87" s="391"/>
      <c r="CV87" s="391"/>
      <c r="CW87" s="391"/>
      <c r="CX87" s="391"/>
      <c r="CY87" s="391"/>
      <c r="CZ87" s="391"/>
      <c r="DA87" s="391"/>
      <c r="DB87" s="391"/>
      <c r="DC87" s="391"/>
      <c r="DD87" s="391"/>
      <c r="DE87" s="391"/>
      <c r="DF87" s="391"/>
      <c r="DG87" s="391"/>
      <c r="DH87" s="391"/>
      <c r="DI87" s="391"/>
      <c r="DJ87" s="391"/>
      <c r="DK87" s="391"/>
      <c r="DL87" s="391"/>
      <c r="DM87" s="391"/>
      <c r="DN87" s="391"/>
      <c r="DO87" s="391"/>
      <c r="DP87" s="391"/>
      <c r="DQ87" s="391"/>
      <c r="DR87" s="391"/>
      <c r="DS87" s="391"/>
      <c r="DT87" s="391"/>
      <c r="DU87" s="391"/>
      <c r="DV87" s="391"/>
      <c r="DW87" s="391"/>
      <c r="DX87" s="391"/>
      <c r="DY87" s="391"/>
      <c r="DZ87" s="391"/>
      <c r="EA87" s="391"/>
      <c r="EB87" s="391"/>
      <c r="EC87" s="391"/>
      <c r="ED87" s="391"/>
      <c r="EE87" s="391"/>
      <c r="EF87" s="391"/>
      <c r="EG87" s="391"/>
      <c r="EH87" s="391"/>
      <c r="EI87" s="391"/>
      <c r="EJ87" s="391"/>
      <c r="EK87" s="391"/>
      <c r="EL87" s="391"/>
      <c r="EM87" s="391"/>
      <c r="EN87" s="391"/>
      <c r="EO87" s="391"/>
      <c r="EP87" s="391"/>
      <c r="EQ87" s="391"/>
      <c r="ER87" s="391"/>
      <c r="ES87" s="391"/>
      <c r="ET87" s="391"/>
      <c r="EU87" s="391"/>
      <c r="EV87" s="391"/>
      <c r="EW87" s="391"/>
      <c r="EX87" s="391"/>
      <c r="EY87" s="391"/>
      <c r="EZ87" s="391"/>
      <c r="FA87" s="391"/>
      <c r="FB87" s="391"/>
      <c r="FC87" s="391"/>
      <c r="FD87" s="391"/>
      <c r="FE87" s="391"/>
      <c r="FF87" s="391"/>
      <c r="FG87" s="391"/>
      <c r="FH87" s="391"/>
      <c r="FI87" s="391"/>
      <c r="FJ87" s="391"/>
      <c r="FK87" s="391"/>
      <c r="FL87" s="391"/>
      <c r="FM87" s="391"/>
      <c r="FN87" s="391"/>
      <c r="FO87" s="391"/>
      <c r="FP87" s="391"/>
      <c r="FQ87" s="391"/>
      <c r="FR87" s="391"/>
      <c r="FS87" s="391"/>
      <c r="FT87" s="391"/>
      <c r="FU87" s="391"/>
      <c r="FV87" s="391"/>
      <c r="FW87" s="391"/>
      <c r="FX87" s="391"/>
      <c r="FY87" s="391"/>
      <c r="FZ87" s="391"/>
      <c r="GA87" s="391"/>
      <c r="GB87" s="391"/>
      <c r="GC87" s="391"/>
      <c r="GD87" s="391"/>
      <c r="GE87" s="391"/>
      <c r="GF87" s="391"/>
      <c r="GG87" s="391"/>
      <c r="GH87" s="391"/>
      <c r="GI87" s="391"/>
      <c r="GJ87" s="391"/>
      <c r="GK87" s="391"/>
      <c r="GL87" s="391"/>
      <c r="GM87" s="391"/>
      <c r="GN87" s="391"/>
      <c r="GO87" s="391"/>
      <c r="GP87" s="391"/>
      <c r="GQ87" s="391"/>
      <c r="GR87" s="391"/>
      <c r="GS87" s="391"/>
      <c r="GT87" s="391"/>
      <c r="GU87" s="391"/>
      <c r="GV87" s="391"/>
      <c r="GW87" s="391"/>
      <c r="GX87" s="391"/>
      <c r="GY87" s="391"/>
      <c r="GZ87" s="391"/>
      <c r="HA87" s="391"/>
      <c r="HB87" s="391"/>
      <c r="HC87" s="391"/>
      <c r="HD87" s="391"/>
      <c r="HE87" s="391"/>
      <c r="HF87" s="391"/>
      <c r="HG87" s="391"/>
      <c r="HH87" s="391"/>
      <c r="HI87" s="391"/>
    </row>
    <row r="88" spans="1:217" s="396" customFormat="1" ht="18" customHeight="1">
      <c r="A88" s="391"/>
      <c r="B88" s="392">
        <v>52</v>
      </c>
      <c r="C88" s="398" t="s">
        <v>103</v>
      </c>
      <c r="D88" s="401">
        <v>769</v>
      </c>
      <c r="E88" s="402">
        <v>397.07386215864767</v>
      </c>
      <c r="F88" s="401">
        <v>23</v>
      </c>
      <c r="G88" s="402">
        <v>821.67130434782587</v>
      </c>
      <c r="H88" s="401">
        <v>8938</v>
      </c>
      <c r="I88" s="402">
        <v>1276.2436786753201</v>
      </c>
      <c r="J88" s="417"/>
      <c r="K88" s="397"/>
      <c r="L88" s="391"/>
      <c r="M88" s="391"/>
      <c r="N88" s="391"/>
      <c r="O88" s="391"/>
      <c r="P88" s="391"/>
      <c r="Q88" s="391"/>
      <c r="R88" s="391"/>
      <c r="S88" s="391"/>
      <c r="T88" s="391"/>
      <c r="U88" s="391"/>
      <c r="V88" s="391"/>
      <c r="W88" s="391"/>
      <c r="X88" s="391"/>
      <c r="Y88" s="391"/>
      <c r="Z88" s="391"/>
      <c r="AA88" s="391"/>
      <c r="AB88" s="391"/>
      <c r="AC88" s="391"/>
      <c r="AD88" s="391"/>
      <c r="AE88" s="391"/>
      <c r="AF88" s="391"/>
      <c r="AG88" s="391"/>
      <c r="AH88" s="391"/>
      <c r="AI88" s="391"/>
      <c r="AJ88" s="391"/>
      <c r="AK88" s="391"/>
      <c r="AL88" s="391"/>
      <c r="AM88" s="391"/>
      <c r="AN88" s="391"/>
      <c r="AO88" s="391"/>
      <c r="AP88" s="391"/>
      <c r="AQ88" s="391"/>
      <c r="AR88" s="391"/>
      <c r="AS88" s="391"/>
      <c r="AT88" s="391"/>
      <c r="AU88" s="391"/>
      <c r="AV88" s="391"/>
      <c r="AW88" s="391"/>
      <c r="AX88" s="391"/>
      <c r="AY88" s="391"/>
      <c r="AZ88" s="391"/>
      <c r="BA88" s="391"/>
      <c r="BB88" s="391"/>
      <c r="BC88" s="391"/>
      <c r="BD88" s="391"/>
      <c r="BE88" s="391"/>
      <c r="BF88" s="391"/>
      <c r="BG88" s="391"/>
      <c r="BH88" s="391"/>
      <c r="BI88" s="391"/>
      <c r="BJ88" s="391"/>
      <c r="BK88" s="391"/>
      <c r="BL88" s="391"/>
      <c r="BM88" s="391"/>
      <c r="BN88" s="391"/>
      <c r="BO88" s="391"/>
      <c r="BP88" s="391"/>
      <c r="BQ88" s="391"/>
      <c r="BR88" s="391"/>
      <c r="BS88" s="391"/>
      <c r="BT88" s="391"/>
      <c r="BU88" s="391"/>
      <c r="BV88" s="391"/>
      <c r="BW88" s="391"/>
      <c r="BX88" s="391"/>
      <c r="BY88" s="391"/>
      <c r="BZ88" s="391"/>
      <c r="CA88" s="391"/>
      <c r="CB88" s="391"/>
      <c r="CC88" s="391"/>
      <c r="CD88" s="391"/>
      <c r="CE88" s="391"/>
      <c r="CF88" s="391"/>
      <c r="CG88" s="391"/>
      <c r="CH88" s="391"/>
      <c r="CI88" s="391"/>
      <c r="CJ88" s="391"/>
      <c r="CK88" s="391"/>
      <c r="CL88" s="391"/>
      <c r="CM88" s="391"/>
      <c r="CN88" s="391"/>
      <c r="CO88" s="391"/>
      <c r="CP88" s="391"/>
      <c r="CQ88" s="391"/>
      <c r="CR88" s="391"/>
      <c r="CS88" s="391"/>
      <c r="CT88" s="391"/>
      <c r="CU88" s="391"/>
      <c r="CV88" s="391"/>
      <c r="CW88" s="391"/>
      <c r="CX88" s="391"/>
      <c r="CY88" s="391"/>
      <c r="CZ88" s="391"/>
      <c r="DA88" s="391"/>
      <c r="DB88" s="391"/>
      <c r="DC88" s="391"/>
      <c r="DD88" s="391"/>
      <c r="DE88" s="391"/>
      <c r="DF88" s="391"/>
      <c r="DG88" s="391"/>
      <c r="DH88" s="391"/>
      <c r="DI88" s="391"/>
      <c r="DJ88" s="391"/>
      <c r="DK88" s="391"/>
      <c r="DL88" s="391"/>
      <c r="DM88" s="391"/>
      <c r="DN88" s="391"/>
      <c r="DO88" s="391"/>
      <c r="DP88" s="391"/>
      <c r="DQ88" s="391"/>
      <c r="DR88" s="391"/>
      <c r="DS88" s="391"/>
      <c r="DT88" s="391"/>
      <c r="DU88" s="391"/>
      <c r="DV88" s="391"/>
      <c r="DW88" s="391"/>
      <c r="DX88" s="391"/>
      <c r="DY88" s="391"/>
      <c r="DZ88" s="391"/>
      <c r="EA88" s="391"/>
      <c r="EB88" s="391"/>
      <c r="EC88" s="391"/>
      <c r="ED88" s="391"/>
      <c r="EE88" s="391"/>
      <c r="EF88" s="391"/>
      <c r="EG88" s="391"/>
      <c r="EH88" s="391"/>
      <c r="EI88" s="391"/>
      <c r="EJ88" s="391"/>
      <c r="EK88" s="391"/>
      <c r="EL88" s="391"/>
      <c r="EM88" s="391"/>
      <c r="EN88" s="391"/>
      <c r="EO88" s="391"/>
      <c r="EP88" s="391"/>
      <c r="EQ88" s="391"/>
      <c r="ER88" s="391"/>
      <c r="ES88" s="391"/>
      <c r="ET88" s="391"/>
      <c r="EU88" s="391"/>
      <c r="EV88" s="391"/>
      <c r="EW88" s="391"/>
      <c r="EX88" s="391"/>
      <c r="EY88" s="391"/>
      <c r="EZ88" s="391"/>
      <c r="FA88" s="391"/>
      <c r="FB88" s="391"/>
      <c r="FC88" s="391"/>
      <c r="FD88" s="391"/>
      <c r="FE88" s="391"/>
      <c r="FF88" s="391"/>
      <c r="FG88" s="391"/>
      <c r="FH88" s="391"/>
      <c r="FI88" s="391"/>
      <c r="FJ88" s="391"/>
      <c r="FK88" s="391"/>
      <c r="FL88" s="391"/>
      <c r="FM88" s="391"/>
      <c r="FN88" s="391"/>
      <c r="FO88" s="391"/>
      <c r="FP88" s="391"/>
      <c r="FQ88" s="391"/>
      <c r="FR88" s="391"/>
      <c r="FS88" s="391"/>
      <c r="FT88" s="391"/>
      <c r="FU88" s="391"/>
      <c r="FV88" s="391"/>
      <c r="FW88" s="391"/>
      <c r="FX88" s="391"/>
      <c r="FY88" s="391"/>
      <c r="FZ88" s="391"/>
      <c r="GA88" s="391"/>
      <c r="GB88" s="391"/>
      <c r="GC88" s="391"/>
      <c r="GD88" s="391"/>
      <c r="GE88" s="391"/>
      <c r="GF88" s="391"/>
      <c r="GG88" s="391"/>
      <c r="GH88" s="391"/>
      <c r="GI88" s="391"/>
      <c r="GJ88" s="391"/>
      <c r="GK88" s="391"/>
      <c r="GL88" s="391"/>
      <c r="GM88" s="391"/>
      <c r="GN88" s="391"/>
      <c r="GO88" s="391"/>
      <c r="GP88" s="391"/>
      <c r="GQ88" s="391"/>
      <c r="GR88" s="391"/>
      <c r="GS88" s="391"/>
      <c r="GT88" s="391"/>
      <c r="GU88" s="391"/>
      <c r="GV88" s="391"/>
      <c r="GW88" s="391"/>
      <c r="GX88" s="391"/>
      <c r="GY88" s="391"/>
      <c r="GZ88" s="391"/>
      <c r="HA88" s="391"/>
      <c r="HB88" s="391"/>
      <c r="HC88" s="391"/>
      <c r="HD88" s="391"/>
      <c r="HE88" s="391"/>
      <c r="HF88" s="391"/>
      <c r="HG88" s="391"/>
      <c r="HH88" s="391"/>
      <c r="HI88" s="391"/>
    </row>
    <row r="89" spans="1:217" s="396" customFormat="1" ht="18" hidden="1" customHeight="1">
      <c r="A89" s="391"/>
      <c r="B89" s="392"/>
      <c r="C89" s="398"/>
      <c r="D89" s="403"/>
      <c r="E89" s="404"/>
      <c r="F89" s="403"/>
      <c r="G89" s="404"/>
      <c r="H89" s="403"/>
      <c r="I89" s="404"/>
      <c r="J89" s="417"/>
      <c r="K89" s="397"/>
      <c r="L89" s="391"/>
      <c r="M89" s="391"/>
      <c r="N89" s="391"/>
      <c r="O89" s="391"/>
      <c r="P89" s="391"/>
      <c r="Q89" s="391"/>
      <c r="R89" s="391"/>
      <c r="S89" s="391"/>
      <c r="T89" s="391"/>
      <c r="U89" s="391"/>
      <c r="V89" s="391"/>
      <c r="W89" s="391"/>
      <c r="X89" s="391"/>
      <c r="Y89" s="391"/>
      <c r="Z89" s="391"/>
      <c r="AA89" s="391"/>
      <c r="AB89" s="391"/>
      <c r="AC89" s="391"/>
      <c r="AD89" s="391"/>
      <c r="AE89" s="391"/>
      <c r="AF89" s="391"/>
      <c r="AG89" s="391"/>
      <c r="AH89" s="391"/>
      <c r="AI89" s="391"/>
      <c r="AJ89" s="391"/>
      <c r="AK89" s="391"/>
      <c r="AL89" s="391"/>
      <c r="AM89" s="391"/>
      <c r="AN89" s="391"/>
      <c r="AO89" s="391"/>
      <c r="AP89" s="391"/>
      <c r="AQ89" s="391"/>
      <c r="AR89" s="391"/>
      <c r="AS89" s="391"/>
      <c r="AT89" s="391"/>
      <c r="AU89" s="391"/>
      <c r="AV89" s="391"/>
      <c r="AW89" s="391"/>
      <c r="AX89" s="391"/>
      <c r="AY89" s="391"/>
      <c r="AZ89" s="391"/>
      <c r="BA89" s="391"/>
      <c r="BB89" s="391"/>
      <c r="BC89" s="391"/>
      <c r="BD89" s="391"/>
      <c r="BE89" s="391"/>
      <c r="BF89" s="391"/>
      <c r="BG89" s="391"/>
      <c r="BH89" s="391"/>
      <c r="BI89" s="391"/>
      <c r="BJ89" s="391"/>
      <c r="BK89" s="391"/>
      <c r="BL89" s="391"/>
      <c r="BM89" s="391"/>
      <c r="BN89" s="391"/>
      <c r="BO89" s="391"/>
      <c r="BP89" s="391"/>
      <c r="BQ89" s="391"/>
      <c r="BR89" s="391"/>
      <c r="BS89" s="391"/>
      <c r="BT89" s="391"/>
      <c r="BU89" s="391"/>
      <c r="BV89" s="391"/>
      <c r="BW89" s="391"/>
      <c r="BX89" s="391"/>
      <c r="BY89" s="391"/>
      <c r="BZ89" s="391"/>
      <c r="CA89" s="391"/>
      <c r="CB89" s="391"/>
      <c r="CC89" s="391"/>
      <c r="CD89" s="391"/>
      <c r="CE89" s="391"/>
      <c r="CF89" s="391"/>
      <c r="CG89" s="391"/>
      <c r="CH89" s="391"/>
      <c r="CI89" s="391"/>
      <c r="CJ89" s="391"/>
      <c r="CK89" s="391"/>
      <c r="CL89" s="391"/>
      <c r="CM89" s="391"/>
      <c r="CN89" s="391"/>
      <c r="CO89" s="391"/>
      <c r="CP89" s="391"/>
      <c r="CQ89" s="391"/>
      <c r="CR89" s="391"/>
      <c r="CS89" s="391"/>
      <c r="CT89" s="391"/>
      <c r="CU89" s="391"/>
      <c r="CV89" s="391"/>
      <c r="CW89" s="391"/>
      <c r="CX89" s="391"/>
      <c r="CY89" s="391"/>
      <c r="CZ89" s="391"/>
      <c r="DA89" s="391"/>
      <c r="DB89" s="391"/>
      <c r="DC89" s="391"/>
      <c r="DD89" s="391"/>
      <c r="DE89" s="391"/>
      <c r="DF89" s="391"/>
      <c r="DG89" s="391"/>
      <c r="DH89" s="391"/>
      <c r="DI89" s="391"/>
      <c r="DJ89" s="391"/>
      <c r="DK89" s="391"/>
      <c r="DL89" s="391"/>
      <c r="DM89" s="391"/>
      <c r="DN89" s="391"/>
      <c r="DO89" s="391"/>
      <c r="DP89" s="391"/>
      <c r="DQ89" s="391"/>
      <c r="DR89" s="391"/>
      <c r="DS89" s="391"/>
      <c r="DT89" s="391"/>
      <c r="DU89" s="391"/>
      <c r="DV89" s="391"/>
      <c r="DW89" s="391"/>
      <c r="DX89" s="391"/>
      <c r="DY89" s="391"/>
      <c r="DZ89" s="391"/>
      <c r="EA89" s="391"/>
      <c r="EB89" s="391"/>
      <c r="EC89" s="391"/>
      <c r="ED89" s="391"/>
      <c r="EE89" s="391"/>
      <c r="EF89" s="391"/>
      <c r="EG89" s="391"/>
      <c r="EH89" s="391"/>
      <c r="EI89" s="391"/>
      <c r="EJ89" s="391"/>
      <c r="EK89" s="391"/>
      <c r="EL89" s="391"/>
      <c r="EM89" s="391"/>
      <c r="EN89" s="391"/>
      <c r="EO89" s="391"/>
      <c r="EP89" s="391"/>
      <c r="EQ89" s="391"/>
      <c r="ER89" s="391"/>
      <c r="ES89" s="391"/>
      <c r="ET89" s="391"/>
      <c r="EU89" s="391"/>
      <c r="EV89" s="391"/>
      <c r="EW89" s="391"/>
      <c r="EX89" s="391"/>
      <c r="EY89" s="391"/>
      <c r="EZ89" s="391"/>
      <c r="FA89" s="391"/>
      <c r="FB89" s="391"/>
      <c r="FC89" s="391"/>
      <c r="FD89" s="391"/>
      <c r="FE89" s="391"/>
      <c r="FF89" s="391"/>
      <c r="FG89" s="391"/>
      <c r="FH89" s="391"/>
      <c r="FI89" s="391"/>
      <c r="FJ89" s="391"/>
      <c r="FK89" s="391"/>
      <c r="FL89" s="391"/>
      <c r="FM89" s="391"/>
      <c r="FN89" s="391"/>
      <c r="FO89" s="391"/>
      <c r="FP89" s="391"/>
      <c r="FQ89" s="391"/>
      <c r="FR89" s="391"/>
      <c r="FS89" s="391"/>
      <c r="FT89" s="391"/>
      <c r="FU89" s="391"/>
      <c r="FV89" s="391"/>
      <c r="FW89" s="391"/>
      <c r="FX89" s="391"/>
      <c r="FY89" s="391"/>
      <c r="FZ89" s="391"/>
      <c r="GA89" s="391"/>
      <c r="GB89" s="391"/>
      <c r="GC89" s="391"/>
      <c r="GD89" s="391"/>
      <c r="GE89" s="391"/>
      <c r="GF89" s="391"/>
      <c r="GG89" s="391"/>
      <c r="GH89" s="391"/>
      <c r="GI89" s="391"/>
      <c r="GJ89" s="391"/>
      <c r="GK89" s="391"/>
      <c r="GL89" s="391"/>
      <c r="GM89" s="391"/>
      <c r="GN89" s="391"/>
      <c r="GO89" s="391"/>
      <c r="GP89" s="391"/>
      <c r="GQ89" s="391"/>
      <c r="GR89" s="391"/>
      <c r="GS89" s="391"/>
      <c r="GT89" s="391"/>
      <c r="GU89" s="391"/>
      <c r="GV89" s="391"/>
      <c r="GW89" s="391"/>
      <c r="GX89" s="391"/>
      <c r="GY89" s="391"/>
      <c r="GZ89" s="391"/>
      <c r="HA89" s="391"/>
      <c r="HB89" s="391"/>
      <c r="HC89" s="391"/>
      <c r="HD89" s="391"/>
      <c r="HE89" s="391"/>
      <c r="HF89" s="391"/>
      <c r="HG89" s="391"/>
      <c r="HH89" s="391"/>
      <c r="HI89" s="391"/>
    </row>
    <row r="90" spans="1:217" s="396" customFormat="1" ht="18" customHeight="1">
      <c r="A90" s="405"/>
      <c r="B90" s="406"/>
      <c r="C90" s="407" t="s">
        <v>45</v>
      </c>
      <c r="D90" s="408">
        <v>338996</v>
      </c>
      <c r="E90" s="409">
        <v>523.63293401691953</v>
      </c>
      <c r="F90" s="473">
        <v>46288</v>
      </c>
      <c r="G90" s="474">
        <v>775.69569866920051</v>
      </c>
      <c r="H90" s="475">
        <v>10294786</v>
      </c>
      <c r="I90" s="476">
        <v>1304.7757825116521</v>
      </c>
      <c r="J90" s="417"/>
      <c r="K90" s="397"/>
      <c r="L90" s="391"/>
      <c r="M90" s="391"/>
      <c r="N90" s="391"/>
      <c r="O90" s="391"/>
      <c r="P90" s="391"/>
      <c r="Q90" s="391"/>
      <c r="R90" s="391"/>
      <c r="S90" s="391"/>
      <c r="T90" s="391"/>
      <c r="U90" s="391"/>
      <c r="V90" s="391"/>
      <c r="W90" s="391"/>
      <c r="X90" s="391"/>
      <c r="Y90" s="391"/>
      <c r="Z90" s="391"/>
      <c r="AA90" s="391"/>
      <c r="AB90" s="391"/>
      <c r="AC90" s="391"/>
      <c r="AD90" s="391"/>
      <c r="AE90" s="391"/>
      <c r="AF90" s="391"/>
      <c r="AG90" s="391"/>
      <c r="AH90" s="391"/>
      <c r="AI90" s="391"/>
      <c r="AJ90" s="391"/>
      <c r="AK90" s="391"/>
      <c r="AL90" s="391"/>
      <c r="AM90" s="391"/>
      <c r="AN90" s="391"/>
      <c r="AO90" s="391"/>
      <c r="AP90" s="391"/>
      <c r="AQ90" s="391"/>
      <c r="AR90" s="391"/>
      <c r="AS90" s="391"/>
      <c r="AT90" s="391"/>
      <c r="AU90" s="391"/>
      <c r="AV90" s="391"/>
      <c r="AW90" s="391"/>
      <c r="AX90" s="391"/>
      <c r="AY90" s="391"/>
      <c r="AZ90" s="391"/>
      <c r="BA90" s="391"/>
      <c r="BB90" s="391"/>
      <c r="BC90" s="391"/>
      <c r="BD90" s="391"/>
      <c r="BE90" s="391"/>
      <c r="BF90" s="391"/>
      <c r="BG90" s="391"/>
      <c r="BH90" s="391"/>
      <c r="BI90" s="391"/>
      <c r="BJ90" s="391"/>
      <c r="BK90" s="391"/>
      <c r="BL90" s="391"/>
      <c r="BM90" s="391"/>
      <c r="BN90" s="391"/>
      <c r="BO90" s="391"/>
      <c r="BP90" s="391"/>
      <c r="BQ90" s="391"/>
      <c r="BR90" s="391"/>
      <c r="BS90" s="391"/>
      <c r="BT90" s="391"/>
      <c r="BU90" s="391"/>
      <c r="BV90" s="391"/>
      <c r="BW90" s="391"/>
      <c r="BX90" s="391"/>
      <c r="BY90" s="391"/>
      <c r="BZ90" s="391"/>
      <c r="CA90" s="391"/>
      <c r="CB90" s="391"/>
      <c r="CC90" s="391"/>
      <c r="CD90" s="391"/>
      <c r="CE90" s="391"/>
      <c r="CF90" s="391"/>
      <c r="CG90" s="391"/>
      <c r="CH90" s="391"/>
      <c r="CI90" s="391"/>
      <c r="CJ90" s="391"/>
      <c r="CK90" s="391"/>
      <c r="CL90" s="391"/>
      <c r="CM90" s="391"/>
      <c r="CN90" s="391"/>
      <c r="CO90" s="391"/>
      <c r="CP90" s="391"/>
      <c r="CQ90" s="391"/>
      <c r="CR90" s="391"/>
      <c r="CS90" s="391"/>
      <c r="CT90" s="391"/>
      <c r="CU90" s="391"/>
      <c r="CV90" s="391"/>
      <c r="CW90" s="391"/>
      <c r="CX90" s="391"/>
      <c r="CY90" s="391"/>
      <c r="CZ90" s="391"/>
      <c r="DA90" s="391"/>
      <c r="DB90" s="391"/>
      <c r="DC90" s="391"/>
      <c r="DD90" s="391"/>
      <c r="DE90" s="391"/>
      <c r="DF90" s="391"/>
      <c r="DG90" s="391"/>
      <c r="DH90" s="391"/>
      <c r="DI90" s="391"/>
      <c r="DJ90" s="391"/>
      <c r="DK90" s="391"/>
      <c r="DL90" s="391"/>
      <c r="DM90" s="391"/>
      <c r="DN90" s="391"/>
      <c r="DO90" s="391"/>
      <c r="DP90" s="391"/>
      <c r="DQ90" s="391"/>
      <c r="DR90" s="391"/>
      <c r="DS90" s="391"/>
      <c r="DT90" s="391"/>
      <c r="DU90" s="391"/>
      <c r="DV90" s="391"/>
      <c r="DW90" s="391"/>
      <c r="DX90" s="391"/>
      <c r="DY90" s="391"/>
      <c r="DZ90" s="391"/>
      <c r="EA90" s="391"/>
      <c r="EB90" s="391"/>
      <c r="EC90" s="391"/>
      <c r="ED90" s="391"/>
      <c r="EE90" s="391"/>
      <c r="EF90" s="391"/>
      <c r="EG90" s="391"/>
      <c r="EH90" s="391"/>
      <c r="EI90" s="391"/>
      <c r="EJ90" s="391"/>
      <c r="EK90" s="391"/>
      <c r="EL90" s="391"/>
      <c r="EM90" s="391"/>
      <c r="EN90" s="391"/>
      <c r="EO90" s="391"/>
      <c r="EP90" s="391"/>
      <c r="EQ90" s="391"/>
      <c r="ER90" s="391"/>
      <c r="ES90" s="391"/>
      <c r="ET90" s="391"/>
      <c r="EU90" s="391"/>
      <c r="EV90" s="391"/>
      <c r="EW90" s="391"/>
      <c r="EX90" s="391"/>
      <c r="EY90" s="391"/>
      <c r="EZ90" s="391"/>
      <c r="FA90" s="391"/>
      <c r="FB90" s="391"/>
      <c r="FC90" s="391"/>
      <c r="FD90" s="391"/>
      <c r="FE90" s="391"/>
      <c r="FF90" s="391"/>
      <c r="FG90" s="391"/>
      <c r="FH90" s="391"/>
      <c r="FI90" s="391"/>
      <c r="FJ90" s="391"/>
      <c r="FK90" s="391"/>
      <c r="FL90" s="391"/>
      <c r="FM90" s="391"/>
      <c r="FN90" s="391"/>
      <c r="FO90" s="391"/>
      <c r="FP90" s="391"/>
      <c r="FQ90" s="391"/>
      <c r="FR90" s="391"/>
      <c r="FS90" s="391"/>
      <c r="FT90" s="391"/>
      <c r="FU90" s="391"/>
      <c r="FV90" s="391"/>
      <c r="FW90" s="391"/>
      <c r="FX90" s="391"/>
      <c r="FY90" s="391"/>
      <c r="FZ90" s="391"/>
      <c r="GA90" s="391"/>
      <c r="GB90" s="391"/>
      <c r="GC90" s="391"/>
      <c r="GD90" s="391"/>
      <c r="GE90" s="391"/>
      <c r="GF90" s="391"/>
      <c r="GG90" s="391"/>
      <c r="GH90" s="391"/>
      <c r="GI90" s="391"/>
      <c r="GJ90" s="391"/>
      <c r="GK90" s="391"/>
      <c r="GL90" s="391"/>
      <c r="GM90" s="391"/>
      <c r="GN90" s="391"/>
      <c r="GO90" s="391"/>
      <c r="GP90" s="391"/>
      <c r="GQ90" s="391"/>
      <c r="GR90" s="391"/>
      <c r="GS90" s="391"/>
      <c r="GT90" s="391"/>
      <c r="GU90" s="391"/>
      <c r="GV90" s="391"/>
      <c r="GW90" s="391"/>
      <c r="GX90" s="391"/>
      <c r="GY90" s="391"/>
      <c r="GZ90" s="391"/>
      <c r="HA90" s="391"/>
      <c r="HB90" s="391"/>
      <c r="HC90" s="391"/>
      <c r="HD90" s="391"/>
      <c r="HE90" s="391"/>
      <c r="HF90" s="391"/>
      <c r="HG90" s="391"/>
      <c r="HH90" s="391"/>
      <c r="HI90" s="391"/>
    </row>
    <row r="91" spans="1:217" ht="18" customHeight="1">
      <c r="A91" s="384"/>
      <c r="B91" s="385"/>
      <c r="C91" s="384"/>
      <c r="D91" s="384"/>
      <c r="E91" s="384"/>
      <c r="F91" s="384"/>
      <c r="G91" s="384"/>
      <c r="H91" s="384"/>
      <c r="I91" s="384"/>
    </row>
    <row r="92" spans="1:217" ht="18" customHeight="1">
      <c r="A92" s="384"/>
      <c r="B92" s="410"/>
      <c r="C92" s="384"/>
      <c r="D92" s="411"/>
      <c r="E92" s="412"/>
      <c r="F92" s="411"/>
      <c r="G92" s="412"/>
      <c r="H92" s="411"/>
      <c r="I92" s="412"/>
    </row>
    <row r="93" spans="1:217" ht="18" customHeight="1">
      <c r="B93" s="413"/>
      <c r="D93" s="414"/>
      <c r="E93" s="415"/>
      <c r="F93" s="414"/>
      <c r="G93" s="415"/>
      <c r="H93" s="414"/>
      <c r="I93" s="415"/>
    </row>
    <row r="94" spans="1:217" ht="18" customHeight="1">
      <c r="B94" s="413"/>
      <c r="C94" s="416"/>
      <c r="D94" s="414"/>
      <c r="E94" s="415"/>
      <c r="F94" s="414"/>
      <c r="G94" s="415"/>
      <c r="H94" s="414"/>
      <c r="I94" s="415"/>
    </row>
    <row r="95" spans="1:217" ht="18" customHeight="1">
      <c r="B95" s="413"/>
      <c r="E95" s="415"/>
      <c r="G95" s="415"/>
      <c r="I95" s="415"/>
    </row>
    <row r="96" spans="1:217" ht="18" customHeight="1">
      <c r="B96" s="413"/>
      <c r="E96" s="415"/>
      <c r="G96" s="415"/>
      <c r="I96" s="415"/>
    </row>
    <row r="97" spans="2:9" ht="18" customHeight="1">
      <c r="B97" s="413"/>
      <c r="E97" s="415"/>
      <c r="G97" s="415"/>
      <c r="I97" s="415"/>
    </row>
    <row r="98" spans="2:9" ht="18" customHeight="1">
      <c r="B98" s="413"/>
      <c r="E98" s="415"/>
      <c r="G98" s="415"/>
      <c r="I98" s="415"/>
    </row>
    <row r="99" spans="2:9" ht="18" customHeight="1">
      <c r="B99" s="413"/>
      <c r="E99" s="415"/>
      <c r="G99" s="415"/>
      <c r="I99" s="415"/>
    </row>
    <row r="100" spans="2:9" ht="18" customHeight="1">
      <c r="B100" s="413"/>
      <c r="E100" s="415"/>
      <c r="G100" s="415"/>
      <c r="I100" s="415"/>
    </row>
    <row r="101" spans="2:9" ht="18" customHeight="1">
      <c r="B101" s="413"/>
    </row>
    <row r="102" spans="2:9" ht="18" customHeight="1">
      <c r="B102" s="413"/>
    </row>
    <row r="103" spans="2:9" ht="18" customHeight="1">
      <c r="B103" s="413"/>
    </row>
    <row r="104" spans="2:9" ht="18" customHeight="1">
      <c r="B104" s="413"/>
    </row>
    <row r="105" spans="2:9" ht="18" customHeight="1">
      <c r="B105" s="413"/>
    </row>
    <row r="106" spans="2:9" ht="18" customHeight="1">
      <c r="B106" s="413"/>
    </row>
    <row r="107" spans="2:9" ht="18" customHeight="1">
      <c r="B107" s="413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570A51B5-8ADA-45ED-B74F-8AAB5DA1533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10" activePane="bottomLeft" state="frozen"/>
      <selection activeCell="U22" sqref="U22"/>
      <selection pane="bottomLeft" activeCell="L97" sqref="L97"/>
    </sheetView>
  </sheetViews>
  <sheetFormatPr baseColWidth="10" defaultColWidth="11.42578125" defaultRowHeight="15.75"/>
  <cols>
    <col min="1" max="1" width="2.7109375" style="85" customWidth="1"/>
    <col min="2" max="2" width="8" style="84" customWidth="1"/>
    <col min="3" max="3" width="24.7109375" style="85" customWidth="1"/>
    <col min="4" max="4" width="18.7109375" style="85" customWidth="1"/>
    <col min="5" max="5" width="13.85546875" style="85" customWidth="1"/>
    <col min="6" max="6" width="10.7109375" style="85" customWidth="1"/>
    <col min="7" max="7" width="18.7109375" style="85" customWidth="1"/>
    <col min="8" max="8" width="13.85546875" style="85" customWidth="1"/>
    <col min="9" max="9" width="10.7109375" style="85" customWidth="1"/>
    <col min="10" max="16384" width="11.42578125" style="85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93" customFormat="1" ht="18.75">
      <c r="B3" s="542" t="s">
        <v>106</v>
      </c>
      <c r="C3" s="542"/>
      <c r="D3" s="542"/>
      <c r="E3" s="542"/>
      <c r="F3" s="542"/>
      <c r="G3" s="542"/>
      <c r="H3" s="542"/>
      <c r="I3" s="542"/>
    </row>
    <row r="4" spans="1:255" s="2" customFormat="1" ht="15.75" customHeight="1">
      <c r="B4" s="6"/>
      <c r="C4" s="92"/>
      <c r="D4" s="90"/>
      <c r="E4" s="91"/>
      <c r="F4" s="90"/>
      <c r="G4" s="90"/>
      <c r="H4" s="91"/>
      <c r="I4" s="90"/>
    </row>
    <row r="5" spans="1:255" s="93" customFormat="1" ht="18.75">
      <c r="B5" s="83" t="str">
        <f>'Pensiones - mínimos'!$B$3</f>
        <v xml:space="preserve">  1 de enero de 2025</v>
      </c>
      <c r="C5" s="83"/>
      <c r="D5" s="83"/>
      <c r="E5" s="83"/>
      <c r="F5" s="83"/>
      <c r="G5" s="83"/>
      <c r="H5" s="83"/>
      <c r="I5" s="83"/>
      <c r="K5" s="7" t="s">
        <v>168</v>
      </c>
    </row>
    <row r="6" spans="1:255" s="93" customFormat="1" ht="6" customHeight="1">
      <c r="B6" s="6"/>
      <c r="C6" s="83"/>
      <c r="D6" s="90"/>
      <c r="E6" s="91"/>
      <c r="F6" s="90"/>
      <c r="G6" s="90"/>
      <c r="H6" s="91"/>
      <c r="I6" s="90"/>
      <c r="K6" s="7"/>
    </row>
    <row r="7" spans="1:255" ht="24.75" customHeight="1">
      <c r="B7" s="540" t="s">
        <v>157</v>
      </c>
      <c r="C7" s="538" t="s">
        <v>47</v>
      </c>
      <c r="D7" s="535" t="s">
        <v>107</v>
      </c>
      <c r="E7" s="536"/>
      <c r="F7" s="537"/>
      <c r="G7" s="535" t="s">
        <v>199</v>
      </c>
      <c r="H7" s="536"/>
      <c r="I7" s="537"/>
    </row>
    <row r="8" spans="1:255" ht="69" customHeight="1">
      <c r="B8" s="541"/>
      <c r="C8" s="539"/>
      <c r="D8" s="230" t="s">
        <v>107</v>
      </c>
      <c r="E8" s="232" t="s">
        <v>198</v>
      </c>
      <c r="F8" s="230" t="s">
        <v>196</v>
      </c>
      <c r="G8" s="230" t="s">
        <v>197</v>
      </c>
      <c r="H8" s="232" t="s">
        <v>198</v>
      </c>
      <c r="I8" s="230" t="s">
        <v>196</v>
      </c>
    </row>
    <row r="9" spans="1:255" ht="29.25" hidden="1" customHeight="1">
      <c r="B9" s="94"/>
      <c r="C9" s="86"/>
      <c r="D9" s="86"/>
      <c r="E9" s="87"/>
      <c r="F9" s="86"/>
      <c r="G9" s="86"/>
      <c r="H9" s="87"/>
      <c r="I9" s="86"/>
    </row>
    <row r="10" spans="1:255" s="98" customFormat="1" ht="18" customHeight="1">
      <c r="A10" s="8"/>
      <c r="B10" s="95"/>
      <c r="C10" s="96" t="s">
        <v>52</v>
      </c>
      <c r="D10" s="97">
        <v>1685666</v>
      </c>
      <c r="E10" s="208">
        <v>0.16373978050636506</v>
      </c>
      <c r="F10" s="208">
        <v>1.9639510814796424E-2</v>
      </c>
      <c r="G10" s="135">
        <v>1171.8264204237375</v>
      </c>
      <c r="H10" s="208">
        <v>0.89810558728183076</v>
      </c>
      <c r="I10" s="208">
        <v>4.8504076004538099E-2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1" customFormat="1" ht="18" customHeight="1">
      <c r="B11" s="95">
        <v>4</v>
      </c>
      <c r="C11" s="99" t="s">
        <v>53</v>
      </c>
      <c r="D11" s="100">
        <v>117399</v>
      </c>
      <c r="E11" s="209">
        <v>1.1403733890145944E-2</v>
      </c>
      <c r="F11" s="209">
        <v>2.9084597785783872E-2</v>
      </c>
      <c r="G11" s="136">
        <v>1073.9984167667526</v>
      </c>
      <c r="H11" s="209">
        <v>0.82312871771680163</v>
      </c>
      <c r="I11" s="209">
        <v>5.2556340575931282E-2</v>
      </c>
    </row>
    <row r="12" spans="1:255" s="102" customFormat="1" ht="18" customHeight="1">
      <c r="B12" s="95">
        <v>11</v>
      </c>
      <c r="C12" s="99" t="s">
        <v>54</v>
      </c>
      <c r="D12" s="100">
        <v>233819</v>
      </c>
      <c r="E12" s="209">
        <v>2.2712371097369094E-2</v>
      </c>
      <c r="F12" s="209">
        <v>1.5703463015412478E-2</v>
      </c>
      <c r="G12" s="136">
        <v>1294.5750140493287</v>
      </c>
      <c r="H12" s="209">
        <v>0.99218197593866497</v>
      </c>
      <c r="I12" s="209">
        <v>4.6622819231483037E-2</v>
      </c>
    </row>
    <row r="13" spans="1:255" s="102" customFormat="1" ht="18" customHeight="1">
      <c r="B13" s="95">
        <v>14</v>
      </c>
      <c r="C13" s="99" t="s">
        <v>55</v>
      </c>
      <c r="D13" s="100">
        <v>181608</v>
      </c>
      <c r="E13" s="209">
        <v>1.7640774660104639E-2</v>
      </c>
      <c r="F13" s="209">
        <v>1.886728940503235E-2</v>
      </c>
      <c r="G13" s="136">
        <v>1096.2533512840844</v>
      </c>
      <c r="H13" s="209">
        <v>0.840185237937074</v>
      </c>
      <c r="I13" s="209">
        <v>5.1778289479084361E-2</v>
      </c>
    </row>
    <row r="14" spans="1:255" s="102" customFormat="1" ht="18" customHeight="1">
      <c r="B14" s="95">
        <v>18</v>
      </c>
      <c r="C14" s="99" t="s">
        <v>56</v>
      </c>
      <c r="D14" s="100">
        <v>201044</v>
      </c>
      <c r="E14" s="209">
        <v>1.9528720655290939E-2</v>
      </c>
      <c r="F14" s="209">
        <v>2.0947699307837242E-2</v>
      </c>
      <c r="G14" s="136">
        <v>1117.8380532619724</v>
      </c>
      <c r="H14" s="209">
        <v>0.85672808174763138</v>
      </c>
      <c r="I14" s="209">
        <v>5.0675984266342011E-2</v>
      </c>
    </row>
    <row r="15" spans="1:255" s="102" customFormat="1" ht="18" customHeight="1">
      <c r="B15" s="95">
        <v>21</v>
      </c>
      <c r="C15" s="99" t="s">
        <v>57</v>
      </c>
      <c r="D15" s="100">
        <v>105134</v>
      </c>
      <c r="E15" s="209">
        <v>1.0212354098472761E-2</v>
      </c>
      <c r="F15" s="209">
        <v>2.0005433095312108E-2</v>
      </c>
      <c r="G15" s="136">
        <v>1184.41509968231</v>
      </c>
      <c r="H15" s="209">
        <v>0.90775374248773111</v>
      </c>
      <c r="I15" s="209">
        <v>4.6770351505382557E-2</v>
      </c>
    </row>
    <row r="16" spans="1:255" s="102" customFormat="1" ht="18" customHeight="1">
      <c r="B16" s="95">
        <v>23</v>
      </c>
      <c r="C16" s="99" t="s">
        <v>58</v>
      </c>
      <c r="D16" s="100">
        <v>149924</v>
      </c>
      <c r="E16" s="209">
        <v>1.4563100194603365E-2</v>
      </c>
      <c r="F16" s="209">
        <v>1.5373779240657193E-2</v>
      </c>
      <c r="G16" s="136">
        <v>1085.7942060644057</v>
      </c>
      <c r="H16" s="209">
        <v>0.83216919000005207</v>
      </c>
      <c r="I16" s="209">
        <v>5.1612861831269452E-2</v>
      </c>
    </row>
    <row r="17" spans="1:457" s="102" customFormat="1" ht="18" customHeight="1">
      <c r="B17" s="95">
        <v>29</v>
      </c>
      <c r="C17" s="99" t="s">
        <v>59</v>
      </c>
      <c r="D17" s="100">
        <v>292354</v>
      </c>
      <c r="E17" s="209">
        <v>2.8398259079887626E-2</v>
      </c>
      <c r="F17" s="209">
        <v>2.3652043599592387E-2</v>
      </c>
      <c r="G17" s="136">
        <v>1187.8823560478047</v>
      </c>
      <c r="H17" s="209">
        <v>0.91041110048898111</v>
      </c>
      <c r="I17" s="209">
        <v>4.7467297008841891E-2</v>
      </c>
    </row>
    <row r="18" spans="1:457" s="102" customFormat="1" ht="18" customHeight="1">
      <c r="B18" s="95">
        <v>41</v>
      </c>
      <c r="C18" s="99" t="s">
        <v>60</v>
      </c>
      <c r="D18" s="100">
        <v>404384</v>
      </c>
      <c r="E18" s="209">
        <v>3.9280466830490697E-2</v>
      </c>
      <c r="F18" s="209">
        <v>1.7512782318128695E-2</v>
      </c>
      <c r="G18" s="136">
        <v>1207.0489962758174</v>
      </c>
      <c r="H18" s="209">
        <v>0.9251007050056419</v>
      </c>
      <c r="I18" s="209">
        <v>4.6841505662053917E-2</v>
      </c>
    </row>
    <row r="19" spans="1:457" s="102" customFormat="1" ht="18" hidden="1" customHeight="1">
      <c r="B19" s="95"/>
      <c r="C19" s="99"/>
      <c r="D19" s="100"/>
      <c r="E19" s="209"/>
      <c r="F19" s="209"/>
      <c r="G19" s="136"/>
      <c r="H19" s="209"/>
      <c r="I19" s="209"/>
    </row>
    <row r="20" spans="1:457" s="103" customFormat="1" ht="18" customHeight="1">
      <c r="A20" s="8"/>
      <c r="B20" s="95"/>
      <c r="C20" s="96" t="s">
        <v>61</v>
      </c>
      <c r="D20" s="97">
        <v>315255</v>
      </c>
      <c r="E20" s="208">
        <v>3.0622783222497292E-2</v>
      </c>
      <c r="F20" s="208">
        <v>1.2197549573615518E-2</v>
      </c>
      <c r="G20" s="135">
        <v>1379.007837147705</v>
      </c>
      <c r="H20" s="208">
        <v>1.0568925754378722</v>
      </c>
      <c r="I20" s="208">
        <v>4.3018104405130098E-2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1" customFormat="1" ht="18" customHeight="1">
      <c r="B21" s="95">
        <v>22</v>
      </c>
      <c r="C21" s="99" t="s">
        <v>62</v>
      </c>
      <c r="D21" s="100">
        <v>54893</v>
      </c>
      <c r="E21" s="209">
        <v>5.3321166656596841E-3</v>
      </c>
      <c r="F21" s="209">
        <v>8.0248273835756834E-3</v>
      </c>
      <c r="G21" s="136">
        <v>1256.1885591969831</v>
      </c>
      <c r="H21" s="209">
        <v>0.96276201323943933</v>
      </c>
      <c r="I21" s="209">
        <v>4.7473885791488701E-2</v>
      </c>
    </row>
    <row r="22" spans="1:457" s="102" customFormat="1" ht="18" customHeight="1">
      <c r="B22" s="95">
        <v>40</v>
      </c>
      <c r="C22" s="99" t="s">
        <v>63</v>
      </c>
      <c r="D22" s="100">
        <v>36189</v>
      </c>
      <c r="E22" s="209">
        <v>3.5152746254268909E-3</v>
      </c>
      <c r="F22" s="209">
        <v>5.4455032923068636E-3</v>
      </c>
      <c r="G22" s="136">
        <v>1266.4726339495437</v>
      </c>
      <c r="H22" s="209">
        <v>0.97064388450835892</v>
      </c>
      <c r="I22" s="209">
        <v>4.745396722143691E-2</v>
      </c>
    </row>
    <row r="23" spans="1:457" s="102" customFormat="1" ht="18" customHeight="1">
      <c r="B23" s="95">
        <v>50</v>
      </c>
      <c r="C23" s="102" t="s">
        <v>64</v>
      </c>
      <c r="D23" s="104">
        <v>224173</v>
      </c>
      <c r="E23" s="210">
        <v>2.1775391931410717E-2</v>
      </c>
      <c r="F23" s="210">
        <v>1.4325338111462527E-2</v>
      </c>
      <c r="G23" s="137">
        <v>1427.2493965374945</v>
      </c>
      <c r="H23" s="210">
        <v>1.093865640110276</v>
      </c>
      <c r="I23" s="210">
        <v>4.1166244036749289E-2</v>
      </c>
    </row>
    <row r="24" spans="1:457" s="102" customFormat="1" ht="18" hidden="1" customHeight="1">
      <c r="B24" s="95"/>
      <c r="D24" s="104"/>
      <c r="E24" s="210"/>
      <c r="F24" s="210"/>
      <c r="G24" s="137"/>
      <c r="H24" s="210"/>
      <c r="I24" s="210"/>
    </row>
    <row r="25" spans="1:457" s="98" customFormat="1" ht="18" customHeight="1">
      <c r="A25" s="8"/>
      <c r="B25" s="95">
        <v>33</v>
      </c>
      <c r="C25" s="96" t="s">
        <v>65</v>
      </c>
      <c r="D25" s="97">
        <v>301781</v>
      </c>
      <c r="E25" s="208">
        <v>2.931396534129024E-2</v>
      </c>
      <c r="F25" s="208">
        <v>4.3063427036778013E-3</v>
      </c>
      <c r="G25" s="135">
        <v>1516.8669177648694</v>
      </c>
      <c r="H25" s="208">
        <v>1.1625498710935211</v>
      </c>
      <c r="I25" s="208">
        <v>3.90924258397638E-2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8" customFormat="1" ht="18" hidden="1" customHeight="1">
      <c r="A26" s="8"/>
      <c r="B26" s="95"/>
      <c r="C26" s="96"/>
      <c r="D26" s="97"/>
      <c r="E26" s="208"/>
      <c r="F26" s="208"/>
      <c r="G26" s="135"/>
      <c r="H26" s="208"/>
      <c r="I26" s="20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8" customFormat="1" ht="18" customHeight="1">
      <c r="A27" s="8"/>
      <c r="B27" s="95">
        <v>7</v>
      </c>
      <c r="C27" s="96" t="s">
        <v>205</v>
      </c>
      <c r="D27" s="97">
        <v>211115</v>
      </c>
      <c r="E27" s="208">
        <v>2.0506982855204567E-2</v>
      </c>
      <c r="F27" s="208">
        <v>2.3205881925293381E-2</v>
      </c>
      <c r="G27" s="135">
        <v>1216.4096022546953</v>
      </c>
      <c r="H27" s="208">
        <v>0.93227481576424209</v>
      </c>
      <c r="I27" s="208">
        <v>4.4816475615238272E-2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8" customFormat="1" ht="18" hidden="1" customHeight="1">
      <c r="A28" s="8"/>
      <c r="B28" s="95"/>
      <c r="C28" s="96"/>
      <c r="D28" s="97"/>
      <c r="E28" s="208"/>
      <c r="F28" s="208"/>
      <c r="G28" s="135"/>
      <c r="H28" s="208"/>
      <c r="I28" s="20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8" customFormat="1" ht="18" customHeight="1">
      <c r="A29" s="8"/>
      <c r="B29" s="95"/>
      <c r="C29" s="96" t="s">
        <v>66</v>
      </c>
      <c r="D29" s="97">
        <v>368418</v>
      </c>
      <c r="E29" s="208">
        <v>3.5786853655821502E-2</v>
      </c>
      <c r="F29" s="208">
        <v>2.9089060457424987E-2</v>
      </c>
      <c r="G29" s="135">
        <v>1188.6395606349308</v>
      </c>
      <c r="H29" s="208">
        <v>0.91099143359852774</v>
      </c>
      <c r="I29" s="208">
        <v>4.6986415431122586E-2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1" customFormat="1" ht="18" customHeight="1">
      <c r="B30" s="95">
        <v>35</v>
      </c>
      <c r="C30" s="99" t="s">
        <v>67</v>
      </c>
      <c r="D30" s="100">
        <v>194327</v>
      </c>
      <c r="E30" s="209">
        <v>1.8876254445697075E-2</v>
      </c>
      <c r="F30" s="209">
        <v>3.3835726483903983E-2</v>
      </c>
      <c r="G30" s="136">
        <v>1208.13777210578</v>
      </c>
      <c r="H30" s="209">
        <v>0.92593515935753568</v>
      </c>
      <c r="I30" s="209">
        <v>4.6803672038117528E-2</v>
      </c>
    </row>
    <row r="31" spans="1:457" s="102" customFormat="1" ht="18" customHeight="1">
      <c r="B31" s="95">
        <v>38</v>
      </c>
      <c r="C31" s="99" t="s">
        <v>68</v>
      </c>
      <c r="D31" s="100">
        <v>174091</v>
      </c>
      <c r="E31" s="209">
        <v>1.6910599210124427E-2</v>
      </c>
      <c r="F31" s="209">
        <v>2.3841869710710117E-2</v>
      </c>
      <c r="G31" s="136">
        <v>1166.8749149008281</v>
      </c>
      <c r="H31" s="209">
        <v>0.89431067815700171</v>
      </c>
      <c r="I31" s="209">
        <v>4.700683178733378E-2</v>
      </c>
    </row>
    <row r="32" spans="1:457" s="102" customFormat="1" ht="18" hidden="1" customHeight="1">
      <c r="B32" s="95"/>
      <c r="C32" s="99"/>
      <c r="D32" s="100"/>
      <c r="E32" s="209"/>
      <c r="F32" s="209"/>
      <c r="G32" s="136"/>
      <c r="H32" s="209"/>
      <c r="I32" s="209"/>
    </row>
    <row r="33" spans="1:255" s="102" customFormat="1" ht="18" customHeight="1">
      <c r="B33" s="95">
        <v>39</v>
      </c>
      <c r="C33" s="96" t="s">
        <v>69</v>
      </c>
      <c r="D33" s="97">
        <v>147697</v>
      </c>
      <c r="E33" s="208">
        <v>1.4346777096677872E-2</v>
      </c>
      <c r="F33" s="208">
        <v>1.3831495998132937E-2</v>
      </c>
      <c r="G33" s="135">
        <v>1375.8057810246655</v>
      </c>
      <c r="H33" s="208">
        <v>1.0544384709350467</v>
      </c>
      <c r="I33" s="208">
        <v>4.30860209893138E-2</v>
      </c>
    </row>
    <row r="34" spans="1:255" s="102" customFormat="1" ht="18" hidden="1" customHeight="1">
      <c r="B34" s="95"/>
      <c r="C34" s="96"/>
      <c r="D34" s="97"/>
      <c r="E34" s="208"/>
      <c r="F34" s="208"/>
      <c r="G34" s="135"/>
      <c r="H34" s="208"/>
      <c r="I34" s="208"/>
    </row>
    <row r="35" spans="1:255" s="98" customFormat="1" ht="18" customHeight="1">
      <c r="A35" s="8"/>
      <c r="B35" s="95"/>
      <c r="C35" s="96" t="s">
        <v>70</v>
      </c>
      <c r="D35" s="97">
        <v>630492</v>
      </c>
      <c r="E35" s="208">
        <v>6.1243817987085891E-2</v>
      </c>
      <c r="F35" s="208">
        <v>1.0447567442821937E-2</v>
      </c>
      <c r="G35" s="135">
        <v>1305.3212191907273</v>
      </c>
      <c r="H35" s="208">
        <v>1.0004180309646959</v>
      </c>
      <c r="I35" s="208">
        <v>4.6689218063054039E-2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5" customFormat="1" ht="18" customHeight="1">
      <c r="B36" s="95">
        <v>5</v>
      </c>
      <c r="C36" s="99" t="s">
        <v>71</v>
      </c>
      <c r="D36" s="100">
        <v>39734</v>
      </c>
      <c r="E36" s="209">
        <v>3.8596236968888912E-3</v>
      </c>
      <c r="F36" s="209">
        <v>9.7329165713704313E-3</v>
      </c>
      <c r="G36" s="136">
        <v>1152.0158964614693</v>
      </c>
      <c r="H36" s="209">
        <v>0.88292250048040832</v>
      </c>
      <c r="I36" s="209">
        <v>5.1882431792875661E-2</v>
      </c>
    </row>
    <row r="37" spans="1:255" s="102" customFormat="1" ht="18" customHeight="1">
      <c r="B37" s="95">
        <v>9</v>
      </c>
      <c r="C37" s="99" t="s">
        <v>72</v>
      </c>
      <c r="D37" s="100">
        <v>94138</v>
      </c>
      <c r="E37" s="209">
        <v>9.1442405893624214E-3</v>
      </c>
      <c r="F37" s="209">
        <v>1.3086244377004341E-2</v>
      </c>
      <c r="G37" s="136">
        <v>1401.5265470904424</v>
      </c>
      <c r="H37" s="209">
        <v>1.0741512571551168</v>
      </c>
      <c r="I37" s="209">
        <v>4.5665316846528414E-2</v>
      </c>
    </row>
    <row r="38" spans="1:255" s="102" customFormat="1" ht="18" customHeight="1">
      <c r="B38" s="95">
        <v>24</v>
      </c>
      <c r="C38" s="99" t="s">
        <v>73</v>
      </c>
      <c r="D38" s="100">
        <v>140715</v>
      </c>
      <c r="E38" s="209">
        <v>1.3668569701206027E-2</v>
      </c>
      <c r="F38" s="209">
        <v>3.8881358350575379E-3</v>
      </c>
      <c r="G38" s="136">
        <v>1300.7680787407171</v>
      </c>
      <c r="H38" s="209">
        <v>0.99692843488923411</v>
      </c>
      <c r="I38" s="209">
        <v>4.5853590635906993E-2</v>
      </c>
    </row>
    <row r="39" spans="1:255" s="102" customFormat="1" ht="18" customHeight="1">
      <c r="B39" s="95">
        <v>34</v>
      </c>
      <c r="C39" s="102" t="s">
        <v>74</v>
      </c>
      <c r="D39" s="104">
        <v>44089</v>
      </c>
      <c r="E39" s="210">
        <v>4.2826533742420679E-3</v>
      </c>
      <c r="F39" s="210">
        <v>1.0636103151862475E-2</v>
      </c>
      <c r="G39" s="137">
        <v>1337.518546803057</v>
      </c>
      <c r="H39" s="210">
        <v>1.0250945524359565</v>
      </c>
      <c r="I39" s="210">
        <v>4.6858749619158591E-2</v>
      </c>
    </row>
    <row r="40" spans="1:255" s="102" customFormat="1" ht="18" customHeight="1">
      <c r="B40" s="95">
        <v>37</v>
      </c>
      <c r="C40" s="102" t="s">
        <v>75</v>
      </c>
      <c r="D40" s="104">
        <v>82732</v>
      </c>
      <c r="E40" s="210">
        <v>8.036301094554079E-3</v>
      </c>
      <c r="F40" s="210">
        <v>1.0849909584086825E-2</v>
      </c>
      <c r="G40" s="137">
        <v>1219.39456099212</v>
      </c>
      <c r="H40" s="210">
        <v>0.93456253352957241</v>
      </c>
      <c r="I40" s="210">
        <v>5.0032008904554504E-2</v>
      </c>
    </row>
    <row r="41" spans="1:255" s="102" customFormat="1" ht="18" customHeight="1">
      <c r="B41" s="95">
        <v>40</v>
      </c>
      <c r="C41" s="99" t="s">
        <v>76</v>
      </c>
      <c r="D41" s="100">
        <v>35588</v>
      </c>
      <c r="E41" s="209">
        <v>3.4568955585866476E-3</v>
      </c>
      <c r="F41" s="209">
        <v>1.645150234205417E-2</v>
      </c>
      <c r="G41" s="136">
        <v>1245.1476683151618</v>
      </c>
      <c r="H41" s="209">
        <v>0.95430010658098818</v>
      </c>
      <c r="I41" s="209">
        <v>4.497548182584743E-2</v>
      </c>
    </row>
    <row r="42" spans="1:255" s="102" customFormat="1" ht="18" customHeight="1">
      <c r="B42" s="95">
        <v>42</v>
      </c>
      <c r="C42" s="99" t="s">
        <v>77</v>
      </c>
      <c r="D42" s="100">
        <v>22871</v>
      </c>
      <c r="E42" s="209">
        <v>2.2216100460951786E-3</v>
      </c>
      <c r="F42" s="209">
        <v>6.6018221029005009E-3</v>
      </c>
      <c r="G42" s="136">
        <v>1260.0798526518297</v>
      </c>
      <c r="H42" s="209">
        <v>0.9657443597138321</v>
      </c>
      <c r="I42" s="209">
        <v>5.1833980033912264E-2</v>
      </c>
    </row>
    <row r="43" spans="1:255" s="102" customFormat="1" ht="18" customHeight="1">
      <c r="B43" s="95">
        <v>47</v>
      </c>
      <c r="C43" s="99" t="s">
        <v>78</v>
      </c>
      <c r="D43" s="100">
        <v>122778</v>
      </c>
      <c r="E43" s="209">
        <v>1.1926231395193644E-2</v>
      </c>
      <c r="F43" s="209">
        <v>1.8583351308301133E-2</v>
      </c>
      <c r="G43" s="136">
        <v>1430.408544364625</v>
      </c>
      <c r="H43" s="209">
        <v>1.0962868590426578</v>
      </c>
      <c r="I43" s="209">
        <v>4.0875852214283137E-2</v>
      </c>
    </row>
    <row r="44" spans="1:255" s="102" customFormat="1" ht="18" customHeight="1">
      <c r="B44" s="95">
        <v>49</v>
      </c>
      <c r="C44" s="99" t="s">
        <v>79</v>
      </c>
      <c r="D44" s="100">
        <v>47847</v>
      </c>
      <c r="E44" s="209">
        <v>4.6476925309569331E-3</v>
      </c>
      <c r="F44" s="209">
        <v>1.1927181418707189E-3</v>
      </c>
      <c r="G44" s="136">
        <v>1121.0481825401796</v>
      </c>
      <c r="H44" s="209">
        <v>0.85918837363933698</v>
      </c>
      <c r="I44" s="209">
        <v>5.4443436983760307E-2</v>
      </c>
    </row>
    <row r="45" spans="1:255" s="102" customFormat="1" ht="18" hidden="1" customHeight="1">
      <c r="B45" s="95"/>
      <c r="C45" s="99"/>
      <c r="D45" s="100"/>
      <c r="E45" s="209"/>
      <c r="F45" s="209"/>
      <c r="G45" s="136"/>
      <c r="H45" s="209"/>
      <c r="I45" s="209"/>
    </row>
    <row r="46" spans="1:255" s="98" customFormat="1" ht="18" customHeight="1">
      <c r="A46" s="8"/>
      <c r="B46" s="95"/>
      <c r="C46" s="96" t="s">
        <v>80</v>
      </c>
      <c r="D46" s="97">
        <v>397907</v>
      </c>
      <c r="E46" s="208">
        <v>3.8651313393012733E-2</v>
      </c>
      <c r="F46" s="208">
        <v>2.0316218101255501E-2</v>
      </c>
      <c r="G46" s="135">
        <v>1218.6377031065049</v>
      </c>
      <c r="H46" s="208">
        <v>0.93398246613733582</v>
      </c>
      <c r="I46" s="208">
        <v>5.0602011654557799E-2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1" customFormat="1" ht="18" customHeight="1">
      <c r="B47" s="95">
        <v>2</v>
      </c>
      <c r="C47" s="99" t="s">
        <v>81</v>
      </c>
      <c r="D47" s="100">
        <v>75779</v>
      </c>
      <c r="E47" s="209">
        <v>7.3609106590462395E-3</v>
      </c>
      <c r="F47" s="209">
        <v>1.6417409965796992E-2</v>
      </c>
      <c r="G47" s="136">
        <v>1185.2695715171751</v>
      </c>
      <c r="H47" s="209">
        <v>0.90840862269498035</v>
      </c>
      <c r="I47" s="209">
        <v>5.450659673874414E-2</v>
      </c>
    </row>
    <row r="48" spans="1:255" s="102" customFormat="1" ht="18" customHeight="1">
      <c r="B48" s="95">
        <v>13</v>
      </c>
      <c r="C48" s="99" t="s">
        <v>82</v>
      </c>
      <c r="D48" s="100">
        <v>104039</v>
      </c>
      <c r="E48" s="209">
        <v>1.0105989575693948E-2</v>
      </c>
      <c r="F48" s="209">
        <v>1.901114615369548E-2</v>
      </c>
      <c r="G48" s="136">
        <v>1222.5692384586548</v>
      </c>
      <c r="H48" s="209">
        <v>0.9369956546137358</v>
      </c>
      <c r="I48" s="209">
        <v>4.9303988827313905E-2</v>
      </c>
    </row>
    <row r="49" spans="1:255" s="105" customFormat="1" ht="18" customHeight="1">
      <c r="B49" s="95">
        <v>16</v>
      </c>
      <c r="C49" s="102" t="s">
        <v>83</v>
      </c>
      <c r="D49" s="100">
        <v>45664</v>
      </c>
      <c r="E49" s="209">
        <v>4.4356434412526884E-3</v>
      </c>
      <c r="F49" s="209">
        <v>1.1877326715121539E-2</v>
      </c>
      <c r="G49" s="136">
        <v>1123.0419656622284</v>
      </c>
      <c r="H49" s="209">
        <v>0.86071643934133124</v>
      </c>
      <c r="I49" s="209">
        <v>5.457672930657087E-2</v>
      </c>
    </row>
    <row r="50" spans="1:255" s="102" customFormat="1" ht="18" customHeight="1">
      <c r="B50" s="95">
        <v>19</v>
      </c>
      <c r="C50" s="102" t="s">
        <v>84</v>
      </c>
      <c r="D50" s="104">
        <v>46067</v>
      </c>
      <c r="E50" s="210">
        <v>4.4747894710973112E-3</v>
      </c>
      <c r="F50" s="210">
        <v>2.5831162179615674E-2</v>
      </c>
      <c r="G50" s="137">
        <v>1383.4049920767577</v>
      </c>
      <c r="H50" s="210">
        <v>1.0602626218381728</v>
      </c>
      <c r="I50" s="210">
        <v>4.6655871931734483E-2</v>
      </c>
    </row>
    <row r="51" spans="1:255" s="102" customFormat="1" ht="18" customHeight="1">
      <c r="B51" s="95">
        <v>45</v>
      </c>
      <c r="C51" s="99" t="s">
        <v>85</v>
      </c>
      <c r="D51" s="100">
        <v>126358</v>
      </c>
      <c r="E51" s="209">
        <v>1.2273980245922548E-2</v>
      </c>
      <c r="F51" s="209">
        <v>2.4834544510770717E-2</v>
      </c>
      <c r="G51" s="136">
        <v>1209.8889075483946</v>
      </c>
      <c r="H51" s="209">
        <v>0.92727725618833667</v>
      </c>
      <c r="I51" s="209">
        <v>4.9128771858140574E-2</v>
      </c>
    </row>
    <row r="52" spans="1:255" s="102" customFormat="1" ht="18" hidden="1" customHeight="1">
      <c r="B52" s="95"/>
      <c r="C52" s="99"/>
      <c r="D52" s="100"/>
      <c r="E52" s="209"/>
      <c r="F52" s="209"/>
      <c r="G52" s="136"/>
      <c r="H52" s="209"/>
      <c r="I52" s="209"/>
    </row>
    <row r="53" spans="1:255" s="98" customFormat="1" ht="18" customHeight="1">
      <c r="A53" s="8"/>
      <c r="B53" s="95"/>
      <c r="C53" s="96" t="s">
        <v>86</v>
      </c>
      <c r="D53" s="97">
        <v>1800334</v>
      </c>
      <c r="E53" s="208">
        <v>0.17487823447714212</v>
      </c>
      <c r="F53" s="208">
        <v>1.1448029362506995E-2</v>
      </c>
      <c r="G53" s="135">
        <v>1355.3080756626273</v>
      </c>
      <c r="H53" s="208">
        <v>1.0387287178596327</v>
      </c>
      <c r="I53" s="208">
        <v>4.3968385270660937E-2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1" customFormat="1" ht="18" customHeight="1">
      <c r="B54" s="95">
        <v>8</v>
      </c>
      <c r="C54" s="102" t="s">
        <v>87</v>
      </c>
      <c r="D54" s="104">
        <v>1344917</v>
      </c>
      <c r="E54" s="210">
        <v>0.13064059806585587</v>
      </c>
      <c r="F54" s="210">
        <v>9.2950933224067445E-3</v>
      </c>
      <c r="G54" s="137">
        <v>1395.9578030688888</v>
      </c>
      <c r="H54" s="210">
        <v>1.0698832870592634</v>
      </c>
      <c r="I54" s="210">
        <v>4.2840051668984858E-2</v>
      </c>
    </row>
    <row r="55" spans="1:255" s="102" customFormat="1" ht="18" customHeight="1">
      <c r="B55" s="95">
        <v>17</v>
      </c>
      <c r="C55" s="102" t="s">
        <v>209</v>
      </c>
      <c r="D55" s="104">
        <v>169146</v>
      </c>
      <c r="E55" s="210">
        <v>1.6430258967986319E-2</v>
      </c>
      <c r="F55" s="210">
        <v>1.8497778098919726E-2</v>
      </c>
      <c r="G55" s="137">
        <v>1224.7836180577726</v>
      </c>
      <c r="H55" s="210">
        <v>0.93869278881012252</v>
      </c>
      <c r="I55" s="210">
        <v>4.9023616644890966E-2</v>
      </c>
    </row>
    <row r="56" spans="1:255" s="105" customFormat="1" ht="18" customHeight="1">
      <c r="B56" s="95">
        <v>25</v>
      </c>
      <c r="C56" s="102" t="s">
        <v>206</v>
      </c>
      <c r="D56" s="100">
        <v>103557</v>
      </c>
      <c r="E56" s="209">
        <v>1.0059169758361174E-2</v>
      </c>
      <c r="F56" s="209">
        <v>1.3238229423505832E-2</v>
      </c>
      <c r="G56" s="136">
        <v>1176.4577777455891</v>
      </c>
      <c r="H56" s="209">
        <v>0.90165512995722918</v>
      </c>
      <c r="I56" s="209">
        <v>4.9579534599465402E-2</v>
      </c>
    </row>
    <row r="57" spans="1:255" s="102" customFormat="1" ht="18" customHeight="1">
      <c r="B57" s="95">
        <v>43</v>
      </c>
      <c r="C57" s="102" t="s">
        <v>88</v>
      </c>
      <c r="D57" s="104">
        <v>182714</v>
      </c>
      <c r="E57" s="210">
        <v>1.7748207684938764E-2</v>
      </c>
      <c r="F57" s="210">
        <v>1.990532967155656E-2</v>
      </c>
      <c r="G57" s="137">
        <v>1278.2936201385771</v>
      </c>
      <c r="H57" s="210">
        <v>0.97970366807230458</v>
      </c>
      <c r="I57" s="210">
        <v>4.7645355219806396E-2</v>
      </c>
    </row>
    <row r="58" spans="1:255" s="102" customFormat="1" ht="18" hidden="1" customHeight="1">
      <c r="B58" s="95"/>
      <c r="D58" s="104"/>
      <c r="E58" s="210"/>
      <c r="F58" s="210"/>
      <c r="G58" s="137"/>
      <c r="H58" s="210"/>
      <c r="I58" s="210"/>
    </row>
    <row r="59" spans="1:255" s="98" customFormat="1" ht="18" customHeight="1">
      <c r="A59" s="8"/>
      <c r="B59" s="95"/>
      <c r="C59" s="96" t="s">
        <v>89</v>
      </c>
      <c r="D59" s="97">
        <v>1057375</v>
      </c>
      <c r="E59" s="208">
        <v>0.10270976006689211</v>
      </c>
      <c r="F59" s="208">
        <v>1.7893947459873827E-2</v>
      </c>
      <c r="G59" s="135">
        <v>1205.7471079418372</v>
      </c>
      <c r="H59" s="208">
        <v>0.92410291799010258</v>
      </c>
      <c r="I59" s="208">
        <v>4.7066141306145948E-2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1" customFormat="1" ht="18" customHeight="1">
      <c r="B60" s="95">
        <v>3</v>
      </c>
      <c r="C60" s="102" t="s">
        <v>201</v>
      </c>
      <c r="D60" s="104">
        <v>345906</v>
      </c>
      <c r="E60" s="210">
        <v>3.3600115631349695E-2</v>
      </c>
      <c r="F60" s="210">
        <v>2.1610270859360403E-2</v>
      </c>
      <c r="G60" s="137">
        <v>1131.7511312321842</v>
      </c>
      <c r="H60" s="210">
        <v>0.86739127626479939</v>
      </c>
      <c r="I60" s="210">
        <v>4.7745408039107984E-2</v>
      </c>
    </row>
    <row r="61" spans="1:255" s="102" customFormat="1" ht="18" customHeight="1">
      <c r="B61" s="95">
        <v>12</v>
      </c>
      <c r="C61" s="102" t="s">
        <v>208</v>
      </c>
      <c r="D61" s="104">
        <v>140152</v>
      </c>
      <c r="E61" s="210">
        <v>1.3613881823284137E-2</v>
      </c>
      <c r="F61" s="210">
        <v>1.9687731909258988E-2</v>
      </c>
      <c r="G61" s="137">
        <v>1176.3177189765408</v>
      </c>
      <c r="H61" s="210">
        <v>0.90154778678691172</v>
      </c>
      <c r="I61" s="210">
        <v>4.8437224385365463E-2</v>
      </c>
    </row>
    <row r="62" spans="1:255" s="102" customFormat="1" ht="18" customHeight="1">
      <c r="B62" s="95">
        <v>46</v>
      </c>
      <c r="C62" s="102" t="s">
        <v>90</v>
      </c>
      <c r="D62" s="104">
        <v>571317</v>
      </c>
      <c r="E62" s="210">
        <v>5.5495762612258283E-2</v>
      </c>
      <c r="F62" s="210">
        <v>1.5219848174684358E-2</v>
      </c>
      <c r="G62" s="137">
        <v>1257.7676850330026</v>
      </c>
      <c r="H62" s="210">
        <v>0.96397227929218587</v>
      </c>
      <c r="I62" s="210">
        <v>4.6645656395411184E-2</v>
      </c>
    </row>
    <row r="63" spans="1:255" s="102" customFormat="1" ht="18" hidden="1" customHeight="1">
      <c r="B63" s="95"/>
      <c r="D63" s="104"/>
      <c r="E63" s="210"/>
      <c r="F63" s="210"/>
      <c r="G63" s="137"/>
      <c r="H63" s="210"/>
      <c r="I63" s="210"/>
    </row>
    <row r="64" spans="1:255" s="98" customFormat="1" ht="18" customHeight="1">
      <c r="A64" s="8"/>
      <c r="B64" s="95"/>
      <c r="C64" s="96" t="s">
        <v>91</v>
      </c>
      <c r="D64" s="97">
        <v>241753</v>
      </c>
      <c r="E64" s="208">
        <v>2.3483052488900692E-2</v>
      </c>
      <c r="F64" s="208">
        <v>1.8246069218813776E-2</v>
      </c>
      <c r="G64" s="135">
        <v>1103.6088357538481</v>
      </c>
      <c r="H64" s="208">
        <v>0.84582259308142282</v>
      </c>
      <c r="I64" s="208">
        <v>5.263768455936324E-2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1" customFormat="1" ht="18" customHeight="1">
      <c r="B65" s="95">
        <v>6</v>
      </c>
      <c r="C65" s="102" t="s">
        <v>92</v>
      </c>
      <c r="D65" s="104">
        <v>142154</v>
      </c>
      <c r="E65" s="210">
        <v>1.380834919735097E-2</v>
      </c>
      <c r="F65" s="210">
        <v>2.1103896103896069E-2</v>
      </c>
      <c r="G65" s="137">
        <v>1110.5119948787933</v>
      </c>
      <c r="H65" s="210">
        <v>0.85111327920349111</v>
      </c>
      <c r="I65" s="210">
        <v>5.2250935512837993E-2</v>
      </c>
    </row>
    <row r="66" spans="1:255" s="102" customFormat="1" ht="18" customHeight="1">
      <c r="B66" s="95">
        <v>10</v>
      </c>
      <c r="C66" s="99" t="s">
        <v>93</v>
      </c>
      <c r="D66" s="100">
        <v>99599</v>
      </c>
      <c r="E66" s="209">
        <v>9.6747032915497216E-3</v>
      </c>
      <c r="F66" s="209">
        <v>1.4194796598951065E-2</v>
      </c>
      <c r="G66" s="136">
        <v>1093.7562099017064</v>
      </c>
      <c r="H66" s="209">
        <v>0.83827139081035074</v>
      </c>
      <c r="I66" s="209">
        <v>5.313061705223121E-2</v>
      </c>
    </row>
    <row r="67" spans="1:255" s="102" customFormat="1" ht="18" hidden="1" customHeight="1">
      <c r="B67" s="95"/>
      <c r="C67" s="99"/>
      <c r="D67" s="100"/>
      <c r="E67" s="209"/>
      <c r="F67" s="209"/>
      <c r="G67" s="136"/>
      <c r="H67" s="209"/>
      <c r="I67" s="209"/>
    </row>
    <row r="68" spans="1:255" s="98" customFormat="1" ht="18" customHeight="1">
      <c r="A68" s="8"/>
      <c r="B68" s="95"/>
      <c r="C68" s="96" t="s">
        <v>94</v>
      </c>
      <c r="D68" s="97">
        <v>783205</v>
      </c>
      <c r="E68" s="208">
        <v>7.6077832020986155E-2</v>
      </c>
      <c r="F68" s="208">
        <v>9.5228642837164035E-3</v>
      </c>
      <c r="G68" s="135">
        <v>1119.6683844076586</v>
      </c>
      <c r="H68" s="208">
        <v>0.85813087536950783</v>
      </c>
      <c r="I68" s="208">
        <v>4.7798374668795995E-2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1" customFormat="1" ht="18" customHeight="1">
      <c r="B69" s="95">
        <v>15</v>
      </c>
      <c r="C69" s="102" t="s">
        <v>200</v>
      </c>
      <c r="D69" s="104">
        <v>309104</v>
      </c>
      <c r="E69" s="210">
        <v>3.0025296300476765E-2</v>
      </c>
      <c r="F69" s="210">
        <v>1.0735037816238968E-2</v>
      </c>
      <c r="G69" s="137">
        <v>1172.8175897432575</v>
      </c>
      <c r="H69" s="210">
        <v>0.89886523451992706</v>
      </c>
      <c r="I69" s="210">
        <v>4.6988664218334364E-2</v>
      </c>
    </row>
    <row r="70" spans="1:255" s="102" customFormat="1" ht="18" customHeight="1">
      <c r="B70" s="95">
        <v>27</v>
      </c>
      <c r="C70" s="102" t="s">
        <v>95</v>
      </c>
      <c r="D70" s="104">
        <v>113091</v>
      </c>
      <c r="E70" s="210">
        <v>1.0985269630665465E-2</v>
      </c>
      <c r="F70" s="210">
        <v>-1.3069702134423933E-3</v>
      </c>
      <c r="G70" s="137">
        <v>1019.3046133644588</v>
      </c>
      <c r="H70" s="210">
        <v>0.78121055512107196</v>
      </c>
      <c r="I70" s="210">
        <v>5.3899430686229044E-2</v>
      </c>
    </row>
    <row r="71" spans="1:255" s="102" customFormat="1" ht="18" customHeight="1">
      <c r="B71" s="95">
        <v>32</v>
      </c>
      <c r="C71" s="102" t="s">
        <v>207</v>
      </c>
      <c r="D71" s="104">
        <v>108948</v>
      </c>
      <c r="E71" s="210">
        <v>1.058283290201467E-2</v>
      </c>
      <c r="F71" s="210">
        <v>1.1475044563279857E-2</v>
      </c>
      <c r="G71" s="137">
        <v>968.49872021514807</v>
      </c>
      <c r="H71" s="210">
        <v>0.74227214606238223</v>
      </c>
      <c r="I71" s="210">
        <v>4.658647455719267E-2</v>
      </c>
    </row>
    <row r="72" spans="1:255" s="102" customFormat="1" ht="18" customHeight="1">
      <c r="B72" s="106">
        <v>36</v>
      </c>
      <c r="C72" s="107" t="s">
        <v>96</v>
      </c>
      <c r="D72" s="104">
        <v>252062</v>
      </c>
      <c r="E72" s="210">
        <v>2.4484433187829256E-2</v>
      </c>
      <c r="F72" s="210">
        <v>1.2114276536368873E-2</v>
      </c>
      <c r="G72" s="137">
        <v>1164.8605983845262</v>
      </c>
      <c r="H72" s="210">
        <v>0.89276687534942312</v>
      </c>
      <c r="I72" s="210">
        <v>4.6323733227292552E-2</v>
      </c>
    </row>
    <row r="73" spans="1:255" s="102" customFormat="1" ht="18" hidden="1" customHeight="1">
      <c r="B73" s="106"/>
      <c r="C73" s="107"/>
      <c r="D73" s="104"/>
      <c r="E73" s="210"/>
      <c r="F73" s="210"/>
      <c r="G73" s="137"/>
      <c r="H73" s="210"/>
      <c r="I73" s="210"/>
    </row>
    <row r="74" spans="1:255" s="98" customFormat="1" ht="18" customHeight="1">
      <c r="A74" s="8"/>
      <c r="B74" s="95">
        <v>28</v>
      </c>
      <c r="C74" s="96" t="s">
        <v>97</v>
      </c>
      <c r="D74" s="97">
        <v>1266402</v>
      </c>
      <c r="E74" s="208">
        <v>0.12301392180468831</v>
      </c>
      <c r="F74" s="208">
        <v>2.1094304328194591E-2</v>
      </c>
      <c r="G74" s="135">
        <v>1512.8176317709544</v>
      </c>
      <c r="H74" s="208">
        <v>1.1594464367347685</v>
      </c>
      <c r="I74" s="208">
        <v>4.1017881421056224E-2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8" customFormat="1" ht="18" hidden="1" customHeight="1">
      <c r="A75" s="8"/>
      <c r="B75" s="95"/>
      <c r="C75" s="96"/>
      <c r="D75" s="97"/>
      <c r="E75" s="208"/>
      <c r="F75" s="208"/>
      <c r="G75" s="135"/>
      <c r="H75" s="208"/>
      <c r="I75" s="20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8" customFormat="1" ht="18" customHeight="1">
      <c r="A76" s="8"/>
      <c r="B76" s="95">
        <v>30</v>
      </c>
      <c r="C76" s="96" t="s">
        <v>98</v>
      </c>
      <c r="D76" s="97">
        <v>265402</v>
      </c>
      <c r="E76" s="208">
        <v>2.5780234771271594E-2</v>
      </c>
      <c r="F76" s="208">
        <v>2.0788701408093191E-2</v>
      </c>
      <c r="G76" s="135">
        <v>1160.8056591133461</v>
      </c>
      <c r="H76" s="208">
        <v>0.88965910823301142</v>
      </c>
      <c r="I76" s="208">
        <v>4.9177072037891012E-2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8" customFormat="1" ht="18" hidden="1" customHeight="1">
      <c r="A77" s="8"/>
      <c r="B77" s="95"/>
      <c r="C77" s="96"/>
      <c r="D77" s="97"/>
      <c r="E77" s="208"/>
      <c r="F77" s="208"/>
      <c r="G77" s="135"/>
      <c r="H77" s="208"/>
      <c r="I77" s="20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8" customFormat="1" ht="18" customHeight="1">
      <c r="A78" s="8"/>
      <c r="B78" s="95">
        <v>31</v>
      </c>
      <c r="C78" s="96" t="s">
        <v>99</v>
      </c>
      <c r="D78" s="97">
        <v>146420</v>
      </c>
      <c r="E78" s="208">
        <v>1.4222733721711166E-2</v>
      </c>
      <c r="F78" s="208">
        <v>1.7151669665372182E-2</v>
      </c>
      <c r="G78" s="135">
        <v>1493.3633906570135</v>
      </c>
      <c r="H78" s="208">
        <v>1.1445364105259037</v>
      </c>
      <c r="I78" s="208">
        <v>4.2851028492234322E-2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8" customFormat="1" ht="18" hidden="1" customHeight="1">
      <c r="A79" s="8"/>
      <c r="B79" s="95"/>
      <c r="C79" s="96"/>
      <c r="D79" s="97"/>
      <c r="E79" s="208"/>
      <c r="F79" s="208"/>
      <c r="G79" s="135"/>
      <c r="H79" s="208"/>
      <c r="I79" s="20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8" customFormat="1" ht="18" customHeight="1">
      <c r="A80" s="8"/>
      <c r="B80" s="95"/>
      <c r="C80" s="96" t="s">
        <v>100</v>
      </c>
      <c r="D80" s="97">
        <v>583011</v>
      </c>
      <c r="E80" s="208">
        <v>5.6631677433605712E-2</v>
      </c>
      <c r="F80" s="208">
        <v>1.1560723729413525E-2</v>
      </c>
      <c r="G80" s="135">
        <v>1608.324708590404</v>
      </c>
      <c r="H80" s="208">
        <v>1.2326445126797416</v>
      </c>
      <c r="I80" s="208">
        <v>4.106242262377946E-2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1" customFormat="1" ht="18" customHeight="1">
      <c r="B81" s="95">
        <v>1</v>
      </c>
      <c r="C81" s="102" t="s">
        <v>202</v>
      </c>
      <c r="D81" s="100">
        <v>83578</v>
      </c>
      <c r="E81" s="209">
        <v>8.11847861626264E-3</v>
      </c>
      <c r="F81" s="210">
        <v>1.8238081894713654E-2</v>
      </c>
      <c r="G81" s="136">
        <v>1632.7016896791031</v>
      </c>
      <c r="H81" s="209">
        <v>1.2513274016599265</v>
      </c>
      <c r="I81" s="210">
        <v>4.0384473493881856E-2</v>
      </c>
    </row>
    <row r="82" spans="1:255" s="102" customFormat="1" ht="18" customHeight="1">
      <c r="B82" s="95">
        <v>20</v>
      </c>
      <c r="C82" s="102" t="s">
        <v>204</v>
      </c>
      <c r="D82" s="100">
        <v>196181</v>
      </c>
      <c r="E82" s="209">
        <v>1.9056345610292433E-2</v>
      </c>
      <c r="F82" s="210">
        <v>8.0259378580713747E-3</v>
      </c>
      <c r="G82" s="136">
        <v>1578.1536881247418</v>
      </c>
      <c r="H82" s="209">
        <v>1.2095209838175001</v>
      </c>
      <c r="I82" s="210">
        <v>4.1344473263428716E-2</v>
      </c>
    </row>
    <row r="83" spans="1:255" s="102" customFormat="1" ht="18" customHeight="1">
      <c r="B83" s="95">
        <v>48</v>
      </c>
      <c r="C83" s="102" t="s">
        <v>203</v>
      </c>
      <c r="D83" s="100">
        <v>303252</v>
      </c>
      <c r="E83" s="209">
        <v>2.9456853207050639E-2</v>
      </c>
      <c r="F83" s="210">
        <v>1.2027445536095582E-2</v>
      </c>
      <c r="G83" s="136">
        <v>1621.1246295819979</v>
      </c>
      <c r="H83" s="209">
        <v>1.2424545667619491</v>
      </c>
      <c r="I83" s="210">
        <v>4.0995223627372512E-2</v>
      </c>
    </row>
    <row r="84" spans="1:255" s="102" customFormat="1" ht="18" hidden="1" customHeight="1">
      <c r="B84" s="95"/>
      <c r="D84" s="100"/>
      <c r="E84" s="209"/>
      <c r="F84" s="210"/>
      <c r="G84" s="136"/>
      <c r="H84" s="209"/>
      <c r="I84" s="210"/>
    </row>
    <row r="85" spans="1:255" s="98" customFormat="1" ht="18" customHeight="1">
      <c r="A85" s="8"/>
      <c r="B85" s="95">
        <v>26</v>
      </c>
      <c r="C85" s="96" t="s">
        <v>101</v>
      </c>
      <c r="D85" s="97">
        <v>74331</v>
      </c>
      <c r="E85" s="208">
        <v>7.2202569339469514E-3</v>
      </c>
      <c r="F85" s="208">
        <v>1.6881677770633541E-2</v>
      </c>
      <c r="G85" s="135">
        <v>1292.9632823451848</v>
      </c>
      <c r="H85" s="208">
        <v>0.99094672025278652</v>
      </c>
      <c r="I85" s="208">
        <v>4.6358816771332023E-2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8" customFormat="1" ht="18" hidden="1" customHeight="1">
      <c r="A86" s="8"/>
      <c r="B86" s="95"/>
      <c r="C86" s="96"/>
      <c r="D86" s="97"/>
      <c r="E86" s="208"/>
      <c r="F86" s="208"/>
      <c r="G86" s="135"/>
      <c r="H86" s="208"/>
      <c r="I86" s="20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8" customFormat="1" ht="18" customHeight="1">
      <c r="A87" s="8"/>
      <c r="B87" s="95">
        <v>51</v>
      </c>
      <c r="C87" s="102" t="s">
        <v>102</v>
      </c>
      <c r="D87" s="100">
        <v>9284</v>
      </c>
      <c r="E87" s="209">
        <v>9.018157346835573E-4</v>
      </c>
      <c r="F87" s="210">
        <v>2.0668425681618308E-2</v>
      </c>
      <c r="G87" s="136">
        <v>1328.643023481259</v>
      </c>
      <c r="H87" s="209">
        <v>1.0182922164018582</v>
      </c>
      <c r="I87" s="210">
        <v>5.0712649880580996E-2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8" customFormat="1" ht="18" customHeight="1">
      <c r="A88" s="8"/>
      <c r="B88" s="95">
        <v>52</v>
      </c>
      <c r="C88" s="102" t="s">
        <v>103</v>
      </c>
      <c r="D88" s="100">
        <v>8938</v>
      </c>
      <c r="E88" s="209">
        <v>8.6820648821646221E-4</v>
      </c>
      <c r="F88" s="210">
        <v>3.2459281506295401E-2</v>
      </c>
      <c r="G88" s="136">
        <v>1276.2436786753201</v>
      </c>
      <c r="H88" s="209">
        <v>0.97813256176367058</v>
      </c>
      <c r="I88" s="210">
        <v>5.0618346280433935E-2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8" customFormat="1" ht="18" hidden="1" customHeight="1">
      <c r="A89" s="8"/>
      <c r="B89" s="95"/>
      <c r="C89" s="102"/>
      <c r="D89" s="100"/>
      <c r="E89" s="209"/>
      <c r="F89" s="210"/>
      <c r="G89" s="136"/>
      <c r="H89" s="209"/>
      <c r="I89" s="210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5"/>
      <c r="C90" s="237" t="s">
        <v>45</v>
      </c>
      <c r="D90" s="238">
        <v>10294786</v>
      </c>
      <c r="E90" s="240">
        <v>1</v>
      </c>
      <c r="F90" s="240">
        <v>1.6018488664027775E-2</v>
      </c>
      <c r="G90" s="239">
        <v>1304.7757825116521</v>
      </c>
      <c r="H90" s="240">
        <v>1</v>
      </c>
      <c r="I90" s="240">
        <v>4.5007814785765987E-2</v>
      </c>
    </row>
    <row r="91" spans="1:255" ht="18" customHeight="1">
      <c r="B91" s="108"/>
      <c r="D91" s="88"/>
      <c r="E91" s="109"/>
      <c r="F91" s="109"/>
      <c r="G91" s="110"/>
      <c r="H91" s="109"/>
      <c r="I91" s="109"/>
    </row>
    <row r="92" spans="1:255" ht="18" customHeight="1">
      <c r="B92" s="108"/>
      <c r="D92" s="89"/>
      <c r="E92" s="109"/>
      <c r="G92" s="110"/>
      <c r="H92" s="109"/>
      <c r="I92" s="109"/>
    </row>
    <row r="93" spans="1:255" ht="18" customHeight="1">
      <c r="B93" s="108"/>
      <c r="D93" s="89"/>
      <c r="I93" s="109"/>
    </row>
    <row r="94" spans="1:255" ht="18" customHeight="1">
      <c r="B94" s="108"/>
      <c r="D94" s="89"/>
      <c r="I94" s="109"/>
    </row>
    <row r="95" spans="1:255" ht="18" customHeight="1">
      <c r="B95" s="108"/>
      <c r="D95" s="89"/>
      <c r="I95" s="109"/>
    </row>
    <row r="96" spans="1:255" ht="18" customHeight="1">
      <c r="B96" s="108"/>
      <c r="D96" s="89"/>
      <c r="I96" s="109"/>
    </row>
    <row r="97" spans="2:9" ht="18" customHeight="1">
      <c r="B97" s="111"/>
      <c r="C97" s="112"/>
      <c r="D97" s="113"/>
      <c r="E97" s="112"/>
      <c r="F97" s="112"/>
      <c r="G97" s="112"/>
      <c r="H97" s="112"/>
      <c r="I97" s="112"/>
    </row>
    <row r="98" spans="2:9" ht="18" customHeight="1">
      <c r="B98" s="111"/>
      <c r="C98" s="112"/>
      <c r="D98" s="113"/>
      <c r="E98" s="112"/>
      <c r="F98" s="112"/>
      <c r="G98" s="112"/>
      <c r="H98" s="112"/>
      <c r="I98" s="112"/>
    </row>
    <row r="99" spans="2:9" ht="18" customHeight="1">
      <c r="D99" s="89"/>
    </row>
    <row r="100" spans="2:9" ht="18" customHeight="1">
      <c r="D100" s="89"/>
    </row>
    <row r="101" spans="2:9" ht="18" customHeight="1">
      <c r="D101" s="89"/>
    </row>
    <row r="102" spans="2:9" ht="18" customHeight="1">
      <c r="D102" s="89"/>
    </row>
    <row r="103" spans="2:9" ht="18" customHeight="1">
      <c r="D103" s="89"/>
    </row>
    <row r="104" spans="2:9" ht="18" customHeight="1">
      <c r="D104" s="89"/>
    </row>
    <row r="105" spans="2:9" ht="18" customHeight="1">
      <c r="D105" s="89"/>
    </row>
    <row r="106" spans="2:9" ht="18" customHeight="1">
      <c r="D106" s="89"/>
    </row>
    <row r="107" spans="2:9" ht="18" customHeight="1">
      <c r="D107" s="89"/>
    </row>
    <row r="108" spans="2:9" ht="18" customHeight="1">
      <c r="D108" s="89"/>
    </row>
    <row r="109" spans="2:9" ht="18" customHeight="1">
      <c r="D109" s="89"/>
    </row>
    <row r="110" spans="2:9" ht="18" customHeight="1">
      <c r="D110" s="89"/>
    </row>
    <row r="111" spans="2:9" ht="18" customHeight="1">
      <c r="D111" s="89"/>
    </row>
    <row r="112" spans="2:9" ht="18" customHeight="1">
      <c r="D112" s="89"/>
    </row>
    <row r="113" spans="4:4" ht="18" customHeight="1">
      <c r="D113" s="89"/>
    </row>
    <row r="114" spans="4:4">
      <c r="D114" s="89"/>
    </row>
    <row r="115" spans="4:4">
      <c r="D115" s="89"/>
    </row>
    <row r="116" spans="4:4">
      <c r="D116" s="89"/>
    </row>
    <row r="117" spans="4:4">
      <c r="D117" s="89"/>
    </row>
    <row r="118" spans="4:4">
      <c r="D118" s="89"/>
    </row>
    <row r="119" spans="4:4">
      <c r="D119" s="89"/>
    </row>
    <row r="120" spans="4:4">
      <c r="D120" s="89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K27" sqref="K27"/>
    </sheetView>
  </sheetViews>
  <sheetFormatPr baseColWidth="10" defaultColWidth="10.28515625" defaultRowHeight="15.75"/>
  <cols>
    <col min="1" max="1" width="2.7109375" style="119" customWidth="1"/>
    <col min="2" max="2" width="7" style="132" customWidth="1"/>
    <col min="3" max="3" width="27.42578125" style="115" customWidth="1"/>
    <col min="4" max="4" width="20.7109375" style="116" customWidth="1"/>
    <col min="5" max="5" width="20.7109375" style="117" customWidth="1"/>
    <col min="6" max="7" width="20.7109375" style="118" customWidth="1"/>
    <col min="8" max="16384" width="10.28515625" style="119"/>
  </cols>
  <sheetData>
    <row r="1" spans="1:10">
      <c r="B1" s="114"/>
    </row>
    <row r="2" spans="1:10" s="115" customFormat="1" ht="22.7" customHeight="1">
      <c r="B2" s="120"/>
      <c r="C2" s="543" t="s">
        <v>152</v>
      </c>
      <c r="D2" s="544"/>
      <c r="E2" s="544"/>
      <c r="F2" s="544"/>
      <c r="G2" s="544"/>
    </row>
    <row r="3" spans="1:10" s="115" customFormat="1" ht="18.95" customHeight="1">
      <c r="A3" s="224"/>
      <c r="B3" s="225"/>
      <c r="C3" s="545" t="s">
        <v>142</v>
      </c>
      <c r="D3" s="546"/>
      <c r="E3" s="546"/>
      <c r="F3" s="546"/>
      <c r="G3" s="546"/>
    </row>
    <row r="4" spans="1:10" ht="19.7" customHeight="1">
      <c r="A4" s="224"/>
      <c r="B4" s="551" t="s">
        <v>157</v>
      </c>
      <c r="C4" s="547" t="str">
        <f>'Pensiones - mínimos'!$B$3</f>
        <v xml:space="preserve">  1 de enero de 2025</v>
      </c>
      <c r="D4" s="549" t="s">
        <v>153</v>
      </c>
      <c r="E4" s="226" t="s">
        <v>154</v>
      </c>
      <c r="F4" s="226"/>
      <c r="G4" s="226"/>
      <c r="I4" s="7" t="s">
        <v>168</v>
      </c>
      <c r="J4" s="7"/>
    </row>
    <row r="5" spans="1:10" ht="19.7" customHeight="1">
      <c r="A5" s="224"/>
      <c r="B5" s="552"/>
      <c r="C5" s="548"/>
      <c r="D5" s="550"/>
      <c r="E5" s="226" t="s">
        <v>4</v>
      </c>
      <c r="F5" s="226" t="s">
        <v>3</v>
      </c>
      <c r="G5" s="226" t="s">
        <v>6</v>
      </c>
    </row>
    <row r="6" spans="1:10">
      <c r="B6" s="121">
        <v>4</v>
      </c>
      <c r="C6" s="123" t="s">
        <v>53</v>
      </c>
      <c r="D6" s="124">
        <v>35156</v>
      </c>
      <c r="E6" s="211">
        <v>0.36576156812339333</v>
      </c>
      <c r="F6" s="211">
        <v>0.22464149096249025</v>
      </c>
      <c r="G6" s="211">
        <v>0.29945740594042541</v>
      </c>
    </row>
    <row r="7" spans="1:10">
      <c r="B7" s="122">
        <v>11</v>
      </c>
      <c r="C7" s="123" t="s">
        <v>54</v>
      </c>
      <c r="D7" s="124">
        <v>65011</v>
      </c>
      <c r="E7" s="211">
        <v>0.34747855763617586</v>
      </c>
      <c r="F7" s="211">
        <v>0.21491091986870683</v>
      </c>
      <c r="G7" s="211">
        <v>0.27803985133800074</v>
      </c>
      <c r="H7" s="115"/>
    </row>
    <row r="8" spans="1:10">
      <c r="B8" s="122">
        <v>14</v>
      </c>
      <c r="C8" s="123" t="s">
        <v>55</v>
      </c>
      <c r="D8" s="124">
        <v>54146</v>
      </c>
      <c r="E8" s="211">
        <v>0.35808446578240705</v>
      </c>
      <c r="F8" s="211">
        <v>0.22739660243712106</v>
      </c>
      <c r="G8" s="211">
        <v>0.29814765869344961</v>
      </c>
      <c r="H8" s="115"/>
    </row>
    <row r="9" spans="1:10">
      <c r="B9" s="122">
        <v>18</v>
      </c>
      <c r="C9" s="123" t="s">
        <v>56</v>
      </c>
      <c r="D9" s="124">
        <v>58699</v>
      </c>
      <c r="E9" s="211">
        <v>0.35245594643232331</v>
      </c>
      <c r="F9" s="211">
        <v>0.21966933845851441</v>
      </c>
      <c r="G9" s="211">
        <v>0.29197091184019419</v>
      </c>
      <c r="H9" s="115"/>
    </row>
    <row r="10" spans="1:10">
      <c r="B10" s="122">
        <v>21</v>
      </c>
      <c r="C10" s="123" t="s">
        <v>57</v>
      </c>
      <c r="D10" s="124">
        <v>29030</v>
      </c>
      <c r="E10" s="211">
        <v>0.34966546384002406</v>
      </c>
      <c r="F10" s="211">
        <v>0.20076647536879405</v>
      </c>
      <c r="G10" s="211">
        <v>0.27612380390739438</v>
      </c>
      <c r="H10" s="115"/>
    </row>
    <row r="11" spans="1:10">
      <c r="B11" s="122">
        <v>23</v>
      </c>
      <c r="C11" s="123" t="s">
        <v>58</v>
      </c>
      <c r="D11" s="124">
        <v>50883</v>
      </c>
      <c r="E11" s="211">
        <v>0.41864631804178859</v>
      </c>
      <c r="F11" s="211">
        <v>0.25439918167618153</v>
      </c>
      <c r="G11" s="211">
        <v>0.33939195859235344</v>
      </c>
      <c r="H11" s="115"/>
    </row>
    <row r="12" spans="1:10">
      <c r="B12" s="122">
        <v>29</v>
      </c>
      <c r="C12" s="123" t="s">
        <v>59</v>
      </c>
      <c r="D12" s="124">
        <v>75796</v>
      </c>
      <c r="E12" s="211">
        <v>0.32502783052845263</v>
      </c>
      <c r="F12" s="211">
        <v>0.18734066626564694</v>
      </c>
      <c r="G12" s="211">
        <v>0.25926103285742624</v>
      </c>
      <c r="H12" s="115"/>
    </row>
    <row r="13" spans="1:10">
      <c r="B13" s="122">
        <v>41</v>
      </c>
      <c r="C13" s="123" t="s">
        <v>60</v>
      </c>
      <c r="D13" s="124">
        <v>107374</v>
      </c>
      <c r="E13" s="211">
        <v>0.32181193242113765</v>
      </c>
      <c r="F13" s="211">
        <v>0.20290150351586581</v>
      </c>
      <c r="G13" s="211">
        <v>0.26552484766954182</v>
      </c>
      <c r="H13" s="115"/>
    </row>
    <row r="14" spans="1:10" s="129" customFormat="1">
      <c r="B14" s="125"/>
      <c r="C14" s="126" t="s">
        <v>52</v>
      </c>
      <c r="D14" s="127">
        <v>476095</v>
      </c>
      <c r="E14" s="212">
        <v>0.34687314528650731</v>
      </c>
      <c r="F14" s="212">
        <v>0.2124176655323563</v>
      </c>
      <c r="G14" s="212">
        <v>0.28243732744209116</v>
      </c>
      <c r="H14" s="128"/>
      <c r="J14" s="438"/>
    </row>
    <row r="15" spans="1:10">
      <c r="B15" s="122">
        <v>22</v>
      </c>
      <c r="C15" s="123" t="s">
        <v>62</v>
      </c>
      <c r="D15" s="124">
        <v>11822</v>
      </c>
      <c r="E15" s="211">
        <v>0.29436807735324894</v>
      </c>
      <c r="F15" s="211">
        <v>0.13478804827789226</v>
      </c>
      <c r="G15" s="211">
        <v>0.21536443626691928</v>
      </c>
      <c r="H15" s="115"/>
    </row>
    <row r="16" spans="1:10">
      <c r="B16" s="122">
        <v>44</v>
      </c>
      <c r="C16" s="123" t="s">
        <v>63</v>
      </c>
      <c r="D16" s="124">
        <v>7690</v>
      </c>
      <c r="E16" s="211">
        <v>0.27789983662892231</v>
      </c>
      <c r="F16" s="211">
        <v>0.14952814838919623</v>
      </c>
      <c r="G16" s="211">
        <v>0.21249550968526348</v>
      </c>
      <c r="H16" s="115"/>
    </row>
    <row r="17" spans="2:9">
      <c r="B17" s="122">
        <v>50</v>
      </c>
      <c r="C17" s="123" t="s">
        <v>64</v>
      </c>
      <c r="D17" s="124">
        <v>37456</v>
      </c>
      <c r="E17" s="211">
        <v>0.23379882820780234</v>
      </c>
      <c r="F17" s="211">
        <v>9.3021066701809207E-2</v>
      </c>
      <c r="G17" s="211">
        <v>0.16708524220133558</v>
      </c>
      <c r="H17" s="115"/>
    </row>
    <row r="18" spans="2:9" s="129" customFormat="1">
      <c r="B18" s="122"/>
      <c r="C18" s="126" t="s">
        <v>61</v>
      </c>
      <c r="D18" s="127">
        <v>56968</v>
      </c>
      <c r="E18" s="212">
        <v>0.24886326779146548</v>
      </c>
      <c r="F18" s="212">
        <v>0.10735735735735735</v>
      </c>
      <c r="G18" s="212">
        <v>0.18070450904823079</v>
      </c>
      <c r="H18" s="128"/>
      <c r="I18" s="438"/>
    </row>
    <row r="19" spans="2:9" s="129" customFormat="1">
      <c r="B19" s="122">
        <v>33</v>
      </c>
      <c r="C19" s="126" t="s">
        <v>65</v>
      </c>
      <c r="D19" s="127">
        <v>43035</v>
      </c>
      <c r="E19" s="212">
        <v>0.20267746958448826</v>
      </c>
      <c r="F19" s="212">
        <v>7.9339056611474668E-2</v>
      </c>
      <c r="G19" s="212">
        <v>0.14260341108287136</v>
      </c>
      <c r="H19" s="128"/>
    </row>
    <row r="20" spans="2:9" s="129" customFormat="1">
      <c r="B20" s="122">
        <v>7</v>
      </c>
      <c r="C20" s="126" t="s">
        <v>205</v>
      </c>
      <c r="D20" s="127">
        <v>33187</v>
      </c>
      <c r="E20" s="212">
        <v>0.20328113218993474</v>
      </c>
      <c r="F20" s="212">
        <v>0.10165259903058667</v>
      </c>
      <c r="G20" s="212">
        <v>0.15719868318215191</v>
      </c>
      <c r="H20" s="128"/>
    </row>
    <row r="21" spans="2:9">
      <c r="B21" s="122">
        <v>35</v>
      </c>
      <c r="C21" s="123" t="s">
        <v>67</v>
      </c>
      <c r="D21" s="124">
        <v>46980</v>
      </c>
      <c r="E21" s="211">
        <v>0.29610307080480502</v>
      </c>
      <c r="F21" s="211">
        <v>0.18696195859987805</v>
      </c>
      <c r="G21" s="211">
        <v>0.24175745007127161</v>
      </c>
      <c r="H21" s="115"/>
    </row>
    <row r="22" spans="2:9">
      <c r="B22" s="122">
        <v>38</v>
      </c>
      <c r="C22" s="123" t="s">
        <v>68</v>
      </c>
      <c r="D22" s="124">
        <v>49464</v>
      </c>
      <c r="E22" s="211">
        <v>0.33555493430248812</v>
      </c>
      <c r="F22" s="211">
        <v>0.22979070206935651</v>
      </c>
      <c r="G22" s="211">
        <v>0.28412726677427325</v>
      </c>
      <c r="H22" s="115"/>
    </row>
    <row r="23" spans="2:9" s="129" customFormat="1">
      <c r="B23" s="122"/>
      <c r="C23" s="126" t="s">
        <v>66</v>
      </c>
      <c r="D23" s="127">
        <v>96444</v>
      </c>
      <c r="E23" s="212">
        <v>0.31497039932830273</v>
      </c>
      <c r="F23" s="212">
        <v>0.20694824915806356</v>
      </c>
      <c r="G23" s="212">
        <v>0.26177874045242089</v>
      </c>
      <c r="H23" s="128"/>
    </row>
    <row r="24" spans="2:9" s="129" customFormat="1">
      <c r="B24" s="122">
        <v>39</v>
      </c>
      <c r="C24" s="126" t="s">
        <v>69</v>
      </c>
      <c r="D24" s="127">
        <v>23792</v>
      </c>
      <c r="E24" s="212">
        <v>0.21710895953379589</v>
      </c>
      <c r="F24" s="212">
        <v>0.10083891910121832</v>
      </c>
      <c r="G24" s="212">
        <v>0.1610865488127721</v>
      </c>
      <c r="H24" s="128"/>
    </row>
    <row r="25" spans="2:9">
      <c r="B25" s="122">
        <v>5</v>
      </c>
      <c r="C25" s="123" t="s">
        <v>71</v>
      </c>
      <c r="D25" s="124">
        <v>13197</v>
      </c>
      <c r="E25" s="211">
        <v>0.41781333333333331</v>
      </c>
      <c r="F25" s="211">
        <v>0.25557567670606174</v>
      </c>
      <c r="G25" s="211">
        <v>0.3321336890320632</v>
      </c>
      <c r="H25" s="115"/>
    </row>
    <row r="26" spans="2:9">
      <c r="B26" s="122">
        <v>9</v>
      </c>
      <c r="C26" s="123" t="s">
        <v>72</v>
      </c>
      <c r="D26" s="124">
        <v>16086</v>
      </c>
      <c r="E26" s="211">
        <v>0.23954725905904214</v>
      </c>
      <c r="F26" s="211">
        <v>0.1013637723910906</v>
      </c>
      <c r="G26" s="211">
        <v>0.17087679789245575</v>
      </c>
      <c r="H26" s="115"/>
    </row>
    <row r="27" spans="2:9">
      <c r="B27" s="122">
        <v>24</v>
      </c>
      <c r="C27" s="123" t="s">
        <v>73</v>
      </c>
      <c r="D27" s="124">
        <v>27574</v>
      </c>
      <c r="E27" s="211">
        <v>0.26215050772012799</v>
      </c>
      <c r="F27" s="211">
        <v>0.12681438430802761</v>
      </c>
      <c r="G27" s="211">
        <v>0.1959563657037274</v>
      </c>
      <c r="H27" s="115"/>
    </row>
    <row r="28" spans="2:9">
      <c r="B28" s="122">
        <v>34</v>
      </c>
      <c r="C28" s="123" t="s">
        <v>74</v>
      </c>
      <c r="D28" s="124">
        <v>9808</v>
      </c>
      <c r="E28" s="211">
        <v>0.30396558174335953</v>
      </c>
      <c r="F28" s="211">
        <v>0.14569478088526755</v>
      </c>
      <c r="G28" s="211">
        <v>0.22245911678650004</v>
      </c>
      <c r="H28" s="115"/>
    </row>
    <row r="29" spans="2:9">
      <c r="B29" s="122">
        <v>37</v>
      </c>
      <c r="C29" s="123" t="s">
        <v>75</v>
      </c>
      <c r="D29" s="124">
        <v>24751</v>
      </c>
      <c r="E29" s="211">
        <v>0.36356562758352379</v>
      </c>
      <c r="F29" s="211">
        <v>0.23551891554102775</v>
      </c>
      <c r="G29" s="211">
        <v>0.29917081661267708</v>
      </c>
      <c r="H29" s="115"/>
    </row>
    <row r="30" spans="2:9">
      <c r="B30" s="122">
        <v>40</v>
      </c>
      <c r="C30" s="123" t="s">
        <v>76</v>
      </c>
      <c r="D30" s="124">
        <v>8661</v>
      </c>
      <c r="E30" s="211">
        <v>0.33182076006806582</v>
      </c>
      <c r="F30" s="211">
        <v>0.15653190778483128</v>
      </c>
      <c r="G30" s="211">
        <v>0.24336855119703271</v>
      </c>
      <c r="H30" s="115"/>
    </row>
    <row r="31" spans="2:9">
      <c r="B31" s="122">
        <v>42</v>
      </c>
      <c r="C31" s="123" t="s">
        <v>77</v>
      </c>
      <c r="D31" s="124">
        <v>4833</v>
      </c>
      <c r="E31" s="211">
        <v>0.28493411927877949</v>
      </c>
      <c r="F31" s="211">
        <v>0.13639170710189677</v>
      </c>
      <c r="G31" s="211">
        <v>0.21131563989331467</v>
      </c>
      <c r="H31" s="115"/>
    </row>
    <row r="32" spans="2:9">
      <c r="B32" s="122">
        <v>47</v>
      </c>
      <c r="C32" s="123" t="s">
        <v>78</v>
      </c>
      <c r="D32" s="124">
        <v>23077</v>
      </c>
      <c r="E32" s="211">
        <v>0.26358806010559088</v>
      </c>
      <c r="F32" s="211">
        <v>0.11777268301874941</v>
      </c>
      <c r="G32" s="211">
        <v>0.18795712586945543</v>
      </c>
      <c r="H32" s="115"/>
    </row>
    <row r="33" spans="2:8">
      <c r="B33" s="122">
        <v>49</v>
      </c>
      <c r="C33" s="123" t="s">
        <v>79</v>
      </c>
      <c r="D33" s="124">
        <v>17369</v>
      </c>
      <c r="E33" s="211">
        <v>0.43063916997566287</v>
      </c>
      <c r="F33" s="211">
        <v>0.29816588880700895</v>
      </c>
      <c r="G33" s="211">
        <v>0.36301126507409032</v>
      </c>
      <c r="H33" s="115"/>
    </row>
    <row r="34" spans="2:8" s="129" customFormat="1">
      <c r="B34" s="122"/>
      <c r="C34" s="126" t="s">
        <v>70</v>
      </c>
      <c r="D34" s="127">
        <v>145356</v>
      </c>
      <c r="E34" s="212">
        <v>0.30198373421228808</v>
      </c>
      <c r="F34" s="212">
        <v>0.16047602441698633</v>
      </c>
      <c r="G34" s="212">
        <v>0.23054376582097791</v>
      </c>
      <c r="H34" s="128"/>
    </row>
    <row r="35" spans="2:8">
      <c r="B35" s="122">
        <v>2</v>
      </c>
      <c r="C35" s="123" t="s">
        <v>81</v>
      </c>
      <c r="D35" s="124">
        <v>25649</v>
      </c>
      <c r="E35" s="211">
        <v>0.41908783311428649</v>
      </c>
      <c r="F35" s="211">
        <v>0.26643010645209658</v>
      </c>
      <c r="G35" s="211">
        <v>0.33847108037846896</v>
      </c>
      <c r="H35" s="115"/>
    </row>
    <row r="36" spans="2:8">
      <c r="B36" s="122">
        <v>13</v>
      </c>
      <c r="C36" s="123" t="s">
        <v>82</v>
      </c>
      <c r="D36" s="124">
        <v>35243</v>
      </c>
      <c r="E36" s="211">
        <v>0.43809019690874446</v>
      </c>
      <c r="F36" s="211">
        <v>0.25616110406984932</v>
      </c>
      <c r="G36" s="211">
        <v>0.33874796951143321</v>
      </c>
      <c r="H36" s="115"/>
    </row>
    <row r="37" spans="2:8">
      <c r="B37" s="122">
        <v>16</v>
      </c>
      <c r="C37" s="123" t="s">
        <v>83</v>
      </c>
      <c r="D37" s="124">
        <v>17364</v>
      </c>
      <c r="E37" s="211">
        <v>0.45769212557412758</v>
      </c>
      <c r="F37" s="211">
        <v>0.31362803014870644</v>
      </c>
      <c r="G37" s="211">
        <v>0.38025578135949545</v>
      </c>
      <c r="H37" s="115"/>
    </row>
    <row r="38" spans="2:8">
      <c r="B38" s="122">
        <v>19</v>
      </c>
      <c r="C38" s="123" t="s">
        <v>84</v>
      </c>
      <c r="D38" s="124">
        <v>8510</v>
      </c>
      <c r="E38" s="211">
        <v>0.26915691294806143</v>
      </c>
      <c r="F38" s="211">
        <v>0.10841082868361232</v>
      </c>
      <c r="G38" s="211">
        <v>0.18473093537673388</v>
      </c>
      <c r="H38" s="115"/>
    </row>
    <row r="39" spans="2:8">
      <c r="B39" s="122">
        <v>45</v>
      </c>
      <c r="C39" s="123" t="s">
        <v>85</v>
      </c>
      <c r="D39" s="124">
        <v>37768</v>
      </c>
      <c r="E39" s="211">
        <v>0.4050107646364331</v>
      </c>
      <c r="F39" s="211">
        <v>0.21001425205782265</v>
      </c>
      <c r="G39" s="211">
        <v>0.29889678532423747</v>
      </c>
      <c r="H39" s="115"/>
    </row>
    <row r="40" spans="2:8" s="131" customFormat="1">
      <c r="B40" s="122"/>
      <c r="C40" s="126" t="s">
        <v>80</v>
      </c>
      <c r="D40" s="127">
        <v>124534</v>
      </c>
      <c r="E40" s="212">
        <v>0.40613799039100545</v>
      </c>
      <c r="F40" s="212">
        <v>0.23317532007017283</v>
      </c>
      <c r="G40" s="212">
        <v>0.31297262928272185</v>
      </c>
      <c r="H40" s="130"/>
    </row>
    <row r="41" spans="2:8">
      <c r="B41" s="122">
        <v>8</v>
      </c>
      <c r="C41" s="123" t="s">
        <v>87</v>
      </c>
      <c r="D41" s="124">
        <v>174042</v>
      </c>
      <c r="E41" s="211">
        <v>0.17424806211760988</v>
      </c>
      <c r="F41" s="211">
        <v>7.1281252774420018E-2</v>
      </c>
      <c r="G41" s="211">
        <v>0.12940724223130498</v>
      </c>
      <c r="H41" s="115"/>
    </row>
    <row r="42" spans="2:8">
      <c r="B42" s="122">
        <v>17</v>
      </c>
      <c r="C42" s="123" t="s">
        <v>209</v>
      </c>
      <c r="D42" s="124">
        <v>24708</v>
      </c>
      <c r="E42" s="211">
        <v>0.19010116532206428</v>
      </c>
      <c r="F42" s="211">
        <v>9.1386303984729175E-2</v>
      </c>
      <c r="G42" s="211">
        <v>0.146074988471498</v>
      </c>
      <c r="H42" s="115"/>
    </row>
    <row r="43" spans="2:8">
      <c r="B43" s="122">
        <v>25</v>
      </c>
      <c r="C43" s="123" t="s">
        <v>206</v>
      </c>
      <c r="D43" s="124">
        <v>19548</v>
      </c>
      <c r="E43" s="211">
        <v>0.25017425339123905</v>
      </c>
      <c r="F43" s="211">
        <v>0.11658684144189564</v>
      </c>
      <c r="G43" s="211">
        <v>0.18876560734667863</v>
      </c>
      <c r="H43" s="115"/>
    </row>
    <row r="44" spans="2:8">
      <c r="B44" s="122">
        <v>43</v>
      </c>
      <c r="C44" s="123" t="s">
        <v>88</v>
      </c>
      <c r="D44" s="124">
        <v>30762</v>
      </c>
      <c r="E44" s="211">
        <v>0.22758684805850818</v>
      </c>
      <c r="F44" s="211">
        <v>0.10162270388564244</v>
      </c>
      <c r="G44" s="211">
        <v>0.1683614829733901</v>
      </c>
      <c r="H44" s="115"/>
    </row>
    <row r="45" spans="2:8" s="131" customFormat="1">
      <c r="B45" s="122"/>
      <c r="C45" s="126" t="s">
        <v>86</v>
      </c>
      <c r="D45" s="127">
        <v>249060</v>
      </c>
      <c r="E45" s="212">
        <v>0.18508401836382204</v>
      </c>
      <c r="F45" s="212">
        <v>7.9183948777835939E-2</v>
      </c>
      <c r="G45" s="212">
        <v>0.13834099672616304</v>
      </c>
      <c r="H45" s="130"/>
    </row>
    <row r="46" spans="2:8">
      <c r="B46" s="122">
        <v>3</v>
      </c>
      <c r="C46" s="123" t="s">
        <v>201</v>
      </c>
      <c r="D46" s="124">
        <v>89345</v>
      </c>
      <c r="E46" s="211">
        <v>0.31651029635549521</v>
      </c>
      <c r="F46" s="211">
        <v>0.19313196912143119</v>
      </c>
      <c r="G46" s="211">
        <v>0.25829271536197695</v>
      </c>
      <c r="H46" s="115"/>
    </row>
    <row r="47" spans="2:8">
      <c r="B47" s="122">
        <v>12</v>
      </c>
      <c r="C47" s="123" t="s">
        <v>208</v>
      </c>
      <c r="D47" s="124">
        <v>29882</v>
      </c>
      <c r="E47" s="211">
        <v>0.28305027857957976</v>
      </c>
      <c r="F47" s="211">
        <v>0.1339962842262358</v>
      </c>
      <c r="G47" s="211">
        <v>0.21321137051201552</v>
      </c>
      <c r="H47" s="115"/>
    </row>
    <row r="48" spans="2:8">
      <c r="B48" s="122">
        <v>46</v>
      </c>
      <c r="C48" s="123" t="s">
        <v>90</v>
      </c>
      <c r="D48" s="124">
        <v>126319</v>
      </c>
      <c r="E48" s="211">
        <v>0.29175321153108341</v>
      </c>
      <c r="F48" s="211">
        <v>0.14167642630081981</v>
      </c>
      <c r="G48" s="211">
        <v>0.22110142005226521</v>
      </c>
      <c r="H48" s="115"/>
    </row>
    <row r="49" spans="2:9" s="131" customFormat="1">
      <c r="B49" s="122"/>
      <c r="C49" s="126" t="s">
        <v>89</v>
      </c>
      <c r="D49" s="127">
        <v>245546</v>
      </c>
      <c r="E49" s="212">
        <v>0.29867797161490495</v>
      </c>
      <c r="F49" s="212">
        <v>0.15753307716565801</v>
      </c>
      <c r="G49" s="212">
        <v>0.23222224849272963</v>
      </c>
      <c r="H49" s="130"/>
    </row>
    <row r="50" spans="2:9">
      <c r="B50" s="122">
        <v>6</v>
      </c>
      <c r="C50" s="123" t="s">
        <v>92</v>
      </c>
      <c r="D50" s="124">
        <v>56931</v>
      </c>
      <c r="E50" s="211">
        <v>0.46712931316313488</v>
      </c>
      <c r="F50" s="211">
        <v>0.34058242051830084</v>
      </c>
      <c r="G50" s="211">
        <v>0.40048820293484533</v>
      </c>
      <c r="H50" s="115"/>
    </row>
    <row r="51" spans="2:9">
      <c r="B51" s="122">
        <v>10</v>
      </c>
      <c r="C51" s="123" t="s">
        <v>93</v>
      </c>
      <c r="D51" s="124">
        <v>35317</v>
      </c>
      <c r="E51" s="211">
        <v>0.4212219291936386</v>
      </c>
      <c r="F51" s="211">
        <v>0.28728278200496499</v>
      </c>
      <c r="G51" s="211">
        <v>0.35459191357342945</v>
      </c>
      <c r="H51" s="115"/>
    </row>
    <row r="52" spans="2:9" s="131" customFormat="1">
      <c r="B52" s="122"/>
      <c r="C52" s="126" t="s">
        <v>91</v>
      </c>
      <c r="D52" s="127">
        <v>92248</v>
      </c>
      <c r="E52" s="212">
        <v>0.44754827603838221</v>
      </c>
      <c r="F52" s="212">
        <v>0.31935502021590423</v>
      </c>
      <c r="G52" s="212">
        <v>0.3815795460656124</v>
      </c>
      <c r="H52" s="130"/>
    </row>
    <row r="53" spans="2:9">
      <c r="B53" s="122">
        <v>15</v>
      </c>
      <c r="C53" s="123" t="s">
        <v>200</v>
      </c>
      <c r="D53" s="124">
        <v>76538</v>
      </c>
      <c r="E53" s="211">
        <v>0.32300000000000001</v>
      </c>
      <c r="F53" s="211">
        <v>0.159</v>
      </c>
      <c r="G53" s="211">
        <v>0.248</v>
      </c>
      <c r="H53" s="115"/>
    </row>
    <row r="54" spans="2:9">
      <c r="B54" s="122">
        <v>27</v>
      </c>
      <c r="C54" s="123" t="s">
        <v>95</v>
      </c>
      <c r="D54" s="124">
        <v>32380</v>
      </c>
      <c r="E54" s="211">
        <v>0.32890992229718929</v>
      </c>
      <c r="F54" s="211">
        <v>0.23361361163319813</v>
      </c>
      <c r="G54" s="211">
        <v>0.28631809781503392</v>
      </c>
      <c r="H54" s="115"/>
    </row>
    <row r="55" spans="2:9">
      <c r="B55" s="122">
        <v>32</v>
      </c>
      <c r="C55" s="123" t="s">
        <v>207</v>
      </c>
      <c r="D55" s="124">
        <v>34027</v>
      </c>
      <c r="E55" s="211">
        <v>0.37647530843558796</v>
      </c>
      <c r="F55" s="211">
        <v>0.23421534703846936</v>
      </c>
      <c r="G55" s="211">
        <v>0.31232331020303267</v>
      </c>
      <c r="H55" s="115"/>
    </row>
    <row r="56" spans="2:9">
      <c r="B56" s="122">
        <v>36</v>
      </c>
      <c r="C56" s="123" t="s">
        <v>96</v>
      </c>
      <c r="D56" s="124">
        <v>59216</v>
      </c>
      <c r="E56" s="211">
        <v>0.31176313762663665</v>
      </c>
      <c r="F56" s="211">
        <v>0.14627018713150475</v>
      </c>
      <c r="G56" s="211">
        <v>0.23492632764954655</v>
      </c>
      <c r="H56" s="115"/>
    </row>
    <row r="57" spans="2:9" s="131" customFormat="1">
      <c r="B57" s="122"/>
      <c r="C57" s="126" t="s">
        <v>94</v>
      </c>
      <c r="D57" s="127">
        <v>202161</v>
      </c>
      <c r="E57" s="212">
        <v>0.32772398520507928</v>
      </c>
      <c r="F57" s="212">
        <v>0.1757630326733253</v>
      </c>
      <c r="G57" s="212">
        <v>0.25812016011133737</v>
      </c>
      <c r="H57" s="130"/>
      <c r="I57" s="439"/>
    </row>
    <row r="58" spans="2:9" s="131" customFormat="1">
      <c r="B58" s="122">
        <v>28</v>
      </c>
      <c r="C58" s="126" t="s">
        <v>97</v>
      </c>
      <c r="D58" s="127">
        <v>175987</v>
      </c>
      <c r="E58" s="212">
        <v>0.19304869741646713</v>
      </c>
      <c r="F58" s="212">
        <v>7.5424746131216636E-2</v>
      </c>
      <c r="G58" s="212">
        <v>0.13896614187280185</v>
      </c>
      <c r="H58" s="130"/>
    </row>
    <row r="59" spans="2:9" s="131" customFormat="1">
      <c r="B59" s="122">
        <v>30</v>
      </c>
      <c r="C59" s="126" t="s">
        <v>98</v>
      </c>
      <c r="D59" s="127">
        <v>69657</v>
      </c>
      <c r="E59" s="212">
        <v>0.33673222545577164</v>
      </c>
      <c r="F59" s="212">
        <v>0.18390510524479592</v>
      </c>
      <c r="G59" s="212">
        <v>0.26245845924295974</v>
      </c>
      <c r="H59" s="130"/>
    </row>
    <row r="60" spans="2:9" s="131" customFormat="1">
      <c r="B60" s="122">
        <v>31</v>
      </c>
      <c r="C60" s="126" t="s">
        <v>99</v>
      </c>
      <c r="D60" s="127">
        <v>20680</v>
      </c>
      <c r="E60" s="212">
        <v>0.20716812387372355</v>
      </c>
      <c r="F60" s="212">
        <v>7.2162785819173486E-2</v>
      </c>
      <c r="G60" s="212">
        <v>0.14123753585575741</v>
      </c>
      <c r="H60" s="130"/>
    </row>
    <row r="61" spans="2:9">
      <c r="B61" s="122">
        <v>1</v>
      </c>
      <c r="C61" s="123" t="s">
        <v>202</v>
      </c>
      <c r="D61" s="124">
        <v>8025</v>
      </c>
      <c r="E61" s="211">
        <v>0.14355822486036784</v>
      </c>
      <c r="F61" s="211">
        <v>4.6142153137028956E-2</v>
      </c>
      <c r="G61" s="211">
        <v>9.6018090885161167E-2</v>
      </c>
      <c r="H61" s="115"/>
    </row>
    <row r="62" spans="2:9">
      <c r="B62" s="122">
        <v>20</v>
      </c>
      <c r="C62" s="123" t="s">
        <v>204</v>
      </c>
      <c r="D62" s="124">
        <v>17772</v>
      </c>
      <c r="E62" s="211">
        <v>0.13323928356956982</v>
      </c>
      <c r="F62" s="211">
        <v>4.1568060303269351E-2</v>
      </c>
      <c r="G62" s="211">
        <v>9.0589812469097419E-2</v>
      </c>
      <c r="H62" s="115"/>
    </row>
    <row r="63" spans="2:9">
      <c r="B63" s="122">
        <v>48</v>
      </c>
      <c r="C63" s="123" t="s">
        <v>203</v>
      </c>
      <c r="D63" s="124">
        <v>32647</v>
      </c>
      <c r="E63" s="211">
        <v>0.15669634664185952</v>
      </c>
      <c r="F63" s="211">
        <v>5.4292442436928504E-2</v>
      </c>
      <c r="G63" s="211">
        <v>0.10765633862266366</v>
      </c>
      <c r="H63" s="115"/>
    </row>
    <row r="64" spans="2:9" s="131" customFormat="1">
      <c r="B64" s="122">
        <v>16</v>
      </c>
      <c r="C64" s="126" t="s">
        <v>155</v>
      </c>
      <c r="D64" s="127">
        <v>58444</v>
      </c>
      <c r="E64" s="212">
        <v>0.1468080165118949</v>
      </c>
      <c r="F64" s="212">
        <v>4.8905301650612534E-2</v>
      </c>
      <c r="G64" s="212">
        <v>0.10024510686762342</v>
      </c>
      <c r="H64" s="130"/>
    </row>
    <row r="65" spans="2:10" s="131" customFormat="1">
      <c r="B65" s="122">
        <v>26</v>
      </c>
      <c r="C65" s="126" t="s">
        <v>151</v>
      </c>
      <c r="D65" s="127">
        <v>14349</v>
      </c>
      <c r="E65" s="212">
        <v>0.26122534073437054</v>
      </c>
      <c r="F65" s="212">
        <v>0.12025474872764691</v>
      </c>
      <c r="G65" s="212">
        <v>0.19304193405174153</v>
      </c>
      <c r="H65" s="130"/>
    </row>
    <row r="66" spans="2:10">
      <c r="B66" s="122">
        <v>51</v>
      </c>
      <c r="C66" s="123" t="s">
        <v>102</v>
      </c>
      <c r="D66" s="124">
        <v>2063</v>
      </c>
      <c r="E66" s="211">
        <v>0.27374533388635419</v>
      </c>
      <c r="F66" s="211">
        <v>0.16651725683549978</v>
      </c>
      <c r="G66" s="211">
        <v>0.22221025420077553</v>
      </c>
      <c r="H66" s="115"/>
    </row>
    <row r="67" spans="2:10">
      <c r="B67" s="122">
        <v>52</v>
      </c>
      <c r="C67" s="123" t="s">
        <v>103</v>
      </c>
      <c r="D67" s="124">
        <v>2331</v>
      </c>
      <c r="E67" s="211">
        <v>0.30431908329660645</v>
      </c>
      <c r="F67" s="211">
        <v>0.21590909090909091</v>
      </c>
      <c r="G67" s="211">
        <v>0.26079659879167599</v>
      </c>
      <c r="H67" s="115"/>
    </row>
    <row r="68" spans="2:10" ht="18.600000000000001" customHeight="1">
      <c r="B68" s="288"/>
      <c r="C68" s="289" t="s">
        <v>45</v>
      </c>
      <c r="D68" s="290">
        <f>'Pensiones - mínimos'!$C$14</f>
        <v>2131937</v>
      </c>
      <c r="E68" s="291">
        <f>'Pensiones - mínimos'!E14</f>
        <v>0.26542274039584041</v>
      </c>
      <c r="F68" s="291">
        <f>'Pensiones - mínimos'!F14</f>
        <v>0.14206247606902639</v>
      </c>
      <c r="G68" s="291">
        <f>'Pensiones - mínimos'!G14</f>
        <v>0.20708900602693442</v>
      </c>
    </row>
    <row r="69" spans="2:10">
      <c r="C69" s="133"/>
      <c r="D69" s="158"/>
      <c r="E69" s="164"/>
      <c r="F69" s="159"/>
      <c r="G69" s="154"/>
      <c r="H69" s="159"/>
      <c r="I69" s="154"/>
      <c r="J69" s="154"/>
    </row>
    <row r="70" spans="2:10">
      <c r="F70" s="193"/>
      <c r="G70" s="193"/>
      <c r="H70" s="115"/>
      <c r="I70" s="115"/>
      <c r="J70" s="115"/>
    </row>
    <row r="71" spans="2:10">
      <c r="F71" s="193"/>
      <c r="G71" s="193"/>
      <c r="H71" s="115"/>
      <c r="I71" s="115"/>
      <c r="J71" s="115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69" activePane="bottomLeft" state="frozen"/>
      <selection pane="bottomLeft" activeCell="L75" sqref="L75"/>
    </sheetView>
  </sheetViews>
  <sheetFormatPr baseColWidth="10" defaultColWidth="11.42578125" defaultRowHeight="15.75"/>
  <cols>
    <col min="1" max="1" width="2.7109375" style="85" customWidth="1"/>
    <col min="2" max="2" width="8" style="84" customWidth="1"/>
    <col min="3" max="3" width="24.7109375" style="85" customWidth="1"/>
    <col min="4" max="9" width="13.7109375" style="85" customWidth="1"/>
    <col min="10" max="10" width="1.85546875" style="85" customWidth="1"/>
    <col min="11" max="11" width="11.42578125" style="85"/>
    <col min="12" max="12" width="25.42578125" style="85" bestFit="1" customWidth="1"/>
    <col min="13" max="16384" width="11.42578125" style="85"/>
  </cols>
  <sheetData>
    <row r="1" spans="1:226" s="1" customFormat="1" ht="12.2" customHeight="1">
      <c r="B1" s="6"/>
    </row>
    <row r="2" spans="1:226" s="1" customFormat="1" ht="12.95" customHeight="1">
      <c r="B2" s="542" t="s">
        <v>181</v>
      </c>
      <c r="C2" s="542"/>
      <c r="D2" s="542"/>
      <c r="E2" s="542"/>
      <c r="F2" s="542"/>
      <c r="G2" s="542"/>
      <c r="H2" s="542"/>
      <c r="I2" s="542"/>
      <c r="K2" s="7" t="s">
        <v>168</v>
      </c>
    </row>
    <row r="3" spans="1:226" s="93" customFormat="1" ht="18.75">
      <c r="B3" s="6"/>
      <c r="D3" s="90"/>
      <c r="E3" s="91"/>
      <c r="F3" s="90"/>
      <c r="G3" s="90"/>
      <c r="H3" s="90"/>
      <c r="I3" s="90"/>
    </row>
    <row r="4" spans="1:226" s="2" customFormat="1" ht="15.75" customHeight="1">
      <c r="B4" s="6"/>
      <c r="C4" s="92"/>
      <c r="D4" s="90"/>
      <c r="E4" s="91"/>
      <c r="F4" s="90"/>
      <c r="G4" s="90"/>
      <c r="H4" s="90"/>
      <c r="I4" s="90"/>
    </row>
    <row r="5" spans="1:226" s="93" customFormat="1" ht="18.75">
      <c r="A5" s="227"/>
      <c r="B5" s="555" t="s">
        <v>229</v>
      </c>
      <c r="C5" s="556"/>
      <c r="D5" s="556"/>
      <c r="E5" s="556"/>
      <c r="F5" s="556"/>
      <c r="G5" s="556"/>
      <c r="H5" s="556"/>
      <c r="I5" s="557"/>
    </row>
    <row r="6" spans="1:226" ht="2.4500000000000002" customHeight="1">
      <c r="A6" s="228"/>
      <c r="B6" s="558"/>
      <c r="C6" s="559"/>
      <c r="D6" s="559"/>
      <c r="E6" s="559"/>
      <c r="F6" s="559"/>
      <c r="G6" s="559"/>
      <c r="H6" s="559"/>
      <c r="I6" s="560"/>
    </row>
    <row r="7" spans="1:226" ht="52.5" customHeight="1">
      <c r="A7" s="228"/>
      <c r="B7" s="230" t="s">
        <v>157</v>
      </c>
      <c r="C7" s="231" t="s">
        <v>47</v>
      </c>
      <c r="D7" s="230" t="s">
        <v>175</v>
      </c>
      <c r="E7" s="232" t="s">
        <v>176</v>
      </c>
      <c r="F7" s="230" t="s">
        <v>177</v>
      </c>
      <c r="G7" s="230" t="s">
        <v>178</v>
      </c>
      <c r="H7" s="230" t="s">
        <v>179</v>
      </c>
      <c r="I7" s="230" t="s">
        <v>180</v>
      </c>
    </row>
    <row r="8" spans="1:226" ht="6.75" customHeight="1">
      <c r="B8" s="309"/>
      <c r="C8" s="310"/>
      <c r="D8" s="310"/>
      <c r="E8" s="311"/>
      <c r="F8" s="310"/>
      <c r="G8" s="310"/>
      <c r="H8" s="310"/>
      <c r="I8" s="310"/>
    </row>
    <row r="9" spans="1:226" s="98" customFormat="1" ht="18" customHeight="1">
      <c r="A9" s="8"/>
      <c r="B9" s="95"/>
      <c r="C9" s="96" t="s">
        <v>52</v>
      </c>
      <c r="D9" s="97">
        <v>164545</v>
      </c>
      <c r="E9" s="97">
        <v>82.415543164807445</v>
      </c>
      <c r="F9" s="97">
        <v>32502</v>
      </c>
      <c r="G9" s="97">
        <v>72059</v>
      </c>
      <c r="H9" s="97">
        <v>37534</v>
      </c>
      <c r="I9" s="97">
        <v>22450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1" customFormat="1" ht="18" customHeight="1">
      <c r="B10" s="95">
        <v>4</v>
      </c>
      <c r="C10" s="99" t="s">
        <v>53</v>
      </c>
      <c r="D10" s="100">
        <v>12100</v>
      </c>
      <c r="E10" s="100">
        <v>83.435634710743784</v>
      </c>
      <c r="F10" s="100">
        <v>2202</v>
      </c>
      <c r="G10" s="100">
        <v>5203</v>
      </c>
      <c r="H10" s="100">
        <v>2978</v>
      </c>
      <c r="I10" s="100">
        <v>1717</v>
      </c>
    </row>
    <row r="11" spans="1:226" s="102" customFormat="1" ht="18" customHeight="1">
      <c r="B11" s="95">
        <v>11</v>
      </c>
      <c r="C11" s="99" t="s">
        <v>54</v>
      </c>
      <c r="D11" s="100">
        <v>20334</v>
      </c>
      <c r="E11" s="100">
        <v>82.978146454214581</v>
      </c>
      <c r="F11" s="100">
        <v>4428</v>
      </c>
      <c r="G11" s="100">
        <v>8194</v>
      </c>
      <c r="H11" s="100">
        <v>4424</v>
      </c>
      <c r="I11" s="100">
        <v>3288</v>
      </c>
    </row>
    <row r="12" spans="1:226" s="102" customFormat="1" ht="18" customHeight="1">
      <c r="B12" s="95">
        <v>14</v>
      </c>
      <c r="C12" s="99" t="s">
        <v>55</v>
      </c>
      <c r="D12" s="100">
        <v>19199</v>
      </c>
      <c r="E12" s="100">
        <v>82.658440543778354</v>
      </c>
      <c r="F12" s="100">
        <v>3568</v>
      </c>
      <c r="G12" s="100">
        <v>8640</v>
      </c>
      <c r="H12" s="100">
        <v>4475</v>
      </c>
      <c r="I12" s="100">
        <v>2516</v>
      </c>
    </row>
    <row r="13" spans="1:226" s="102" customFormat="1" ht="18" customHeight="1">
      <c r="B13" s="95">
        <v>18</v>
      </c>
      <c r="C13" s="99" t="s">
        <v>56</v>
      </c>
      <c r="D13" s="100">
        <v>20435</v>
      </c>
      <c r="E13" s="100">
        <v>82.237651088818183</v>
      </c>
      <c r="F13" s="100">
        <v>3977</v>
      </c>
      <c r="G13" s="100">
        <v>8950</v>
      </c>
      <c r="H13" s="100">
        <v>4730</v>
      </c>
      <c r="I13" s="100">
        <v>2778</v>
      </c>
    </row>
    <row r="14" spans="1:226" s="102" customFormat="1" ht="18" customHeight="1">
      <c r="B14" s="95">
        <v>21</v>
      </c>
      <c r="C14" s="99" t="s">
        <v>57</v>
      </c>
      <c r="D14" s="100">
        <v>10783</v>
      </c>
      <c r="E14" s="100">
        <v>81.721316887693561</v>
      </c>
      <c r="F14" s="100">
        <v>2122</v>
      </c>
      <c r="G14" s="100">
        <v>4816</v>
      </c>
      <c r="H14" s="100">
        <v>2475</v>
      </c>
      <c r="I14" s="100">
        <v>1370</v>
      </c>
    </row>
    <row r="15" spans="1:226" s="102" customFormat="1" ht="18" customHeight="1">
      <c r="B15" s="95">
        <v>23</v>
      </c>
      <c r="C15" s="99" t="s">
        <v>58</v>
      </c>
      <c r="D15" s="100">
        <v>15501</v>
      </c>
      <c r="E15" s="100">
        <v>84.222937874975841</v>
      </c>
      <c r="F15" s="100">
        <v>2731</v>
      </c>
      <c r="G15" s="100">
        <v>6854</v>
      </c>
      <c r="H15" s="100">
        <v>3674</v>
      </c>
      <c r="I15" s="100">
        <v>2242</v>
      </c>
    </row>
    <row r="16" spans="1:226" s="102" customFormat="1" ht="18" customHeight="1">
      <c r="B16" s="95">
        <v>29</v>
      </c>
      <c r="C16" s="99" t="s">
        <v>59</v>
      </c>
      <c r="D16" s="100">
        <v>28110</v>
      </c>
      <c r="E16" s="100">
        <v>79.98171291355392</v>
      </c>
      <c r="F16" s="100">
        <v>5991</v>
      </c>
      <c r="G16" s="100">
        <v>12440</v>
      </c>
      <c r="H16" s="100">
        <v>6198</v>
      </c>
      <c r="I16" s="100">
        <v>3481</v>
      </c>
    </row>
    <row r="17" spans="1:428" s="102" customFormat="1" ht="18" customHeight="1">
      <c r="B17" s="95">
        <v>41</v>
      </c>
      <c r="C17" s="99" t="s">
        <v>60</v>
      </c>
      <c r="D17" s="100">
        <v>38083</v>
      </c>
      <c r="E17" s="100">
        <v>82.088504844681367</v>
      </c>
      <c r="F17" s="100">
        <v>7483</v>
      </c>
      <c r="G17" s="100">
        <v>16962</v>
      </c>
      <c r="H17" s="100">
        <v>8580</v>
      </c>
      <c r="I17" s="100">
        <v>5058</v>
      </c>
    </row>
    <row r="18" spans="1:428" s="103" customFormat="1" ht="18" customHeight="1">
      <c r="A18" s="8"/>
      <c r="B18" s="95"/>
      <c r="C18" s="96" t="s">
        <v>61</v>
      </c>
      <c r="D18" s="97">
        <v>27824</v>
      </c>
      <c r="E18" s="97">
        <v>72.768840512270728</v>
      </c>
      <c r="F18" s="97">
        <v>7429</v>
      </c>
      <c r="G18" s="97">
        <v>14289</v>
      </c>
      <c r="H18" s="97">
        <v>4294</v>
      </c>
      <c r="I18" s="97">
        <v>1812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1" customFormat="1" ht="18" customHeight="1">
      <c r="B19" s="95">
        <v>22</v>
      </c>
      <c r="C19" s="99" t="s">
        <v>62</v>
      </c>
      <c r="D19" s="100">
        <v>4834</v>
      </c>
      <c r="E19" s="100">
        <v>72.21522134877948</v>
      </c>
      <c r="F19" s="100">
        <v>1261</v>
      </c>
      <c r="G19" s="100">
        <v>2477</v>
      </c>
      <c r="H19" s="100">
        <v>778</v>
      </c>
      <c r="I19" s="100">
        <v>318</v>
      </c>
    </row>
    <row r="20" spans="1:428" s="102" customFormat="1" ht="18" customHeight="1">
      <c r="B20" s="95">
        <v>40</v>
      </c>
      <c r="C20" s="99" t="s">
        <v>63</v>
      </c>
      <c r="D20" s="100">
        <v>3153</v>
      </c>
      <c r="E20" s="100">
        <v>74.827738661592164</v>
      </c>
      <c r="F20" s="100">
        <v>677</v>
      </c>
      <c r="G20" s="100">
        <v>1719</v>
      </c>
      <c r="H20" s="100">
        <v>533</v>
      </c>
      <c r="I20" s="100">
        <v>224</v>
      </c>
    </row>
    <row r="21" spans="1:428" s="102" customFormat="1" ht="18" customHeight="1">
      <c r="B21" s="95">
        <v>50</v>
      </c>
      <c r="C21" s="102" t="s">
        <v>64</v>
      </c>
      <c r="D21" s="104">
        <v>19837</v>
      </c>
      <c r="E21" s="104">
        <v>71.263561526440526</v>
      </c>
      <c r="F21" s="104">
        <v>5491</v>
      </c>
      <c r="G21" s="104">
        <v>10093</v>
      </c>
      <c r="H21" s="104">
        <v>2983</v>
      </c>
      <c r="I21" s="104">
        <v>1270</v>
      </c>
    </row>
    <row r="22" spans="1:428" s="98" customFormat="1" ht="18" customHeight="1">
      <c r="A22" s="8"/>
      <c r="B22" s="95">
        <v>33</v>
      </c>
      <c r="C22" s="96" t="s">
        <v>65</v>
      </c>
      <c r="D22" s="97">
        <v>23848</v>
      </c>
      <c r="E22" s="97">
        <v>67.540906994297274</v>
      </c>
      <c r="F22" s="97">
        <v>8787</v>
      </c>
      <c r="G22" s="97">
        <v>10297</v>
      </c>
      <c r="H22" s="97">
        <v>3255</v>
      </c>
      <c r="I22" s="97">
        <v>1509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8" customFormat="1" ht="18" customHeight="1">
      <c r="A23" s="8"/>
      <c r="B23" s="95">
        <v>7</v>
      </c>
      <c r="C23" s="96" t="s">
        <v>205</v>
      </c>
      <c r="D23" s="97">
        <v>18703</v>
      </c>
      <c r="E23" s="97">
        <v>74.483734694968746</v>
      </c>
      <c r="F23" s="97">
        <v>4647</v>
      </c>
      <c r="G23" s="97">
        <v>9174</v>
      </c>
      <c r="H23" s="97">
        <v>3379</v>
      </c>
      <c r="I23" s="97">
        <v>1503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8" customFormat="1" ht="18" customHeight="1">
      <c r="A24" s="8"/>
      <c r="B24" s="95"/>
      <c r="C24" s="96" t="s">
        <v>66</v>
      </c>
      <c r="D24" s="97">
        <v>35229</v>
      </c>
      <c r="E24" s="97">
        <v>78.905178757101282</v>
      </c>
      <c r="F24" s="97">
        <v>9073</v>
      </c>
      <c r="G24" s="97">
        <v>14318</v>
      </c>
      <c r="H24" s="97">
        <v>6985</v>
      </c>
      <c r="I24" s="97">
        <v>4853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1" customFormat="1" ht="18" customHeight="1">
      <c r="B25" s="95">
        <v>35</v>
      </c>
      <c r="C25" s="99" t="s">
        <v>67</v>
      </c>
      <c r="D25" s="100">
        <v>18108</v>
      </c>
      <c r="E25" s="100">
        <v>79.69192401148662</v>
      </c>
      <c r="F25" s="100">
        <v>4767</v>
      </c>
      <c r="G25" s="100">
        <v>7055</v>
      </c>
      <c r="H25" s="100">
        <v>3612</v>
      </c>
      <c r="I25" s="100">
        <v>2674</v>
      </c>
    </row>
    <row r="26" spans="1:428" s="102" customFormat="1" ht="18" customHeight="1">
      <c r="B26" s="95">
        <v>38</v>
      </c>
      <c r="C26" s="99" t="s">
        <v>68</v>
      </c>
      <c r="D26" s="100">
        <v>17121</v>
      </c>
      <c r="E26" s="100">
        <v>78.118433502715959</v>
      </c>
      <c r="F26" s="100">
        <v>4306</v>
      </c>
      <c r="G26" s="100">
        <v>7263</v>
      </c>
      <c r="H26" s="100">
        <v>3373</v>
      </c>
      <c r="I26" s="100">
        <v>2179</v>
      </c>
    </row>
    <row r="27" spans="1:428" s="102" customFormat="1" ht="18" customHeight="1">
      <c r="B27" s="95">
        <v>39</v>
      </c>
      <c r="C27" s="96" t="s">
        <v>69</v>
      </c>
      <c r="D27" s="97">
        <v>13111</v>
      </c>
      <c r="E27" s="97">
        <v>73.270154069102247</v>
      </c>
      <c r="F27" s="97">
        <v>3905</v>
      </c>
      <c r="G27" s="97">
        <v>5790</v>
      </c>
      <c r="H27" s="97">
        <v>2200</v>
      </c>
      <c r="I27" s="97">
        <v>1216</v>
      </c>
    </row>
    <row r="28" spans="1:428" s="98" customFormat="1" ht="18" customHeight="1">
      <c r="A28" s="8"/>
      <c r="B28" s="95"/>
      <c r="C28" s="96" t="s">
        <v>70</v>
      </c>
      <c r="D28" s="97">
        <v>55045</v>
      </c>
      <c r="E28" s="97">
        <v>76.949155972790692</v>
      </c>
      <c r="F28" s="97">
        <v>13873</v>
      </c>
      <c r="G28" s="97">
        <v>25679</v>
      </c>
      <c r="H28" s="97">
        <v>9710</v>
      </c>
      <c r="I28" s="97">
        <v>5783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5" customFormat="1" ht="18" customHeight="1">
      <c r="B29" s="95">
        <v>5</v>
      </c>
      <c r="C29" s="99" t="s">
        <v>71</v>
      </c>
      <c r="D29" s="100">
        <v>3583</v>
      </c>
      <c r="E29" s="100">
        <v>78.853566843427302</v>
      </c>
      <c r="F29" s="100">
        <v>804</v>
      </c>
      <c r="G29" s="100">
        <v>1632</v>
      </c>
      <c r="H29" s="100">
        <v>721</v>
      </c>
      <c r="I29" s="100">
        <v>426</v>
      </c>
    </row>
    <row r="30" spans="1:428" s="102" customFormat="1" ht="18" customHeight="1">
      <c r="B30" s="95">
        <v>9</v>
      </c>
      <c r="C30" s="99" t="s">
        <v>72</v>
      </c>
      <c r="D30" s="100">
        <v>8201</v>
      </c>
      <c r="E30" s="100">
        <v>77.172581392513095</v>
      </c>
      <c r="F30" s="100">
        <v>1829</v>
      </c>
      <c r="G30" s="100">
        <v>4061</v>
      </c>
      <c r="H30" s="100">
        <v>1434</v>
      </c>
      <c r="I30" s="100">
        <v>877</v>
      </c>
    </row>
    <row r="31" spans="1:428" s="102" customFormat="1" ht="18" customHeight="1">
      <c r="B31" s="95">
        <v>24</v>
      </c>
      <c r="C31" s="99" t="s">
        <v>73</v>
      </c>
      <c r="D31" s="100">
        <v>11292</v>
      </c>
      <c r="E31" s="100">
        <v>73.151059156925243</v>
      </c>
      <c r="F31" s="100">
        <v>3291</v>
      </c>
      <c r="G31" s="100">
        <v>5077</v>
      </c>
      <c r="H31" s="100">
        <v>1877</v>
      </c>
      <c r="I31" s="100">
        <v>1047</v>
      </c>
    </row>
    <row r="32" spans="1:428" s="102" customFormat="1" ht="18" customHeight="1">
      <c r="B32" s="95">
        <v>34</v>
      </c>
      <c r="C32" s="102" t="s">
        <v>74</v>
      </c>
      <c r="D32" s="104">
        <v>3970</v>
      </c>
      <c r="E32" s="104">
        <v>76.478763224181336</v>
      </c>
      <c r="F32" s="104">
        <v>1012</v>
      </c>
      <c r="G32" s="104">
        <v>1834</v>
      </c>
      <c r="H32" s="104">
        <v>684</v>
      </c>
      <c r="I32" s="104">
        <v>440</v>
      </c>
    </row>
    <row r="33" spans="1:226" s="102" customFormat="1" ht="18" customHeight="1">
      <c r="B33" s="95">
        <v>37</v>
      </c>
      <c r="C33" s="102" t="s">
        <v>75</v>
      </c>
      <c r="D33" s="104">
        <v>7563</v>
      </c>
      <c r="E33" s="104">
        <v>75.641084225836309</v>
      </c>
      <c r="F33" s="104">
        <v>1999</v>
      </c>
      <c r="G33" s="104">
        <v>3447</v>
      </c>
      <c r="H33" s="104">
        <v>1296</v>
      </c>
      <c r="I33" s="104">
        <v>821</v>
      </c>
    </row>
    <row r="34" spans="1:226" s="102" customFormat="1" ht="18" customHeight="1">
      <c r="B34" s="95">
        <v>40</v>
      </c>
      <c r="C34" s="99" t="s">
        <v>76</v>
      </c>
      <c r="D34" s="100">
        <v>3470</v>
      </c>
      <c r="E34" s="100">
        <v>80.530308357348716</v>
      </c>
      <c r="F34" s="100">
        <v>629</v>
      </c>
      <c r="G34" s="100">
        <v>1682</v>
      </c>
      <c r="H34" s="100">
        <v>749</v>
      </c>
      <c r="I34" s="100">
        <v>410</v>
      </c>
    </row>
    <row r="35" spans="1:226" s="102" customFormat="1" ht="18" customHeight="1">
      <c r="B35" s="95">
        <v>42</v>
      </c>
      <c r="C35" s="99" t="s">
        <v>77</v>
      </c>
      <c r="D35" s="100">
        <v>1969</v>
      </c>
      <c r="E35" s="100">
        <v>79.07569324530219</v>
      </c>
      <c r="F35" s="100">
        <v>374</v>
      </c>
      <c r="G35" s="100">
        <v>1021</v>
      </c>
      <c r="H35" s="100">
        <v>355</v>
      </c>
      <c r="I35" s="100">
        <v>219</v>
      </c>
    </row>
    <row r="36" spans="1:226" s="102" customFormat="1" ht="18" customHeight="1">
      <c r="B36" s="95">
        <v>47</v>
      </c>
      <c r="C36" s="99" t="s">
        <v>78</v>
      </c>
      <c r="D36" s="100">
        <v>10767</v>
      </c>
      <c r="E36" s="100">
        <v>74.978448964428324</v>
      </c>
      <c r="F36" s="100">
        <v>2840</v>
      </c>
      <c r="G36" s="100">
        <v>5079</v>
      </c>
      <c r="H36" s="100">
        <v>1794</v>
      </c>
      <c r="I36" s="100">
        <v>1054</v>
      </c>
    </row>
    <row r="37" spans="1:226" s="102" customFormat="1" ht="18" customHeight="1">
      <c r="B37" s="95">
        <v>49</v>
      </c>
      <c r="C37" s="99" t="s">
        <v>79</v>
      </c>
      <c r="D37" s="100">
        <v>4230</v>
      </c>
      <c r="E37" s="100">
        <v>76.660898345153683</v>
      </c>
      <c r="F37" s="100">
        <v>1095</v>
      </c>
      <c r="G37" s="100">
        <v>1846</v>
      </c>
      <c r="H37" s="100">
        <v>800</v>
      </c>
      <c r="I37" s="100">
        <v>489</v>
      </c>
    </row>
    <row r="38" spans="1:226" s="98" customFormat="1" ht="18" customHeight="1">
      <c r="A38" s="8"/>
      <c r="B38" s="95"/>
      <c r="C38" s="96" t="s">
        <v>80</v>
      </c>
      <c r="D38" s="97">
        <v>37521</v>
      </c>
      <c r="E38" s="97">
        <v>80.05946865263509</v>
      </c>
      <c r="F38" s="97">
        <v>7841</v>
      </c>
      <c r="G38" s="97">
        <v>16965</v>
      </c>
      <c r="H38" s="97">
        <v>8164</v>
      </c>
      <c r="I38" s="97">
        <v>4551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1" customFormat="1" ht="18" customHeight="1">
      <c r="B39" s="95">
        <v>2</v>
      </c>
      <c r="C39" s="99" t="s">
        <v>81</v>
      </c>
      <c r="D39" s="100">
        <v>7614</v>
      </c>
      <c r="E39" s="100">
        <v>82.026478854741242</v>
      </c>
      <c r="F39" s="100">
        <v>1529</v>
      </c>
      <c r="G39" s="100">
        <v>3328</v>
      </c>
      <c r="H39" s="100">
        <v>1696</v>
      </c>
      <c r="I39" s="100">
        <v>1061</v>
      </c>
    </row>
    <row r="40" spans="1:226" s="102" customFormat="1" ht="18" customHeight="1">
      <c r="B40" s="95">
        <v>13</v>
      </c>
      <c r="C40" s="99" t="s">
        <v>82</v>
      </c>
      <c r="D40" s="100">
        <v>9695</v>
      </c>
      <c r="E40" s="100">
        <v>81.507394533264602</v>
      </c>
      <c r="F40" s="100">
        <v>2000</v>
      </c>
      <c r="G40" s="100">
        <v>4264</v>
      </c>
      <c r="H40" s="100">
        <v>2162</v>
      </c>
      <c r="I40" s="100">
        <v>1269</v>
      </c>
    </row>
    <row r="41" spans="1:226" s="105" customFormat="1" ht="18" customHeight="1">
      <c r="B41" s="95">
        <v>16</v>
      </c>
      <c r="C41" s="102" t="s">
        <v>83</v>
      </c>
      <c r="D41" s="100">
        <v>4056</v>
      </c>
      <c r="E41" s="100">
        <v>80.568419625246548</v>
      </c>
      <c r="F41" s="100">
        <v>799</v>
      </c>
      <c r="G41" s="100">
        <v>1893</v>
      </c>
      <c r="H41" s="100">
        <v>898</v>
      </c>
      <c r="I41" s="100">
        <v>466</v>
      </c>
    </row>
    <row r="42" spans="1:226" s="102" customFormat="1" ht="18" customHeight="1">
      <c r="B42" s="95">
        <v>19</v>
      </c>
      <c r="C42" s="102" t="s">
        <v>84</v>
      </c>
      <c r="D42" s="104">
        <v>4160</v>
      </c>
      <c r="E42" s="104">
        <v>76.642473557692313</v>
      </c>
      <c r="F42" s="104">
        <v>923</v>
      </c>
      <c r="G42" s="104">
        <v>2058</v>
      </c>
      <c r="H42" s="104">
        <v>790</v>
      </c>
      <c r="I42" s="104">
        <v>389</v>
      </c>
    </row>
    <row r="43" spans="1:226" s="102" customFormat="1" ht="18" customHeight="1">
      <c r="B43" s="95">
        <v>45</v>
      </c>
      <c r="C43" s="99" t="s">
        <v>85</v>
      </c>
      <c r="D43" s="100">
        <v>11996</v>
      </c>
      <c r="E43" s="100">
        <v>79.55257669223073</v>
      </c>
      <c r="F43" s="100">
        <v>2590</v>
      </c>
      <c r="G43" s="100">
        <v>5422</v>
      </c>
      <c r="H43" s="100">
        <v>2618</v>
      </c>
      <c r="I43" s="100">
        <v>1366</v>
      </c>
    </row>
    <row r="44" spans="1:226" s="98" customFormat="1" ht="18" customHeight="1">
      <c r="A44" s="8"/>
      <c r="B44" s="95"/>
      <c r="C44" s="96" t="s">
        <v>86</v>
      </c>
      <c r="D44" s="97">
        <v>149667</v>
      </c>
      <c r="E44" s="97">
        <v>72.624156395250353</v>
      </c>
      <c r="F44" s="97">
        <v>38467</v>
      </c>
      <c r="G44" s="97">
        <v>76729</v>
      </c>
      <c r="H44" s="97">
        <v>24454</v>
      </c>
      <c r="I44" s="97">
        <v>10017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1" customFormat="1" ht="18" customHeight="1">
      <c r="B45" s="95">
        <v>8</v>
      </c>
      <c r="C45" s="102" t="s">
        <v>87</v>
      </c>
      <c r="D45" s="104">
        <v>108744</v>
      </c>
      <c r="E45" s="104">
        <v>72.779039579195143</v>
      </c>
      <c r="F45" s="104">
        <v>27791</v>
      </c>
      <c r="G45" s="104">
        <v>56194</v>
      </c>
      <c r="H45" s="104">
        <v>17600</v>
      </c>
      <c r="I45" s="104">
        <v>7159</v>
      </c>
    </row>
    <row r="46" spans="1:226" s="102" customFormat="1" ht="18" customHeight="1">
      <c r="B46" s="95">
        <v>17</v>
      </c>
      <c r="C46" s="102" t="s">
        <v>209</v>
      </c>
      <c r="D46" s="104">
        <v>15117</v>
      </c>
      <c r="E46" s="104">
        <v>71.741807898392551</v>
      </c>
      <c r="F46" s="104">
        <v>4139</v>
      </c>
      <c r="G46" s="104">
        <v>7523</v>
      </c>
      <c r="H46" s="104">
        <v>2403</v>
      </c>
      <c r="I46" s="104">
        <v>1052</v>
      </c>
    </row>
    <row r="47" spans="1:226" s="105" customFormat="1" ht="18" customHeight="1">
      <c r="B47" s="95">
        <v>25</v>
      </c>
      <c r="C47" s="102" t="s">
        <v>206</v>
      </c>
      <c r="D47" s="100">
        <v>9020</v>
      </c>
      <c r="E47" s="100">
        <v>72.023754988913538</v>
      </c>
      <c r="F47" s="100">
        <v>2446</v>
      </c>
      <c r="G47" s="100">
        <v>4494</v>
      </c>
      <c r="H47" s="100">
        <v>1484</v>
      </c>
      <c r="I47" s="100">
        <v>596</v>
      </c>
      <c r="L47" s="293"/>
    </row>
    <row r="48" spans="1:226" s="102" customFormat="1" ht="18" customHeight="1">
      <c r="B48" s="95">
        <v>43</v>
      </c>
      <c r="C48" s="102" t="s">
        <v>88</v>
      </c>
      <c r="D48" s="104">
        <v>16786</v>
      </c>
      <c r="E48" s="104">
        <v>73.952023114500165</v>
      </c>
      <c r="F48" s="104">
        <v>4091</v>
      </c>
      <c r="G48" s="104">
        <v>8518</v>
      </c>
      <c r="H48" s="104">
        <v>2967</v>
      </c>
      <c r="I48" s="104">
        <v>1210</v>
      </c>
    </row>
    <row r="49" spans="1:226" s="98" customFormat="1" ht="18" customHeight="1">
      <c r="A49" s="8"/>
      <c r="B49" s="95"/>
      <c r="C49" s="96" t="s">
        <v>89</v>
      </c>
      <c r="D49" s="97">
        <v>98481</v>
      </c>
      <c r="E49" s="97">
        <v>73.972725267750207</v>
      </c>
      <c r="F49" s="97">
        <v>23623</v>
      </c>
      <c r="G49" s="97">
        <v>49054</v>
      </c>
      <c r="H49" s="97">
        <v>17689</v>
      </c>
      <c r="I49" s="97">
        <v>8115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1" customFormat="1" ht="18" customHeight="1">
      <c r="B50" s="95">
        <v>3</v>
      </c>
      <c r="C50" s="102" t="s">
        <v>201</v>
      </c>
      <c r="D50" s="104">
        <v>34744</v>
      </c>
      <c r="E50" s="104">
        <v>75.764995394888359</v>
      </c>
      <c r="F50" s="104">
        <v>7853</v>
      </c>
      <c r="G50" s="104">
        <v>16547</v>
      </c>
      <c r="H50" s="104">
        <v>6954</v>
      </c>
      <c r="I50" s="104">
        <v>3390</v>
      </c>
    </row>
    <row r="51" spans="1:226" s="102" customFormat="1" ht="18" customHeight="1">
      <c r="B51" s="95">
        <v>12</v>
      </c>
      <c r="C51" s="102" t="s">
        <v>208</v>
      </c>
      <c r="D51" s="104">
        <v>12487</v>
      </c>
      <c r="E51" s="104">
        <v>72.417615920557367</v>
      </c>
      <c r="F51" s="104">
        <v>3040</v>
      </c>
      <c r="G51" s="104">
        <v>6590</v>
      </c>
      <c r="H51" s="104">
        <v>1992</v>
      </c>
      <c r="I51" s="104">
        <v>865</v>
      </c>
    </row>
    <row r="52" spans="1:226" s="102" customFormat="1" ht="18" customHeight="1">
      <c r="B52" s="95">
        <v>46</v>
      </c>
      <c r="C52" s="102" t="s">
        <v>90</v>
      </c>
      <c r="D52" s="104">
        <v>51250</v>
      </c>
      <c r="E52" s="104">
        <v>73.735564487804879</v>
      </c>
      <c r="F52" s="104">
        <v>12730</v>
      </c>
      <c r="G52" s="104">
        <v>25917</v>
      </c>
      <c r="H52" s="104">
        <v>8743</v>
      </c>
      <c r="I52" s="104">
        <v>3860</v>
      </c>
    </row>
    <row r="53" spans="1:226" s="98" customFormat="1" ht="18" customHeight="1">
      <c r="A53" s="8"/>
      <c r="B53" s="95"/>
      <c r="C53" s="96" t="s">
        <v>91</v>
      </c>
      <c r="D53" s="97">
        <v>24312</v>
      </c>
      <c r="E53" s="97">
        <v>80.202982628612574</v>
      </c>
      <c r="F53" s="97">
        <v>5311</v>
      </c>
      <c r="G53" s="97">
        <v>10742</v>
      </c>
      <c r="H53" s="97">
        <v>5156</v>
      </c>
      <c r="I53" s="97">
        <v>3103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1" customFormat="1" ht="18" customHeight="1">
      <c r="B54" s="95">
        <v>6</v>
      </c>
      <c r="C54" s="102" t="s">
        <v>92</v>
      </c>
      <c r="D54" s="104">
        <v>14347</v>
      </c>
      <c r="E54" s="104">
        <v>80.754405799121798</v>
      </c>
      <c r="F54" s="104">
        <v>3164</v>
      </c>
      <c r="G54" s="104">
        <v>6149</v>
      </c>
      <c r="H54" s="104">
        <v>3189</v>
      </c>
      <c r="I54" s="104">
        <v>1845</v>
      </c>
    </row>
    <row r="55" spans="1:226" s="102" customFormat="1" ht="18" customHeight="1">
      <c r="B55" s="95">
        <v>10</v>
      </c>
      <c r="C55" s="99" t="s">
        <v>93</v>
      </c>
      <c r="D55" s="100">
        <v>9965</v>
      </c>
      <c r="E55" s="100">
        <v>79.65155945810335</v>
      </c>
      <c r="F55" s="100">
        <v>2147</v>
      </c>
      <c r="G55" s="100">
        <v>4593</v>
      </c>
      <c r="H55" s="100">
        <v>1967</v>
      </c>
      <c r="I55" s="100">
        <v>1258</v>
      </c>
    </row>
    <row r="56" spans="1:226" s="98" customFormat="1" ht="18" customHeight="1">
      <c r="A56" s="8"/>
      <c r="B56" s="95"/>
      <c r="C56" s="96" t="s">
        <v>94</v>
      </c>
      <c r="D56" s="97">
        <v>71755</v>
      </c>
      <c r="E56" s="97">
        <v>68.347695015525986</v>
      </c>
      <c r="F56" s="97">
        <v>23103</v>
      </c>
      <c r="G56" s="97">
        <v>32045</v>
      </c>
      <c r="H56" s="97">
        <v>11199</v>
      </c>
      <c r="I56" s="97">
        <v>5408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1" customFormat="1" ht="18" customHeight="1">
      <c r="B57" s="95">
        <v>15</v>
      </c>
      <c r="C57" s="102" t="s">
        <v>200</v>
      </c>
      <c r="D57" s="104">
        <v>28327</v>
      </c>
      <c r="E57" s="104">
        <v>68.468384227062558</v>
      </c>
      <c r="F57" s="104">
        <v>9252</v>
      </c>
      <c r="G57" s="104">
        <v>12804</v>
      </c>
      <c r="H57" s="104">
        <v>4226</v>
      </c>
      <c r="I57" s="104">
        <v>2045</v>
      </c>
    </row>
    <row r="58" spans="1:226" s="102" customFormat="1" ht="18" customHeight="1">
      <c r="B58" s="95">
        <v>27</v>
      </c>
      <c r="C58" s="102" t="s">
        <v>95</v>
      </c>
      <c r="D58" s="104">
        <v>9781</v>
      </c>
      <c r="E58" s="104">
        <v>66.265748900930376</v>
      </c>
      <c r="F58" s="104">
        <v>3799</v>
      </c>
      <c r="G58" s="104">
        <v>4076</v>
      </c>
      <c r="H58" s="104">
        <v>1301</v>
      </c>
      <c r="I58" s="104">
        <v>605</v>
      </c>
    </row>
    <row r="59" spans="1:226" s="102" customFormat="1" ht="18" customHeight="1">
      <c r="B59" s="95">
        <v>32</v>
      </c>
      <c r="C59" s="102" t="s">
        <v>207</v>
      </c>
      <c r="D59" s="104">
        <v>9418</v>
      </c>
      <c r="E59" s="104">
        <v>65.746708430664668</v>
      </c>
      <c r="F59" s="104">
        <v>3302</v>
      </c>
      <c r="G59" s="104">
        <v>4237</v>
      </c>
      <c r="H59" s="104">
        <v>1308</v>
      </c>
      <c r="I59" s="104">
        <v>571</v>
      </c>
    </row>
    <row r="60" spans="1:226" s="102" customFormat="1" ht="18" customHeight="1">
      <c r="B60" s="95">
        <v>36</v>
      </c>
      <c r="C60" s="107" t="s">
        <v>96</v>
      </c>
      <c r="D60" s="104">
        <v>24229</v>
      </c>
      <c r="E60" s="104">
        <v>72.909938503446298</v>
      </c>
      <c r="F60" s="104">
        <v>6750</v>
      </c>
      <c r="G60" s="104">
        <v>10928</v>
      </c>
      <c r="H60" s="104">
        <v>4364</v>
      </c>
      <c r="I60" s="104">
        <v>2187</v>
      </c>
    </row>
    <row r="61" spans="1:226" s="98" customFormat="1" ht="18" customHeight="1">
      <c r="A61" s="8"/>
      <c r="B61" s="95">
        <v>28</v>
      </c>
      <c r="C61" s="96" t="s">
        <v>97</v>
      </c>
      <c r="D61" s="97">
        <v>112763</v>
      </c>
      <c r="E61" s="97">
        <v>74.614906573964859</v>
      </c>
      <c r="F61" s="97">
        <v>27978</v>
      </c>
      <c r="G61" s="97">
        <v>55359</v>
      </c>
      <c r="H61" s="97">
        <v>19955</v>
      </c>
      <c r="I61" s="97">
        <v>9471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8" customFormat="1" ht="18" customHeight="1">
      <c r="A62" s="8"/>
      <c r="B62" s="95">
        <v>30</v>
      </c>
      <c r="C62" s="96" t="s">
        <v>98</v>
      </c>
      <c r="D62" s="97">
        <v>25717</v>
      </c>
      <c r="E62" s="97">
        <v>83.558756464595405</v>
      </c>
      <c r="F62" s="97">
        <v>4795</v>
      </c>
      <c r="G62" s="97">
        <v>10945</v>
      </c>
      <c r="H62" s="97">
        <v>6248</v>
      </c>
      <c r="I62" s="97">
        <v>3729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8" customFormat="1" ht="18" customHeight="1">
      <c r="A63" s="8"/>
      <c r="B63" s="95">
        <v>31</v>
      </c>
      <c r="C63" s="96" t="s">
        <v>99</v>
      </c>
      <c r="D63" s="97">
        <v>12465</v>
      </c>
      <c r="E63" s="97">
        <v>75.533544324107496</v>
      </c>
      <c r="F63" s="97">
        <v>3052</v>
      </c>
      <c r="G63" s="97">
        <v>6081</v>
      </c>
      <c r="H63" s="97">
        <v>2109</v>
      </c>
      <c r="I63" s="97">
        <v>1223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8" customFormat="1" ht="18" customHeight="1">
      <c r="A64" s="8"/>
      <c r="B64" s="95"/>
      <c r="C64" s="96" t="s">
        <v>100</v>
      </c>
      <c r="D64" s="97">
        <v>51010</v>
      </c>
      <c r="E64" s="97">
        <v>71.80248357510213</v>
      </c>
      <c r="F64" s="97">
        <v>14703</v>
      </c>
      <c r="G64" s="97">
        <v>25275</v>
      </c>
      <c r="H64" s="97">
        <v>7502</v>
      </c>
      <c r="I64" s="97">
        <v>3530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1" customFormat="1" ht="18" customHeight="1">
      <c r="B65" s="95">
        <v>1</v>
      </c>
      <c r="C65" s="102" t="s">
        <v>202</v>
      </c>
      <c r="D65" s="100">
        <v>7117</v>
      </c>
      <c r="E65" s="100">
        <v>72.129473092595191</v>
      </c>
      <c r="F65" s="100">
        <v>1981</v>
      </c>
      <c r="G65" s="100">
        <v>3549</v>
      </c>
      <c r="H65" s="100">
        <v>1062</v>
      </c>
      <c r="I65" s="100">
        <v>525</v>
      </c>
    </row>
    <row r="66" spans="1:226" s="102" customFormat="1" ht="18" customHeight="1">
      <c r="B66" s="95">
        <v>20</v>
      </c>
      <c r="C66" s="102" t="s">
        <v>204</v>
      </c>
      <c r="D66" s="100">
        <v>16378</v>
      </c>
      <c r="E66" s="100">
        <v>73.345898766638172</v>
      </c>
      <c r="F66" s="100">
        <v>4063</v>
      </c>
      <c r="G66" s="100">
        <v>8510</v>
      </c>
      <c r="H66" s="100">
        <v>2598</v>
      </c>
      <c r="I66" s="100">
        <v>1207</v>
      </c>
    </row>
    <row r="67" spans="1:226" s="102" customFormat="1" ht="18" customHeight="1">
      <c r="B67" s="95">
        <v>48</v>
      </c>
      <c r="C67" s="102" t="s">
        <v>203</v>
      </c>
      <c r="D67" s="100">
        <v>27515</v>
      </c>
      <c r="E67" s="100">
        <v>69.932078866073056</v>
      </c>
      <c r="F67" s="100">
        <v>8659</v>
      </c>
      <c r="G67" s="100">
        <v>13216</v>
      </c>
      <c r="H67" s="100">
        <v>3842</v>
      </c>
      <c r="I67" s="100">
        <v>1798</v>
      </c>
    </row>
    <row r="68" spans="1:226" s="98" customFormat="1" ht="18" customHeight="1">
      <c r="A68" s="8"/>
      <c r="B68" s="95">
        <v>26</v>
      </c>
      <c r="C68" s="96" t="s">
        <v>101</v>
      </c>
      <c r="D68" s="97">
        <v>6738</v>
      </c>
      <c r="E68" s="97">
        <v>72.992246957554158</v>
      </c>
      <c r="F68" s="97">
        <v>1787</v>
      </c>
      <c r="G68" s="97">
        <v>3323</v>
      </c>
      <c r="H68" s="97">
        <v>1118</v>
      </c>
      <c r="I68" s="97">
        <v>510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8" customFormat="1" ht="18" customHeight="1">
      <c r="A69" s="8"/>
      <c r="B69" s="95">
        <v>51</v>
      </c>
      <c r="C69" s="102" t="s">
        <v>102</v>
      </c>
      <c r="D69" s="100">
        <v>1075</v>
      </c>
      <c r="E69" s="100">
        <v>85.729906976744161</v>
      </c>
      <c r="F69" s="100">
        <v>226</v>
      </c>
      <c r="G69" s="100">
        <v>403</v>
      </c>
      <c r="H69" s="100">
        <v>245</v>
      </c>
      <c r="I69" s="100">
        <v>201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8" customFormat="1" ht="18" customHeight="1">
      <c r="A70" s="8"/>
      <c r="B70" s="95">
        <v>52</v>
      </c>
      <c r="C70" s="102" t="s">
        <v>103</v>
      </c>
      <c r="D70" s="100">
        <v>898</v>
      </c>
      <c r="E70" s="100">
        <v>85.87320712694877</v>
      </c>
      <c r="F70" s="100">
        <v>203</v>
      </c>
      <c r="G70" s="100">
        <v>311</v>
      </c>
      <c r="H70" s="100">
        <v>207</v>
      </c>
      <c r="I70" s="100">
        <v>177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5"/>
      <c r="C71" s="286" t="s">
        <v>45</v>
      </c>
      <c r="D71" s="284">
        <v>930707</v>
      </c>
      <c r="E71" s="285">
        <v>75.644562176925731</v>
      </c>
      <c r="F71" s="284">
        <v>231305</v>
      </c>
      <c r="G71" s="284">
        <v>438838</v>
      </c>
      <c r="H71" s="284">
        <v>171403</v>
      </c>
      <c r="I71" s="284">
        <v>89161</v>
      </c>
      <c r="M71" s="219"/>
      <c r="N71" s="219"/>
      <c r="O71" s="219"/>
    </row>
    <row r="72" spans="1:226" ht="18" customHeight="1">
      <c r="B72" s="108"/>
      <c r="D72" s="88"/>
      <c r="E72" s="109"/>
      <c r="F72" s="109"/>
      <c r="G72" s="110"/>
      <c r="H72" s="109"/>
      <c r="I72" s="109"/>
    </row>
    <row r="73" spans="1:226" ht="18" customHeight="1">
      <c r="B73" s="233"/>
      <c r="C73" s="228"/>
      <c r="D73" s="234"/>
      <c r="E73" s="235"/>
      <c r="F73" s="228"/>
      <c r="G73" s="236"/>
      <c r="H73" s="109"/>
      <c r="I73" s="109"/>
    </row>
    <row r="74" spans="1:226" ht="18" customHeight="1">
      <c r="B74" s="233"/>
      <c r="C74" s="553" t="s">
        <v>212</v>
      </c>
      <c r="D74" s="493" t="s">
        <v>4</v>
      </c>
      <c r="E74" s="492" t="s">
        <v>3</v>
      </c>
      <c r="F74" s="491" t="s">
        <v>182</v>
      </c>
      <c r="G74" s="228"/>
      <c r="I74" s="109"/>
    </row>
    <row r="75" spans="1:226" ht="18" customHeight="1">
      <c r="B75" s="229"/>
      <c r="C75" s="553"/>
      <c r="D75" s="494">
        <v>826951</v>
      </c>
      <c r="E75" s="495">
        <v>103756</v>
      </c>
      <c r="F75" s="287">
        <f>D75+E75</f>
        <v>930707</v>
      </c>
      <c r="G75" s="228"/>
    </row>
    <row r="76" spans="1:226" ht="18" customHeight="1">
      <c r="B76" s="229"/>
      <c r="C76" s="314"/>
      <c r="D76" s="315"/>
      <c r="E76" s="314"/>
      <c r="F76" s="314"/>
      <c r="G76" s="228"/>
    </row>
    <row r="77" spans="1:226" ht="18" customHeight="1">
      <c r="B77" s="313"/>
      <c r="D77" s="219"/>
      <c r="E77" s="316"/>
      <c r="F77" s="373"/>
      <c r="G77" s="373"/>
      <c r="H77" s="373"/>
      <c r="I77" s="373"/>
    </row>
    <row r="78" spans="1:226">
      <c r="C78" s="554"/>
      <c r="D78" s="554"/>
      <c r="E78" s="554"/>
      <c r="F78" s="220"/>
      <c r="G78" s="220"/>
      <c r="H78" s="220"/>
    </row>
    <row r="79" spans="1:226">
      <c r="B79" s="428"/>
      <c r="C79" s="374"/>
      <c r="D79" s="453"/>
      <c r="E79" s="453"/>
      <c r="F79" s="219"/>
      <c r="G79" s="219"/>
      <c r="H79" s="219"/>
    </row>
    <row r="80" spans="1:226">
      <c r="D80" s="89"/>
    </row>
    <row r="81" spans="4:4">
      <c r="D81" s="89"/>
    </row>
    <row r="82" spans="4:4">
      <c r="D82" s="89"/>
    </row>
    <row r="83" spans="4:4">
      <c r="D83" s="89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topLeftCell="A2" zoomScaleNormal="100" workbookViewId="0">
      <selection activeCell="W8" sqref="W8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2.5703125" style="27" customWidth="1"/>
    <col min="4" max="4" width="12.7109375" style="27" customWidth="1"/>
    <col min="5" max="5" width="11.570312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1.5703125" style="27" customWidth="1"/>
    <col min="10" max="10" width="3.28515625" style="27" customWidth="1"/>
    <col min="11" max="11" width="8.85546875" style="27" customWidth="1"/>
    <col min="12" max="16" width="11.28515625" style="27" customWidth="1"/>
    <col min="17" max="19" width="11.5703125" style="27"/>
    <col min="20" max="20" width="11.5703125" style="349"/>
    <col min="21" max="16384" width="11.5703125" style="27"/>
  </cols>
  <sheetData>
    <row r="1" spans="2:21" ht="51.75" customHeight="1">
      <c r="B1" s="372" t="s">
        <v>219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P1" s="327" t="s">
        <v>168</v>
      </c>
    </row>
    <row r="2" spans="2:21" ht="46.5" customHeight="1">
      <c r="B2" s="28"/>
      <c r="C2" s="28"/>
      <c r="D2" s="28"/>
      <c r="E2" s="28"/>
      <c r="F2" s="28"/>
      <c r="G2" s="28"/>
      <c r="H2" s="28"/>
      <c r="I2" s="28"/>
      <c r="S2" s="359"/>
      <c r="T2" s="359"/>
      <c r="U2" s="359"/>
    </row>
    <row r="3" spans="2:21" ht="27.95" customHeight="1">
      <c r="B3" s="342" t="s">
        <v>191</v>
      </c>
      <c r="C3" s="342"/>
      <c r="D3" s="343"/>
      <c r="E3" s="344" t="s">
        <v>192</v>
      </c>
      <c r="F3" s="363"/>
      <c r="G3" s="344" t="s">
        <v>184</v>
      </c>
      <c r="H3" s="363"/>
      <c r="I3" s="344" t="s">
        <v>185</v>
      </c>
      <c r="K3" s="367"/>
      <c r="S3" s="359"/>
      <c r="T3" s="359"/>
      <c r="U3" s="359"/>
    </row>
    <row r="4" spans="2:21" ht="18.95" customHeight="1">
      <c r="B4" s="312" t="s">
        <v>186</v>
      </c>
      <c r="C4" s="29"/>
      <c r="D4" s="31"/>
      <c r="E4" s="325">
        <v>9316509</v>
      </c>
      <c r="F4" s="366"/>
      <c r="G4" s="325">
        <v>4617969</v>
      </c>
      <c r="H4" s="366"/>
      <c r="I4" s="325">
        <v>4698504</v>
      </c>
      <c r="J4" s="32"/>
      <c r="K4" s="368"/>
      <c r="L4" s="356">
        <f>H4/E4</f>
        <v>0</v>
      </c>
      <c r="M4" s="350"/>
      <c r="N4" s="350"/>
      <c r="O4" s="350"/>
      <c r="P4" s="357"/>
      <c r="Q4" s="350"/>
      <c r="R4" s="350"/>
      <c r="S4" s="360"/>
      <c r="T4" s="360"/>
      <c r="U4" s="361"/>
    </row>
    <row r="5" spans="2:21" ht="18.95" customHeight="1">
      <c r="B5" s="27" t="s">
        <v>153</v>
      </c>
      <c r="C5" s="29"/>
      <c r="D5" s="31"/>
      <c r="E5" s="31">
        <v>10294786</v>
      </c>
      <c r="F5" s="364"/>
      <c r="G5" s="31">
        <v>5426581</v>
      </c>
      <c r="H5" s="364"/>
      <c r="I5" s="31">
        <v>4868168</v>
      </c>
      <c r="J5" s="32"/>
      <c r="K5" s="369"/>
      <c r="L5" s="199"/>
      <c r="M5" s="199"/>
      <c r="N5" s="199"/>
      <c r="O5" s="199"/>
      <c r="P5" s="200"/>
      <c r="Q5" s="199"/>
      <c r="R5" s="199"/>
      <c r="S5" s="360"/>
      <c r="T5" s="360"/>
      <c r="U5" s="361"/>
    </row>
    <row r="6" spans="2:21" ht="18.95" customHeight="1">
      <c r="B6" s="27" t="s">
        <v>187</v>
      </c>
      <c r="C6" s="29"/>
      <c r="D6" s="31"/>
      <c r="E6" s="326">
        <v>1.1050046750343931</v>
      </c>
      <c r="F6" s="364"/>
      <c r="G6" s="326">
        <v>1.1751012187392336</v>
      </c>
      <c r="H6" s="365"/>
      <c r="I6" s="326">
        <v>1.0361102172095629</v>
      </c>
      <c r="J6" s="32"/>
      <c r="K6" s="369"/>
      <c r="L6" s="199"/>
      <c r="M6" s="199"/>
      <c r="N6" s="199"/>
      <c r="O6" s="199"/>
      <c r="P6" s="200"/>
      <c r="Q6" s="199"/>
      <c r="R6" s="199"/>
      <c r="S6" s="360"/>
      <c r="T6" s="360"/>
      <c r="U6" s="360"/>
    </row>
    <row r="7" spans="2:21" ht="7.5" customHeight="1">
      <c r="B7" s="504"/>
      <c r="C7" s="504"/>
      <c r="F7" s="30"/>
      <c r="H7" s="30"/>
      <c r="K7" s="367"/>
      <c r="S7" s="359"/>
      <c r="T7" s="359"/>
      <c r="U7" s="359"/>
    </row>
    <row r="8" spans="2:21" ht="7.5" customHeight="1">
      <c r="B8" s="30"/>
      <c r="C8" s="30"/>
      <c r="F8" s="30"/>
      <c r="H8" s="30"/>
      <c r="K8" s="367"/>
      <c r="S8" s="359"/>
      <c r="T8" s="359"/>
      <c r="U8" s="359"/>
    </row>
    <row r="9" spans="2:21" ht="7.5" customHeight="1">
      <c r="B9" s="30"/>
      <c r="C9" s="30"/>
      <c r="F9" s="30"/>
      <c r="H9" s="30"/>
      <c r="S9" s="359"/>
      <c r="T9" s="359"/>
      <c r="U9" s="359"/>
    </row>
    <row r="10" spans="2:21" ht="7.5" customHeight="1">
      <c r="B10" s="30"/>
      <c r="C10" s="30"/>
      <c r="F10" s="30"/>
      <c r="H10" s="30"/>
      <c r="S10" s="359"/>
      <c r="T10" s="359"/>
      <c r="U10" s="359"/>
    </row>
    <row r="11" spans="2:21" ht="7.5" customHeight="1">
      <c r="B11" s="30"/>
      <c r="C11" s="30"/>
      <c r="F11" s="30"/>
      <c r="H11" s="30"/>
      <c r="S11" s="359"/>
      <c r="T11" s="359"/>
      <c r="U11" s="359"/>
    </row>
    <row r="12" spans="2:21" ht="7.5" customHeight="1">
      <c r="B12" s="30"/>
      <c r="C12" s="30"/>
      <c r="F12" s="30"/>
      <c r="H12" s="30"/>
      <c r="S12" s="359"/>
      <c r="T12" s="359"/>
      <c r="U12" s="359"/>
    </row>
    <row r="13" spans="2:21" ht="7.5" customHeight="1">
      <c r="B13" s="30"/>
      <c r="C13" s="30"/>
      <c r="F13" s="30"/>
      <c r="H13" s="30"/>
      <c r="S13" s="359"/>
      <c r="T13" s="359"/>
      <c r="U13" s="359"/>
    </row>
    <row r="14" spans="2:21" ht="7.5" customHeight="1">
      <c r="B14" s="30"/>
      <c r="C14" s="30"/>
      <c r="F14" s="30"/>
      <c r="H14" s="30"/>
      <c r="S14" s="359"/>
      <c r="T14" s="359"/>
      <c r="U14" s="359"/>
    </row>
    <row r="15" spans="2:21" ht="7.5" customHeight="1">
      <c r="B15" s="30"/>
      <c r="C15" s="30"/>
      <c r="F15" s="30"/>
      <c r="H15" s="30"/>
      <c r="S15" s="359"/>
      <c r="T15" s="359"/>
      <c r="U15" s="359"/>
    </row>
    <row r="16" spans="2:21" ht="7.5" customHeight="1">
      <c r="B16" s="30"/>
      <c r="C16" s="30"/>
      <c r="F16" s="30"/>
      <c r="H16" s="30"/>
      <c r="S16" s="359"/>
      <c r="T16" s="359"/>
      <c r="U16" s="359"/>
    </row>
    <row r="17" spans="1:21" s="328" customFormat="1" ht="18.75" customHeight="1">
      <c r="B17" s="346" t="s">
        <v>193</v>
      </c>
      <c r="C17" s="342"/>
      <c r="D17" s="343"/>
      <c r="E17" s="344" t="s">
        <v>192</v>
      </c>
      <c r="F17" s="345"/>
      <c r="G17" s="344" t="s">
        <v>184</v>
      </c>
      <c r="H17" s="345"/>
      <c r="I17" s="344" t="s">
        <v>185</v>
      </c>
      <c r="L17" s="334"/>
      <c r="M17" s="334"/>
      <c r="N17" s="334"/>
      <c r="O17" s="334"/>
      <c r="P17" s="335"/>
      <c r="Q17" s="334"/>
      <c r="R17" s="334"/>
      <c r="S17" s="362"/>
      <c r="T17" s="362"/>
      <c r="U17" s="362"/>
    </row>
    <row r="18" spans="1:21" ht="6.75" customHeight="1">
      <c r="B18" s="24"/>
      <c r="C18" s="25"/>
      <c r="D18" s="321"/>
      <c r="E18" s="321"/>
      <c r="F18" s="321"/>
      <c r="G18" s="321"/>
      <c r="H18" s="321"/>
      <c r="I18" s="321"/>
      <c r="S18" s="359"/>
      <c r="T18" s="359"/>
      <c r="U18" s="359"/>
    </row>
    <row r="19" spans="1:21" ht="20.100000000000001" customHeight="1">
      <c r="B19" s="27" t="s">
        <v>49</v>
      </c>
      <c r="C19" s="29"/>
      <c r="D19" s="31"/>
      <c r="E19" s="31">
        <v>6445313</v>
      </c>
      <c r="F19" s="30"/>
      <c r="G19" s="31">
        <v>2610822</v>
      </c>
      <c r="H19" s="30"/>
      <c r="I19" s="31">
        <v>3834470</v>
      </c>
      <c r="K19" s="35"/>
      <c r="S19" s="359"/>
      <c r="T19" s="359"/>
      <c r="U19" s="359"/>
    </row>
    <row r="20" spans="1:21" ht="20.100000000000001" customHeight="1">
      <c r="B20" s="27" t="s">
        <v>50</v>
      </c>
      <c r="C20" s="29"/>
      <c r="D20" s="31"/>
      <c r="E20" s="31">
        <v>1509245</v>
      </c>
      <c r="F20" s="30"/>
      <c r="G20" s="31">
        <v>1446050</v>
      </c>
      <c r="H20" s="30"/>
      <c r="I20" s="31">
        <v>63188</v>
      </c>
      <c r="K20" s="35"/>
      <c r="S20" s="359"/>
      <c r="T20" s="359"/>
      <c r="U20" s="359"/>
    </row>
    <row r="21" spans="1:21" ht="20.100000000000001" customHeight="1">
      <c r="B21" s="27" t="s">
        <v>48</v>
      </c>
      <c r="E21" s="31">
        <v>995378</v>
      </c>
      <c r="F21" s="31"/>
      <c r="G21" s="31">
        <v>378828</v>
      </c>
      <c r="I21" s="31">
        <v>616550</v>
      </c>
      <c r="K21" s="35"/>
    </row>
    <row r="22" spans="1:21" ht="20.100000000000001" customHeight="1">
      <c r="B22" s="27" t="s">
        <v>104</v>
      </c>
      <c r="C22" s="29"/>
      <c r="D22" s="31"/>
      <c r="E22" s="31">
        <v>320839</v>
      </c>
      <c r="F22" s="30"/>
      <c r="G22" s="31">
        <v>152593</v>
      </c>
      <c r="H22" s="30"/>
      <c r="I22" s="31">
        <v>168238</v>
      </c>
      <c r="K22" s="35"/>
    </row>
    <row r="23" spans="1:21" ht="20.100000000000001" customHeight="1">
      <c r="B23" s="27" t="s">
        <v>105</v>
      </c>
      <c r="C23" s="29"/>
      <c r="D23" s="31"/>
      <c r="E23" s="31">
        <v>45734</v>
      </c>
      <c r="F23" s="30"/>
      <c r="G23" s="31">
        <v>29676</v>
      </c>
      <c r="H23" s="30"/>
      <c r="I23" s="31">
        <v>16058</v>
      </c>
      <c r="K23" s="35"/>
    </row>
    <row r="24" spans="1:21" ht="5.25" customHeight="1">
      <c r="C24" s="29"/>
      <c r="D24" s="31"/>
      <c r="E24" s="31"/>
      <c r="F24" s="30"/>
      <c r="G24" s="31"/>
      <c r="H24" s="30"/>
      <c r="I24" s="31"/>
      <c r="K24" s="35"/>
    </row>
    <row r="25" spans="1:21" s="328" customFormat="1" ht="24" hidden="1" customHeight="1">
      <c r="B25" s="329" t="s">
        <v>45</v>
      </c>
      <c r="C25" s="330"/>
      <c r="D25" s="330"/>
      <c r="E25" s="330">
        <f>SUM(E19:E24)</f>
        <v>9316509</v>
      </c>
      <c r="F25" s="333"/>
      <c r="G25" s="330">
        <f>SUM(G19:G24)</f>
        <v>4617969</v>
      </c>
      <c r="H25" s="330">
        <f>SUM(H19:H24)</f>
        <v>0</v>
      </c>
      <c r="I25" s="330">
        <f>SUM(I19:I24)</f>
        <v>4698504</v>
      </c>
      <c r="K25" s="331"/>
      <c r="T25" s="352"/>
    </row>
    <row r="26" spans="1:21" ht="9.9499999999999993" customHeight="1">
      <c r="B26" s="504"/>
      <c r="C26" s="504"/>
      <c r="F26" s="30"/>
      <c r="H26" s="30"/>
    </row>
    <row r="27" spans="1:21" ht="50.1" customHeight="1">
      <c r="B27" s="504"/>
      <c r="C27" s="504"/>
      <c r="D27" s="27" t="s">
        <v>124</v>
      </c>
      <c r="E27" s="31"/>
      <c r="F27" s="31"/>
      <c r="G27" s="31"/>
      <c r="H27" s="31"/>
      <c r="I27" s="31"/>
    </row>
    <row r="28" spans="1:21" s="328" customFormat="1" ht="18.75" customHeight="1">
      <c r="C28" s="333"/>
      <c r="D28" s="333"/>
      <c r="E28" s="333"/>
      <c r="F28" s="332"/>
      <c r="G28" s="333"/>
      <c r="H28" s="332"/>
      <c r="I28" s="333"/>
      <c r="L28" s="334"/>
      <c r="M28" s="334"/>
      <c r="N28" s="334"/>
      <c r="O28" s="334"/>
      <c r="P28" s="335"/>
      <c r="Q28" s="334"/>
      <c r="R28" s="334"/>
      <c r="S28" s="334"/>
      <c r="T28" s="351"/>
      <c r="U28" s="334"/>
    </row>
    <row r="29" spans="1:21">
      <c r="D29" s="32"/>
    </row>
    <row r="30" spans="1:21" s="119" customFormat="1" ht="34.5" customHeight="1">
      <c r="A30" s="224"/>
      <c r="B30" s="346" t="s">
        <v>188</v>
      </c>
      <c r="C30" s="342"/>
      <c r="D30" s="347"/>
      <c r="E30" s="344" t="s">
        <v>192</v>
      </c>
      <c r="F30" s="345"/>
      <c r="G30" s="344" t="s">
        <v>184</v>
      </c>
      <c r="H30" s="345"/>
      <c r="I30" s="344" t="s">
        <v>185</v>
      </c>
      <c r="T30" s="353"/>
    </row>
    <row r="31" spans="1:21" s="129" customFormat="1" ht="24.95" customHeight="1">
      <c r="C31" s="340" t="s">
        <v>52</v>
      </c>
      <c r="D31"/>
      <c r="E31" s="336">
        <v>1532770</v>
      </c>
      <c r="F31" s="336"/>
      <c r="G31" s="336">
        <v>753803</v>
      </c>
      <c r="H31" s="336"/>
      <c r="I31" s="336">
        <v>778965</v>
      </c>
      <c r="K31" s="348"/>
      <c r="L31" s="438"/>
      <c r="T31" s="353"/>
    </row>
    <row r="32" spans="1:21" s="129" customFormat="1" ht="24.95" customHeight="1">
      <c r="C32" s="339" t="s">
        <v>61</v>
      </c>
      <c r="D32"/>
      <c r="E32" s="336">
        <v>286864</v>
      </c>
      <c r="F32" s="336"/>
      <c r="G32" s="336">
        <v>140034</v>
      </c>
      <c r="H32" s="336"/>
      <c r="I32" s="336">
        <v>146830</v>
      </c>
      <c r="L32" s="438"/>
      <c r="T32" s="353"/>
    </row>
    <row r="33" spans="3:20" s="129" customFormat="1" ht="24.95" customHeight="1">
      <c r="C33" s="339" t="s">
        <v>65</v>
      </c>
      <c r="D33"/>
      <c r="E33" s="336">
        <v>272689</v>
      </c>
      <c r="F33" s="336"/>
      <c r="G33" s="336">
        <v>130919</v>
      </c>
      <c r="H33" s="336"/>
      <c r="I33" s="336">
        <v>141764</v>
      </c>
      <c r="L33" s="439"/>
      <c r="T33" s="354">
        <v>1467756</v>
      </c>
    </row>
    <row r="34" spans="3:20" s="129" customFormat="1" ht="24.95" customHeight="1">
      <c r="C34" s="339" t="s">
        <v>205</v>
      </c>
      <c r="D34"/>
      <c r="E34" s="336">
        <v>187995</v>
      </c>
      <c r="F34" s="336"/>
      <c r="G34" s="336">
        <v>96192</v>
      </c>
      <c r="H34" s="336"/>
      <c r="I34" s="336">
        <v>91803</v>
      </c>
      <c r="L34" s="438"/>
      <c r="T34" s="354">
        <v>280326</v>
      </c>
    </row>
    <row r="35" spans="3:20" s="129" customFormat="1" ht="24.95" customHeight="1">
      <c r="C35" s="339" t="s">
        <v>66</v>
      </c>
      <c r="D35"/>
      <c r="E35" s="336">
        <v>342855</v>
      </c>
      <c r="F35" s="336"/>
      <c r="G35" s="336">
        <v>166223</v>
      </c>
      <c r="H35" s="336"/>
      <c r="I35" s="336">
        <v>176630</v>
      </c>
      <c r="L35" s="439"/>
      <c r="T35" s="354">
        <v>270289</v>
      </c>
    </row>
    <row r="36" spans="3:20" s="129" customFormat="1" ht="24.95" customHeight="1">
      <c r="C36" s="339" t="s">
        <v>69</v>
      </c>
      <c r="D36"/>
      <c r="E36" s="336">
        <v>133435</v>
      </c>
      <c r="F36" s="336"/>
      <c r="G36" s="336">
        <v>64590</v>
      </c>
      <c r="H36" s="336"/>
      <c r="I36" s="336">
        <v>68844</v>
      </c>
      <c r="K36" s="131"/>
      <c r="L36" s="439"/>
      <c r="T36" s="354">
        <v>178292</v>
      </c>
    </row>
    <row r="37" spans="3:20" s="129" customFormat="1" ht="24.95" customHeight="1">
      <c r="C37" s="339" t="s">
        <v>70</v>
      </c>
      <c r="D37"/>
      <c r="E37" s="336">
        <v>578259</v>
      </c>
      <c r="F37" s="336"/>
      <c r="G37" s="336">
        <v>270001</v>
      </c>
      <c r="H37" s="336"/>
      <c r="I37" s="336">
        <v>308258</v>
      </c>
      <c r="K37" s="131"/>
      <c r="L37" s="439"/>
      <c r="T37" s="354">
        <v>322017</v>
      </c>
    </row>
    <row r="38" spans="3:20" s="131" customFormat="1" ht="24.95" customHeight="1">
      <c r="C38" s="339" t="s">
        <v>80</v>
      </c>
      <c r="D38"/>
      <c r="E38" s="336">
        <v>375920</v>
      </c>
      <c r="F38" s="336"/>
      <c r="G38" s="336">
        <v>166054</v>
      </c>
      <c r="H38" s="336"/>
      <c r="I38" s="336">
        <v>209865</v>
      </c>
      <c r="L38" s="439"/>
      <c r="T38" s="354">
        <v>129473</v>
      </c>
    </row>
    <row r="39" spans="3:20" s="131" customFormat="1" ht="24.95" customHeight="1">
      <c r="C39" s="339" t="s">
        <v>86</v>
      </c>
      <c r="D39"/>
      <c r="E39" s="336">
        <v>1585368</v>
      </c>
      <c r="F39" s="336"/>
      <c r="G39" s="336">
        <v>824575</v>
      </c>
      <c r="H39" s="336"/>
      <c r="I39" s="336">
        <v>760788</v>
      </c>
      <c r="L39" s="439"/>
      <c r="T39" s="354">
        <v>565026</v>
      </c>
    </row>
    <row r="40" spans="3:20" s="131" customFormat="1" ht="24.95" customHeight="1">
      <c r="C40" s="339" t="s">
        <v>89</v>
      </c>
      <c r="D40"/>
      <c r="E40" s="336">
        <v>953447</v>
      </c>
      <c r="F40" s="336"/>
      <c r="G40" s="336">
        <v>472913</v>
      </c>
      <c r="H40" s="336"/>
      <c r="I40" s="336">
        <v>480530</v>
      </c>
      <c r="L40" s="439"/>
      <c r="T40" s="354">
        <v>360756</v>
      </c>
    </row>
    <row r="41" spans="3:20" s="131" customFormat="1" ht="24.95" customHeight="1">
      <c r="C41" s="339" t="s">
        <v>91</v>
      </c>
      <c r="D41"/>
      <c r="E41" s="336">
        <v>224932</v>
      </c>
      <c r="F41" s="336"/>
      <c r="G41" s="336">
        <v>104037</v>
      </c>
      <c r="H41" s="336"/>
      <c r="I41" s="336">
        <v>120895</v>
      </c>
      <c r="L41" s="439"/>
      <c r="T41" s="354">
        <v>1542221</v>
      </c>
    </row>
    <row r="42" spans="3:20" s="131" customFormat="1" ht="24.95" customHeight="1">
      <c r="C42" s="339" t="s">
        <v>94</v>
      </c>
      <c r="D42"/>
      <c r="E42" s="336">
        <v>694071</v>
      </c>
      <c r="F42" s="336"/>
      <c r="G42" s="336">
        <v>352023</v>
      </c>
      <c r="H42" s="336"/>
      <c r="I42" s="336">
        <v>342046</v>
      </c>
      <c r="L42" s="438"/>
      <c r="T42" s="354">
        <v>917315</v>
      </c>
    </row>
    <row r="43" spans="3:20" s="131" customFormat="1" ht="24.95" customHeight="1">
      <c r="C43" s="339" t="s">
        <v>97</v>
      </c>
      <c r="D43"/>
      <c r="E43" s="336">
        <v>1161783</v>
      </c>
      <c r="F43" s="336"/>
      <c r="G43" s="336">
        <v>595980</v>
      </c>
      <c r="H43" s="336"/>
      <c r="I43" s="336">
        <v>565792</v>
      </c>
      <c r="L43" s="438"/>
      <c r="T43" s="354">
        <v>217095</v>
      </c>
    </row>
    <row r="44" spans="3:20" s="131" customFormat="1" ht="24.95" customHeight="1">
      <c r="C44" s="339" t="s">
        <v>98</v>
      </c>
      <c r="D44"/>
      <c r="E44" s="336">
        <v>240910</v>
      </c>
      <c r="F44" s="336"/>
      <c r="G44" s="336">
        <v>116255</v>
      </c>
      <c r="H44" s="336"/>
      <c r="I44" s="336">
        <v>124655</v>
      </c>
      <c r="L44" s="439"/>
      <c r="T44" s="354">
        <v>679402</v>
      </c>
    </row>
    <row r="45" spans="3:20" s="131" customFormat="1" ht="24.95" customHeight="1">
      <c r="C45" s="339" t="s">
        <v>99</v>
      </c>
      <c r="D45"/>
      <c r="E45" s="336">
        <v>133762</v>
      </c>
      <c r="F45" s="336"/>
      <c r="G45" s="336">
        <v>64589</v>
      </c>
      <c r="H45" s="336"/>
      <c r="I45" s="336">
        <v>69173</v>
      </c>
      <c r="L45" s="438"/>
      <c r="T45" s="354">
        <v>1105001</v>
      </c>
    </row>
    <row r="46" spans="3:20" s="131" customFormat="1" ht="24.95" customHeight="1">
      <c r="C46" s="339" t="s">
        <v>155</v>
      </c>
      <c r="D46"/>
      <c r="E46" s="336">
        <v>526707</v>
      </c>
      <c r="F46" s="336"/>
      <c r="G46" s="336">
        <v>258508</v>
      </c>
      <c r="H46" s="336"/>
      <c r="I46" s="336">
        <v>268198</v>
      </c>
      <c r="L46" s="438"/>
      <c r="T46" s="354">
        <v>230177</v>
      </c>
    </row>
    <row r="47" spans="3:20" s="131" customFormat="1" ht="24.95" customHeight="1">
      <c r="C47" s="339" t="s">
        <v>151</v>
      </c>
      <c r="D47"/>
      <c r="E47" s="336">
        <v>67424</v>
      </c>
      <c r="F47" s="336"/>
      <c r="G47" s="336">
        <v>32656</v>
      </c>
      <c r="H47" s="336"/>
      <c r="I47" s="336">
        <v>34767</v>
      </c>
      <c r="L47" s="439"/>
      <c r="T47" s="354">
        <v>129080</v>
      </c>
    </row>
    <row r="48" spans="3:20" s="131" customFormat="1" ht="24.95" customHeight="1">
      <c r="C48" s="339" t="s">
        <v>189</v>
      </c>
      <c r="D48"/>
      <c r="E48" s="336">
        <v>8810</v>
      </c>
      <c r="F48" s="336"/>
      <c r="G48" s="336">
        <v>4439</v>
      </c>
      <c r="H48" s="336"/>
      <c r="I48" s="336">
        <v>4371</v>
      </c>
      <c r="L48" s="439"/>
      <c r="T48" s="354">
        <v>514162</v>
      </c>
    </row>
    <row r="49" spans="2:20" s="131" customFormat="1" ht="24.95" customHeight="1">
      <c r="C49" s="339" t="s">
        <v>190</v>
      </c>
      <c r="D49"/>
      <c r="E49" s="336">
        <v>8508</v>
      </c>
      <c r="F49" s="336"/>
      <c r="G49" s="336">
        <v>4178</v>
      </c>
      <c r="H49" s="336"/>
      <c r="I49" s="336">
        <v>4330</v>
      </c>
      <c r="K49" s="119"/>
      <c r="L49" s="439"/>
      <c r="T49" s="354">
        <v>65074</v>
      </c>
    </row>
    <row r="50" spans="2:20" s="131" customFormat="1" ht="17.25" customHeight="1">
      <c r="B50" s="337"/>
      <c r="C50" s="337"/>
      <c r="D50"/>
      <c r="E50" s="336"/>
      <c r="F50" s="336"/>
      <c r="G50" s="336"/>
      <c r="H50" s="336"/>
      <c r="I50" s="336"/>
      <c r="T50" s="354">
        <v>8388</v>
      </c>
    </row>
    <row r="51" spans="2:20" s="119" customFormat="1" ht="18.600000000000001" customHeight="1">
      <c r="C51" s="341" t="s">
        <v>45</v>
      </c>
      <c r="E51" s="338">
        <f>$E$4</f>
        <v>9316509</v>
      </c>
      <c r="F51" s="370">
        <v>0.4922996311893304</v>
      </c>
      <c r="G51" s="338">
        <f>$G$4</f>
        <v>4617969</v>
      </c>
      <c r="H51" s="370">
        <v>0.50770502733165346</v>
      </c>
      <c r="I51" s="338">
        <f>$I$4</f>
        <v>4698504</v>
      </c>
      <c r="T51" s="354">
        <v>7802</v>
      </c>
    </row>
    <row r="52" spans="2:20">
      <c r="E52" s="31"/>
      <c r="F52" s="31"/>
      <c r="G52" s="31"/>
      <c r="H52" s="31"/>
      <c r="I52" s="31"/>
      <c r="T52" s="349">
        <f>SUM(T33:T51)</f>
        <v>8989652</v>
      </c>
    </row>
    <row r="53" spans="2:20">
      <c r="E53" s="31"/>
      <c r="F53" s="31"/>
      <c r="G53" s="31"/>
      <c r="H53" s="31"/>
      <c r="I53" s="31"/>
    </row>
    <row r="54" spans="2:20">
      <c r="E54" s="31"/>
      <c r="F54" s="31"/>
      <c r="G54" s="31"/>
      <c r="H54" s="31"/>
      <c r="I54" s="31"/>
    </row>
    <row r="55" spans="2:20" ht="18">
      <c r="B55" s="355" t="s">
        <v>194</v>
      </c>
    </row>
    <row r="56" spans="2:20" ht="18">
      <c r="B56" s="355" t="s">
        <v>195</v>
      </c>
    </row>
    <row r="61" spans="2:20">
      <c r="E61" s="31"/>
      <c r="F61" s="31"/>
      <c r="G61" s="31"/>
      <c r="H61" s="31"/>
      <c r="I61" s="31"/>
    </row>
    <row r="79" spans="3:4">
      <c r="C79" s="340"/>
      <c r="D79"/>
    </row>
    <row r="80" spans="3:4">
      <c r="C80" s="339"/>
      <c r="D80"/>
    </row>
    <row r="81" spans="3:4">
      <c r="C81" s="339"/>
      <c r="D81"/>
    </row>
    <row r="82" spans="3:4">
      <c r="C82" s="339"/>
      <c r="D82"/>
    </row>
    <row r="83" spans="3:4">
      <c r="C83" s="339"/>
      <c r="D83"/>
    </row>
    <row r="84" spans="3:4">
      <c r="C84" s="339"/>
      <c r="D84"/>
    </row>
    <row r="85" spans="3:4">
      <c r="C85" s="339"/>
      <c r="D85"/>
    </row>
    <row r="86" spans="3:4">
      <c r="C86" s="339"/>
      <c r="D86"/>
    </row>
    <row r="87" spans="3:4">
      <c r="C87" s="339"/>
      <c r="D87"/>
    </row>
    <row r="88" spans="3:4">
      <c r="C88" s="339"/>
      <c r="D88"/>
    </row>
    <row r="89" spans="3:4">
      <c r="C89" s="339"/>
      <c r="D89"/>
    </row>
    <row r="90" spans="3:4">
      <c r="C90" s="339"/>
      <c r="D90"/>
    </row>
    <row r="91" spans="3:4">
      <c r="C91" s="339"/>
      <c r="D91"/>
    </row>
    <row r="92" spans="3:4">
      <c r="C92" s="339"/>
      <c r="D92"/>
    </row>
    <row r="93" spans="3:4">
      <c r="C93" s="339"/>
      <c r="D93"/>
    </row>
    <row r="94" spans="3:4">
      <c r="C94" s="339"/>
      <c r="D94"/>
    </row>
    <row r="95" spans="3:4">
      <c r="C95" s="339"/>
      <c r="D95"/>
    </row>
    <row r="96" spans="3:4">
      <c r="C96" s="339"/>
      <c r="D96"/>
    </row>
    <row r="97" spans="3:4">
      <c r="C97" s="339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M18" sqref="M18"/>
    </sheetView>
  </sheetViews>
  <sheetFormatPr baseColWidth="10" defaultColWidth="11.42578125" defaultRowHeight="12.75"/>
  <cols>
    <col min="1" max="1" width="3.28515625" style="16" customWidth="1"/>
    <col min="2" max="3" width="11.42578125" style="16"/>
    <col min="4" max="4" width="11.42578125" style="16" customWidth="1"/>
    <col min="5" max="16384" width="11.42578125" style="16"/>
  </cols>
  <sheetData>
    <row r="3" spans="1:10">
      <c r="C3" s="17"/>
    </row>
    <row r="6" spans="1:10" ht="35.25" customHeight="1">
      <c r="J6" s="7"/>
    </row>
    <row r="7" spans="1:10" ht="18.75">
      <c r="B7" s="496" t="s">
        <v>156</v>
      </c>
      <c r="C7" s="496"/>
      <c r="D7" s="496"/>
      <c r="E7" s="496"/>
      <c r="F7" s="496"/>
      <c r="G7" s="496"/>
      <c r="H7" s="496"/>
      <c r="I7" s="496"/>
    </row>
    <row r="8" spans="1:10" ht="24.9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172</v>
      </c>
      <c r="C9" s="7"/>
      <c r="D9" s="21"/>
      <c r="E9" s="18"/>
      <c r="H9" s="20"/>
      <c r="I9" s="20"/>
    </row>
    <row r="10" spans="1:10" s="19" customFormat="1" ht="24" customHeight="1">
      <c r="B10" s="7" t="s">
        <v>165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3"/>
      <c r="B11" s="7" t="s">
        <v>171</v>
      </c>
      <c r="C11" s="214"/>
      <c r="D11" s="214"/>
      <c r="E11" s="214"/>
      <c r="F11" s="214"/>
      <c r="G11" s="214"/>
      <c r="H11" s="20"/>
      <c r="I11" s="20"/>
    </row>
    <row r="12" spans="1:10" s="19" customFormat="1" ht="24" customHeight="1">
      <c r="B12" s="7" t="s">
        <v>159</v>
      </c>
      <c r="C12" s="7"/>
      <c r="D12" s="7"/>
      <c r="E12" s="7"/>
      <c r="H12" s="20"/>
      <c r="I12" s="20"/>
    </row>
    <row r="13" spans="1:10" s="19" customFormat="1" ht="24" customHeight="1">
      <c r="B13" s="7" t="s">
        <v>158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160</v>
      </c>
      <c r="C14" s="7"/>
      <c r="D14" s="7"/>
      <c r="E14" s="7"/>
      <c r="H14" s="20"/>
      <c r="I14" s="20"/>
    </row>
    <row r="15" spans="1:10" s="19" customFormat="1" ht="24" customHeight="1">
      <c r="B15" s="7" t="s">
        <v>162</v>
      </c>
      <c r="C15" s="7"/>
      <c r="D15" s="7"/>
      <c r="E15" s="7"/>
      <c r="H15" s="20"/>
      <c r="I15" s="20"/>
    </row>
    <row r="16" spans="1:10" s="19" customFormat="1" ht="24" customHeight="1">
      <c r="B16" s="7" t="s">
        <v>161</v>
      </c>
      <c r="C16" s="7"/>
      <c r="D16" s="7"/>
      <c r="E16" s="7"/>
      <c r="H16" s="20"/>
      <c r="I16" s="20"/>
    </row>
    <row r="17" spans="2:9" s="19" customFormat="1" ht="24" customHeight="1">
      <c r="B17" s="7" t="s">
        <v>163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164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166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167</v>
      </c>
      <c r="C20" s="7"/>
      <c r="D20" s="7"/>
      <c r="E20" s="7"/>
      <c r="H20" s="20"/>
      <c r="I20" s="20"/>
    </row>
    <row r="21" spans="2:9" ht="20.100000000000001" customHeight="1">
      <c r="B21" s="7" t="s">
        <v>174</v>
      </c>
      <c r="C21" s="7"/>
      <c r="D21" s="7"/>
      <c r="E21" s="7"/>
      <c r="F21" s="7"/>
      <c r="G21" s="7"/>
    </row>
    <row r="22" spans="2:9" ht="20.100000000000001" customHeight="1">
      <c r="B22" s="214" t="s">
        <v>183</v>
      </c>
      <c r="C22" s="7"/>
      <c r="D22" s="7"/>
      <c r="E22" s="7"/>
      <c r="F22" s="7"/>
      <c r="G22" s="7"/>
    </row>
    <row r="23" spans="2:9" ht="20.100000000000001" customHeight="1">
      <c r="B23" s="7"/>
      <c r="C23" s="23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Normal="100" workbookViewId="0">
      <selection activeCell="Z7" sqref="Z7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6" style="27" customWidth="1"/>
    <col min="4" max="4" width="2" style="27" customWidth="1"/>
    <col min="5" max="5" width="12.710937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0.42578125" style="27" customWidth="1"/>
    <col min="10" max="10" width="1.140625" style="27" customWidth="1"/>
    <col min="11" max="11" width="12.7109375" style="27" customWidth="1"/>
    <col min="12" max="12" width="1.140625" style="27" customWidth="1"/>
    <col min="13" max="13" width="11.5703125" style="27" customWidth="1"/>
    <col min="14" max="14" width="1.140625" style="27" customWidth="1"/>
    <col min="15" max="15" width="10.42578125" style="27" customWidth="1"/>
    <col min="16" max="16" width="1.140625" style="27" customWidth="1"/>
    <col min="17" max="17" width="12.7109375" style="27" customWidth="1"/>
    <col min="18" max="18" width="1.140625" style="27" customWidth="1"/>
    <col min="19" max="19" width="11.5703125" style="27" customWidth="1"/>
    <col min="20" max="20" width="1.140625" style="27" customWidth="1"/>
    <col min="21" max="21" width="10.42578125" style="27" customWidth="1"/>
    <col min="22" max="22" width="3.28515625" style="27" customWidth="1"/>
    <col min="23" max="23" width="8.85546875" style="27" customWidth="1"/>
    <col min="24" max="28" width="11.28515625" style="27" customWidth="1"/>
    <col min="29" max="16384" width="11.5703125" style="27"/>
  </cols>
  <sheetData>
    <row r="1" spans="2:40" ht="65.849999999999994" customHeight="1">
      <c r="B1" s="24" t="s">
        <v>220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168</v>
      </c>
    </row>
    <row r="2" spans="2:40" ht="39.950000000000003" customHeight="1">
      <c r="B2" s="24" t="s">
        <v>128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129</v>
      </c>
      <c r="C3" s="28"/>
      <c r="D3" s="28"/>
      <c r="E3" s="28"/>
      <c r="F3" s="28"/>
      <c r="G3" s="28"/>
      <c r="H3" s="28"/>
      <c r="I3" s="28"/>
      <c r="J3" s="28"/>
      <c r="K3" s="28"/>
      <c r="L3" s="303"/>
      <c r="M3" s="28"/>
      <c r="N3" s="303"/>
      <c r="O3" s="28"/>
      <c r="P3" s="28"/>
      <c r="Q3" s="28"/>
      <c r="R3" s="303"/>
      <c r="S3" s="28"/>
      <c r="T3" s="303"/>
      <c r="U3" s="28"/>
    </row>
    <row r="4" spans="2:40" ht="27.95" customHeight="1">
      <c r="B4" s="498" t="s">
        <v>130</v>
      </c>
      <c r="C4" s="498"/>
      <c r="D4" s="294"/>
      <c r="E4" s="499" t="s">
        <v>131</v>
      </c>
      <c r="F4" s="499"/>
      <c r="G4" s="499"/>
      <c r="H4" s="499"/>
      <c r="I4" s="499"/>
      <c r="J4" s="294"/>
      <c r="K4" s="499" t="s">
        <v>49</v>
      </c>
      <c r="L4" s="499"/>
      <c r="M4" s="499"/>
      <c r="N4" s="499"/>
      <c r="O4" s="499"/>
      <c r="P4" s="294"/>
      <c r="Q4" s="499" t="s">
        <v>50</v>
      </c>
      <c r="R4" s="499"/>
      <c r="S4" s="499"/>
      <c r="T4" s="499"/>
      <c r="U4" s="499"/>
    </row>
    <row r="5" spans="2:40" ht="4.5" customHeight="1">
      <c r="B5" s="216"/>
      <c r="C5" s="216"/>
      <c r="D5" s="215"/>
      <c r="E5" s="216"/>
      <c r="F5" s="295"/>
      <c r="G5" s="295"/>
      <c r="H5" s="295"/>
      <c r="I5" s="295"/>
      <c r="J5" s="216"/>
      <c r="K5" s="216"/>
      <c r="L5" s="295"/>
      <c r="M5" s="295"/>
      <c r="N5" s="295"/>
      <c r="O5" s="295"/>
      <c r="P5" s="216"/>
      <c r="Q5" s="216"/>
      <c r="R5" s="295"/>
      <c r="S5" s="295"/>
      <c r="T5" s="295"/>
      <c r="U5" s="295"/>
    </row>
    <row r="6" spans="2:40" ht="27.95" customHeight="1">
      <c r="B6" s="296" t="s">
        <v>132</v>
      </c>
      <c r="C6" s="297"/>
      <c r="D6" s="181"/>
      <c r="E6" s="298" t="s">
        <v>7</v>
      </c>
      <c r="F6" s="299"/>
      <c r="G6" s="298" t="s">
        <v>133</v>
      </c>
      <c r="H6" s="299"/>
      <c r="I6" s="298" t="s">
        <v>134</v>
      </c>
      <c r="J6" s="300"/>
      <c r="K6" s="298" t="s">
        <v>7</v>
      </c>
      <c r="L6" s="299"/>
      <c r="M6" s="298" t="s">
        <v>133</v>
      </c>
      <c r="N6" s="299"/>
      <c r="O6" s="298" t="s">
        <v>134</v>
      </c>
      <c r="P6" s="300"/>
      <c r="Q6" s="298" t="s">
        <v>7</v>
      </c>
      <c r="R6" s="299"/>
      <c r="S6" s="298" t="s">
        <v>133</v>
      </c>
      <c r="T6" s="299"/>
      <c r="U6" s="298" t="s">
        <v>134</v>
      </c>
    </row>
    <row r="7" spans="2:40" ht="9.9499999999999993" customHeight="1">
      <c r="L7" s="301"/>
      <c r="N7" s="301"/>
      <c r="R7" s="301"/>
      <c r="T7" s="301"/>
    </row>
    <row r="8" spans="2:40" ht="18.95" customHeight="1">
      <c r="B8" s="27" t="s">
        <v>135</v>
      </c>
      <c r="C8" s="29"/>
      <c r="D8" s="30"/>
      <c r="E8" s="31">
        <v>769915</v>
      </c>
      <c r="F8" s="31"/>
      <c r="G8" s="31">
        <v>944174.1008000006</v>
      </c>
      <c r="H8" s="31"/>
      <c r="I8" s="32">
        <v>1226.3355056077626</v>
      </c>
      <c r="J8" s="30"/>
      <c r="K8" s="31">
        <v>4864115</v>
      </c>
      <c r="L8" s="33"/>
      <c r="M8" s="31">
        <v>8067358.1073899921</v>
      </c>
      <c r="N8" s="33"/>
      <c r="O8" s="32">
        <v>1658.5459240560701</v>
      </c>
      <c r="P8" s="30"/>
      <c r="Q8" s="31">
        <v>1751897</v>
      </c>
      <c r="R8" s="33"/>
      <c r="S8" s="31">
        <v>1733310.5053000012</v>
      </c>
      <c r="T8" s="33"/>
      <c r="U8" s="32">
        <v>989.39064642499022</v>
      </c>
      <c r="V8" s="32"/>
      <c r="W8" s="32"/>
      <c r="X8" s="199"/>
      <c r="Y8" s="199"/>
      <c r="Z8" s="199"/>
      <c r="AA8" s="199"/>
      <c r="AB8" s="200"/>
      <c r="AC8" s="199"/>
      <c r="AD8" s="199"/>
      <c r="AE8" s="199"/>
      <c r="AF8" s="199"/>
      <c r="AG8" s="199"/>
      <c r="AH8" s="200"/>
      <c r="AI8" s="199"/>
      <c r="AJ8" s="199"/>
      <c r="AK8" s="199"/>
      <c r="AL8" s="199"/>
      <c r="AM8" s="199"/>
      <c r="AN8" s="200"/>
    </row>
    <row r="9" spans="2:40" ht="27.95" customHeight="1">
      <c r="B9" s="27" t="s">
        <v>136</v>
      </c>
      <c r="C9" s="29"/>
      <c r="D9" s="30"/>
      <c r="E9" s="31">
        <v>118123</v>
      </c>
      <c r="F9" s="31"/>
      <c r="G9" s="31">
        <v>109422.62052999999</v>
      </c>
      <c r="H9" s="31"/>
      <c r="I9" s="32">
        <v>926.34474683169231</v>
      </c>
      <c r="J9" s="30"/>
      <c r="K9" s="31">
        <v>1346797</v>
      </c>
      <c r="L9" s="33"/>
      <c r="M9" s="31">
        <v>1352843.3675899992</v>
      </c>
      <c r="N9" s="33"/>
      <c r="O9" s="32">
        <v>1004.4894424252499</v>
      </c>
      <c r="P9" s="30"/>
      <c r="Q9" s="31">
        <v>465952</v>
      </c>
      <c r="R9" s="33"/>
      <c r="S9" s="31">
        <v>316365.33759999997</v>
      </c>
      <c r="T9" s="33"/>
      <c r="U9" s="32">
        <v>678.96551061053492</v>
      </c>
      <c r="V9" s="32"/>
      <c r="W9" s="32"/>
      <c r="X9" s="199"/>
      <c r="Y9" s="199"/>
      <c r="Z9" s="199"/>
      <c r="AA9" s="199"/>
      <c r="AB9" s="200"/>
      <c r="AC9" s="199"/>
      <c r="AD9" s="199"/>
      <c r="AE9" s="199"/>
      <c r="AF9" s="199"/>
      <c r="AG9" s="199"/>
      <c r="AH9" s="200"/>
      <c r="AI9" s="199"/>
      <c r="AJ9" s="199"/>
      <c r="AK9" s="199"/>
      <c r="AL9" s="199"/>
      <c r="AM9" s="199"/>
      <c r="AN9" s="200"/>
    </row>
    <row r="10" spans="2:40" ht="27.95" customHeight="1">
      <c r="B10" s="27" t="s">
        <v>137</v>
      </c>
      <c r="C10" s="29"/>
      <c r="D10" s="30"/>
      <c r="E10" s="31">
        <v>6734</v>
      </c>
      <c r="F10" s="31"/>
      <c r="G10" s="31">
        <v>8303.994359999997</v>
      </c>
      <c r="H10" s="31"/>
      <c r="I10" s="32">
        <v>1233.1443956043952</v>
      </c>
      <c r="J10" s="30"/>
      <c r="K10" s="31">
        <v>64339</v>
      </c>
      <c r="L10" s="33"/>
      <c r="M10" s="31">
        <v>106554.69018000002</v>
      </c>
      <c r="N10" s="33"/>
      <c r="O10" s="32">
        <v>1656.1446429071018</v>
      </c>
      <c r="P10" s="30"/>
      <c r="Q10" s="31">
        <v>39342</v>
      </c>
      <c r="R10" s="33"/>
      <c r="S10" s="31">
        <v>36324.217839999998</v>
      </c>
      <c r="T10" s="33"/>
      <c r="U10" s="32">
        <v>923.29362615017021</v>
      </c>
      <c r="V10" s="32"/>
      <c r="W10" s="32"/>
      <c r="X10" s="199"/>
      <c r="Y10" s="199"/>
      <c r="Z10" s="199"/>
      <c r="AA10" s="199"/>
      <c r="AB10" s="200"/>
      <c r="AC10" s="199"/>
      <c r="AD10" s="199"/>
      <c r="AE10" s="199"/>
      <c r="AF10" s="199"/>
      <c r="AG10" s="199"/>
      <c r="AH10" s="200"/>
      <c r="AI10" s="199"/>
      <c r="AJ10" s="199"/>
      <c r="AK10" s="199"/>
      <c r="AL10" s="199"/>
      <c r="AM10" s="199"/>
      <c r="AN10" s="200"/>
    </row>
    <row r="11" spans="2:40" ht="27.95" customHeight="1">
      <c r="B11" s="27" t="s">
        <v>138</v>
      </c>
      <c r="C11" s="29"/>
      <c r="D11" s="30"/>
      <c r="E11" s="31">
        <v>1684</v>
      </c>
      <c r="F11" s="31"/>
      <c r="G11" s="31">
        <v>3384.0613999999987</v>
      </c>
      <c r="H11" s="31"/>
      <c r="I11" s="32">
        <v>2009.5376484560561</v>
      </c>
      <c r="J11" s="30"/>
      <c r="K11" s="31">
        <v>34204</v>
      </c>
      <c r="L11" s="33"/>
      <c r="M11" s="31">
        <v>98941.740649999963</v>
      </c>
      <c r="N11" s="33"/>
      <c r="O11" s="32">
        <v>2892.6950254356202</v>
      </c>
      <c r="P11" s="30"/>
      <c r="Q11" s="31">
        <v>19404</v>
      </c>
      <c r="R11" s="33"/>
      <c r="S11" s="31">
        <v>26986.246430000003</v>
      </c>
      <c r="T11" s="33"/>
      <c r="U11" s="32">
        <v>1390.7568764172338</v>
      </c>
      <c r="V11" s="32"/>
      <c r="W11" s="32"/>
      <c r="X11" s="199"/>
      <c r="Y11" s="199"/>
      <c r="Z11" s="199"/>
      <c r="AA11" s="199"/>
      <c r="AB11" s="200"/>
      <c r="AC11" s="199"/>
      <c r="AD11" s="199"/>
      <c r="AE11" s="199"/>
      <c r="AF11" s="199"/>
      <c r="AG11" s="199"/>
      <c r="AH11" s="200"/>
      <c r="AI11" s="199"/>
      <c r="AJ11" s="199"/>
      <c r="AK11" s="199"/>
      <c r="AL11" s="199"/>
      <c r="AM11" s="199"/>
      <c r="AN11" s="200"/>
    </row>
    <row r="12" spans="2:40" ht="27.95" customHeight="1">
      <c r="B12" s="27" t="s">
        <v>139</v>
      </c>
      <c r="C12" s="29"/>
      <c r="D12" s="30"/>
      <c r="E12" s="31">
        <v>88922</v>
      </c>
      <c r="F12" s="31"/>
      <c r="G12" s="31">
        <v>122324.35603000002</v>
      </c>
      <c r="H12" s="31"/>
      <c r="I12" s="32">
        <v>1375.6365807111854</v>
      </c>
      <c r="J12" s="30"/>
      <c r="K12" s="31">
        <v>54439</v>
      </c>
      <c r="L12" s="33"/>
      <c r="M12" s="31">
        <v>85145.435549999966</v>
      </c>
      <c r="N12" s="33"/>
      <c r="O12" s="32">
        <v>1564.0521602160211</v>
      </c>
      <c r="P12" s="30"/>
      <c r="Q12" s="31">
        <v>49669</v>
      </c>
      <c r="R12" s="33"/>
      <c r="S12" s="31">
        <v>55892.331279999984</v>
      </c>
      <c r="T12" s="33"/>
      <c r="U12" s="32">
        <v>1125.2960856872494</v>
      </c>
      <c r="V12" s="32"/>
      <c r="W12" s="32"/>
      <c r="X12" s="199"/>
      <c r="Y12" s="199"/>
      <c r="Z12" s="199"/>
      <c r="AA12" s="199"/>
      <c r="AB12" s="200"/>
      <c r="AC12" s="199"/>
      <c r="AD12" s="199"/>
      <c r="AE12" s="199"/>
      <c r="AF12" s="199"/>
      <c r="AG12" s="199"/>
      <c r="AH12" s="200"/>
      <c r="AI12" s="199"/>
      <c r="AJ12" s="199"/>
      <c r="AK12" s="199"/>
      <c r="AL12" s="199"/>
      <c r="AM12" s="199"/>
      <c r="AN12" s="200"/>
    </row>
    <row r="13" spans="2:40" ht="27.95" customHeight="1">
      <c r="B13" s="27" t="s">
        <v>140</v>
      </c>
      <c r="C13" s="29"/>
      <c r="D13" s="30"/>
      <c r="E13" s="31">
        <v>11982</v>
      </c>
      <c r="F13" s="31"/>
      <c r="G13" s="31">
        <v>15822.918330000002</v>
      </c>
      <c r="H13" s="31"/>
      <c r="I13" s="32">
        <v>1320.5573635453181</v>
      </c>
      <c r="J13" s="30"/>
      <c r="K13" s="31">
        <v>10123</v>
      </c>
      <c r="L13" s="33"/>
      <c r="M13" s="31">
        <v>19882.165390000016</v>
      </c>
      <c r="N13" s="33"/>
      <c r="O13" s="32">
        <v>1964.0586179986185</v>
      </c>
      <c r="P13" s="30"/>
      <c r="Q13" s="31">
        <v>8578</v>
      </c>
      <c r="R13" s="33"/>
      <c r="S13" s="31">
        <v>12880.195640000002</v>
      </c>
      <c r="T13" s="33"/>
      <c r="U13" s="32">
        <v>1501.5383119608302</v>
      </c>
      <c r="V13" s="32"/>
      <c r="W13" s="32"/>
      <c r="X13" s="199"/>
      <c r="Y13" s="199"/>
      <c r="Z13" s="199"/>
      <c r="AA13" s="199"/>
      <c r="AB13" s="200"/>
      <c r="AC13" s="199"/>
      <c r="AD13" s="199"/>
      <c r="AE13" s="199"/>
      <c r="AF13" s="199"/>
      <c r="AG13" s="199"/>
      <c r="AH13" s="200"/>
      <c r="AI13" s="199"/>
      <c r="AJ13" s="199"/>
      <c r="AK13" s="199"/>
      <c r="AL13" s="199"/>
      <c r="AM13" s="199"/>
      <c r="AN13" s="200"/>
    </row>
    <row r="14" spans="2:40" ht="27.95" customHeight="1">
      <c r="B14" s="27" t="s">
        <v>141</v>
      </c>
      <c r="C14" s="29"/>
      <c r="D14" s="30"/>
      <c r="E14" s="31">
        <v>2437</v>
      </c>
      <c r="F14" s="31"/>
      <c r="G14" s="31">
        <v>1280.4990600000008</v>
      </c>
      <c r="H14" s="31"/>
      <c r="I14" s="32">
        <v>525.44073040623744</v>
      </c>
      <c r="J14" s="30"/>
      <c r="K14" s="31">
        <v>184056</v>
      </c>
      <c r="L14" s="33"/>
      <c r="M14" s="31">
        <v>92918.654059999957</v>
      </c>
      <c r="N14" s="33"/>
      <c r="O14" s="32">
        <v>504.83903844482091</v>
      </c>
      <c r="P14" s="30"/>
      <c r="Q14" s="31">
        <v>16790</v>
      </c>
      <c r="R14" s="33"/>
      <c r="S14" s="31">
        <v>8857.0409299999992</v>
      </c>
      <c r="T14" s="33"/>
      <c r="U14" s="32">
        <v>527.51881655747468</v>
      </c>
      <c r="V14" s="32"/>
      <c r="W14" s="32"/>
      <c r="X14" s="199"/>
      <c r="Y14" s="199"/>
      <c r="Z14" s="199"/>
      <c r="AA14" s="199"/>
      <c r="AB14" s="200"/>
      <c r="AC14" s="199"/>
      <c r="AD14" s="199"/>
      <c r="AE14" s="199"/>
      <c r="AF14" s="199"/>
      <c r="AG14" s="199"/>
      <c r="AH14" s="200"/>
      <c r="AI14" s="199"/>
      <c r="AJ14" s="199"/>
      <c r="AK14" s="199"/>
      <c r="AL14" s="199"/>
      <c r="AM14" s="199"/>
      <c r="AN14" s="200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199"/>
      <c r="Y15" s="199"/>
      <c r="Z15" s="199"/>
      <c r="AA15" s="199"/>
      <c r="AB15" s="200"/>
      <c r="AC15" s="199"/>
      <c r="AD15" s="199"/>
      <c r="AE15" s="199"/>
      <c r="AF15" s="199"/>
      <c r="AG15" s="199"/>
      <c r="AH15" s="200"/>
      <c r="AI15" s="199"/>
      <c r="AJ15" s="199"/>
      <c r="AK15" s="199"/>
      <c r="AL15" s="199"/>
      <c r="AM15" s="199"/>
      <c r="AN15" s="200"/>
    </row>
    <row r="16" spans="2:40" ht="19.5" customHeight="1">
      <c r="B16" s="245" t="s">
        <v>142</v>
      </c>
      <c r="C16" s="241"/>
      <c r="D16" s="242"/>
      <c r="E16" s="241">
        <v>999797</v>
      </c>
      <c r="F16" s="241"/>
      <c r="G16" s="241">
        <v>1204712.5505100004</v>
      </c>
      <c r="H16" s="241"/>
      <c r="I16" s="243">
        <v>1204.9571568128335</v>
      </c>
      <c r="J16" s="242"/>
      <c r="K16" s="241">
        <v>6558073</v>
      </c>
      <c r="L16" s="244"/>
      <c r="M16" s="241">
        <v>9823644.1608099975</v>
      </c>
      <c r="N16" s="244"/>
      <c r="O16" s="243">
        <v>1497.9467536896886</v>
      </c>
      <c r="P16" s="242"/>
      <c r="Q16" s="241">
        <v>2351632</v>
      </c>
      <c r="R16" s="244"/>
      <c r="S16" s="241">
        <v>2190615.8750200025</v>
      </c>
      <c r="T16" s="244"/>
      <c r="U16" s="243">
        <v>931.53005020343414</v>
      </c>
      <c r="X16" s="201"/>
      <c r="Y16" s="201"/>
      <c r="Z16" s="201"/>
      <c r="AA16" s="201"/>
      <c r="AB16" s="202"/>
      <c r="AC16" s="201"/>
      <c r="AD16" s="201"/>
      <c r="AE16" s="201"/>
      <c r="AF16" s="201"/>
      <c r="AG16" s="201"/>
      <c r="AH16" s="202"/>
      <c r="AI16" s="201"/>
      <c r="AJ16" s="201"/>
      <c r="AK16" s="201"/>
      <c r="AL16" s="201"/>
      <c r="AM16" s="201"/>
      <c r="AN16" s="202"/>
    </row>
    <row r="17" spans="2:23" ht="13.9" customHeight="1">
      <c r="B17" s="24"/>
      <c r="C17" s="25"/>
      <c r="D17" s="25"/>
      <c r="E17" s="321"/>
      <c r="F17" s="321"/>
      <c r="G17" s="321"/>
      <c r="H17" s="321"/>
      <c r="I17" s="321"/>
      <c r="J17" s="321"/>
      <c r="K17" s="321"/>
      <c r="L17" s="322"/>
      <c r="M17" s="321"/>
      <c r="N17" s="322"/>
      <c r="O17" s="321"/>
      <c r="P17" s="321"/>
      <c r="Q17" s="321"/>
      <c r="R17" s="322"/>
      <c r="S17" s="321"/>
      <c r="T17" s="322"/>
      <c r="U17" s="321"/>
    </row>
    <row r="18" spans="2:23" ht="50.25" customHeight="1">
      <c r="B18" s="497"/>
      <c r="C18" s="497"/>
      <c r="D18" s="28"/>
      <c r="O18" s="27" t="s">
        <v>124</v>
      </c>
      <c r="Q18" s="27" t="s">
        <v>124</v>
      </c>
      <c r="S18" s="27" t="s">
        <v>124</v>
      </c>
      <c r="U18" s="27" t="s">
        <v>124</v>
      </c>
    </row>
    <row r="19" spans="2:23" ht="9.9499999999999993" customHeight="1">
      <c r="B19" s="497"/>
      <c r="C19" s="497"/>
      <c r="D19" s="28"/>
    </row>
    <row r="20" spans="2:23" ht="27.95" customHeight="1">
      <c r="B20" s="498" t="s">
        <v>130</v>
      </c>
      <c r="C20" s="498"/>
      <c r="D20" s="294"/>
      <c r="E20" s="499" t="s">
        <v>104</v>
      </c>
      <c r="F20" s="499"/>
      <c r="G20" s="499"/>
      <c r="H20" s="499"/>
      <c r="I20" s="499"/>
      <c r="J20" s="323"/>
      <c r="K20" s="499" t="s">
        <v>105</v>
      </c>
      <c r="L20" s="499"/>
      <c r="M20" s="499"/>
      <c r="N20" s="499"/>
      <c r="O20" s="499"/>
      <c r="P20" s="323"/>
      <c r="Q20" s="499" t="s">
        <v>143</v>
      </c>
      <c r="R20" s="499"/>
      <c r="S20" s="499"/>
      <c r="T20" s="499"/>
      <c r="U20" s="499"/>
    </row>
    <row r="21" spans="2:23" ht="4.5" customHeight="1">
      <c r="B21" s="216"/>
      <c r="C21" s="216"/>
      <c r="D21" s="215"/>
      <c r="E21" s="216"/>
      <c r="F21" s="295"/>
      <c r="G21" s="295"/>
      <c r="H21" s="295"/>
      <c r="I21" s="295"/>
      <c r="J21" s="216"/>
      <c r="K21" s="216"/>
      <c r="L21" s="295"/>
      <c r="M21" s="295"/>
      <c r="N21" s="295"/>
      <c r="O21" s="295"/>
      <c r="P21" s="216"/>
      <c r="Q21" s="216"/>
      <c r="R21" s="295"/>
      <c r="S21" s="295"/>
      <c r="T21" s="295"/>
      <c r="U21" s="295"/>
    </row>
    <row r="22" spans="2:23" ht="27.95" customHeight="1">
      <c r="B22" s="296" t="s">
        <v>132</v>
      </c>
      <c r="C22" s="297"/>
      <c r="D22" s="181"/>
      <c r="E22" s="298" t="s">
        <v>7</v>
      </c>
      <c r="F22" s="299"/>
      <c r="G22" s="298" t="s">
        <v>133</v>
      </c>
      <c r="H22" s="299"/>
      <c r="I22" s="298" t="s">
        <v>134</v>
      </c>
      <c r="J22" s="300"/>
      <c r="K22" s="298" t="s">
        <v>7</v>
      </c>
      <c r="L22" s="299"/>
      <c r="M22" s="298" t="s">
        <v>133</v>
      </c>
      <c r="N22" s="299"/>
      <c r="O22" s="298" t="s">
        <v>134</v>
      </c>
      <c r="P22" s="300"/>
      <c r="Q22" s="298" t="s">
        <v>7</v>
      </c>
      <c r="R22" s="299"/>
      <c r="S22" s="298" t="s">
        <v>133</v>
      </c>
      <c r="T22" s="299"/>
      <c r="U22" s="298" t="s">
        <v>134</v>
      </c>
    </row>
    <row r="23" spans="2:23" ht="9.9499999999999993" customHeight="1">
      <c r="B23" s="503"/>
      <c r="C23" s="503"/>
      <c r="L23" s="301"/>
      <c r="N23" s="301"/>
      <c r="R23" s="302"/>
      <c r="T23" s="302"/>
    </row>
    <row r="24" spans="2:23" ht="19.5" customHeight="1">
      <c r="B24" s="27" t="s">
        <v>135</v>
      </c>
      <c r="C24" s="29"/>
      <c r="D24" s="30"/>
      <c r="E24" s="31">
        <v>259595</v>
      </c>
      <c r="F24" s="31"/>
      <c r="G24" s="31">
        <v>139599.85988999991</v>
      </c>
      <c r="H24" s="31"/>
      <c r="I24" s="32">
        <v>537.7602029700106</v>
      </c>
      <c r="J24" s="30"/>
      <c r="K24" s="31">
        <v>33836</v>
      </c>
      <c r="L24" s="33"/>
      <c r="M24" s="31">
        <v>27270.256819999988</v>
      </c>
      <c r="N24" s="33"/>
      <c r="O24" s="32">
        <v>805.95391949402972</v>
      </c>
      <c r="P24" s="30"/>
      <c r="Q24" s="31">
        <v>7679358</v>
      </c>
      <c r="R24" s="33"/>
      <c r="S24" s="31">
        <v>10911712.83019997</v>
      </c>
      <c r="T24" s="33"/>
      <c r="U24" s="32">
        <v>1420.9147210222482</v>
      </c>
      <c r="W24" s="35"/>
    </row>
    <row r="25" spans="2:23" ht="27.95" customHeight="1">
      <c r="B25" s="27" t="s">
        <v>136</v>
      </c>
      <c r="C25" s="29"/>
      <c r="D25" s="30"/>
      <c r="E25" s="31">
        <v>61913</v>
      </c>
      <c r="F25" s="31"/>
      <c r="G25" s="31">
        <v>26890.48575</v>
      </c>
      <c r="H25" s="31"/>
      <c r="I25" s="32">
        <v>434.32697091079416</v>
      </c>
      <c r="J25" s="30"/>
      <c r="K25" s="31">
        <v>9862</v>
      </c>
      <c r="L25" s="33"/>
      <c r="M25" s="31">
        <v>5918.0613799999965</v>
      </c>
      <c r="N25" s="33"/>
      <c r="O25" s="32">
        <v>600.0873433380649</v>
      </c>
      <c r="P25" s="30"/>
      <c r="Q25" s="31">
        <v>2002647</v>
      </c>
      <c r="R25" s="33"/>
      <c r="S25" s="31">
        <v>1811439.8728500013</v>
      </c>
      <c r="T25" s="33"/>
      <c r="U25" s="32">
        <v>904.52280049854085</v>
      </c>
      <c r="W25" s="35"/>
    </row>
    <row r="26" spans="2:23" ht="27.95" customHeight="1">
      <c r="B26" s="27" t="s">
        <v>137</v>
      </c>
      <c r="C26" s="29"/>
      <c r="D26" s="30"/>
      <c r="E26" s="31">
        <v>4722</v>
      </c>
      <c r="F26" s="31"/>
      <c r="G26" s="31">
        <v>3054.2374899999991</v>
      </c>
      <c r="H26" s="31"/>
      <c r="I26" s="32">
        <v>646.81014188902998</v>
      </c>
      <c r="J26" s="30"/>
      <c r="K26" s="31">
        <v>1289</v>
      </c>
      <c r="L26" s="33"/>
      <c r="M26" s="31">
        <v>1065.0523600000004</v>
      </c>
      <c r="N26" s="33"/>
      <c r="O26" s="32">
        <v>826.26249806051226</v>
      </c>
      <c r="P26" s="30"/>
      <c r="Q26" s="31">
        <v>116426</v>
      </c>
      <c r="R26" s="33"/>
      <c r="S26" s="31">
        <v>155302.1922300001</v>
      </c>
      <c r="T26" s="33"/>
      <c r="U26" s="32">
        <v>1333.9133203064616</v>
      </c>
      <c r="W26" s="35"/>
    </row>
    <row r="27" spans="2:23" ht="27.95" customHeight="1">
      <c r="B27" s="27" t="s">
        <v>138</v>
      </c>
      <c r="C27" s="29"/>
      <c r="D27" s="30"/>
      <c r="E27" s="31">
        <v>1812</v>
      </c>
      <c r="F27" s="31"/>
      <c r="G27" s="31">
        <v>1756.1872900000003</v>
      </c>
      <c r="H27" s="31"/>
      <c r="I27" s="32">
        <v>969.19828366445927</v>
      </c>
      <c r="J27" s="30"/>
      <c r="K27" s="31">
        <v>673</v>
      </c>
      <c r="L27" s="33"/>
      <c r="M27" s="31">
        <v>860.46332000000007</v>
      </c>
      <c r="N27" s="33"/>
      <c r="O27" s="32">
        <v>1278.5487667161963</v>
      </c>
      <c r="P27" s="30"/>
      <c r="Q27" s="31">
        <v>57777</v>
      </c>
      <c r="R27" s="33"/>
      <c r="S27" s="31">
        <v>131928.69908999998</v>
      </c>
      <c r="T27" s="33"/>
      <c r="U27" s="32">
        <v>2283.4120686432316</v>
      </c>
      <c r="W27" s="35"/>
    </row>
    <row r="28" spans="2:23" ht="27.95" customHeight="1">
      <c r="B28" s="27" t="s">
        <v>139</v>
      </c>
      <c r="C28" s="29"/>
      <c r="D28" s="30"/>
      <c r="E28" s="31">
        <v>9965</v>
      </c>
      <c r="F28" s="31"/>
      <c r="G28" s="31">
        <v>5217.7386600000018</v>
      </c>
      <c r="H28" s="31"/>
      <c r="I28" s="32">
        <v>523.60648871048693</v>
      </c>
      <c r="J28" s="30"/>
      <c r="K28" s="31">
        <v>433</v>
      </c>
      <c r="L28" s="33"/>
      <c r="M28" s="31">
        <v>493.57340000000005</v>
      </c>
      <c r="N28" s="33"/>
      <c r="O28" s="32">
        <v>1139.892378752887</v>
      </c>
      <c r="P28" s="30"/>
      <c r="Q28" s="31">
        <v>203428</v>
      </c>
      <c r="R28" s="33"/>
      <c r="S28" s="31">
        <v>269073.43492000026</v>
      </c>
      <c r="T28" s="33"/>
      <c r="U28" s="32">
        <v>1322.6961623768618</v>
      </c>
      <c r="W28" s="35"/>
    </row>
    <row r="29" spans="2:23" ht="27.95" customHeight="1">
      <c r="B29" s="27" t="s">
        <v>140</v>
      </c>
      <c r="C29" s="29"/>
      <c r="D29" s="30"/>
      <c r="E29" s="31">
        <v>989</v>
      </c>
      <c r="F29" s="31"/>
      <c r="G29" s="31">
        <v>990.96102000000019</v>
      </c>
      <c r="H29" s="31"/>
      <c r="I29" s="32">
        <v>1001.9828311425684</v>
      </c>
      <c r="J29" s="30"/>
      <c r="K29" s="31">
        <v>195</v>
      </c>
      <c r="L29" s="33"/>
      <c r="M29" s="31">
        <v>297.99521999999996</v>
      </c>
      <c r="N29" s="33"/>
      <c r="O29" s="32">
        <v>1528.1806153846153</v>
      </c>
      <c r="P29" s="30"/>
      <c r="Q29" s="31">
        <v>31867</v>
      </c>
      <c r="R29" s="33"/>
      <c r="S29" s="31">
        <v>49874.235599999985</v>
      </c>
      <c r="T29" s="33"/>
      <c r="U29" s="32">
        <v>1565.0747042394951</v>
      </c>
      <c r="W29" s="35"/>
    </row>
    <row r="30" spans="2:23" ht="27.95" customHeight="1">
      <c r="B30" s="27" t="s">
        <v>141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203283</v>
      </c>
      <c r="R30" s="33"/>
      <c r="S30" s="31">
        <v>103056.19404999996</v>
      </c>
      <c r="T30" s="33"/>
      <c r="U30" s="32">
        <v>506.95923441704406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5" t="s">
        <v>142</v>
      </c>
      <c r="C32" s="241"/>
      <c r="D32" s="242"/>
      <c r="E32" s="241">
        <v>338996</v>
      </c>
      <c r="F32" s="241"/>
      <c r="G32" s="241">
        <v>177509.47009999998</v>
      </c>
      <c r="H32" s="241"/>
      <c r="I32" s="243">
        <v>523.63293401692044</v>
      </c>
      <c r="J32" s="242"/>
      <c r="K32" s="241">
        <v>46288</v>
      </c>
      <c r="L32" s="244"/>
      <c r="M32" s="241">
        <v>35905.402500000026</v>
      </c>
      <c r="N32" s="244"/>
      <c r="O32" s="243">
        <v>775.69569866920199</v>
      </c>
      <c r="P32" s="242"/>
      <c r="Q32" s="241">
        <v>10294786</v>
      </c>
      <c r="R32" s="244"/>
      <c r="S32" s="241">
        <v>13432387.458940003</v>
      </c>
      <c r="T32" s="244"/>
      <c r="U32" s="243">
        <v>1304.7757825116523</v>
      </c>
      <c r="W32" s="35"/>
    </row>
    <row r="33" spans="2:40" ht="9.9499999999999993" customHeight="1">
      <c r="B33" s="504"/>
      <c r="C33" s="504"/>
      <c r="D33" s="30"/>
      <c r="J33" s="30"/>
      <c r="P33" s="30"/>
    </row>
    <row r="34" spans="2:40" ht="50.1" customHeight="1">
      <c r="B34" s="504"/>
      <c r="C34" s="504"/>
      <c r="D34" s="30"/>
      <c r="E34" s="27" t="s">
        <v>124</v>
      </c>
      <c r="G34" s="27" t="s">
        <v>124</v>
      </c>
      <c r="I34" s="27" t="s">
        <v>124</v>
      </c>
      <c r="J34" s="29"/>
      <c r="K34" s="27" t="s">
        <v>124</v>
      </c>
      <c r="M34" s="27" t="s">
        <v>124</v>
      </c>
      <c r="O34" s="27" t="s">
        <v>124</v>
      </c>
      <c r="Q34" s="27" t="s">
        <v>124</v>
      </c>
      <c r="S34" s="27" t="s">
        <v>124</v>
      </c>
      <c r="U34" s="27" t="s">
        <v>124</v>
      </c>
    </row>
    <row r="35" spans="2:40" ht="68.099999999999994" customHeight="1">
      <c r="B35" s="24" t="s">
        <v>144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7.95" customHeight="1">
      <c r="B36" s="37" t="s">
        <v>221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4.95" customHeight="1">
      <c r="B37" s="505"/>
      <c r="C37" s="505"/>
      <c r="D37" s="28"/>
      <c r="E37" s="28"/>
      <c r="F37" s="28"/>
      <c r="G37" s="28"/>
      <c r="H37" s="28"/>
      <c r="I37" s="28"/>
      <c r="J37" s="28"/>
      <c r="K37" s="28"/>
      <c r="L37" s="303"/>
      <c r="M37" s="28"/>
      <c r="N37" s="303"/>
      <c r="O37" s="28"/>
      <c r="P37" s="28"/>
      <c r="Q37" s="28"/>
      <c r="R37" s="303"/>
      <c r="S37" s="28"/>
      <c r="T37" s="303"/>
      <c r="U37" s="28"/>
    </row>
    <row r="38" spans="2:40" ht="27.95" customHeight="1">
      <c r="B38" s="499" t="s">
        <v>146</v>
      </c>
      <c r="C38" s="506"/>
      <c r="D38" s="304"/>
      <c r="E38" s="499" t="s">
        <v>145</v>
      </c>
      <c r="F38" s="500"/>
      <c r="G38" s="500"/>
      <c r="H38" s="500"/>
      <c r="I38" s="500"/>
      <c r="J38" s="304"/>
      <c r="K38" s="499" t="s">
        <v>142</v>
      </c>
      <c r="L38" s="500"/>
      <c r="M38" s="500"/>
      <c r="N38" s="500"/>
      <c r="O38" s="500"/>
      <c r="P38" s="304"/>
      <c r="Q38" s="501" t="s">
        <v>169</v>
      </c>
      <c r="R38" s="502"/>
      <c r="S38" s="502"/>
      <c r="T38" s="502"/>
      <c r="U38" s="502"/>
      <c r="X38" s="199"/>
      <c r="Y38" s="204"/>
      <c r="Z38" s="199"/>
      <c r="AA38" s="203"/>
      <c r="AB38" s="200"/>
      <c r="AC38" s="203"/>
      <c r="AD38" s="199"/>
      <c r="AE38" s="204"/>
      <c r="AF38" s="199"/>
      <c r="AG38" s="203"/>
      <c r="AH38" s="200"/>
      <c r="AI38" s="203"/>
      <c r="AJ38" s="200"/>
      <c r="AK38" s="200"/>
      <c r="AL38" s="200"/>
      <c r="AM38" s="200"/>
      <c r="AN38" s="200"/>
    </row>
    <row r="39" spans="2:40" ht="4.5" customHeight="1">
      <c r="B39" s="499"/>
      <c r="C39" s="506"/>
      <c r="D39" s="306"/>
      <c r="E39" s="295"/>
      <c r="F39" s="307"/>
      <c r="G39" s="307"/>
      <c r="H39" s="307"/>
      <c r="I39" s="307"/>
      <c r="J39" s="306"/>
      <c r="K39" s="295"/>
      <c r="L39" s="307"/>
      <c r="M39" s="307"/>
      <c r="N39" s="307"/>
      <c r="O39" s="307"/>
      <c r="P39" s="306"/>
      <c r="Q39" s="295"/>
      <c r="R39" s="307"/>
      <c r="S39" s="307"/>
      <c r="T39" s="307"/>
      <c r="U39" s="307"/>
      <c r="X39" s="199"/>
      <c r="Y39" s="204"/>
      <c r="Z39" s="199"/>
      <c r="AA39" s="203"/>
      <c r="AB39" s="200"/>
      <c r="AC39" s="203"/>
      <c r="AD39" s="199"/>
      <c r="AE39" s="204"/>
      <c r="AF39" s="199"/>
      <c r="AG39" s="203"/>
      <c r="AH39" s="200"/>
      <c r="AI39" s="203"/>
      <c r="AJ39" s="200"/>
      <c r="AK39" s="200"/>
      <c r="AL39" s="200"/>
      <c r="AM39" s="200"/>
      <c r="AN39" s="200"/>
    </row>
    <row r="40" spans="2:40" ht="27.95" customHeight="1">
      <c r="B40" s="506" t="s">
        <v>146</v>
      </c>
      <c r="C40" s="506"/>
      <c r="D40" s="181"/>
      <c r="E40" s="298" t="s">
        <v>7</v>
      </c>
      <c r="F40" s="305"/>
      <c r="G40" s="298"/>
      <c r="H40" s="305"/>
      <c r="I40" s="298" t="s">
        <v>134</v>
      </c>
      <c r="J40" s="300"/>
      <c r="K40" s="298" t="s">
        <v>7</v>
      </c>
      <c r="L40" s="299"/>
      <c r="M40" s="298"/>
      <c r="N40" s="299"/>
      <c r="O40" s="298" t="s">
        <v>134</v>
      </c>
      <c r="P40" s="300"/>
      <c r="Q40" s="298" t="s">
        <v>7</v>
      </c>
      <c r="R40" s="299"/>
      <c r="S40" s="298"/>
      <c r="T40" s="299"/>
      <c r="U40" s="298" t="s">
        <v>134</v>
      </c>
      <c r="X40" s="199"/>
      <c r="Y40" s="204"/>
      <c r="Z40" s="199"/>
      <c r="AA40" s="203"/>
      <c r="AB40" s="200"/>
      <c r="AC40" s="203"/>
      <c r="AD40" s="199"/>
      <c r="AE40" s="204"/>
      <c r="AF40" s="199"/>
      <c r="AG40" s="203"/>
      <c r="AH40" s="200"/>
      <c r="AI40" s="203"/>
      <c r="AJ40" s="200"/>
      <c r="AK40" s="200"/>
      <c r="AL40" s="200"/>
      <c r="AM40" s="200"/>
      <c r="AN40" s="200"/>
    </row>
    <row r="41" spans="2:40" ht="9.9499999999999993" customHeight="1">
      <c r="B41" s="503"/>
      <c r="C41" s="503"/>
      <c r="X41" s="199"/>
      <c r="Y41" s="204"/>
      <c r="Z41" s="199"/>
      <c r="AA41" s="203"/>
      <c r="AB41" s="200"/>
      <c r="AC41" s="203"/>
      <c r="AD41" s="199"/>
      <c r="AE41" s="204"/>
      <c r="AF41" s="199"/>
      <c r="AG41" s="203"/>
      <c r="AH41" s="200"/>
      <c r="AI41" s="203"/>
      <c r="AJ41" s="200"/>
      <c r="AK41" s="200"/>
      <c r="AL41" s="200"/>
      <c r="AM41" s="200"/>
      <c r="AN41" s="200"/>
    </row>
    <row r="42" spans="2:40" ht="18" customHeight="1">
      <c r="B42" s="27" t="s">
        <v>48</v>
      </c>
      <c r="E42" s="31">
        <v>4933</v>
      </c>
      <c r="F42" s="429"/>
      <c r="G42" s="31"/>
      <c r="I42" s="32">
        <v>1112.2842529900674</v>
      </c>
      <c r="K42" s="31">
        <v>6242</v>
      </c>
      <c r="L42" s="31"/>
      <c r="M42" s="31"/>
      <c r="O42" s="32">
        <v>1094.4442582505612</v>
      </c>
      <c r="Q42" s="32">
        <v>79.029157321371358</v>
      </c>
      <c r="R42" s="32"/>
      <c r="S42" s="32"/>
      <c r="T42" s="32"/>
      <c r="U42" s="32">
        <v>101.63005055808168</v>
      </c>
    </row>
    <row r="43" spans="2:40" ht="9.9499999999999993" customHeight="1">
      <c r="E43" s="31"/>
      <c r="F43" s="429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24222</v>
      </c>
      <c r="F44" s="429"/>
      <c r="G44" s="31"/>
      <c r="I44" s="32">
        <v>1678.9826174552052</v>
      </c>
      <c r="K44" s="31">
        <v>29294</v>
      </c>
      <c r="L44" s="31"/>
      <c r="M44" s="31"/>
      <c r="O44" s="32">
        <v>1581.2271226189655</v>
      </c>
      <c r="Q44" s="32">
        <v>82.685874240458801</v>
      </c>
      <c r="R44" s="32"/>
      <c r="S44" s="32"/>
      <c r="T44" s="32"/>
      <c r="U44" s="32">
        <v>106.18225512564752</v>
      </c>
    </row>
    <row r="45" spans="2:40" ht="9.9499999999999993" customHeight="1">
      <c r="B45" s="504"/>
      <c r="C45" s="504"/>
      <c r="D45" s="308"/>
      <c r="E45" s="430"/>
      <c r="F45" s="430"/>
      <c r="G45" s="430"/>
      <c r="H45" s="430"/>
      <c r="I45" s="430"/>
      <c r="J45" s="308"/>
      <c r="K45" s="29"/>
      <c r="L45" s="312"/>
      <c r="M45" s="29"/>
      <c r="N45" s="312"/>
      <c r="O45" s="29"/>
      <c r="P45" s="308"/>
      <c r="R45" s="431"/>
      <c r="T45" s="431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topLeftCell="A48" zoomScaleNormal="100" workbookViewId="0">
      <selection activeCell="R83" sqref="R83"/>
    </sheetView>
  </sheetViews>
  <sheetFormatPr baseColWidth="10" defaultColWidth="10.140625" defaultRowHeight="12.75"/>
  <cols>
    <col min="1" max="1" width="2" style="39" customWidth="1"/>
    <col min="2" max="2" width="10" style="39" customWidth="1"/>
    <col min="3" max="6" width="10.7109375" style="39" customWidth="1"/>
    <col min="7" max="8" width="10.7109375" style="39" hidden="1" customWidth="1"/>
    <col min="9" max="14" width="10.7109375" style="39" customWidth="1"/>
    <col min="15" max="16" width="10.7109375" style="39" hidden="1" customWidth="1"/>
    <col min="17" max="18" width="10.7109375" style="39" customWidth="1"/>
    <col min="19" max="19" width="6.28515625" style="39" customWidth="1"/>
    <col min="20" max="22" width="7.7109375" style="39" customWidth="1"/>
    <col min="23" max="16384" width="10.140625" style="39"/>
  </cols>
  <sheetData>
    <row r="1" spans="1:37" ht="18.95" customHeight="1">
      <c r="B1" s="512" t="s">
        <v>170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</row>
    <row r="2" spans="1:37" ht="18.95" customHeight="1">
      <c r="B2" s="514" t="s">
        <v>222</v>
      </c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T2" s="7" t="s">
        <v>168</v>
      </c>
      <c r="V2" s="197"/>
    </row>
    <row r="3" spans="1:37" ht="18.95" customHeight="1">
      <c r="B3" s="514" t="s">
        <v>173</v>
      </c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</row>
    <row r="4" spans="1:37" ht="14.25" customHeight="1">
      <c r="A4" s="246"/>
      <c r="B4" s="247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</row>
    <row r="5" spans="1:37" ht="14.25" customHeight="1">
      <c r="A5" s="246"/>
      <c r="B5" s="507" t="s">
        <v>0</v>
      </c>
      <c r="C5" s="508" t="s">
        <v>28</v>
      </c>
      <c r="D5" s="508"/>
      <c r="E5" s="508"/>
      <c r="F5" s="508"/>
      <c r="G5" s="508"/>
      <c r="H5" s="508"/>
      <c r="I5" s="508"/>
      <c r="J5" s="508"/>
      <c r="K5" s="508" t="s">
        <v>29</v>
      </c>
      <c r="L5" s="508"/>
      <c r="M5" s="508"/>
      <c r="N5" s="508"/>
      <c r="O5" s="508"/>
      <c r="P5" s="508"/>
      <c r="Q5" s="508"/>
      <c r="R5" s="508"/>
    </row>
    <row r="6" spans="1:37" ht="14.25" customHeight="1">
      <c r="A6" s="246"/>
      <c r="B6" s="507"/>
      <c r="C6" s="509" t="s">
        <v>3</v>
      </c>
      <c r="D6" s="509"/>
      <c r="E6" s="510" t="s">
        <v>4</v>
      </c>
      <c r="F6" s="510"/>
      <c r="G6" s="508" t="s">
        <v>5</v>
      </c>
      <c r="H6" s="508"/>
      <c r="I6" s="511" t="s">
        <v>6</v>
      </c>
      <c r="J6" s="511"/>
      <c r="K6" s="509" t="s">
        <v>3</v>
      </c>
      <c r="L6" s="509"/>
      <c r="M6" s="510" t="s">
        <v>4</v>
      </c>
      <c r="N6" s="510"/>
      <c r="O6" s="508" t="s">
        <v>5</v>
      </c>
      <c r="P6" s="508"/>
      <c r="Q6" s="511" t="s">
        <v>6</v>
      </c>
      <c r="R6" s="511"/>
    </row>
    <row r="7" spans="1:37" ht="14.25" customHeight="1">
      <c r="A7" s="246"/>
      <c r="B7" s="507"/>
      <c r="C7" s="486" t="s">
        <v>7</v>
      </c>
      <c r="D7" s="487" t="s">
        <v>8</v>
      </c>
      <c r="E7" s="488" t="s">
        <v>7</v>
      </c>
      <c r="F7" s="488" t="s">
        <v>8</v>
      </c>
      <c r="G7" s="248" t="s">
        <v>7</v>
      </c>
      <c r="H7" s="249" t="s">
        <v>8</v>
      </c>
      <c r="I7" s="489" t="s">
        <v>7</v>
      </c>
      <c r="J7" s="490" t="s">
        <v>8</v>
      </c>
      <c r="K7" s="486" t="s">
        <v>7</v>
      </c>
      <c r="L7" s="487" t="s">
        <v>8</v>
      </c>
      <c r="M7" s="488" t="s">
        <v>7</v>
      </c>
      <c r="N7" s="488" t="s">
        <v>8</v>
      </c>
      <c r="O7" s="248" t="s">
        <v>7</v>
      </c>
      <c r="P7" s="249" t="s">
        <v>8</v>
      </c>
      <c r="Q7" s="489" t="s">
        <v>7</v>
      </c>
      <c r="R7" s="490" t="s">
        <v>8</v>
      </c>
    </row>
    <row r="8" spans="1:37" ht="14.25" customHeight="1">
      <c r="A8" s="246"/>
      <c r="B8" s="254" t="s">
        <v>6</v>
      </c>
      <c r="C8" s="480">
        <v>618568</v>
      </c>
      <c r="D8" s="481">
        <v>1265.8976754374617</v>
      </c>
      <c r="E8" s="482">
        <v>381229</v>
      </c>
      <c r="F8" s="483">
        <v>1106.0773372697242</v>
      </c>
      <c r="G8" s="255"/>
      <c r="H8" s="256"/>
      <c r="I8" s="484">
        <v>999797</v>
      </c>
      <c r="J8" s="485">
        <v>1204.9571568128324</v>
      </c>
      <c r="K8" s="480">
        <v>3845723</v>
      </c>
      <c r="L8" s="481">
        <v>1714.470240326722</v>
      </c>
      <c r="M8" s="482">
        <v>2712329</v>
      </c>
      <c r="N8" s="483">
        <v>1190.9486531279942</v>
      </c>
      <c r="O8" s="255"/>
      <c r="P8" s="256"/>
      <c r="Q8" s="484">
        <v>6558073</v>
      </c>
      <c r="R8" s="485">
        <v>1497.9467536896889</v>
      </c>
      <c r="V8" s="196"/>
      <c r="W8" s="195"/>
      <c r="X8" s="196"/>
      <c r="Y8" s="195"/>
      <c r="Z8" s="196"/>
      <c r="AA8" s="195"/>
      <c r="AB8" s="196"/>
      <c r="AC8" s="195"/>
      <c r="AD8" s="196"/>
      <c r="AE8" s="195"/>
      <c r="AF8" s="196"/>
      <c r="AG8" s="195"/>
      <c r="AH8" s="196"/>
      <c r="AI8" s="195"/>
      <c r="AJ8" s="196"/>
      <c r="AK8" s="195"/>
    </row>
    <row r="9" spans="1:37" ht="14.25" customHeight="1">
      <c r="A9" s="246"/>
      <c r="B9" s="250" t="s">
        <v>9</v>
      </c>
      <c r="C9" s="449">
        <v>0</v>
      </c>
      <c r="D9" s="450">
        <v>0</v>
      </c>
      <c r="E9" s="451">
        <v>0</v>
      </c>
      <c r="F9" s="452">
        <v>0</v>
      </c>
      <c r="G9" s="251"/>
      <c r="H9" s="252"/>
      <c r="I9" s="251">
        <v>0</v>
      </c>
      <c r="J9" s="252">
        <v>0</v>
      </c>
      <c r="K9" s="449">
        <v>0</v>
      </c>
      <c r="L9" s="450">
        <v>0</v>
      </c>
      <c r="M9" s="451">
        <v>0</v>
      </c>
      <c r="N9" s="452">
        <v>0</v>
      </c>
      <c r="O9" s="251"/>
      <c r="P9" s="252"/>
      <c r="Q9" s="251">
        <v>0</v>
      </c>
      <c r="R9" s="252">
        <v>0</v>
      </c>
      <c r="V9" s="205"/>
      <c r="W9" s="198"/>
      <c r="X9" s="205"/>
      <c r="Y9" s="198"/>
      <c r="Z9" s="205"/>
      <c r="AA9" s="198"/>
      <c r="AB9" s="205"/>
      <c r="AC9" s="198"/>
      <c r="AD9" s="205"/>
      <c r="AE9" s="198"/>
      <c r="AF9" s="205"/>
      <c r="AG9" s="198"/>
      <c r="AH9" s="205"/>
      <c r="AI9" s="198"/>
      <c r="AJ9" s="205"/>
      <c r="AK9" s="198"/>
    </row>
    <row r="10" spans="1:37" ht="14.25" customHeight="1">
      <c r="A10" s="246"/>
      <c r="B10" s="253" t="s">
        <v>10</v>
      </c>
      <c r="C10" s="449">
        <v>0</v>
      </c>
      <c r="D10" s="450">
        <v>0</v>
      </c>
      <c r="E10" s="451">
        <v>0</v>
      </c>
      <c r="F10" s="452">
        <v>0</v>
      </c>
      <c r="G10" s="251"/>
      <c r="H10" s="252"/>
      <c r="I10" s="251">
        <v>0</v>
      </c>
      <c r="J10" s="252">
        <v>0</v>
      </c>
      <c r="K10" s="449">
        <v>0</v>
      </c>
      <c r="L10" s="450">
        <v>0</v>
      </c>
      <c r="M10" s="451">
        <v>0</v>
      </c>
      <c r="N10" s="452">
        <v>0</v>
      </c>
      <c r="O10" s="251"/>
      <c r="P10" s="252"/>
      <c r="Q10" s="251">
        <v>0</v>
      </c>
      <c r="R10" s="252">
        <v>0</v>
      </c>
      <c r="V10" s="205"/>
      <c r="W10" s="198"/>
      <c r="X10" s="205"/>
      <c r="Y10" s="198"/>
      <c r="Z10" s="205"/>
      <c r="AA10" s="198"/>
      <c r="AB10" s="205"/>
      <c r="AC10" s="198"/>
      <c r="AD10" s="205"/>
      <c r="AE10" s="198"/>
      <c r="AF10" s="205"/>
      <c r="AG10" s="198"/>
      <c r="AH10" s="205"/>
      <c r="AI10" s="198"/>
      <c r="AJ10" s="205"/>
      <c r="AK10" s="198"/>
    </row>
    <row r="11" spans="1:37" ht="14.25" customHeight="1">
      <c r="A11" s="246"/>
      <c r="B11" s="250" t="s">
        <v>11</v>
      </c>
      <c r="C11" s="449">
        <v>0</v>
      </c>
      <c r="D11" s="450">
        <v>0</v>
      </c>
      <c r="E11" s="451">
        <v>0</v>
      </c>
      <c r="F11" s="452">
        <v>0</v>
      </c>
      <c r="G11" s="251"/>
      <c r="H11" s="252"/>
      <c r="I11" s="251">
        <v>0</v>
      </c>
      <c r="J11" s="252">
        <v>0</v>
      </c>
      <c r="K11" s="449">
        <v>0</v>
      </c>
      <c r="L11" s="450">
        <v>0</v>
      </c>
      <c r="M11" s="451">
        <v>0</v>
      </c>
      <c r="N11" s="452">
        <v>0</v>
      </c>
      <c r="O11" s="251"/>
      <c r="P11" s="252"/>
      <c r="Q11" s="251">
        <v>0</v>
      </c>
      <c r="R11" s="252">
        <v>0</v>
      </c>
      <c r="V11" s="205"/>
      <c r="W11" s="198"/>
      <c r="X11" s="205"/>
      <c r="Y11" s="198"/>
      <c r="Z11" s="205"/>
      <c r="AA11" s="198"/>
      <c r="AB11" s="205"/>
      <c r="AC11" s="198"/>
      <c r="AD11" s="205"/>
      <c r="AE11" s="198"/>
      <c r="AF11" s="205"/>
      <c r="AG11" s="198"/>
      <c r="AH11" s="205"/>
      <c r="AI11" s="198"/>
      <c r="AJ11" s="205"/>
      <c r="AK11" s="198"/>
    </row>
    <row r="12" spans="1:37" ht="14.25" customHeight="1">
      <c r="A12" s="246"/>
      <c r="B12" s="250" t="s">
        <v>12</v>
      </c>
      <c r="C12" s="449">
        <v>3</v>
      </c>
      <c r="D12" s="450">
        <v>689.63666666666666</v>
      </c>
      <c r="E12" s="451">
        <v>0</v>
      </c>
      <c r="F12" s="452">
        <v>0</v>
      </c>
      <c r="G12" s="251"/>
      <c r="H12" s="252"/>
      <c r="I12" s="251">
        <v>3</v>
      </c>
      <c r="J12" s="252">
        <v>689.63666666666666</v>
      </c>
      <c r="K12" s="449">
        <v>0</v>
      </c>
      <c r="L12" s="450">
        <v>0</v>
      </c>
      <c r="M12" s="451">
        <v>0</v>
      </c>
      <c r="N12" s="452">
        <v>0</v>
      </c>
      <c r="O12" s="251"/>
      <c r="P12" s="252"/>
      <c r="Q12" s="251">
        <v>0</v>
      </c>
      <c r="R12" s="252">
        <v>0</v>
      </c>
      <c r="V12" s="205"/>
      <c r="W12" s="198"/>
      <c r="X12" s="205"/>
      <c r="Y12" s="198"/>
      <c r="Z12" s="205"/>
      <c r="AA12" s="198"/>
      <c r="AB12" s="205"/>
      <c r="AC12" s="198"/>
      <c r="AD12" s="205"/>
      <c r="AE12" s="198"/>
      <c r="AF12" s="205"/>
      <c r="AG12" s="198"/>
      <c r="AH12" s="205"/>
      <c r="AI12" s="198"/>
      <c r="AJ12" s="205"/>
      <c r="AK12" s="198"/>
    </row>
    <row r="13" spans="1:37" ht="14.25" customHeight="1">
      <c r="A13" s="246"/>
      <c r="B13" s="250" t="s">
        <v>13</v>
      </c>
      <c r="C13" s="449">
        <v>358</v>
      </c>
      <c r="D13" s="450">
        <v>931.7548603351953</v>
      </c>
      <c r="E13" s="451">
        <v>137</v>
      </c>
      <c r="F13" s="452">
        <v>910.76773722627729</v>
      </c>
      <c r="G13" s="251"/>
      <c r="H13" s="252"/>
      <c r="I13" s="251">
        <v>495</v>
      </c>
      <c r="J13" s="252">
        <v>925.94630303030283</v>
      </c>
      <c r="K13" s="449">
        <v>0</v>
      </c>
      <c r="L13" s="450">
        <v>0</v>
      </c>
      <c r="M13" s="451">
        <v>0</v>
      </c>
      <c r="N13" s="452">
        <v>0</v>
      </c>
      <c r="O13" s="251"/>
      <c r="P13" s="252"/>
      <c r="Q13" s="251">
        <v>0</v>
      </c>
      <c r="R13" s="252">
        <v>0</v>
      </c>
      <c r="V13" s="205"/>
      <c r="W13" s="198"/>
      <c r="X13" s="205"/>
      <c r="Y13" s="198"/>
      <c r="Z13" s="205"/>
      <c r="AA13" s="198"/>
      <c r="AB13" s="205"/>
      <c r="AC13" s="198"/>
      <c r="AD13" s="205"/>
      <c r="AE13" s="198"/>
      <c r="AF13" s="205"/>
      <c r="AG13" s="198"/>
      <c r="AH13" s="205"/>
      <c r="AI13" s="198"/>
      <c r="AJ13" s="205"/>
      <c r="AK13" s="198"/>
    </row>
    <row r="14" spans="1:37" ht="14.25" customHeight="1">
      <c r="A14" s="246"/>
      <c r="B14" s="250" t="s">
        <v>14</v>
      </c>
      <c r="C14" s="449">
        <v>1712</v>
      </c>
      <c r="D14" s="450">
        <v>981.70553154205732</v>
      </c>
      <c r="E14" s="451">
        <v>934</v>
      </c>
      <c r="F14" s="452">
        <v>909.34710920770738</v>
      </c>
      <c r="G14" s="251"/>
      <c r="H14" s="252"/>
      <c r="I14" s="251">
        <v>2646</v>
      </c>
      <c r="J14" s="252">
        <v>956.16404761904789</v>
      </c>
      <c r="K14" s="449">
        <v>0</v>
      </c>
      <c r="L14" s="450">
        <v>0</v>
      </c>
      <c r="M14" s="451">
        <v>0</v>
      </c>
      <c r="N14" s="452">
        <v>0</v>
      </c>
      <c r="O14" s="251"/>
      <c r="P14" s="252"/>
      <c r="Q14" s="251">
        <v>0</v>
      </c>
      <c r="R14" s="252">
        <v>0</v>
      </c>
      <c r="V14" s="205"/>
      <c r="W14" s="198"/>
      <c r="X14" s="205"/>
      <c r="Y14" s="198"/>
      <c r="Z14" s="205"/>
      <c r="AA14" s="198"/>
      <c r="AB14" s="205"/>
      <c r="AC14" s="198"/>
      <c r="AD14" s="205"/>
      <c r="AE14" s="198"/>
      <c r="AF14" s="205"/>
      <c r="AG14" s="198"/>
      <c r="AH14" s="205"/>
      <c r="AI14" s="198"/>
      <c r="AJ14" s="205"/>
      <c r="AK14" s="198"/>
    </row>
    <row r="15" spans="1:37" ht="14.25" customHeight="1">
      <c r="A15" s="246"/>
      <c r="B15" s="250" t="s">
        <v>15</v>
      </c>
      <c r="C15" s="449">
        <v>5716</v>
      </c>
      <c r="D15" s="450">
        <v>1002.9712071378578</v>
      </c>
      <c r="E15" s="451">
        <v>3151</v>
      </c>
      <c r="F15" s="452">
        <v>920.8801237702329</v>
      </c>
      <c r="G15" s="251"/>
      <c r="H15" s="252"/>
      <c r="I15" s="251">
        <v>8867</v>
      </c>
      <c r="J15" s="252">
        <v>973.79910792827332</v>
      </c>
      <c r="K15" s="449">
        <v>0</v>
      </c>
      <c r="L15" s="450">
        <v>0</v>
      </c>
      <c r="M15" s="451">
        <v>0</v>
      </c>
      <c r="N15" s="452">
        <v>0</v>
      </c>
      <c r="O15" s="251"/>
      <c r="P15" s="252"/>
      <c r="Q15" s="251">
        <v>0</v>
      </c>
      <c r="R15" s="252">
        <v>0</v>
      </c>
      <c r="V15" s="205"/>
      <c r="W15" s="198"/>
      <c r="X15" s="205"/>
      <c r="Y15" s="198"/>
      <c r="Z15" s="205"/>
      <c r="AA15" s="198"/>
      <c r="AB15" s="205"/>
      <c r="AC15" s="198"/>
      <c r="AD15" s="205"/>
      <c r="AE15" s="198"/>
      <c r="AF15" s="205"/>
      <c r="AG15" s="198"/>
      <c r="AH15" s="205"/>
      <c r="AI15" s="198"/>
      <c r="AJ15" s="205"/>
      <c r="AK15" s="198"/>
    </row>
    <row r="16" spans="1:37" ht="14.25" customHeight="1">
      <c r="A16" s="246"/>
      <c r="B16" s="250" t="s">
        <v>16</v>
      </c>
      <c r="C16" s="449">
        <v>16452</v>
      </c>
      <c r="D16" s="450">
        <v>1034.3098431801607</v>
      </c>
      <c r="E16" s="451">
        <v>9528</v>
      </c>
      <c r="F16" s="452">
        <v>972.37887699412113</v>
      </c>
      <c r="G16" s="251"/>
      <c r="H16" s="252"/>
      <c r="I16" s="251">
        <v>25980</v>
      </c>
      <c r="J16" s="252">
        <v>1011.5970546574284</v>
      </c>
      <c r="K16" s="449">
        <v>0</v>
      </c>
      <c r="L16" s="450">
        <v>0</v>
      </c>
      <c r="M16" s="451">
        <v>0</v>
      </c>
      <c r="N16" s="452">
        <v>0</v>
      </c>
      <c r="O16" s="251"/>
      <c r="P16" s="252"/>
      <c r="Q16" s="251">
        <v>0</v>
      </c>
      <c r="R16" s="252">
        <v>0</v>
      </c>
      <c r="V16" s="205"/>
      <c r="W16" s="198"/>
      <c r="X16" s="205"/>
      <c r="Y16" s="198"/>
      <c r="Z16" s="205"/>
      <c r="AA16" s="198"/>
      <c r="AB16" s="205"/>
      <c r="AC16" s="198"/>
      <c r="AD16" s="205"/>
      <c r="AE16" s="198"/>
      <c r="AF16" s="205"/>
      <c r="AG16" s="198"/>
      <c r="AH16" s="205"/>
      <c r="AI16" s="198"/>
      <c r="AJ16" s="205"/>
      <c r="AK16" s="198"/>
    </row>
    <row r="17" spans="1:37" ht="14.25" customHeight="1">
      <c r="A17" s="246"/>
      <c r="B17" s="250" t="s">
        <v>17</v>
      </c>
      <c r="C17" s="449">
        <v>37364</v>
      </c>
      <c r="D17" s="450">
        <v>1091.7409932020144</v>
      </c>
      <c r="E17" s="451">
        <v>23140</v>
      </c>
      <c r="F17" s="452">
        <v>1026.6736482281774</v>
      </c>
      <c r="G17" s="251"/>
      <c r="H17" s="252"/>
      <c r="I17" s="251">
        <v>60504</v>
      </c>
      <c r="J17" s="252">
        <v>1066.8557234232462</v>
      </c>
      <c r="K17" s="449">
        <v>0</v>
      </c>
      <c r="L17" s="450">
        <v>0</v>
      </c>
      <c r="M17" s="451">
        <v>0</v>
      </c>
      <c r="N17" s="452">
        <v>0</v>
      </c>
      <c r="O17" s="251"/>
      <c r="P17" s="252"/>
      <c r="Q17" s="251">
        <v>0</v>
      </c>
      <c r="R17" s="252">
        <v>0</v>
      </c>
      <c r="V17" s="205"/>
      <c r="W17" s="198"/>
      <c r="X17" s="205"/>
      <c r="Y17" s="198"/>
      <c r="Z17" s="205"/>
      <c r="AA17" s="198"/>
      <c r="AB17" s="205"/>
      <c r="AC17" s="198"/>
      <c r="AD17" s="205"/>
      <c r="AE17" s="198"/>
      <c r="AF17" s="205"/>
      <c r="AG17" s="198"/>
      <c r="AH17" s="205"/>
      <c r="AI17" s="198"/>
      <c r="AJ17" s="205"/>
      <c r="AK17" s="198"/>
    </row>
    <row r="18" spans="1:37" ht="14.25" customHeight="1">
      <c r="A18" s="246"/>
      <c r="B18" s="250" t="s">
        <v>18</v>
      </c>
      <c r="C18" s="449">
        <v>69416</v>
      </c>
      <c r="D18" s="450">
        <v>1138.9311811397949</v>
      </c>
      <c r="E18" s="451">
        <v>43647</v>
      </c>
      <c r="F18" s="452">
        <v>1052.3425257176896</v>
      </c>
      <c r="G18" s="251"/>
      <c r="H18" s="252"/>
      <c r="I18" s="251">
        <v>113063</v>
      </c>
      <c r="J18" s="252">
        <v>1105.5043744637946</v>
      </c>
      <c r="K18" s="449">
        <v>37</v>
      </c>
      <c r="L18" s="450">
        <v>2446.3181081081084</v>
      </c>
      <c r="M18" s="451">
        <v>5</v>
      </c>
      <c r="N18" s="452">
        <v>2051.0839999999998</v>
      </c>
      <c r="O18" s="251"/>
      <c r="P18" s="252"/>
      <c r="Q18" s="251">
        <v>42</v>
      </c>
      <c r="R18" s="252">
        <v>2399.2664285714286</v>
      </c>
      <c r="V18" s="205"/>
      <c r="W18" s="198"/>
      <c r="X18" s="205"/>
      <c r="Y18" s="198"/>
      <c r="Z18" s="205"/>
      <c r="AA18" s="198"/>
      <c r="AB18" s="205"/>
      <c r="AC18" s="198"/>
      <c r="AD18" s="205"/>
      <c r="AE18" s="198"/>
      <c r="AF18" s="205"/>
      <c r="AG18" s="198"/>
      <c r="AH18" s="205"/>
      <c r="AI18" s="198"/>
      <c r="AJ18" s="205"/>
      <c r="AK18" s="198"/>
    </row>
    <row r="19" spans="1:37" ht="14.25" customHeight="1">
      <c r="A19" s="246"/>
      <c r="B19" s="250" t="s">
        <v>19</v>
      </c>
      <c r="C19" s="449">
        <v>102176</v>
      </c>
      <c r="D19" s="450">
        <v>1145.3369745341367</v>
      </c>
      <c r="E19" s="451">
        <v>63716</v>
      </c>
      <c r="F19" s="452">
        <v>1049.3619549249804</v>
      </c>
      <c r="G19" s="251"/>
      <c r="H19" s="252"/>
      <c r="I19" s="251">
        <v>165892</v>
      </c>
      <c r="J19" s="252">
        <v>1108.4747729245532</v>
      </c>
      <c r="K19" s="449">
        <v>311</v>
      </c>
      <c r="L19" s="450">
        <v>2701.7438906752409</v>
      </c>
      <c r="M19" s="451">
        <v>102</v>
      </c>
      <c r="N19" s="452">
        <v>2449.6268627450977</v>
      </c>
      <c r="O19" s="251"/>
      <c r="P19" s="252"/>
      <c r="Q19" s="251">
        <v>413</v>
      </c>
      <c r="R19" s="252">
        <v>2639.4776997578688</v>
      </c>
      <c r="V19" s="205"/>
      <c r="W19" s="198"/>
      <c r="X19" s="205"/>
      <c r="Y19" s="198"/>
      <c r="Z19" s="205"/>
      <c r="AA19" s="198"/>
      <c r="AB19" s="205"/>
      <c r="AC19" s="198"/>
      <c r="AD19" s="205"/>
      <c r="AE19" s="198"/>
      <c r="AF19" s="205"/>
      <c r="AG19" s="198"/>
      <c r="AH19" s="205"/>
      <c r="AI19" s="198"/>
      <c r="AJ19" s="205"/>
      <c r="AK19" s="198"/>
    </row>
    <row r="20" spans="1:37" ht="14.25" customHeight="1">
      <c r="A20" s="246"/>
      <c r="B20" s="250" t="s">
        <v>20</v>
      </c>
      <c r="C20" s="449">
        <v>149393</v>
      </c>
      <c r="D20" s="450">
        <v>1292.792213691404</v>
      </c>
      <c r="E20" s="451">
        <v>89205</v>
      </c>
      <c r="F20" s="452">
        <v>1122.2368860489869</v>
      </c>
      <c r="G20" s="251"/>
      <c r="H20" s="252"/>
      <c r="I20" s="251">
        <v>238598</v>
      </c>
      <c r="J20" s="252">
        <v>1229.0264319063856</v>
      </c>
      <c r="K20" s="449">
        <v>8424</v>
      </c>
      <c r="L20" s="450">
        <v>2793.4354558404566</v>
      </c>
      <c r="M20" s="451">
        <v>870</v>
      </c>
      <c r="N20" s="452">
        <v>2320.380183908047</v>
      </c>
      <c r="O20" s="251"/>
      <c r="P20" s="252"/>
      <c r="Q20" s="251">
        <v>9294</v>
      </c>
      <c r="R20" s="252">
        <v>2749.1533290294819</v>
      </c>
      <c r="V20" s="205"/>
      <c r="W20" s="198"/>
      <c r="X20" s="205"/>
      <c r="Y20" s="198"/>
      <c r="Z20" s="205"/>
      <c r="AA20" s="198"/>
      <c r="AB20" s="205"/>
      <c r="AC20" s="198"/>
      <c r="AD20" s="205"/>
      <c r="AE20" s="198"/>
      <c r="AF20" s="205"/>
      <c r="AG20" s="198"/>
      <c r="AH20" s="205"/>
      <c r="AI20" s="198"/>
      <c r="AJ20" s="205"/>
      <c r="AK20" s="198"/>
    </row>
    <row r="21" spans="1:37" ht="14.25" customHeight="1">
      <c r="A21" s="246"/>
      <c r="B21" s="250" t="s">
        <v>21</v>
      </c>
      <c r="C21" s="449">
        <v>205102</v>
      </c>
      <c r="D21" s="450">
        <v>1381.1766991545658</v>
      </c>
      <c r="E21" s="451">
        <v>123833</v>
      </c>
      <c r="F21" s="452">
        <v>1170.7738609255991</v>
      </c>
      <c r="G21" s="251"/>
      <c r="H21" s="252"/>
      <c r="I21" s="251">
        <v>328935</v>
      </c>
      <c r="J21" s="252">
        <v>1301.9670842871674</v>
      </c>
      <c r="K21" s="449">
        <v>156125</v>
      </c>
      <c r="L21" s="450">
        <v>2153.2186322497992</v>
      </c>
      <c r="M21" s="451">
        <v>59533</v>
      </c>
      <c r="N21" s="452">
        <v>1795.8633156400654</v>
      </c>
      <c r="O21" s="251"/>
      <c r="P21" s="252"/>
      <c r="Q21" s="251">
        <v>215658</v>
      </c>
      <c r="R21" s="252">
        <v>2054.5696877927085</v>
      </c>
      <c r="V21" s="205"/>
      <c r="W21" s="198"/>
      <c r="X21" s="205"/>
      <c r="Y21" s="198"/>
      <c r="Z21" s="205"/>
      <c r="AA21" s="198"/>
      <c r="AB21" s="205"/>
      <c r="AC21" s="198"/>
      <c r="AD21" s="205"/>
      <c r="AE21" s="198"/>
      <c r="AF21" s="205"/>
      <c r="AG21" s="198"/>
      <c r="AH21" s="205"/>
      <c r="AI21" s="198"/>
      <c r="AJ21" s="205"/>
      <c r="AK21" s="198"/>
    </row>
    <row r="22" spans="1:37" ht="14.25" customHeight="1">
      <c r="A22" s="246"/>
      <c r="B22" s="250" t="s">
        <v>22</v>
      </c>
      <c r="C22" s="449">
        <v>30747</v>
      </c>
      <c r="D22" s="450">
        <v>1460.5277236803583</v>
      </c>
      <c r="E22" s="451">
        <v>21598</v>
      </c>
      <c r="F22" s="452">
        <v>1187.8334095749608</v>
      </c>
      <c r="G22" s="251"/>
      <c r="H22" s="252"/>
      <c r="I22" s="251">
        <v>52345</v>
      </c>
      <c r="J22" s="252">
        <v>1348.0116897506921</v>
      </c>
      <c r="K22" s="449">
        <v>961234</v>
      </c>
      <c r="L22" s="450">
        <v>1777.7529838936207</v>
      </c>
      <c r="M22" s="451">
        <v>700705</v>
      </c>
      <c r="N22" s="452">
        <v>1459.7578727139107</v>
      </c>
      <c r="O22" s="251"/>
      <c r="P22" s="252"/>
      <c r="Q22" s="251">
        <v>1661939</v>
      </c>
      <c r="R22" s="252">
        <v>1643.6802144483047</v>
      </c>
      <c r="V22" s="205"/>
      <c r="W22" s="198"/>
      <c r="X22" s="205"/>
      <c r="Y22" s="198"/>
      <c r="Z22" s="205"/>
      <c r="AA22" s="198"/>
      <c r="AB22" s="205"/>
      <c r="AC22" s="198"/>
      <c r="AD22" s="205"/>
      <c r="AE22" s="198"/>
      <c r="AF22" s="205"/>
      <c r="AG22" s="198"/>
      <c r="AH22" s="205"/>
      <c r="AI22" s="198"/>
      <c r="AJ22" s="205"/>
      <c r="AK22" s="198"/>
    </row>
    <row r="23" spans="1:37" ht="14.25" customHeight="1">
      <c r="A23" s="246"/>
      <c r="B23" s="250" t="s">
        <v>23</v>
      </c>
      <c r="C23" s="449">
        <v>13</v>
      </c>
      <c r="D23" s="450">
        <v>954.54846153846165</v>
      </c>
      <c r="E23" s="451">
        <v>8</v>
      </c>
      <c r="F23" s="452">
        <v>811.4</v>
      </c>
      <c r="G23" s="251"/>
      <c r="H23" s="252"/>
      <c r="I23" s="251">
        <v>21</v>
      </c>
      <c r="J23" s="252">
        <v>900.01571428571435</v>
      </c>
      <c r="K23" s="449">
        <v>901281</v>
      </c>
      <c r="L23" s="450">
        <v>1787.0700615346407</v>
      </c>
      <c r="M23" s="451">
        <v>653638</v>
      </c>
      <c r="N23" s="452">
        <v>1327.3655535938854</v>
      </c>
      <c r="O23" s="251"/>
      <c r="P23" s="252"/>
      <c r="Q23" s="251">
        <v>1554919</v>
      </c>
      <c r="R23" s="252">
        <v>1593.8250531699737</v>
      </c>
      <c r="V23" s="205"/>
      <c r="W23" s="198"/>
      <c r="X23" s="205"/>
      <c r="Y23" s="198"/>
      <c r="Z23" s="205"/>
      <c r="AA23" s="198"/>
      <c r="AB23" s="205"/>
      <c r="AC23" s="198"/>
      <c r="AD23" s="205"/>
      <c r="AE23" s="198"/>
      <c r="AF23" s="205"/>
      <c r="AG23" s="198"/>
      <c r="AH23" s="205"/>
      <c r="AI23" s="198"/>
      <c r="AJ23" s="205"/>
      <c r="AK23" s="198"/>
    </row>
    <row r="24" spans="1:37" ht="14.25" customHeight="1">
      <c r="A24" s="246"/>
      <c r="B24" s="250" t="s">
        <v>24</v>
      </c>
      <c r="C24" s="449">
        <v>12</v>
      </c>
      <c r="D24" s="450">
        <v>623.13</v>
      </c>
      <c r="E24" s="451">
        <v>40</v>
      </c>
      <c r="F24" s="452">
        <v>617.99824999999987</v>
      </c>
      <c r="G24" s="251"/>
      <c r="H24" s="252"/>
      <c r="I24" s="251">
        <v>52</v>
      </c>
      <c r="J24" s="252">
        <v>619.18249999999978</v>
      </c>
      <c r="K24" s="449">
        <v>779200</v>
      </c>
      <c r="L24" s="450">
        <v>1746.5516622946654</v>
      </c>
      <c r="M24" s="451">
        <v>518448</v>
      </c>
      <c r="N24" s="452">
        <v>1112.5852894793695</v>
      </c>
      <c r="O24" s="251"/>
      <c r="P24" s="252"/>
      <c r="Q24" s="251">
        <v>1297650</v>
      </c>
      <c r="R24" s="252">
        <v>1493.2634980541775</v>
      </c>
      <c r="V24" s="205"/>
      <c r="W24" s="198"/>
      <c r="X24" s="205"/>
      <c r="Y24" s="198"/>
      <c r="Z24" s="205"/>
      <c r="AA24" s="198"/>
      <c r="AB24" s="205"/>
      <c r="AC24" s="198"/>
      <c r="AD24" s="205"/>
      <c r="AE24" s="198"/>
      <c r="AF24" s="205"/>
      <c r="AG24" s="198"/>
      <c r="AH24" s="205"/>
      <c r="AI24" s="198"/>
      <c r="AJ24" s="205"/>
      <c r="AK24" s="198"/>
    </row>
    <row r="25" spans="1:37" ht="14.25" customHeight="1">
      <c r="A25" s="246"/>
      <c r="B25" s="250" t="s">
        <v>25</v>
      </c>
      <c r="C25" s="449">
        <v>29</v>
      </c>
      <c r="D25" s="450">
        <v>501.0810344827587</v>
      </c>
      <c r="E25" s="451">
        <v>133</v>
      </c>
      <c r="F25" s="452">
        <v>513.88812030075178</v>
      </c>
      <c r="G25" s="251"/>
      <c r="H25" s="252"/>
      <c r="I25" s="251">
        <v>162</v>
      </c>
      <c r="J25" s="252">
        <v>511.5954938271604</v>
      </c>
      <c r="K25" s="449">
        <v>547007</v>
      </c>
      <c r="L25" s="450">
        <v>1596.2730554636439</v>
      </c>
      <c r="M25" s="451">
        <v>373792</v>
      </c>
      <c r="N25" s="452">
        <v>905.42314634876902</v>
      </c>
      <c r="O25" s="251"/>
      <c r="P25" s="252"/>
      <c r="Q25" s="251">
        <v>920802</v>
      </c>
      <c r="R25" s="252">
        <v>1315.827089971569</v>
      </c>
      <c r="V25" s="205"/>
      <c r="W25" s="198"/>
      <c r="X25" s="205"/>
      <c r="Y25" s="198"/>
      <c r="Z25" s="205"/>
      <c r="AA25" s="198"/>
      <c r="AB25" s="205"/>
      <c r="AC25" s="198"/>
      <c r="AD25" s="205"/>
      <c r="AE25" s="198"/>
      <c r="AF25" s="205"/>
      <c r="AG25" s="198"/>
      <c r="AH25" s="205"/>
      <c r="AI25" s="198"/>
      <c r="AJ25" s="205"/>
      <c r="AK25" s="198"/>
    </row>
    <row r="26" spans="1:37" ht="14.25" customHeight="1">
      <c r="A26" s="246"/>
      <c r="B26" s="250" t="s">
        <v>26</v>
      </c>
      <c r="C26" s="449">
        <v>72</v>
      </c>
      <c r="D26" s="450">
        <v>543.70430555555538</v>
      </c>
      <c r="E26" s="451">
        <v>2159</v>
      </c>
      <c r="F26" s="452">
        <v>525.33519685039369</v>
      </c>
      <c r="G26" s="251"/>
      <c r="H26" s="252"/>
      <c r="I26" s="251">
        <v>2231</v>
      </c>
      <c r="J26" s="252">
        <v>525.92801434334376</v>
      </c>
      <c r="K26" s="449">
        <v>492045</v>
      </c>
      <c r="L26" s="450">
        <v>1380.004403316761</v>
      </c>
      <c r="M26" s="451">
        <v>405217</v>
      </c>
      <c r="N26" s="452">
        <v>778.07160852086383</v>
      </c>
      <c r="O26" s="251"/>
      <c r="P26" s="252"/>
      <c r="Q26" s="251">
        <v>897278</v>
      </c>
      <c r="R26" s="252">
        <v>1108.1600217992579</v>
      </c>
      <c r="V26" s="205"/>
      <c r="W26" s="198"/>
      <c r="X26" s="205"/>
      <c r="Y26" s="198"/>
      <c r="Z26" s="205"/>
      <c r="AA26" s="198"/>
      <c r="AB26" s="205"/>
      <c r="AC26" s="198"/>
      <c r="AD26" s="205"/>
      <c r="AE26" s="198"/>
      <c r="AF26" s="205"/>
      <c r="AG26" s="198"/>
      <c r="AH26" s="205"/>
      <c r="AI26" s="198"/>
      <c r="AJ26" s="205"/>
      <c r="AK26" s="198"/>
    </row>
    <row r="27" spans="1:37" ht="14.25" customHeight="1">
      <c r="A27" s="246"/>
      <c r="B27" s="250" t="s">
        <v>5</v>
      </c>
      <c r="C27" s="449">
        <v>3</v>
      </c>
      <c r="D27" s="450">
        <v>1199.3566666666666</v>
      </c>
      <c r="E27" s="451">
        <v>0</v>
      </c>
      <c r="F27" s="452">
        <v>0</v>
      </c>
      <c r="G27" s="251"/>
      <c r="H27" s="252"/>
      <c r="I27" s="251">
        <v>3</v>
      </c>
      <c r="J27" s="252">
        <v>1199.3566666666666</v>
      </c>
      <c r="K27" s="449">
        <v>59</v>
      </c>
      <c r="L27" s="450">
        <v>2456.9438983050854</v>
      </c>
      <c r="M27" s="451">
        <v>19</v>
      </c>
      <c r="N27" s="452">
        <v>1631.3005263157893</v>
      </c>
      <c r="O27" s="251"/>
      <c r="P27" s="252"/>
      <c r="Q27" s="251">
        <v>78</v>
      </c>
      <c r="R27" s="252">
        <v>2255.8256410256413</v>
      </c>
      <c r="V27" s="205"/>
      <c r="W27" s="198"/>
      <c r="X27" s="205"/>
      <c r="Y27" s="198"/>
      <c r="Z27" s="205"/>
      <c r="AA27" s="198"/>
      <c r="AB27" s="205"/>
      <c r="AC27" s="198"/>
      <c r="AD27" s="205"/>
      <c r="AE27" s="198"/>
      <c r="AF27" s="205"/>
      <c r="AG27" s="198"/>
      <c r="AH27" s="205"/>
      <c r="AI27" s="198"/>
      <c r="AJ27" s="205"/>
      <c r="AK27" s="198"/>
    </row>
    <row r="28" spans="1:37" ht="14.25" customHeight="1">
      <c r="A28" s="246"/>
      <c r="B28" s="454" t="s">
        <v>27</v>
      </c>
      <c r="C28" s="457">
        <v>55.48411242149168</v>
      </c>
      <c r="D28" s="456" t="s">
        <v>218</v>
      </c>
      <c r="E28" s="457">
        <v>55.766948474538928</v>
      </c>
      <c r="F28" s="456" t="s">
        <v>218</v>
      </c>
      <c r="G28" s="455"/>
      <c r="H28" s="455"/>
      <c r="I28" s="457">
        <v>55.591959943748414</v>
      </c>
      <c r="J28" s="456" t="s">
        <v>218</v>
      </c>
      <c r="K28" s="457">
        <v>74.95165984339765</v>
      </c>
      <c r="L28" s="456" t="s">
        <v>218</v>
      </c>
      <c r="M28" s="457">
        <v>75.486818984555597</v>
      </c>
      <c r="N28" s="456" t="s">
        <v>218</v>
      </c>
      <c r="O28" s="455"/>
      <c r="P28" s="455"/>
      <c r="Q28" s="457">
        <v>75.173040388106429</v>
      </c>
      <c r="R28" s="456" t="s">
        <v>218</v>
      </c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</row>
    <row r="29" spans="1:37" ht="14.25" customHeight="1">
      <c r="A29" s="246"/>
      <c r="B29" s="247"/>
      <c r="C29" s="257"/>
      <c r="D29" s="258"/>
      <c r="E29" s="259"/>
      <c r="F29" s="259"/>
      <c r="G29" s="257"/>
      <c r="H29" s="259"/>
      <c r="I29" s="257"/>
      <c r="J29" s="259"/>
      <c r="K29" s="257"/>
      <c r="L29" s="258"/>
      <c r="M29" s="257"/>
      <c r="N29" s="258"/>
      <c r="O29" s="257"/>
      <c r="P29" s="258"/>
      <c r="Q29" s="257"/>
      <c r="R29" s="258"/>
    </row>
    <row r="30" spans="1:37" ht="14.25" customHeight="1">
      <c r="B30" s="507" t="s">
        <v>0</v>
      </c>
      <c r="C30" s="508" t="s">
        <v>30</v>
      </c>
      <c r="D30" s="508"/>
      <c r="E30" s="508"/>
      <c r="F30" s="508"/>
      <c r="G30" s="508"/>
      <c r="H30" s="508"/>
      <c r="I30" s="508"/>
      <c r="J30" s="508"/>
      <c r="K30" s="508" t="s">
        <v>31</v>
      </c>
      <c r="L30" s="508"/>
      <c r="M30" s="508"/>
      <c r="N30" s="508"/>
      <c r="O30" s="508"/>
      <c r="P30" s="508"/>
      <c r="Q30" s="508"/>
      <c r="R30" s="508"/>
    </row>
    <row r="31" spans="1:37" ht="14.25" customHeight="1">
      <c r="B31" s="507"/>
      <c r="C31" s="509" t="s">
        <v>3</v>
      </c>
      <c r="D31" s="509"/>
      <c r="E31" s="510" t="s">
        <v>4</v>
      </c>
      <c r="F31" s="510"/>
      <c r="G31" s="508" t="s">
        <v>5</v>
      </c>
      <c r="H31" s="508"/>
      <c r="I31" s="511" t="s">
        <v>6</v>
      </c>
      <c r="J31" s="511"/>
      <c r="K31" s="509" t="s">
        <v>3</v>
      </c>
      <c r="L31" s="509"/>
      <c r="M31" s="510" t="s">
        <v>4</v>
      </c>
      <c r="N31" s="510"/>
      <c r="O31" s="508" t="s">
        <v>5</v>
      </c>
      <c r="P31" s="508"/>
      <c r="Q31" s="511" t="s">
        <v>6</v>
      </c>
      <c r="R31" s="511"/>
    </row>
    <row r="32" spans="1:37" ht="14.25" customHeight="1">
      <c r="B32" s="507"/>
      <c r="C32" s="486" t="s">
        <v>7</v>
      </c>
      <c r="D32" s="487" t="s">
        <v>8</v>
      </c>
      <c r="E32" s="488" t="s">
        <v>7</v>
      </c>
      <c r="F32" s="488" t="s">
        <v>8</v>
      </c>
      <c r="G32" s="248" t="s">
        <v>7</v>
      </c>
      <c r="H32" s="249" t="s">
        <v>8</v>
      </c>
      <c r="I32" s="489" t="s">
        <v>7</v>
      </c>
      <c r="J32" s="490" t="s">
        <v>8</v>
      </c>
      <c r="K32" s="486" t="s">
        <v>7</v>
      </c>
      <c r="L32" s="487" t="s">
        <v>8</v>
      </c>
      <c r="M32" s="488" t="s">
        <v>7</v>
      </c>
      <c r="N32" s="488" t="s">
        <v>8</v>
      </c>
      <c r="O32" s="248" t="s">
        <v>7</v>
      </c>
      <c r="P32" s="249" t="s">
        <v>8</v>
      </c>
      <c r="Q32" s="489" t="s">
        <v>7</v>
      </c>
      <c r="R32" s="490" t="s">
        <v>8</v>
      </c>
    </row>
    <row r="33" spans="2:37" ht="14.25" customHeight="1">
      <c r="B33" s="254" t="s">
        <v>6</v>
      </c>
      <c r="C33" s="480">
        <v>209625</v>
      </c>
      <c r="D33" s="481">
        <v>639.89768558139576</v>
      </c>
      <c r="E33" s="482">
        <v>2141999</v>
      </c>
      <c r="F33" s="483">
        <v>960.07040443996129</v>
      </c>
      <c r="G33" s="255"/>
      <c r="H33" s="256"/>
      <c r="I33" s="484">
        <v>2351632</v>
      </c>
      <c r="J33" s="485">
        <v>931.53005020343016</v>
      </c>
      <c r="K33" s="480">
        <v>178124</v>
      </c>
      <c r="L33" s="481">
        <v>526.49264147447855</v>
      </c>
      <c r="M33" s="482">
        <v>160864</v>
      </c>
      <c r="N33" s="483">
        <v>520.47606972349286</v>
      </c>
      <c r="O33" s="255"/>
      <c r="P33" s="256"/>
      <c r="Q33" s="484">
        <v>338996</v>
      </c>
      <c r="R33" s="485">
        <v>523.63293401692044</v>
      </c>
      <c r="V33" s="205"/>
      <c r="W33" s="198"/>
      <c r="X33" s="205"/>
      <c r="Y33" s="198"/>
      <c r="Z33" s="205"/>
      <c r="AA33" s="198"/>
      <c r="AB33" s="205"/>
      <c r="AC33" s="198"/>
      <c r="AD33" s="205"/>
      <c r="AE33" s="198"/>
      <c r="AF33" s="205"/>
      <c r="AG33" s="198"/>
      <c r="AH33" s="205"/>
      <c r="AI33" s="198"/>
      <c r="AJ33" s="205"/>
      <c r="AK33" s="198"/>
    </row>
    <row r="34" spans="2:37" ht="14.25" customHeight="1">
      <c r="B34" s="250" t="s">
        <v>9</v>
      </c>
      <c r="C34" s="449">
        <v>0</v>
      </c>
      <c r="D34" s="450">
        <v>0</v>
      </c>
      <c r="E34" s="451">
        <v>0</v>
      </c>
      <c r="F34" s="452">
        <v>0</v>
      </c>
      <c r="G34" s="251"/>
      <c r="H34" s="252"/>
      <c r="I34" s="251">
        <v>0</v>
      </c>
      <c r="J34" s="252">
        <v>0</v>
      </c>
      <c r="K34" s="449">
        <v>1129</v>
      </c>
      <c r="L34" s="450">
        <v>369.40279007971674</v>
      </c>
      <c r="M34" s="451">
        <v>1106</v>
      </c>
      <c r="N34" s="452">
        <v>368.31971971066883</v>
      </c>
      <c r="O34" s="251"/>
      <c r="P34" s="252"/>
      <c r="Q34" s="251">
        <v>2235</v>
      </c>
      <c r="R34" s="252">
        <v>368.86682774049211</v>
      </c>
    </row>
    <row r="35" spans="2:37" ht="14.25" customHeight="1">
      <c r="B35" s="253" t="s">
        <v>10</v>
      </c>
      <c r="C35" s="449">
        <v>0</v>
      </c>
      <c r="D35" s="450">
        <v>0</v>
      </c>
      <c r="E35" s="451">
        <v>0</v>
      </c>
      <c r="F35" s="452">
        <v>0</v>
      </c>
      <c r="G35" s="251"/>
      <c r="H35" s="252"/>
      <c r="I35" s="251">
        <v>0</v>
      </c>
      <c r="J35" s="252">
        <v>0</v>
      </c>
      <c r="K35" s="449">
        <v>5490</v>
      </c>
      <c r="L35" s="450">
        <v>369.83114207650311</v>
      </c>
      <c r="M35" s="451">
        <v>5144</v>
      </c>
      <c r="N35" s="452">
        <v>369.52994362363899</v>
      </c>
      <c r="O35" s="251"/>
      <c r="P35" s="252"/>
      <c r="Q35" s="251">
        <v>10634</v>
      </c>
      <c r="R35" s="252">
        <v>369.68544291893932</v>
      </c>
    </row>
    <row r="36" spans="2:37" ht="14.25" customHeight="1">
      <c r="B36" s="250" t="s">
        <v>11</v>
      </c>
      <c r="C36" s="449">
        <v>0</v>
      </c>
      <c r="D36" s="450">
        <v>0</v>
      </c>
      <c r="E36" s="451">
        <v>0</v>
      </c>
      <c r="F36" s="452">
        <v>0</v>
      </c>
      <c r="G36" s="251"/>
      <c r="H36" s="252"/>
      <c r="I36" s="251">
        <v>0</v>
      </c>
      <c r="J36" s="252">
        <v>0</v>
      </c>
      <c r="K36" s="449">
        <v>13992</v>
      </c>
      <c r="L36" s="450">
        <v>374.83674170954845</v>
      </c>
      <c r="M36" s="451">
        <v>13534</v>
      </c>
      <c r="N36" s="452">
        <v>373.45149327619288</v>
      </c>
      <c r="O36" s="251"/>
      <c r="P36" s="252"/>
      <c r="Q36" s="251">
        <v>27526</v>
      </c>
      <c r="R36" s="252">
        <v>374.15564193853066</v>
      </c>
      <c r="V36" s="205"/>
      <c r="W36" s="198"/>
      <c r="X36" s="205"/>
      <c r="Y36" s="198"/>
      <c r="Z36" s="205"/>
      <c r="AA36" s="198"/>
      <c r="AB36" s="205"/>
      <c r="AC36" s="198"/>
      <c r="AD36" s="205"/>
      <c r="AE36" s="198"/>
      <c r="AF36" s="205"/>
      <c r="AG36" s="198"/>
      <c r="AH36" s="205"/>
      <c r="AI36" s="198"/>
      <c r="AJ36" s="205"/>
      <c r="AK36" s="198"/>
    </row>
    <row r="37" spans="2:37" ht="14.25" customHeight="1">
      <c r="B37" s="250" t="s">
        <v>12</v>
      </c>
      <c r="C37" s="449">
        <v>0</v>
      </c>
      <c r="D37" s="450">
        <v>0</v>
      </c>
      <c r="E37" s="451">
        <v>1</v>
      </c>
      <c r="F37" s="452">
        <v>488.83</v>
      </c>
      <c r="G37" s="251"/>
      <c r="H37" s="252"/>
      <c r="I37" s="251">
        <v>1</v>
      </c>
      <c r="J37" s="252">
        <v>488.83</v>
      </c>
      <c r="K37" s="449">
        <v>30438</v>
      </c>
      <c r="L37" s="450">
        <v>378.99670773375379</v>
      </c>
      <c r="M37" s="451">
        <v>28930</v>
      </c>
      <c r="N37" s="452">
        <v>376.33315243691663</v>
      </c>
      <c r="O37" s="251"/>
      <c r="P37" s="252"/>
      <c r="Q37" s="251">
        <v>59372</v>
      </c>
      <c r="R37" s="252">
        <v>377.69173650879191</v>
      </c>
      <c r="V37" s="205"/>
      <c r="W37" s="198"/>
      <c r="X37" s="205"/>
      <c r="Y37" s="198"/>
      <c r="Z37" s="205"/>
      <c r="AA37" s="198"/>
      <c r="AB37" s="205"/>
      <c r="AC37" s="198"/>
      <c r="AD37" s="205"/>
      <c r="AE37" s="198"/>
      <c r="AF37" s="205"/>
      <c r="AG37" s="198"/>
      <c r="AH37" s="205"/>
      <c r="AI37" s="198"/>
      <c r="AJ37" s="205"/>
      <c r="AK37" s="198"/>
    </row>
    <row r="38" spans="2:37" ht="14.25" customHeight="1">
      <c r="B38" s="250" t="s">
        <v>13</v>
      </c>
      <c r="C38" s="449">
        <v>2</v>
      </c>
      <c r="D38" s="450">
        <v>1066.1799999999998</v>
      </c>
      <c r="E38" s="451">
        <v>20</v>
      </c>
      <c r="F38" s="452">
        <v>850.60949999999991</v>
      </c>
      <c r="G38" s="251"/>
      <c r="H38" s="252"/>
      <c r="I38" s="251">
        <v>22</v>
      </c>
      <c r="J38" s="252">
        <v>870.20681818181811</v>
      </c>
      <c r="K38" s="449">
        <v>44937</v>
      </c>
      <c r="L38" s="450">
        <v>386.92523688719774</v>
      </c>
      <c r="M38" s="451">
        <v>45489</v>
      </c>
      <c r="N38" s="452">
        <v>385.779805667304</v>
      </c>
      <c r="O38" s="251"/>
      <c r="P38" s="252"/>
      <c r="Q38" s="251">
        <v>90429</v>
      </c>
      <c r="R38" s="252">
        <v>386.3480668811996</v>
      </c>
      <c r="V38" s="205"/>
      <c r="W38" s="198"/>
      <c r="X38" s="205"/>
      <c r="Y38" s="198"/>
      <c r="Z38" s="205"/>
      <c r="AA38" s="198"/>
      <c r="AB38" s="205"/>
      <c r="AC38" s="198"/>
      <c r="AD38" s="205"/>
      <c r="AE38" s="198"/>
      <c r="AF38" s="205"/>
      <c r="AG38" s="198"/>
      <c r="AH38" s="205"/>
      <c r="AI38" s="198"/>
      <c r="AJ38" s="205"/>
      <c r="AK38" s="198"/>
    </row>
    <row r="39" spans="2:37" ht="14.25" customHeight="1">
      <c r="B39" s="250" t="s">
        <v>14</v>
      </c>
      <c r="C39" s="449">
        <v>14</v>
      </c>
      <c r="D39" s="450">
        <v>869.9207142857141</v>
      </c>
      <c r="E39" s="451">
        <v>159</v>
      </c>
      <c r="F39" s="452">
        <v>919.08515723270466</v>
      </c>
      <c r="G39" s="251"/>
      <c r="H39" s="252"/>
      <c r="I39" s="251">
        <v>173</v>
      </c>
      <c r="J39" s="252">
        <v>915.10653179190763</v>
      </c>
      <c r="K39" s="449">
        <v>1843</v>
      </c>
      <c r="L39" s="450">
        <v>430.06269669017934</v>
      </c>
      <c r="M39" s="451">
        <v>1508</v>
      </c>
      <c r="N39" s="452">
        <v>439.92568965517222</v>
      </c>
      <c r="O39" s="251"/>
      <c r="P39" s="252"/>
      <c r="Q39" s="251">
        <v>3351</v>
      </c>
      <c r="R39" s="252">
        <v>434.50119068934652</v>
      </c>
      <c r="V39" s="205"/>
      <c r="W39" s="198"/>
      <c r="X39" s="205"/>
      <c r="Y39" s="198"/>
      <c r="Z39" s="205"/>
      <c r="AA39" s="198"/>
      <c r="AB39" s="205"/>
      <c r="AC39" s="198"/>
      <c r="AD39" s="205"/>
      <c r="AE39" s="198"/>
      <c r="AF39" s="205"/>
      <c r="AG39" s="198"/>
      <c r="AH39" s="205"/>
      <c r="AI39" s="198"/>
      <c r="AJ39" s="205"/>
      <c r="AK39" s="198"/>
    </row>
    <row r="40" spans="2:37" ht="14.25" customHeight="1">
      <c r="B40" s="250" t="s">
        <v>15</v>
      </c>
      <c r="C40" s="449">
        <v>106</v>
      </c>
      <c r="D40" s="450">
        <v>921.6814150943394</v>
      </c>
      <c r="E40" s="451">
        <v>756</v>
      </c>
      <c r="F40" s="452">
        <v>970.94468253968171</v>
      </c>
      <c r="G40" s="251"/>
      <c r="H40" s="252"/>
      <c r="I40" s="251">
        <v>862</v>
      </c>
      <c r="J40" s="252">
        <v>964.88678654292266</v>
      </c>
      <c r="K40" s="449">
        <v>2039</v>
      </c>
      <c r="L40" s="450">
        <v>431.27950465914682</v>
      </c>
      <c r="M40" s="451">
        <v>1323</v>
      </c>
      <c r="N40" s="452">
        <v>429.72068783068784</v>
      </c>
      <c r="O40" s="251"/>
      <c r="P40" s="252"/>
      <c r="Q40" s="251">
        <v>3362</v>
      </c>
      <c r="R40" s="252">
        <v>430.66608566329575</v>
      </c>
      <c r="V40" s="205"/>
      <c r="W40" s="198"/>
      <c r="X40" s="205"/>
      <c r="Y40" s="198"/>
      <c r="Z40" s="205"/>
      <c r="AA40" s="198"/>
      <c r="AB40" s="205"/>
      <c r="AC40" s="198"/>
      <c r="AD40" s="205"/>
      <c r="AE40" s="198"/>
      <c r="AF40" s="205"/>
      <c r="AG40" s="198"/>
      <c r="AH40" s="205"/>
      <c r="AI40" s="198"/>
      <c r="AJ40" s="205"/>
      <c r="AK40" s="198"/>
    </row>
    <row r="41" spans="2:37" ht="14.25" customHeight="1">
      <c r="B41" s="250" t="s">
        <v>16</v>
      </c>
      <c r="C41" s="449">
        <v>462</v>
      </c>
      <c r="D41" s="450">
        <v>866.30006493506505</v>
      </c>
      <c r="E41" s="451">
        <v>2826</v>
      </c>
      <c r="F41" s="452">
        <v>998.87027600849217</v>
      </c>
      <c r="G41" s="251"/>
      <c r="H41" s="252"/>
      <c r="I41" s="251">
        <v>3288</v>
      </c>
      <c r="J41" s="252">
        <v>980.24270985401427</v>
      </c>
      <c r="K41" s="449">
        <v>3205</v>
      </c>
      <c r="L41" s="450">
        <v>478.46113572542953</v>
      </c>
      <c r="M41" s="451">
        <v>1974</v>
      </c>
      <c r="N41" s="452">
        <v>478.84936170212785</v>
      </c>
      <c r="O41" s="251"/>
      <c r="P41" s="252"/>
      <c r="Q41" s="251">
        <v>5179</v>
      </c>
      <c r="R41" s="252">
        <v>478.60910986677004</v>
      </c>
      <c r="V41" s="205"/>
      <c r="W41" s="198"/>
      <c r="X41" s="205"/>
      <c r="Y41" s="198"/>
      <c r="Z41" s="205"/>
      <c r="AA41" s="198"/>
      <c r="AB41" s="205"/>
      <c r="AC41" s="198"/>
      <c r="AD41" s="205"/>
      <c r="AE41" s="198"/>
      <c r="AF41" s="205"/>
      <c r="AG41" s="198"/>
      <c r="AH41" s="205"/>
      <c r="AI41" s="198"/>
      <c r="AJ41" s="205"/>
      <c r="AK41" s="198"/>
    </row>
    <row r="42" spans="2:37" ht="14.25" customHeight="1">
      <c r="B42" s="250" t="s">
        <v>17</v>
      </c>
      <c r="C42" s="449">
        <v>1650</v>
      </c>
      <c r="D42" s="450">
        <v>879.58992727272675</v>
      </c>
      <c r="E42" s="451">
        <v>7859</v>
      </c>
      <c r="F42" s="452">
        <v>1017.5010841073936</v>
      </c>
      <c r="G42" s="251"/>
      <c r="H42" s="252"/>
      <c r="I42" s="251">
        <v>9509</v>
      </c>
      <c r="J42" s="252">
        <v>993.5707645388585</v>
      </c>
      <c r="K42" s="449">
        <v>5092</v>
      </c>
      <c r="L42" s="450">
        <v>519.64195011783249</v>
      </c>
      <c r="M42" s="451">
        <v>3497</v>
      </c>
      <c r="N42" s="452">
        <v>532.96726336860104</v>
      </c>
      <c r="O42" s="251"/>
      <c r="P42" s="252"/>
      <c r="Q42" s="251">
        <v>8589</v>
      </c>
      <c r="R42" s="252">
        <v>525.0673337990454</v>
      </c>
      <c r="V42" s="205"/>
      <c r="W42" s="198"/>
      <c r="X42" s="205"/>
      <c r="Y42" s="198"/>
      <c r="Z42" s="205"/>
      <c r="AA42" s="198"/>
      <c r="AB42" s="205"/>
      <c r="AC42" s="198"/>
      <c r="AD42" s="205"/>
      <c r="AE42" s="198"/>
      <c r="AF42" s="205"/>
      <c r="AG42" s="198"/>
      <c r="AH42" s="205"/>
      <c r="AI42" s="198"/>
      <c r="AJ42" s="205"/>
      <c r="AK42" s="198"/>
    </row>
    <row r="43" spans="2:37" ht="14.25" customHeight="1">
      <c r="B43" s="250" t="s">
        <v>18</v>
      </c>
      <c r="C43" s="449">
        <v>4177</v>
      </c>
      <c r="D43" s="450">
        <v>873.34059372755621</v>
      </c>
      <c r="E43" s="451">
        <v>18242</v>
      </c>
      <c r="F43" s="452">
        <v>1006.4141991009778</v>
      </c>
      <c r="G43" s="251"/>
      <c r="H43" s="252"/>
      <c r="I43" s="251">
        <v>22419</v>
      </c>
      <c r="J43" s="252">
        <v>981.62056648378791</v>
      </c>
      <c r="K43" s="449">
        <v>9069</v>
      </c>
      <c r="L43" s="450">
        <v>591.07642849266756</v>
      </c>
      <c r="M43" s="451">
        <v>6282</v>
      </c>
      <c r="N43" s="452">
        <v>589.02848933460677</v>
      </c>
      <c r="O43" s="251"/>
      <c r="P43" s="252"/>
      <c r="Q43" s="251">
        <v>15351</v>
      </c>
      <c r="R43" s="252">
        <v>590.23836232167298</v>
      </c>
      <c r="V43" s="205"/>
      <c r="W43" s="198"/>
      <c r="X43" s="205"/>
      <c r="Y43" s="198"/>
      <c r="Z43" s="205"/>
      <c r="AA43" s="198"/>
      <c r="AB43" s="205"/>
      <c r="AC43" s="198"/>
      <c r="AD43" s="205"/>
      <c r="AE43" s="198"/>
      <c r="AF43" s="205"/>
      <c r="AG43" s="198"/>
      <c r="AH43" s="205"/>
      <c r="AI43" s="198"/>
      <c r="AJ43" s="205"/>
      <c r="AK43" s="198"/>
    </row>
    <row r="44" spans="2:37" ht="14.25" customHeight="1">
      <c r="B44" s="250" t="s">
        <v>19</v>
      </c>
      <c r="C44" s="449">
        <v>7945</v>
      </c>
      <c r="D44" s="450">
        <v>858.15740969162982</v>
      </c>
      <c r="E44" s="451">
        <v>36999</v>
      </c>
      <c r="F44" s="452">
        <v>977.54380253520321</v>
      </c>
      <c r="G44" s="251"/>
      <c r="H44" s="252"/>
      <c r="I44" s="251">
        <v>44944</v>
      </c>
      <c r="J44" s="252">
        <v>956.43920812566705</v>
      </c>
      <c r="K44" s="449">
        <v>12496</v>
      </c>
      <c r="L44" s="450">
        <v>668.04189100512122</v>
      </c>
      <c r="M44" s="451">
        <v>8809</v>
      </c>
      <c r="N44" s="452">
        <v>669.13770689068031</v>
      </c>
      <c r="O44" s="251"/>
      <c r="P44" s="252"/>
      <c r="Q44" s="251">
        <v>21305</v>
      </c>
      <c r="R44" s="252">
        <v>668.49497911288415</v>
      </c>
      <c r="V44" s="205"/>
      <c r="W44" s="198"/>
      <c r="X44" s="205"/>
      <c r="Y44" s="198"/>
      <c r="Z44" s="205"/>
      <c r="AA44" s="198"/>
      <c r="AB44" s="205"/>
      <c r="AC44" s="198"/>
      <c r="AD44" s="205"/>
      <c r="AE44" s="198"/>
      <c r="AF44" s="205"/>
      <c r="AG44" s="198"/>
      <c r="AH44" s="205"/>
      <c r="AI44" s="198"/>
      <c r="AJ44" s="205"/>
      <c r="AK44" s="198"/>
    </row>
    <row r="45" spans="2:37" ht="14.25" customHeight="1">
      <c r="B45" s="250" t="s">
        <v>20</v>
      </c>
      <c r="C45" s="449">
        <v>13559</v>
      </c>
      <c r="D45" s="450">
        <v>819.16468839884965</v>
      </c>
      <c r="E45" s="451">
        <v>72225</v>
      </c>
      <c r="F45" s="452">
        <v>944.06298082381454</v>
      </c>
      <c r="G45" s="251"/>
      <c r="H45" s="252"/>
      <c r="I45" s="251">
        <v>85784</v>
      </c>
      <c r="J45" s="252">
        <v>924.32158444465188</v>
      </c>
      <c r="K45" s="449">
        <v>14748</v>
      </c>
      <c r="L45" s="450">
        <v>738.95089435855687</v>
      </c>
      <c r="M45" s="451">
        <v>10597</v>
      </c>
      <c r="N45" s="452">
        <v>752.69483438708937</v>
      </c>
      <c r="O45" s="251"/>
      <c r="P45" s="252"/>
      <c r="Q45" s="251">
        <v>25346</v>
      </c>
      <c r="R45" s="252">
        <v>744.68638128304212</v>
      </c>
      <c r="V45" s="205"/>
      <c r="W45" s="198"/>
      <c r="X45" s="205"/>
      <c r="Y45" s="198"/>
      <c r="Z45" s="205"/>
      <c r="AA45" s="198"/>
      <c r="AB45" s="205"/>
      <c r="AC45" s="198"/>
      <c r="AD45" s="205"/>
      <c r="AE45" s="198"/>
      <c r="AF45" s="205"/>
      <c r="AG45" s="198"/>
      <c r="AH45" s="205"/>
      <c r="AI45" s="198"/>
      <c r="AJ45" s="205"/>
      <c r="AK45" s="198"/>
    </row>
    <row r="46" spans="2:37" ht="14.25" customHeight="1">
      <c r="B46" s="250" t="s">
        <v>21</v>
      </c>
      <c r="C46" s="449">
        <v>20440</v>
      </c>
      <c r="D46" s="450">
        <v>794.00998874755373</v>
      </c>
      <c r="E46" s="451">
        <v>121051</v>
      </c>
      <c r="F46" s="452">
        <v>971.45419269564047</v>
      </c>
      <c r="G46" s="251"/>
      <c r="H46" s="252"/>
      <c r="I46" s="251">
        <v>141491</v>
      </c>
      <c r="J46" s="252">
        <v>945.8203394562197</v>
      </c>
      <c r="K46" s="449">
        <v>13443</v>
      </c>
      <c r="L46" s="450">
        <v>787.50008405861752</v>
      </c>
      <c r="M46" s="451">
        <v>10265</v>
      </c>
      <c r="N46" s="452">
        <v>803.5810784218221</v>
      </c>
      <c r="O46" s="251"/>
      <c r="P46" s="252"/>
      <c r="Q46" s="251">
        <v>23708</v>
      </c>
      <c r="R46" s="252">
        <v>794.46277206006403</v>
      </c>
      <c r="V46" s="205"/>
      <c r="W46" s="198"/>
      <c r="X46" s="205"/>
      <c r="Y46" s="198"/>
      <c r="Z46" s="205"/>
      <c r="AA46" s="198"/>
      <c r="AB46" s="205"/>
      <c r="AC46" s="198"/>
      <c r="AD46" s="205"/>
      <c r="AE46" s="198"/>
      <c r="AF46" s="205"/>
      <c r="AG46" s="198"/>
      <c r="AH46" s="205"/>
      <c r="AI46" s="198"/>
      <c r="AJ46" s="205"/>
      <c r="AK46" s="198"/>
    </row>
    <row r="47" spans="2:37" ht="14.25" customHeight="1">
      <c r="B47" s="250" t="s">
        <v>22</v>
      </c>
      <c r="C47" s="449">
        <v>26620</v>
      </c>
      <c r="D47" s="450">
        <v>720.59527498121781</v>
      </c>
      <c r="E47" s="451">
        <v>179339</v>
      </c>
      <c r="F47" s="452">
        <v>989.0667307724467</v>
      </c>
      <c r="G47" s="251"/>
      <c r="H47" s="252"/>
      <c r="I47" s="251">
        <v>205960</v>
      </c>
      <c r="J47" s="252">
        <v>954.36768610409717</v>
      </c>
      <c r="K47" s="449">
        <v>9513</v>
      </c>
      <c r="L47" s="450">
        <v>812.98247135498775</v>
      </c>
      <c r="M47" s="451">
        <v>8404</v>
      </c>
      <c r="N47" s="452">
        <v>820.78435387910486</v>
      </c>
      <c r="O47" s="251"/>
      <c r="P47" s="252"/>
      <c r="Q47" s="251">
        <v>17917</v>
      </c>
      <c r="R47" s="252">
        <v>816.64195791706175</v>
      </c>
      <c r="V47" s="205"/>
      <c r="W47" s="198"/>
      <c r="X47" s="205"/>
      <c r="Y47" s="198"/>
      <c r="Z47" s="205"/>
      <c r="AA47" s="198"/>
      <c r="AB47" s="205"/>
      <c r="AC47" s="198"/>
      <c r="AD47" s="205"/>
      <c r="AE47" s="198"/>
      <c r="AF47" s="205"/>
      <c r="AG47" s="198"/>
      <c r="AH47" s="205"/>
      <c r="AI47" s="198"/>
      <c r="AJ47" s="205"/>
      <c r="AK47" s="198"/>
    </row>
    <row r="48" spans="2:37" ht="14.25" customHeight="1">
      <c r="B48" s="250" t="s">
        <v>23</v>
      </c>
      <c r="C48" s="449">
        <v>28746</v>
      </c>
      <c r="D48" s="450">
        <v>648.93461316357025</v>
      </c>
      <c r="E48" s="451">
        <v>238984</v>
      </c>
      <c r="F48" s="452">
        <v>995.19097056706812</v>
      </c>
      <c r="G48" s="251"/>
      <c r="H48" s="252"/>
      <c r="I48" s="251">
        <v>267730</v>
      </c>
      <c r="J48" s="252">
        <v>958.01364546371417</v>
      </c>
      <c r="K48" s="449">
        <v>5694</v>
      </c>
      <c r="L48" s="450">
        <v>792.56500351246814</v>
      </c>
      <c r="M48" s="451">
        <v>5854</v>
      </c>
      <c r="N48" s="452">
        <v>821.3291322172862</v>
      </c>
      <c r="O48" s="251"/>
      <c r="P48" s="252"/>
      <c r="Q48" s="251">
        <v>11548</v>
      </c>
      <c r="R48" s="252">
        <v>807.14633443020318</v>
      </c>
      <c r="V48" s="205"/>
      <c r="W48" s="198"/>
      <c r="X48" s="205"/>
      <c r="Y48" s="198"/>
      <c r="Z48" s="205"/>
      <c r="AA48" s="198"/>
      <c r="AB48" s="205"/>
      <c r="AC48" s="198"/>
      <c r="AD48" s="205"/>
      <c r="AE48" s="198"/>
      <c r="AF48" s="205"/>
      <c r="AG48" s="198"/>
      <c r="AH48" s="205"/>
      <c r="AI48" s="198"/>
      <c r="AJ48" s="205"/>
      <c r="AK48" s="198"/>
    </row>
    <row r="49" spans="2:37" ht="14.25" customHeight="1">
      <c r="B49" s="250" t="s">
        <v>24</v>
      </c>
      <c r="C49" s="449">
        <v>30579</v>
      </c>
      <c r="D49" s="450">
        <v>583.00559992151568</v>
      </c>
      <c r="E49" s="451">
        <v>343091</v>
      </c>
      <c r="F49" s="452">
        <v>996.17807199838671</v>
      </c>
      <c r="G49" s="251"/>
      <c r="H49" s="252"/>
      <c r="I49" s="251">
        <v>373671</v>
      </c>
      <c r="J49" s="252">
        <v>962.36596075156615</v>
      </c>
      <c r="K49" s="449">
        <v>3003</v>
      </c>
      <c r="L49" s="450">
        <v>775.58922743922801</v>
      </c>
      <c r="M49" s="451">
        <v>4172</v>
      </c>
      <c r="N49" s="452">
        <v>780.90756951102583</v>
      </c>
      <c r="O49" s="251"/>
      <c r="P49" s="252"/>
      <c r="Q49" s="251">
        <v>7175</v>
      </c>
      <c r="R49" s="252">
        <v>778.6816487804881</v>
      </c>
      <c r="V49" s="205"/>
      <c r="W49" s="198"/>
      <c r="X49" s="205"/>
      <c r="Y49" s="198"/>
      <c r="Z49" s="205"/>
      <c r="AA49" s="198"/>
      <c r="AB49" s="205"/>
      <c r="AC49" s="198"/>
      <c r="AD49" s="205"/>
      <c r="AE49" s="198"/>
      <c r="AF49" s="205"/>
      <c r="AG49" s="198"/>
      <c r="AH49" s="205"/>
      <c r="AI49" s="198"/>
      <c r="AJ49" s="205"/>
      <c r="AK49" s="198"/>
    </row>
    <row r="50" spans="2:37" ht="14.25" customHeight="1">
      <c r="B50" s="250" t="s">
        <v>25</v>
      </c>
      <c r="C50" s="449">
        <v>28321</v>
      </c>
      <c r="D50" s="450">
        <v>540.25922566293525</v>
      </c>
      <c r="E50" s="451">
        <v>396954</v>
      </c>
      <c r="F50" s="452">
        <v>966.6792503665398</v>
      </c>
      <c r="G50" s="251"/>
      <c r="H50" s="252"/>
      <c r="I50" s="251">
        <v>425276</v>
      </c>
      <c r="J50" s="252">
        <v>938.28189460491399</v>
      </c>
      <c r="K50" s="449">
        <v>1363</v>
      </c>
      <c r="L50" s="450">
        <v>763.42410858400604</v>
      </c>
      <c r="M50" s="451">
        <v>2308</v>
      </c>
      <c r="N50" s="452">
        <v>770.35114818024294</v>
      </c>
      <c r="O50" s="251"/>
      <c r="P50" s="252"/>
      <c r="Q50" s="251">
        <v>3671</v>
      </c>
      <c r="R50" s="252">
        <v>767.77921819667688</v>
      </c>
      <c r="V50" s="205"/>
      <c r="W50" s="198"/>
      <c r="X50" s="205"/>
      <c r="Y50" s="198"/>
      <c r="Z50" s="205"/>
      <c r="AA50" s="198"/>
      <c r="AB50" s="205"/>
      <c r="AC50" s="198"/>
      <c r="AD50" s="205"/>
      <c r="AE50" s="198"/>
      <c r="AF50" s="205"/>
      <c r="AG50" s="198"/>
      <c r="AH50" s="205"/>
      <c r="AI50" s="198"/>
      <c r="AJ50" s="205"/>
      <c r="AK50" s="198"/>
    </row>
    <row r="51" spans="2:37" ht="14.25" customHeight="1">
      <c r="B51" s="250" t="s">
        <v>26</v>
      </c>
      <c r="C51" s="449">
        <v>47004</v>
      </c>
      <c r="D51" s="450">
        <v>497.9881714322201</v>
      </c>
      <c r="E51" s="451">
        <v>723492</v>
      </c>
      <c r="F51" s="452">
        <v>917.38992420095133</v>
      </c>
      <c r="G51" s="251"/>
      <c r="H51" s="252"/>
      <c r="I51" s="251">
        <v>770501</v>
      </c>
      <c r="J51" s="252">
        <v>891.80470031835762</v>
      </c>
      <c r="K51" s="449">
        <v>630</v>
      </c>
      <c r="L51" s="450">
        <v>801.67711111111134</v>
      </c>
      <c r="M51" s="451">
        <v>1668</v>
      </c>
      <c r="N51" s="452">
        <v>794.18455635491614</v>
      </c>
      <c r="O51" s="251"/>
      <c r="P51" s="252"/>
      <c r="Q51" s="251">
        <v>2298</v>
      </c>
      <c r="R51" s="252">
        <v>796.23865100087039</v>
      </c>
      <c r="V51" s="205"/>
      <c r="W51" s="198"/>
      <c r="X51" s="205"/>
      <c r="Y51" s="198"/>
      <c r="Z51" s="205"/>
      <c r="AA51" s="198"/>
      <c r="AB51" s="205"/>
      <c r="AC51" s="198"/>
      <c r="AD51" s="205"/>
      <c r="AE51" s="198"/>
      <c r="AF51" s="205"/>
      <c r="AG51" s="198"/>
      <c r="AH51" s="205"/>
      <c r="AI51" s="198"/>
      <c r="AJ51" s="205"/>
      <c r="AK51" s="198"/>
    </row>
    <row r="52" spans="2:37" ht="14.25" customHeight="1">
      <c r="B52" s="250" t="s">
        <v>5</v>
      </c>
      <c r="C52" s="449">
        <v>0</v>
      </c>
      <c r="D52" s="450">
        <v>0</v>
      </c>
      <c r="E52" s="451">
        <v>1</v>
      </c>
      <c r="F52" s="452">
        <v>1072.4100000000001</v>
      </c>
      <c r="G52" s="251"/>
      <c r="H52" s="252"/>
      <c r="I52" s="251">
        <v>1</v>
      </c>
      <c r="J52" s="252">
        <v>1072.4100000000001</v>
      </c>
      <c r="K52" s="449">
        <v>0</v>
      </c>
      <c r="L52" s="450">
        <v>0</v>
      </c>
      <c r="M52" s="451">
        <v>0</v>
      </c>
      <c r="N52" s="452">
        <v>0</v>
      </c>
      <c r="O52" s="251"/>
      <c r="P52" s="252"/>
      <c r="Q52" s="251">
        <v>0</v>
      </c>
      <c r="R52" s="252">
        <v>0</v>
      </c>
      <c r="V52" s="205"/>
      <c r="W52" s="198"/>
      <c r="X52" s="205"/>
      <c r="Y52" s="198"/>
      <c r="Z52" s="205"/>
      <c r="AA52" s="198"/>
      <c r="AB52" s="205"/>
      <c r="AC52" s="198"/>
      <c r="AD52" s="205"/>
      <c r="AE52" s="198"/>
      <c r="AF52" s="205"/>
      <c r="AG52" s="198"/>
      <c r="AH52" s="205"/>
      <c r="AI52" s="198"/>
      <c r="AJ52" s="205"/>
      <c r="AK52" s="198"/>
    </row>
    <row r="53" spans="2:37" ht="14.25" customHeight="1">
      <c r="B53" s="454" t="s">
        <v>27</v>
      </c>
      <c r="C53" s="457">
        <v>73.997924865831848</v>
      </c>
      <c r="D53" s="456" t="s">
        <v>218</v>
      </c>
      <c r="E53" s="457">
        <v>78.613068733024022</v>
      </c>
      <c r="F53" s="456" t="s">
        <v>218</v>
      </c>
      <c r="G53" s="455"/>
      <c r="H53" s="455"/>
      <c r="I53" s="457">
        <v>78.201691081636525</v>
      </c>
      <c r="J53" s="456" t="s">
        <v>218</v>
      </c>
      <c r="K53" s="457">
        <v>35.789977768296247</v>
      </c>
      <c r="L53" s="456" t="s">
        <v>218</v>
      </c>
      <c r="M53" s="457">
        <v>35.137401780385915</v>
      </c>
      <c r="N53" s="456" t="s">
        <v>218</v>
      </c>
      <c r="O53" s="455"/>
      <c r="P53" s="455"/>
      <c r="Q53" s="457">
        <v>35.480035162656783</v>
      </c>
      <c r="R53" s="456" t="s">
        <v>218</v>
      </c>
      <c r="V53" s="205"/>
      <c r="W53" s="198"/>
      <c r="X53" s="205"/>
      <c r="Y53" s="198"/>
      <c r="Z53" s="205"/>
      <c r="AA53" s="198"/>
      <c r="AB53" s="205"/>
      <c r="AC53" s="198"/>
      <c r="AD53" s="205"/>
      <c r="AE53" s="198"/>
      <c r="AF53" s="205"/>
      <c r="AG53" s="198"/>
      <c r="AH53" s="205"/>
      <c r="AI53" s="198"/>
      <c r="AJ53" s="205"/>
      <c r="AK53" s="198"/>
    </row>
    <row r="54" spans="2:37" ht="14.25" customHeight="1">
      <c r="B54" s="247"/>
      <c r="C54" s="257"/>
      <c r="D54" s="258"/>
      <c r="E54" s="259"/>
      <c r="F54" s="259"/>
      <c r="G54" s="257"/>
      <c r="H54" s="259"/>
      <c r="I54" s="257"/>
      <c r="J54" s="259"/>
      <c r="K54" s="257"/>
      <c r="L54" s="258"/>
      <c r="M54" s="257"/>
      <c r="N54" s="258"/>
      <c r="O54" s="257"/>
      <c r="P54" s="258"/>
      <c r="Q54" s="257"/>
      <c r="R54" s="258"/>
      <c r="V54" s="196"/>
      <c r="W54" s="195"/>
      <c r="X54" s="196"/>
      <c r="Y54" s="195"/>
      <c r="Z54" s="196"/>
      <c r="AA54" s="195"/>
      <c r="AB54" s="196"/>
      <c r="AC54" s="195"/>
      <c r="AD54" s="196"/>
      <c r="AE54" s="195"/>
      <c r="AF54" s="196"/>
      <c r="AG54" s="195"/>
      <c r="AH54" s="196"/>
      <c r="AI54" s="195"/>
      <c r="AJ54" s="196"/>
      <c r="AK54" s="195"/>
    </row>
    <row r="55" spans="2:37" ht="14.25" customHeight="1">
      <c r="B55" s="507" t="s">
        <v>0</v>
      </c>
      <c r="C55" s="508" t="s">
        <v>1</v>
      </c>
      <c r="D55" s="508"/>
      <c r="E55" s="508"/>
      <c r="F55" s="508"/>
      <c r="G55" s="508"/>
      <c r="H55" s="508"/>
      <c r="I55" s="508"/>
      <c r="J55" s="508"/>
      <c r="K55" s="508" t="s">
        <v>2</v>
      </c>
      <c r="L55" s="508"/>
      <c r="M55" s="508"/>
      <c r="N55" s="508"/>
      <c r="O55" s="508"/>
      <c r="P55" s="508"/>
      <c r="Q55" s="508"/>
      <c r="R55" s="508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</row>
    <row r="56" spans="2:37" ht="14.25" customHeight="1">
      <c r="B56" s="507"/>
      <c r="C56" s="509" t="s">
        <v>3</v>
      </c>
      <c r="D56" s="509"/>
      <c r="E56" s="510" t="s">
        <v>4</v>
      </c>
      <c r="F56" s="510"/>
      <c r="G56" s="508" t="s">
        <v>5</v>
      </c>
      <c r="H56" s="508"/>
      <c r="I56" s="511" t="s">
        <v>6</v>
      </c>
      <c r="J56" s="511"/>
      <c r="K56" s="509" t="s">
        <v>3</v>
      </c>
      <c r="L56" s="509"/>
      <c r="M56" s="510" t="s">
        <v>4</v>
      </c>
      <c r="N56" s="510"/>
      <c r="O56" s="508" t="s">
        <v>5</v>
      </c>
      <c r="P56" s="508"/>
      <c r="Q56" s="511" t="s">
        <v>6</v>
      </c>
      <c r="R56" s="511"/>
    </row>
    <row r="57" spans="2:37" ht="14.25" customHeight="1">
      <c r="B57" s="507"/>
      <c r="C57" s="486" t="s">
        <v>7</v>
      </c>
      <c r="D57" s="487" t="s">
        <v>8</v>
      </c>
      <c r="E57" s="488" t="s">
        <v>7</v>
      </c>
      <c r="F57" s="488" t="s">
        <v>8</v>
      </c>
      <c r="G57" s="248" t="s">
        <v>7</v>
      </c>
      <c r="H57" s="249" t="s">
        <v>8</v>
      </c>
      <c r="I57" s="489" t="s">
        <v>7</v>
      </c>
      <c r="J57" s="490" t="s">
        <v>8</v>
      </c>
      <c r="K57" s="486" t="s">
        <v>7</v>
      </c>
      <c r="L57" s="487" t="s">
        <v>8</v>
      </c>
      <c r="M57" s="488" t="s">
        <v>7</v>
      </c>
      <c r="N57" s="488" t="s">
        <v>8</v>
      </c>
      <c r="O57" s="248" t="s">
        <v>7</v>
      </c>
      <c r="P57" s="249" t="s">
        <v>8</v>
      </c>
      <c r="Q57" s="489" t="s">
        <v>7</v>
      </c>
      <c r="R57" s="490" t="s">
        <v>8</v>
      </c>
    </row>
    <row r="58" spans="2:37" ht="14.25" customHeight="1">
      <c r="B58" s="254" t="s">
        <v>6</v>
      </c>
      <c r="C58" s="480">
        <v>16128</v>
      </c>
      <c r="D58" s="481">
        <v>746.15585131448347</v>
      </c>
      <c r="E58" s="482">
        <v>30160</v>
      </c>
      <c r="F58" s="483">
        <v>791.49207327586123</v>
      </c>
      <c r="G58" s="255"/>
      <c r="H58" s="256"/>
      <c r="I58" s="484">
        <v>46288</v>
      </c>
      <c r="J58" s="485">
        <v>775.69569866920074</v>
      </c>
      <c r="K58" s="480">
        <v>4868168</v>
      </c>
      <c r="L58" s="481">
        <v>1564.5259075939869</v>
      </c>
      <c r="M58" s="482">
        <v>5426581</v>
      </c>
      <c r="N58" s="483">
        <v>1071.7577856573027</v>
      </c>
      <c r="O58" s="255"/>
      <c r="P58" s="256"/>
      <c r="Q58" s="484">
        <v>10294786</v>
      </c>
      <c r="R58" s="485">
        <v>1304.7757825116516</v>
      </c>
      <c r="V58" s="205"/>
      <c r="W58" s="198"/>
      <c r="X58" s="205"/>
      <c r="Y58" s="198"/>
      <c r="Z58" s="205"/>
      <c r="AA58" s="198"/>
      <c r="AB58" s="205"/>
      <c r="AC58" s="198"/>
      <c r="AD58" s="205"/>
      <c r="AE58" s="198"/>
      <c r="AF58" s="205"/>
      <c r="AG58" s="198"/>
      <c r="AH58" s="205"/>
      <c r="AI58" s="198"/>
      <c r="AJ58" s="205"/>
      <c r="AK58" s="198"/>
    </row>
    <row r="59" spans="2:37" ht="14.25" customHeight="1">
      <c r="B59" s="250" t="s">
        <v>9</v>
      </c>
      <c r="C59" s="449">
        <v>1</v>
      </c>
      <c r="D59" s="450">
        <v>367.05</v>
      </c>
      <c r="E59" s="451">
        <v>0</v>
      </c>
      <c r="F59" s="452">
        <v>0</v>
      </c>
      <c r="G59" s="251"/>
      <c r="H59" s="252"/>
      <c r="I59" s="251">
        <v>1</v>
      </c>
      <c r="J59" s="252">
        <v>367.05</v>
      </c>
      <c r="K59" s="449">
        <v>1130</v>
      </c>
      <c r="L59" s="450">
        <v>369.40070796460191</v>
      </c>
      <c r="M59" s="451">
        <v>1106</v>
      </c>
      <c r="N59" s="452">
        <v>368.31971971066883</v>
      </c>
      <c r="O59" s="251"/>
      <c r="P59" s="252"/>
      <c r="Q59" s="251">
        <v>2236</v>
      </c>
      <c r="R59" s="252">
        <v>368.86601520572447</v>
      </c>
    </row>
    <row r="60" spans="2:37" ht="14.25" customHeight="1">
      <c r="B60" s="253" t="s">
        <v>10</v>
      </c>
      <c r="C60" s="449">
        <v>0</v>
      </c>
      <c r="D60" s="450">
        <v>0</v>
      </c>
      <c r="E60" s="451">
        <v>0</v>
      </c>
      <c r="F60" s="452">
        <v>0</v>
      </c>
      <c r="G60" s="251"/>
      <c r="H60" s="252"/>
      <c r="I60" s="251">
        <v>0</v>
      </c>
      <c r="J60" s="252">
        <v>0</v>
      </c>
      <c r="K60" s="449">
        <v>5490</v>
      </c>
      <c r="L60" s="450">
        <v>369.83114207650311</v>
      </c>
      <c r="M60" s="451">
        <v>5144</v>
      </c>
      <c r="N60" s="452">
        <v>369.52994362363899</v>
      </c>
      <c r="O60" s="251"/>
      <c r="P60" s="252"/>
      <c r="Q60" s="251">
        <v>10634</v>
      </c>
      <c r="R60" s="252">
        <v>369.68544291893932</v>
      </c>
    </row>
    <row r="61" spans="2:37" ht="14.25" customHeight="1">
      <c r="B61" s="250" t="s">
        <v>11</v>
      </c>
      <c r="C61" s="449">
        <v>7</v>
      </c>
      <c r="D61" s="450">
        <v>422.81285714285713</v>
      </c>
      <c r="E61" s="451">
        <v>3</v>
      </c>
      <c r="F61" s="452">
        <v>300.57666666666665</v>
      </c>
      <c r="G61" s="251"/>
      <c r="H61" s="252"/>
      <c r="I61" s="251">
        <v>10</v>
      </c>
      <c r="J61" s="252">
        <v>386.142</v>
      </c>
      <c r="K61" s="449">
        <v>13999</v>
      </c>
      <c r="L61" s="450">
        <v>374.86073148082028</v>
      </c>
      <c r="M61" s="451">
        <v>13537</v>
      </c>
      <c r="N61" s="452">
        <v>373.43534313363335</v>
      </c>
      <c r="O61" s="251"/>
      <c r="P61" s="252"/>
      <c r="Q61" s="251">
        <v>27536</v>
      </c>
      <c r="R61" s="252">
        <v>374.15999491574655</v>
      </c>
      <c r="V61" s="205"/>
      <c r="W61" s="198"/>
      <c r="X61" s="205"/>
      <c r="Y61" s="198"/>
      <c r="Z61" s="205"/>
      <c r="AA61" s="198"/>
      <c r="AB61" s="205"/>
      <c r="AC61" s="198"/>
      <c r="AD61" s="205"/>
      <c r="AE61" s="198"/>
      <c r="AF61" s="205"/>
      <c r="AG61" s="198"/>
      <c r="AH61" s="205"/>
      <c r="AI61" s="198"/>
      <c r="AJ61" s="205"/>
      <c r="AK61" s="198"/>
    </row>
    <row r="62" spans="2:37" ht="14.25" customHeight="1">
      <c r="B62" s="250" t="s">
        <v>12</v>
      </c>
      <c r="C62" s="449">
        <v>18</v>
      </c>
      <c r="D62" s="450">
        <v>317.81555555555553</v>
      </c>
      <c r="E62" s="451">
        <v>20</v>
      </c>
      <c r="F62" s="452">
        <v>397.91050000000007</v>
      </c>
      <c r="G62" s="251"/>
      <c r="H62" s="252"/>
      <c r="I62" s="251">
        <v>38</v>
      </c>
      <c r="J62" s="252">
        <v>359.97078947368419</v>
      </c>
      <c r="K62" s="449">
        <v>30459</v>
      </c>
      <c r="L62" s="450">
        <v>378.99114810072547</v>
      </c>
      <c r="M62" s="451">
        <v>28951</v>
      </c>
      <c r="N62" s="452">
        <v>376.35194431971257</v>
      </c>
      <c r="O62" s="251"/>
      <c r="P62" s="252"/>
      <c r="Q62" s="251">
        <v>59414</v>
      </c>
      <c r="R62" s="252">
        <v>377.69802420304973</v>
      </c>
      <c r="V62" s="205"/>
      <c r="W62" s="198"/>
      <c r="X62" s="205"/>
      <c r="Y62" s="198"/>
      <c r="Z62" s="205"/>
      <c r="AA62" s="198"/>
      <c r="AB62" s="205"/>
      <c r="AC62" s="198"/>
      <c r="AD62" s="205"/>
      <c r="AE62" s="198"/>
      <c r="AF62" s="205"/>
      <c r="AG62" s="198"/>
      <c r="AH62" s="205"/>
      <c r="AI62" s="198"/>
      <c r="AJ62" s="205"/>
      <c r="AK62" s="198"/>
    </row>
    <row r="63" spans="2:37" ht="14.25" customHeight="1">
      <c r="B63" s="250" t="s">
        <v>13</v>
      </c>
      <c r="C63" s="449">
        <v>11</v>
      </c>
      <c r="D63" s="450">
        <v>633.12909090909091</v>
      </c>
      <c r="E63" s="451">
        <v>10</v>
      </c>
      <c r="F63" s="452">
        <v>377.25799999999992</v>
      </c>
      <c r="G63" s="251"/>
      <c r="H63" s="252"/>
      <c r="I63" s="251">
        <v>21</v>
      </c>
      <c r="J63" s="252">
        <v>511.28571428571428</v>
      </c>
      <c r="K63" s="449">
        <v>45308</v>
      </c>
      <c r="L63" s="450">
        <v>391.31995210558858</v>
      </c>
      <c r="M63" s="451">
        <v>45656</v>
      </c>
      <c r="N63" s="452">
        <v>387.55689350797246</v>
      </c>
      <c r="O63" s="251"/>
      <c r="P63" s="252"/>
      <c r="Q63" s="251">
        <v>90967</v>
      </c>
      <c r="R63" s="252">
        <v>389.43017039146065</v>
      </c>
      <c r="V63" s="205"/>
      <c r="W63" s="198"/>
      <c r="X63" s="205"/>
      <c r="Y63" s="198"/>
      <c r="Z63" s="205"/>
      <c r="AA63" s="198"/>
      <c r="AB63" s="205"/>
      <c r="AC63" s="198"/>
      <c r="AD63" s="205"/>
      <c r="AE63" s="198"/>
      <c r="AF63" s="205"/>
      <c r="AG63" s="198"/>
      <c r="AH63" s="205"/>
      <c r="AI63" s="198"/>
      <c r="AJ63" s="205"/>
      <c r="AK63" s="198"/>
    </row>
    <row r="64" spans="2:37" ht="14.25" customHeight="1">
      <c r="B64" s="250" t="s">
        <v>14</v>
      </c>
      <c r="C64" s="449">
        <v>83</v>
      </c>
      <c r="D64" s="450">
        <v>315.87734939759042</v>
      </c>
      <c r="E64" s="451">
        <v>83</v>
      </c>
      <c r="F64" s="452">
        <v>351.66867469879537</v>
      </c>
      <c r="G64" s="251"/>
      <c r="H64" s="252"/>
      <c r="I64" s="251">
        <v>166</v>
      </c>
      <c r="J64" s="252">
        <v>333.77301204819292</v>
      </c>
      <c r="K64" s="449">
        <v>3652</v>
      </c>
      <c r="L64" s="450">
        <v>687.75523822563036</v>
      </c>
      <c r="M64" s="451">
        <v>2684</v>
      </c>
      <c r="N64" s="452">
        <v>628.93486587183247</v>
      </c>
      <c r="O64" s="251"/>
      <c r="P64" s="252"/>
      <c r="Q64" s="251">
        <v>6336</v>
      </c>
      <c r="R64" s="252">
        <v>662.83827493686874</v>
      </c>
      <c r="V64" s="205"/>
      <c r="W64" s="198"/>
      <c r="X64" s="205"/>
      <c r="Y64" s="198"/>
      <c r="Z64" s="205"/>
      <c r="AA64" s="198"/>
      <c r="AB64" s="205"/>
      <c r="AC64" s="198"/>
      <c r="AD64" s="205"/>
      <c r="AE64" s="198"/>
      <c r="AF64" s="205"/>
      <c r="AG64" s="198"/>
      <c r="AH64" s="205"/>
      <c r="AI64" s="198"/>
      <c r="AJ64" s="205"/>
      <c r="AK64" s="198"/>
    </row>
    <row r="65" spans="2:37" ht="14.25" customHeight="1">
      <c r="B65" s="250" t="s">
        <v>15</v>
      </c>
      <c r="C65" s="449">
        <v>77</v>
      </c>
      <c r="D65" s="450">
        <v>332.27610389610408</v>
      </c>
      <c r="E65" s="451">
        <v>62</v>
      </c>
      <c r="F65" s="452">
        <v>322.97080645161299</v>
      </c>
      <c r="G65" s="251"/>
      <c r="H65" s="252"/>
      <c r="I65" s="251">
        <v>139</v>
      </c>
      <c r="J65" s="252">
        <v>328.12553956834546</v>
      </c>
      <c r="K65" s="449">
        <v>7938</v>
      </c>
      <c r="L65" s="450">
        <v>848.5318493323249</v>
      </c>
      <c r="M65" s="451">
        <v>5292</v>
      </c>
      <c r="N65" s="452">
        <v>798.23736016628936</v>
      </c>
      <c r="O65" s="251"/>
      <c r="P65" s="252"/>
      <c r="Q65" s="251">
        <v>13230</v>
      </c>
      <c r="R65" s="252">
        <v>828.41405366591061</v>
      </c>
      <c r="V65" s="205"/>
      <c r="W65" s="198"/>
      <c r="X65" s="205"/>
      <c r="Y65" s="198"/>
      <c r="Z65" s="205"/>
      <c r="AA65" s="198"/>
      <c r="AB65" s="205"/>
      <c r="AC65" s="198"/>
      <c r="AD65" s="205"/>
      <c r="AE65" s="198"/>
      <c r="AF65" s="205"/>
      <c r="AG65" s="198"/>
      <c r="AH65" s="205"/>
      <c r="AI65" s="198"/>
      <c r="AJ65" s="205"/>
      <c r="AK65" s="198"/>
    </row>
    <row r="66" spans="2:37" ht="14.25" customHeight="1">
      <c r="B66" s="250" t="s">
        <v>16</v>
      </c>
      <c r="C66" s="449">
        <v>66</v>
      </c>
      <c r="D66" s="450">
        <v>360.78500000000003</v>
      </c>
      <c r="E66" s="451">
        <v>61</v>
      </c>
      <c r="F66" s="452">
        <v>331.70065573770484</v>
      </c>
      <c r="G66" s="251"/>
      <c r="H66" s="252"/>
      <c r="I66" s="251">
        <v>127</v>
      </c>
      <c r="J66" s="252">
        <v>346.8153543307086</v>
      </c>
      <c r="K66" s="449">
        <v>20185</v>
      </c>
      <c r="L66" s="450">
        <v>940.00376120881856</v>
      </c>
      <c r="M66" s="451">
        <v>14389</v>
      </c>
      <c r="N66" s="452">
        <v>907.15933838348644</v>
      </c>
      <c r="O66" s="251"/>
      <c r="P66" s="252"/>
      <c r="Q66" s="251">
        <v>34574</v>
      </c>
      <c r="R66" s="252">
        <v>926.33457627118605</v>
      </c>
      <c r="V66" s="205"/>
      <c r="W66" s="198"/>
      <c r="X66" s="205"/>
      <c r="Y66" s="198"/>
      <c r="Z66" s="205"/>
      <c r="AA66" s="198"/>
      <c r="AB66" s="205"/>
      <c r="AC66" s="198"/>
      <c r="AD66" s="205"/>
      <c r="AE66" s="198"/>
      <c r="AF66" s="205"/>
      <c r="AG66" s="198"/>
      <c r="AH66" s="205"/>
      <c r="AI66" s="198"/>
      <c r="AJ66" s="205"/>
      <c r="AK66" s="198"/>
    </row>
    <row r="67" spans="2:37" ht="14.25" customHeight="1">
      <c r="B67" s="250" t="s">
        <v>17</v>
      </c>
      <c r="C67" s="449">
        <v>112</v>
      </c>
      <c r="D67" s="450">
        <v>351.88526785714299</v>
      </c>
      <c r="E67" s="451">
        <v>110</v>
      </c>
      <c r="F67" s="452">
        <v>362.26063636363671</v>
      </c>
      <c r="G67" s="251"/>
      <c r="H67" s="252"/>
      <c r="I67" s="251">
        <v>222</v>
      </c>
      <c r="J67" s="252">
        <v>357.02621621621643</v>
      </c>
      <c r="K67" s="449">
        <v>44218</v>
      </c>
      <c r="L67" s="450">
        <v>1016.0695149034345</v>
      </c>
      <c r="M67" s="451">
        <v>34606</v>
      </c>
      <c r="N67" s="452">
        <v>972.58869646882124</v>
      </c>
      <c r="O67" s="251"/>
      <c r="P67" s="252"/>
      <c r="Q67" s="251">
        <v>78824</v>
      </c>
      <c r="R67" s="252">
        <v>996.98018674515504</v>
      </c>
      <c r="V67" s="205"/>
      <c r="W67" s="198"/>
      <c r="X67" s="205"/>
      <c r="Y67" s="198"/>
      <c r="Z67" s="205"/>
      <c r="AA67" s="198"/>
      <c r="AB67" s="205"/>
      <c r="AC67" s="198"/>
      <c r="AD67" s="205"/>
      <c r="AE67" s="198"/>
      <c r="AF67" s="205"/>
      <c r="AG67" s="198"/>
      <c r="AH67" s="205"/>
      <c r="AI67" s="198"/>
      <c r="AJ67" s="205"/>
      <c r="AK67" s="198"/>
    </row>
    <row r="68" spans="2:37" ht="14.25" customHeight="1">
      <c r="B68" s="250" t="s">
        <v>18</v>
      </c>
      <c r="C68" s="449">
        <v>495</v>
      </c>
      <c r="D68" s="450">
        <v>662.42763636363622</v>
      </c>
      <c r="E68" s="451">
        <v>539</v>
      </c>
      <c r="F68" s="452">
        <v>661.86988868274534</v>
      </c>
      <c r="G68" s="251"/>
      <c r="H68" s="252"/>
      <c r="I68" s="251">
        <v>1034</v>
      </c>
      <c r="J68" s="252">
        <v>662.136895551257</v>
      </c>
      <c r="K68" s="449">
        <v>83194</v>
      </c>
      <c r="L68" s="450">
        <v>1063.6209114840012</v>
      </c>
      <c r="M68" s="451">
        <v>68715</v>
      </c>
      <c r="N68" s="452">
        <v>994.80291493851473</v>
      </c>
      <c r="O68" s="251"/>
      <c r="P68" s="252"/>
      <c r="Q68" s="251">
        <v>151909</v>
      </c>
      <c r="R68" s="252">
        <v>1032.4915601445605</v>
      </c>
      <c r="V68" s="205"/>
      <c r="W68" s="198"/>
      <c r="X68" s="205"/>
      <c r="Y68" s="198"/>
      <c r="Z68" s="205"/>
      <c r="AA68" s="198"/>
      <c r="AB68" s="205"/>
      <c r="AC68" s="198"/>
      <c r="AD68" s="205"/>
      <c r="AE68" s="198"/>
      <c r="AF68" s="205"/>
      <c r="AG68" s="198"/>
      <c r="AH68" s="205"/>
      <c r="AI68" s="198"/>
      <c r="AJ68" s="205"/>
      <c r="AK68" s="198"/>
    </row>
    <row r="69" spans="2:37" ht="14.25" customHeight="1">
      <c r="B69" s="250" t="s">
        <v>19</v>
      </c>
      <c r="C69" s="449">
        <v>2146</v>
      </c>
      <c r="D69" s="450">
        <v>716.95076421248973</v>
      </c>
      <c r="E69" s="451">
        <v>2217</v>
      </c>
      <c r="F69" s="452">
        <v>743.68427604871624</v>
      </c>
      <c r="G69" s="251"/>
      <c r="H69" s="252"/>
      <c r="I69" s="251">
        <v>4363</v>
      </c>
      <c r="J69" s="252">
        <v>730.53504011001758</v>
      </c>
      <c r="K69" s="449">
        <v>125074</v>
      </c>
      <c r="L69" s="450">
        <v>1075.9285022466695</v>
      </c>
      <c r="M69" s="451">
        <v>111843</v>
      </c>
      <c r="N69" s="452">
        <v>990.87411380238404</v>
      </c>
      <c r="O69" s="251"/>
      <c r="P69" s="252"/>
      <c r="Q69" s="251">
        <v>236917</v>
      </c>
      <c r="R69" s="252">
        <v>1035.776305626021</v>
      </c>
      <c r="V69" s="205"/>
      <c r="W69" s="198"/>
      <c r="X69" s="205"/>
      <c r="Y69" s="198"/>
      <c r="Z69" s="205"/>
      <c r="AA69" s="198"/>
      <c r="AB69" s="205"/>
      <c r="AC69" s="198"/>
      <c r="AD69" s="205"/>
      <c r="AE69" s="198"/>
      <c r="AF69" s="205"/>
      <c r="AG69" s="198"/>
      <c r="AH69" s="205"/>
      <c r="AI69" s="198"/>
      <c r="AJ69" s="205"/>
      <c r="AK69" s="198"/>
    </row>
    <row r="70" spans="2:37" ht="14.25" customHeight="1">
      <c r="B70" s="250" t="s">
        <v>20</v>
      </c>
      <c r="C70" s="449">
        <v>4172</v>
      </c>
      <c r="D70" s="450">
        <v>750.97528523489848</v>
      </c>
      <c r="E70" s="451">
        <v>4713</v>
      </c>
      <c r="F70" s="452">
        <v>776.91098663271691</v>
      </c>
      <c r="G70" s="251"/>
      <c r="H70" s="252"/>
      <c r="I70" s="251">
        <v>8885</v>
      </c>
      <c r="J70" s="252">
        <v>764.73273719752297</v>
      </c>
      <c r="K70" s="449">
        <v>190296</v>
      </c>
      <c r="L70" s="450">
        <v>1270.6739928847685</v>
      </c>
      <c r="M70" s="451">
        <v>177610</v>
      </c>
      <c r="N70" s="452">
        <v>1024.4395563875903</v>
      </c>
      <c r="O70" s="251"/>
      <c r="P70" s="252"/>
      <c r="Q70" s="251">
        <v>367907</v>
      </c>
      <c r="R70" s="252">
        <v>1151.8001936087105</v>
      </c>
      <c r="V70" s="205"/>
      <c r="W70" s="198"/>
      <c r="X70" s="205"/>
      <c r="Y70" s="198"/>
      <c r="Z70" s="205"/>
      <c r="AA70" s="198"/>
      <c r="AB70" s="205"/>
      <c r="AC70" s="198"/>
      <c r="AD70" s="205"/>
      <c r="AE70" s="198"/>
      <c r="AF70" s="205"/>
      <c r="AG70" s="198"/>
      <c r="AH70" s="205"/>
      <c r="AI70" s="198"/>
      <c r="AJ70" s="205"/>
      <c r="AK70" s="198"/>
    </row>
    <row r="71" spans="2:37" ht="14.25" customHeight="1">
      <c r="B71" s="250" t="s">
        <v>21</v>
      </c>
      <c r="C71" s="449">
        <v>4250</v>
      </c>
      <c r="D71" s="450">
        <v>756.53958823529172</v>
      </c>
      <c r="E71" s="451">
        <v>5699</v>
      </c>
      <c r="F71" s="452">
        <v>813.09919108615202</v>
      </c>
      <c r="G71" s="251"/>
      <c r="H71" s="252"/>
      <c r="I71" s="251">
        <v>9949</v>
      </c>
      <c r="J71" s="252">
        <v>788.93813850637957</v>
      </c>
      <c r="K71" s="449">
        <v>399360</v>
      </c>
      <c r="L71" s="450">
        <v>1626.313560096153</v>
      </c>
      <c r="M71" s="451">
        <v>320381</v>
      </c>
      <c r="N71" s="452">
        <v>1193.4905123275089</v>
      </c>
      <c r="O71" s="251"/>
      <c r="P71" s="252"/>
      <c r="Q71" s="251">
        <v>719741</v>
      </c>
      <c r="R71" s="252">
        <v>1433.6494199857996</v>
      </c>
      <c r="V71" s="205"/>
      <c r="W71" s="198"/>
      <c r="X71" s="205"/>
      <c r="Y71" s="198"/>
      <c r="Z71" s="205"/>
      <c r="AA71" s="198"/>
      <c r="AB71" s="205"/>
      <c r="AC71" s="198"/>
      <c r="AD71" s="205"/>
      <c r="AE71" s="198"/>
      <c r="AF71" s="205"/>
      <c r="AG71" s="198"/>
      <c r="AH71" s="205"/>
      <c r="AI71" s="198"/>
      <c r="AJ71" s="205"/>
      <c r="AK71" s="198"/>
    </row>
    <row r="72" spans="2:37" ht="14.25" customHeight="1">
      <c r="B72" s="250" t="s">
        <v>22</v>
      </c>
      <c r="C72" s="449">
        <v>2133</v>
      </c>
      <c r="D72" s="450">
        <v>827.21000937646488</v>
      </c>
      <c r="E72" s="451">
        <v>4271</v>
      </c>
      <c r="F72" s="452">
        <v>883.41298524935621</v>
      </c>
      <c r="G72" s="251"/>
      <c r="H72" s="252"/>
      <c r="I72" s="251">
        <v>6404</v>
      </c>
      <c r="J72" s="252">
        <v>864.69328700811991</v>
      </c>
      <c r="K72" s="449">
        <v>1030247</v>
      </c>
      <c r="L72" s="450">
        <v>1730.0938950174091</v>
      </c>
      <c r="M72" s="451">
        <v>914317</v>
      </c>
      <c r="N72" s="452">
        <v>1352.4451948066157</v>
      </c>
      <c r="O72" s="251"/>
      <c r="P72" s="252"/>
      <c r="Q72" s="251">
        <v>1944565</v>
      </c>
      <c r="R72" s="252">
        <v>1552.5265353536658</v>
      </c>
      <c r="V72" s="205"/>
      <c r="W72" s="198"/>
      <c r="X72" s="205"/>
      <c r="Y72" s="198"/>
      <c r="Z72" s="205"/>
      <c r="AA72" s="198"/>
      <c r="AB72" s="205"/>
      <c r="AC72" s="198"/>
      <c r="AD72" s="205"/>
      <c r="AE72" s="198"/>
      <c r="AF72" s="205"/>
      <c r="AG72" s="198"/>
      <c r="AH72" s="205"/>
      <c r="AI72" s="198"/>
      <c r="AJ72" s="205"/>
      <c r="AK72" s="198"/>
    </row>
    <row r="73" spans="2:37" ht="14.25" customHeight="1">
      <c r="B73" s="250" t="s">
        <v>23</v>
      </c>
      <c r="C73" s="449">
        <v>1226</v>
      </c>
      <c r="D73" s="450">
        <v>798.61422512234947</v>
      </c>
      <c r="E73" s="451">
        <v>3457</v>
      </c>
      <c r="F73" s="452">
        <v>845.87971651721125</v>
      </c>
      <c r="G73" s="251"/>
      <c r="H73" s="252"/>
      <c r="I73" s="251">
        <v>4683</v>
      </c>
      <c r="J73" s="252">
        <v>833.505705744181</v>
      </c>
      <c r="K73" s="449">
        <v>936960</v>
      </c>
      <c r="L73" s="450">
        <v>1744.8033446678648</v>
      </c>
      <c r="M73" s="451">
        <v>901941</v>
      </c>
      <c r="N73" s="452">
        <v>1234.2160327005874</v>
      </c>
      <c r="O73" s="251"/>
      <c r="P73" s="252"/>
      <c r="Q73" s="251">
        <v>1838901</v>
      </c>
      <c r="R73" s="252">
        <v>1494.3713579850155</v>
      </c>
      <c r="V73" s="205"/>
      <c r="W73" s="198"/>
      <c r="X73" s="205"/>
      <c r="Y73" s="198"/>
      <c r="Z73" s="205"/>
      <c r="AA73" s="198"/>
      <c r="AB73" s="205"/>
      <c r="AC73" s="198"/>
      <c r="AD73" s="205"/>
      <c r="AE73" s="198"/>
      <c r="AF73" s="205"/>
      <c r="AG73" s="198"/>
      <c r="AH73" s="205"/>
      <c r="AI73" s="198"/>
      <c r="AJ73" s="205"/>
      <c r="AK73" s="198"/>
    </row>
    <row r="74" spans="2:37" ht="14.25" customHeight="1">
      <c r="B74" s="250" t="s">
        <v>24</v>
      </c>
      <c r="C74" s="449">
        <v>704</v>
      </c>
      <c r="D74" s="450">
        <v>753.24802556818167</v>
      </c>
      <c r="E74" s="451">
        <v>3111</v>
      </c>
      <c r="F74" s="452">
        <v>788.18828993892521</v>
      </c>
      <c r="G74" s="251"/>
      <c r="H74" s="252"/>
      <c r="I74" s="251">
        <v>3815</v>
      </c>
      <c r="J74" s="252">
        <v>781.7405976408902</v>
      </c>
      <c r="K74" s="449">
        <v>813498</v>
      </c>
      <c r="L74" s="450">
        <v>1698.3540735441306</v>
      </c>
      <c r="M74" s="451">
        <v>868862</v>
      </c>
      <c r="N74" s="452">
        <v>1063.8422087051781</v>
      </c>
      <c r="O74" s="251"/>
      <c r="P74" s="252"/>
      <c r="Q74" s="251">
        <v>1682363</v>
      </c>
      <c r="R74" s="252">
        <v>1370.6573479504732</v>
      </c>
      <c r="S74" s="40"/>
      <c r="V74" s="205"/>
      <c r="W74" s="198"/>
      <c r="X74" s="205"/>
      <c r="Y74" s="198"/>
      <c r="Z74" s="205"/>
      <c r="AA74" s="198"/>
      <c r="AB74" s="205"/>
      <c r="AC74" s="198"/>
      <c r="AD74" s="205"/>
      <c r="AE74" s="198"/>
      <c r="AF74" s="205"/>
      <c r="AG74" s="198"/>
      <c r="AH74" s="205"/>
      <c r="AI74" s="198"/>
      <c r="AJ74" s="205"/>
      <c r="AK74" s="198"/>
    </row>
    <row r="75" spans="2:37" ht="14.25" customHeight="1">
      <c r="B75" s="250" t="s">
        <v>25</v>
      </c>
      <c r="C75" s="449">
        <v>326</v>
      </c>
      <c r="D75" s="450">
        <v>696.01125766871166</v>
      </c>
      <c r="E75" s="451">
        <v>2359</v>
      </c>
      <c r="F75" s="452">
        <v>768.57989402289081</v>
      </c>
      <c r="G75" s="251"/>
      <c r="H75" s="252"/>
      <c r="I75" s="251">
        <v>2685</v>
      </c>
      <c r="J75" s="252">
        <v>759.76895344506499</v>
      </c>
      <c r="K75" s="449">
        <v>577046</v>
      </c>
      <c r="L75" s="450">
        <v>1541.9138073221222</v>
      </c>
      <c r="M75" s="451">
        <v>775546</v>
      </c>
      <c r="N75" s="452">
        <v>935.89099990200282</v>
      </c>
      <c r="O75" s="251"/>
      <c r="P75" s="252"/>
      <c r="Q75" s="251">
        <v>1352596</v>
      </c>
      <c r="R75" s="252">
        <v>1194.4337871249065</v>
      </c>
      <c r="V75" s="205"/>
      <c r="W75" s="198"/>
      <c r="X75" s="205"/>
      <c r="Y75" s="198"/>
      <c r="Z75" s="205"/>
      <c r="AA75" s="198"/>
      <c r="AB75" s="205"/>
      <c r="AC75" s="198"/>
      <c r="AD75" s="205"/>
      <c r="AE75" s="198"/>
      <c r="AF75" s="205"/>
      <c r="AG75" s="198"/>
      <c r="AH75" s="205"/>
      <c r="AI75" s="198"/>
      <c r="AJ75" s="205"/>
      <c r="AK75" s="198"/>
    </row>
    <row r="76" spans="2:37" ht="14.25" customHeight="1">
      <c r="B76" s="250" t="s">
        <v>26</v>
      </c>
      <c r="C76" s="449">
        <v>301</v>
      </c>
      <c r="D76" s="450">
        <v>622.58225913621277</v>
      </c>
      <c r="E76" s="451">
        <v>3445</v>
      </c>
      <c r="F76" s="452">
        <v>721.66817126270018</v>
      </c>
      <c r="G76" s="251"/>
      <c r="H76" s="252"/>
      <c r="I76" s="251">
        <v>3746</v>
      </c>
      <c r="J76" s="252">
        <v>713.70638280832952</v>
      </c>
      <c r="K76" s="449">
        <v>540052</v>
      </c>
      <c r="L76" s="450">
        <v>1302.0288846074006</v>
      </c>
      <c r="M76" s="451">
        <v>1135981</v>
      </c>
      <c r="N76" s="452">
        <v>866.17395837605875</v>
      </c>
      <c r="O76" s="251"/>
      <c r="P76" s="252"/>
      <c r="Q76" s="251">
        <v>1676054</v>
      </c>
      <c r="R76" s="252">
        <v>1006.6147435404763</v>
      </c>
      <c r="V76" s="205"/>
      <c r="W76" s="198"/>
      <c r="X76" s="205"/>
      <c r="Y76" s="198"/>
      <c r="Z76" s="205"/>
      <c r="AA76" s="198"/>
      <c r="AB76" s="205"/>
      <c r="AC76" s="198"/>
      <c r="AD76" s="205"/>
      <c r="AE76" s="198"/>
      <c r="AF76" s="205"/>
      <c r="AG76" s="198"/>
      <c r="AH76" s="205"/>
      <c r="AI76" s="198"/>
      <c r="AJ76" s="205"/>
      <c r="AK76" s="198"/>
    </row>
    <row r="77" spans="2:37" ht="14.25" customHeight="1">
      <c r="B77" s="250" t="s">
        <v>5</v>
      </c>
      <c r="C77" s="449">
        <v>0</v>
      </c>
      <c r="D77" s="450">
        <v>0</v>
      </c>
      <c r="E77" s="451">
        <v>0</v>
      </c>
      <c r="F77" s="452">
        <v>0</v>
      </c>
      <c r="G77" s="251"/>
      <c r="H77" s="252"/>
      <c r="I77" s="251">
        <v>0</v>
      </c>
      <c r="J77" s="252">
        <v>0</v>
      </c>
      <c r="K77" s="449">
        <v>62</v>
      </c>
      <c r="L77" s="450">
        <v>2396.0929032258073</v>
      </c>
      <c r="M77" s="451">
        <v>20</v>
      </c>
      <c r="N77" s="452">
        <v>1603.3559999999998</v>
      </c>
      <c r="O77" s="251"/>
      <c r="P77" s="252"/>
      <c r="Q77" s="251">
        <v>82</v>
      </c>
      <c r="R77" s="252">
        <v>2202.7424390243905</v>
      </c>
      <c r="V77" s="205"/>
      <c r="W77" s="198"/>
      <c r="X77" s="205"/>
      <c r="Y77" s="198"/>
      <c r="Z77" s="205"/>
      <c r="AA77" s="198"/>
      <c r="AB77" s="205"/>
      <c r="AC77" s="198"/>
      <c r="AD77" s="205"/>
      <c r="AE77" s="198"/>
      <c r="AF77" s="205"/>
      <c r="AG77" s="198"/>
      <c r="AH77" s="205"/>
      <c r="AI77" s="198"/>
      <c r="AJ77" s="205"/>
      <c r="AK77" s="198"/>
    </row>
    <row r="78" spans="2:37" ht="14.25" customHeight="1">
      <c r="B78" s="454" t="s">
        <v>27</v>
      </c>
      <c r="C78" s="457">
        <v>61.275979662698411</v>
      </c>
      <c r="D78" s="456" t="s">
        <v>218</v>
      </c>
      <c r="E78" s="457">
        <v>68.132758620689657</v>
      </c>
      <c r="F78" s="456" t="s">
        <v>218</v>
      </c>
      <c r="G78" s="455"/>
      <c r="H78" s="455"/>
      <c r="I78" s="457">
        <v>65.743670065675772</v>
      </c>
      <c r="J78" s="456" t="s">
        <v>218</v>
      </c>
      <c r="K78" s="457">
        <v>70.958756271408049</v>
      </c>
      <c r="L78" s="456" t="s">
        <v>218</v>
      </c>
      <c r="M78" s="457">
        <v>74.098480767656355</v>
      </c>
      <c r="N78" s="456" t="s">
        <v>218</v>
      </c>
      <c r="O78" s="455"/>
      <c r="P78" s="455"/>
      <c r="Q78" s="457">
        <v>72.613761891551235</v>
      </c>
      <c r="R78" s="456" t="s">
        <v>218</v>
      </c>
      <c r="V78" s="205"/>
      <c r="W78" s="198"/>
      <c r="X78" s="205"/>
      <c r="Y78" s="198"/>
      <c r="Z78" s="205"/>
      <c r="AA78" s="198"/>
      <c r="AB78" s="205"/>
      <c r="AC78" s="198"/>
      <c r="AD78" s="205"/>
      <c r="AE78" s="198"/>
      <c r="AF78" s="205"/>
      <c r="AG78" s="198"/>
      <c r="AH78" s="205"/>
      <c r="AI78" s="198"/>
      <c r="AJ78" s="205"/>
      <c r="AK78" s="198"/>
    </row>
    <row r="79" spans="2:37" ht="16.350000000000001" customHeight="1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V79" s="196"/>
      <c r="W79" s="195"/>
      <c r="X79" s="196"/>
      <c r="Y79" s="195"/>
      <c r="Z79" s="196"/>
      <c r="AA79" s="195"/>
      <c r="AB79" s="196"/>
      <c r="AC79" s="195"/>
      <c r="AD79" s="196"/>
      <c r="AE79" s="195"/>
      <c r="AF79" s="196"/>
      <c r="AG79" s="195"/>
      <c r="AH79" s="196"/>
      <c r="AI79" s="195"/>
      <c r="AJ79" s="196"/>
      <c r="AK79" s="195"/>
    </row>
    <row r="80" spans="2:37" ht="15">
      <c r="B80" s="39" t="s">
        <v>223</v>
      </c>
      <c r="Q80" s="41" t="s">
        <v>124</v>
      </c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</row>
    <row r="83" spans="19:19">
      <c r="S83" s="40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90"/>
  <sheetViews>
    <sheetView showGridLines="0" showRowColHeaders="0" showZeros="0" showOutlineSymbols="0" zoomScaleNormal="100" workbookViewId="0">
      <pane ySplit="4" topLeftCell="A50" activePane="bottomLeft" state="frozen"/>
      <selection activeCell="Q29" sqref="Q29"/>
      <selection pane="bottomLeft" activeCell="M73" sqref="M73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0" width="11.5703125" style="27"/>
    <col min="11" max="11" width="11.85546875" style="27" bestFit="1" customWidth="1"/>
    <col min="12" max="12" width="11.85546875" style="27" customWidth="1"/>
    <col min="13" max="16384" width="11.5703125" style="27"/>
  </cols>
  <sheetData>
    <row r="1" spans="1:11" ht="18.7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7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168</v>
      </c>
    </row>
    <row r="3" spans="1:11">
      <c r="A3" s="260"/>
      <c r="B3" s="260"/>
      <c r="C3" s="260"/>
      <c r="D3" s="260"/>
      <c r="E3" s="260"/>
      <c r="F3" s="260"/>
      <c r="G3" s="260"/>
      <c r="H3" s="260"/>
      <c r="I3" s="260"/>
    </row>
    <row r="4" spans="1:11" ht="32.1" customHeight="1">
      <c r="A4" s="260"/>
      <c r="B4" s="261" t="s">
        <v>214</v>
      </c>
      <c r="C4" s="261"/>
      <c r="D4" s="261" t="s">
        <v>110</v>
      </c>
      <c r="E4" s="261" t="s">
        <v>49</v>
      </c>
      <c r="F4" s="261" t="s">
        <v>50</v>
      </c>
      <c r="G4" s="261" t="s">
        <v>104</v>
      </c>
      <c r="H4" s="261" t="s">
        <v>111</v>
      </c>
      <c r="I4" s="262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>
        <v>2022</v>
      </c>
      <c r="C18" s="45"/>
      <c r="D18" s="46">
        <v>949781</v>
      </c>
      <c r="E18" s="46">
        <v>6302297</v>
      </c>
      <c r="F18" s="46">
        <v>2356613</v>
      </c>
      <c r="G18" s="46">
        <v>341311</v>
      </c>
      <c r="H18" s="46">
        <v>44834</v>
      </c>
      <c r="I18" s="46">
        <v>9994836</v>
      </c>
    </row>
    <row r="19" spans="2:10">
      <c r="B19" s="45">
        <v>2023</v>
      </c>
      <c r="C19" s="45"/>
      <c r="D19" s="46">
        <v>945976</v>
      </c>
      <c r="E19" s="46">
        <v>6424813</v>
      </c>
      <c r="F19" s="46">
        <v>2354805</v>
      </c>
      <c r="G19" s="46">
        <v>340866</v>
      </c>
      <c r="H19" s="46">
        <v>45531</v>
      </c>
      <c r="I19" s="46">
        <v>10111991</v>
      </c>
    </row>
    <row r="20" spans="2:10">
      <c r="B20" s="45"/>
      <c r="C20" s="45"/>
      <c r="D20" s="46"/>
      <c r="E20" s="46"/>
      <c r="F20" s="46"/>
      <c r="G20" s="46"/>
      <c r="H20" s="46"/>
      <c r="I20" s="46"/>
    </row>
    <row r="21" spans="2:10">
      <c r="B21" s="45">
        <v>2024</v>
      </c>
      <c r="C21" s="48" t="s">
        <v>112</v>
      </c>
      <c r="D21" s="49">
        <v>945530</v>
      </c>
      <c r="E21" s="49">
        <v>6445599</v>
      </c>
      <c r="F21" s="49">
        <v>2354934</v>
      </c>
      <c r="G21" s="49">
        <v>340778</v>
      </c>
      <c r="H21" s="49">
        <v>45638</v>
      </c>
      <c r="I21" s="50">
        <v>10132479</v>
      </c>
    </row>
    <row r="22" spans="2:10">
      <c r="B22" s="45"/>
      <c r="C22" s="45" t="s">
        <v>113</v>
      </c>
      <c r="D22" s="46">
        <v>943561</v>
      </c>
      <c r="E22" s="46">
        <v>6450811</v>
      </c>
      <c r="F22" s="46">
        <v>2348534</v>
      </c>
      <c r="G22" s="46">
        <v>340382</v>
      </c>
      <c r="H22" s="46">
        <v>45474</v>
      </c>
      <c r="I22" s="46">
        <v>10128762</v>
      </c>
      <c r="J22" s="31"/>
    </row>
    <row r="23" spans="2:10">
      <c r="B23" s="45"/>
      <c r="C23" s="45" t="s">
        <v>114</v>
      </c>
      <c r="D23" s="46">
        <v>945077</v>
      </c>
      <c r="E23" s="46">
        <v>6458057</v>
      </c>
      <c r="F23" s="46">
        <v>2351928</v>
      </c>
      <c r="G23" s="46">
        <v>341283</v>
      </c>
      <c r="H23" s="46">
        <v>45737</v>
      </c>
      <c r="I23" s="46">
        <v>10142082</v>
      </c>
      <c r="J23" s="31"/>
    </row>
    <row r="24" spans="2:10">
      <c r="B24" s="45"/>
      <c r="C24" s="45" t="s">
        <v>115</v>
      </c>
      <c r="D24" s="46">
        <v>946558</v>
      </c>
      <c r="E24" s="46">
        <v>6464131</v>
      </c>
      <c r="F24" s="46">
        <v>2351785</v>
      </c>
      <c r="G24" s="46">
        <v>341436</v>
      </c>
      <c r="H24" s="46">
        <v>45924</v>
      </c>
      <c r="I24" s="46">
        <v>10149834</v>
      </c>
      <c r="J24" s="31"/>
    </row>
    <row r="25" spans="2:10">
      <c r="B25" s="45"/>
      <c r="C25" s="45" t="s">
        <v>116</v>
      </c>
      <c r="D25" s="46">
        <v>953936</v>
      </c>
      <c r="E25" s="46">
        <v>6460808</v>
      </c>
      <c r="F25" s="46">
        <v>2349184</v>
      </c>
      <c r="G25" s="46">
        <v>340503</v>
      </c>
      <c r="H25" s="46">
        <v>46097</v>
      </c>
      <c r="I25" s="46">
        <v>10150528</v>
      </c>
      <c r="J25" s="31"/>
    </row>
    <row r="26" spans="2:10">
      <c r="B26" s="45"/>
      <c r="C26" s="45" t="s">
        <v>117</v>
      </c>
      <c r="D26" s="46">
        <v>961167</v>
      </c>
      <c r="E26" s="46">
        <v>6465738</v>
      </c>
      <c r="F26" s="46">
        <v>2349364</v>
      </c>
      <c r="G26" s="46">
        <v>341262</v>
      </c>
      <c r="H26" s="46">
        <v>46088</v>
      </c>
      <c r="I26" s="46">
        <v>10163619</v>
      </c>
      <c r="J26" s="31"/>
    </row>
    <row r="27" spans="2:10">
      <c r="B27" s="45"/>
      <c r="C27" s="45" t="s">
        <v>118</v>
      </c>
      <c r="D27" s="46">
        <v>968204</v>
      </c>
      <c r="E27" s="46">
        <v>6481224</v>
      </c>
      <c r="F27" s="46">
        <v>2351454</v>
      </c>
      <c r="G27" s="46">
        <v>341739</v>
      </c>
      <c r="H27" s="46">
        <v>46171</v>
      </c>
      <c r="I27" s="46">
        <v>10188792</v>
      </c>
      <c r="J27" s="31"/>
    </row>
    <row r="28" spans="2:10">
      <c r="B28" s="45"/>
      <c r="C28" s="45" t="s">
        <v>119</v>
      </c>
      <c r="D28" s="46">
        <v>974169</v>
      </c>
      <c r="E28" s="46">
        <v>6493622</v>
      </c>
      <c r="F28" s="46">
        <v>2352326</v>
      </c>
      <c r="G28" s="46">
        <v>341987</v>
      </c>
      <c r="H28" s="46">
        <v>46196</v>
      </c>
      <c r="I28" s="46">
        <v>10208300</v>
      </c>
      <c r="J28" s="31"/>
    </row>
    <row r="29" spans="2:10">
      <c r="B29" s="45"/>
      <c r="C29" s="45" t="s">
        <v>120</v>
      </c>
      <c r="D29" s="46">
        <v>978165</v>
      </c>
      <c r="E29" s="46">
        <v>6501862</v>
      </c>
      <c r="F29" s="46">
        <v>2350561</v>
      </c>
      <c r="G29" s="46">
        <v>341610</v>
      </c>
      <c r="H29" s="46">
        <v>46236</v>
      </c>
      <c r="I29" s="46">
        <v>10218434</v>
      </c>
      <c r="J29" s="31"/>
    </row>
    <row r="30" spans="2:10">
      <c r="B30" s="45"/>
      <c r="C30" s="45" t="s">
        <v>121</v>
      </c>
      <c r="D30" s="46">
        <v>983310</v>
      </c>
      <c r="E30" s="46">
        <v>6516642</v>
      </c>
      <c r="F30" s="46">
        <v>2352244</v>
      </c>
      <c r="G30" s="46">
        <v>340010</v>
      </c>
      <c r="H30" s="46">
        <v>46228</v>
      </c>
      <c r="I30" s="46">
        <v>10238434</v>
      </c>
      <c r="J30" s="31"/>
    </row>
    <row r="31" spans="2:10">
      <c r="B31" s="51"/>
      <c r="C31" s="45" t="s">
        <v>122</v>
      </c>
      <c r="D31" s="46">
        <v>989767</v>
      </c>
      <c r="E31" s="46">
        <v>6534592</v>
      </c>
      <c r="F31" s="46">
        <v>2352957</v>
      </c>
      <c r="G31" s="46">
        <v>339497</v>
      </c>
      <c r="H31" s="46">
        <v>46266</v>
      </c>
      <c r="I31" s="46">
        <v>10263079</v>
      </c>
      <c r="J31" s="31"/>
    </row>
    <row r="32" spans="2:10">
      <c r="B32" s="51"/>
      <c r="C32" s="45" t="s">
        <v>123</v>
      </c>
      <c r="D32" s="46">
        <v>995503</v>
      </c>
      <c r="E32" s="46">
        <v>6546721</v>
      </c>
      <c r="F32" s="46">
        <v>2353104</v>
      </c>
      <c r="G32" s="46">
        <v>339837</v>
      </c>
      <c r="H32" s="46">
        <v>46312</v>
      </c>
      <c r="I32" s="46">
        <v>10281477</v>
      </c>
      <c r="J32" s="31"/>
    </row>
    <row r="33" spans="2:42">
      <c r="B33" s="45">
        <v>2025</v>
      </c>
      <c r="C33" s="48" t="s">
        <v>112</v>
      </c>
      <c r="D33" s="49">
        <v>999797</v>
      </c>
      <c r="E33" s="49">
        <v>6558073</v>
      </c>
      <c r="F33" s="49">
        <v>2351632</v>
      </c>
      <c r="G33" s="49">
        <v>338996</v>
      </c>
      <c r="H33" s="49">
        <v>46288</v>
      </c>
      <c r="I33" s="50">
        <v>10294786</v>
      </c>
      <c r="J33" s="31"/>
    </row>
    <row r="34" spans="2:42">
      <c r="B34" s="45"/>
      <c r="C34" s="45" t="s">
        <v>113</v>
      </c>
      <c r="D34" s="46"/>
      <c r="E34" s="46"/>
      <c r="F34" s="46"/>
      <c r="G34" s="46"/>
      <c r="H34" s="46"/>
      <c r="I34" s="46"/>
      <c r="J34" s="31"/>
    </row>
    <row r="35" spans="2:42">
      <c r="B35" s="45"/>
      <c r="C35" s="45" t="s">
        <v>114</v>
      </c>
      <c r="D35" s="46"/>
      <c r="E35" s="46"/>
      <c r="F35" s="46"/>
      <c r="G35" s="46"/>
      <c r="H35" s="46"/>
      <c r="I35" s="46"/>
      <c r="J35" s="31"/>
    </row>
    <row r="36" spans="2:42">
      <c r="B36" s="45"/>
      <c r="C36" s="45" t="s">
        <v>115</v>
      </c>
      <c r="D36" s="46"/>
      <c r="E36" s="46"/>
      <c r="F36" s="46"/>
      <c r="G36" s="46"/>
      <c r="H36" s="46"/>
      <c r="I36" s="46"/>
      <c r="J36" s="31"/>
    </row>
    <row r="37" spans="2:42">
      <c r="B37" s="45"/>
      <c r="C37" s="45" t="s">
        <v>116</v>
      </c>
      <c r="D37" s="46"/>
      <c r="E37" s="46"/>
      <c r="F37" s="46"/>
      <c r="G37" s="46"/>
      <c r="H37" s="46"/>
      <c r="I37" s="46"/>
      <c r="J37" s="31"/>
    </row>
    <row r="38" spans="2:42">
      <c r="B38" s="45"/>
      <c r="C38" s="45" t="s">
        <v>117</v>
      </c>
      <c r="D38" s="46"/>
      <c r="E38" s="46"/>
      <c r="F38" s="46"/>
      <c r="G38" s="46"/>
      <c r="H38" s="46"/>
      <c r="I38" s="46"/>
      <c r="J38" s="31"/>
    </row>
    <row r="39" spans="2:42">
      <c r="B39" s="45"/>
      <c r="C39" s="45" t="s">
        <v>118</v>
      </c>
      <c r="D39" s="46"/>
      <c r="E39" s="46"/>
      <c r="F39" s="46"/>
      <c r="G39" s="46"/>
      <c r="H39" s="46"/>
      <c r="I39" s="46"/>
      <c r="J39" s="31"/>
    </row>
    <row r="40" spans="2:42">
      <c r="B40" s="45"/>
      <c r="C40" s="45" t="s">
        <v>119</v>
      </c>
      <c r="D40" s="46"/>
      <c r="E40" s="46"/>
      <c r="F40" s="46"/>
      <c r="G40" s="46"/>
      <c r="H40" s="46"/>
      <c r="I40" s="46"/>
      <c r="J40" s="31"/>
    </row>
    <row r="41" spans="2:42">
      <c r="B41" s="45"/>
      <c r="C41" s="45" t="s">
        <v>120</v>
      </c>
      <c r="D41" s="46"/>
      <c r="E41" s="46"/>
      <c r="F41" s="46"/>
      <c r="G41" s="46"/>
      <c r="H41" s="46"/>
      <c r="I41" s="46"/>
      <c r="J41" s="31"/>
    </row>
    <row r="42" spans="2:42">
      <c r="B42" s="45"/>
      <c r="C42" s="45" t="s">
        <v>121</v>
      </c>
      <c r="D42" s="46"/>
      <c r="E42" s="46"/>
      <c r="F42" s="46"/>
      <c r="G42" s="46"/>
      <c r="H42" s="46"/>
      <c r="I42" s="46"/>
      <c r="J42" s="31"/>
      <c r="K42" s="206"/>
      <c r="L42" s="206"/>
      <c r="M42" s="206"/>
      <c r="N42" s="206"/>
      <c r="O42" s="206"/>
      <c r="P42" s="206"/>
    </row>
    <row r="43" spans="2:42">
      <c r="B43" s="51"/>
      <c r="C43" s="45" t="s">
        <v>122</v>
      </c>
      <c r="D43" s="46"/>
      <c r="E43" s="46"/>
      <c r="F43" s="46"/>
      <c r="G43" s="46"/>
      <c r="H43" s="46"/>
      <c r="I43" s="46"/>
    </row>
    <row r="44" spans="2:42" ht="15.75" customHeight="1">
      <c r="B44" s="51"/>
      <c r="C44" s="45" t="s">
        <v>123</v>
      </c>
      <c r="D44" s="46"/>
      <c r="E44" s="46"/>
      <c r="F44" s="46"/>
      <c r="G44" s="46"/>
      <c r="H44" s="46"/>
      <c r="I44" s="46"/>
    </row>
    <row r="45" spans="2:42">
      <c r="B45" s="51"/>
      <c r="C45" s="45"/>
      <c r="D45" s="46"/>
      <c r="E45" s="46"/>
      <c r="F45" s="46"/>
      <c r="G45" s="46"/>
      <c r="H45" s="46"/>
      <c r="I45" s="46"/>
    </row>
    <row r="46" spans="2:42">
      <c r="B46" s="45"/>
      <c r="C46" s="45"/>
      <c r="D46" s="444" t="s">
        <v>125</v>
      </c>
      <c r="E46" s="444"/>
      <c r="F46" s="444"/>
      <c r="G46" s="444"/>
      <c r="H46" s="444"/>
      <c r="I46" s="444"/>
    </row>
    <row r="47" spans="2:42">
      <c r="B47" s="45">
        <v>2010</v>
      </c>
      <c r="C47" s="45"/>
      <c r="D47" s="52">
        <v>0.64605465145384233</v>
      </c>
      <c r="E47" s="52">
        <v>2.0740877893759446</v>
      </c>
      <c r="F47" s="52">
        <v>0.85947739636256237</v>
      </c>
      <c r="G47" s="52">
        <v>1.7392870273798877</v>
      </c>
      <c r="H47" s="52">
        <v>-0.43609261021249068</v>
      </c>
      <c r="I47" s="52">
        <v>1.5761404508701116</v>
      </c>
    </row>
    <row r="48" spans="2:42">
      <c r="B48" s="45">
        <v>2011</v>
      </c>
      <c r="C48" s="45"/>
      <c r="D48" s="52">
        <v>0.63913245347664294</v>
      </c>
      <c r="E48" s="52">
        <v>1.8656846469753186</v>
      </c>
      <c r="F48" s="52">
        <v>0.79652236951388566</v>
      </c>
      <c r="G48" s="52">
        <v>1.7740853006467994</v>
      </c>
      <c r="H48" s="52">
        <v>1.4122269119481778</v>
      </c>
      <c r="I48" s="52">
        <v>1.4479276938926811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42">
      <c r="B49" s="45">
        <v>2012</v>
      </c>
      <c r="C49" s="45"/>
      <c r="D49" s="53">
        <v>1.4635962256193125E-2</v>
      </c>
      <c r="E49" s="53">
        <v>1.9189057681350929</v>
      </c>
      <c r="F49" s="53">
        <v>0.53992662999891028</v>
      </c>
      <c r="G49" s="53">
        <v>6.8240861181261936</v>
      </c>
      <c r="H49" s="53">
        <v>-0.61775253252361884</v>
      </c>
      <c r="I49" s="53">
        <v>1.4974492676012696</v>
      </c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2:42">
      <c r="B50" s="45">
        <v>2013</v>
      </c>
      <c r="C50" s="45"/>
      <c r="D50" s="52">
        <v>-1.0167323951428386</v>
      </c>
      <c r="E50" s="52">
        <v>2.2640435767088407</v>
      </c>
      <c r="F50" s="52">
        <v>0.60791876918642185</v>
      </c>
      <c r="G50" s="52">
        <v>6.8467270636678457</v>
      </c>
      <c r="H50" s="52">
        <v>0.21597703268627644</v>
      </c>
      <c r="I50" s="52">
        <v>1.6326287956110797</v>
      </c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</row>
    <row r="51" spans="2:42">
      <c r="B51" s="45">
        <v>2014</v>
      </c>
      <c r="C51" s="45"/>
      <c r="D51" s="52">
        <v>-0.41406292685174373</v>
      </c>
      <c r="E51" s="52">
        <v>1.7689990332942163</v>
      </c>
      <c r="F51" s="52">
        <v>0.42900361097932826</v>
      </c>
      <c r="G51" s="52">
        <v>6.5470313923552403</v>
      </c>
      <c r="H51" s="52">
        <v>1.6242213987226917</v>
      </c>
      <c r="I51" s="52">
        <v>1.3664603607754566</v>
      </c>
    </row>
    <row r="52" spans="2:42">
      <c r="B52" s="45">
        <v>2015</v>
      </c>
      <c r="C52" s="45"/>
      <c r="D52" s="52">
        <v>0.7635805019105657</v>
      </c>
      <c r="E52" s="52">
        <v>1.3468470114175402</v>
      </c>
      <c r="F52" s="52">
        <v>0.12593565693888031</v>
      </c>
      <c r="G52" s="52">
        <v>1.0514335427858068</v>
      </c>
      <c r="H52" s="52">
        <v>1.7844673752812401</v>
      </c>
      <c r="I52" s="52">
        <v>0.96923268422992592</v>
      </c>
    </row>
    <row r="53" spans="2:42">
      <c r="B53" s="45">
        <v>2016</v>
      </c>
      <c r="C53" s="45"/>
      <c r="D53" s="52">
        <v>0.84704686622552039</v>
      </c>
      <c r="E53" s="52">
        <v>1.724556938163202</v>
      </c>
      <c r="F53" s="52">
        <v>0.23129110970558919</v>
      </c>
      <c r="G53" s="52">
        <v>8.9926466685930073E-2</v>
      </c>
      <c r="H53" s="52">
        <v>2.3324948547907676</v>
      </c>
      <c r="I53" s="52">
        <v>1.2037754469463646</v>
      </c>
    </row>
    <row r="54" spans="2:42">
      <c r="B54" s="45">
        <v>2017</v>
      </c>
      <c r="C54" s="45"/>
      <c r="D54" s="52">
        <v>0.76974380690240096</v>
      </c>
      <c r="E54" s="52">
        <v>1.7180869417302125</v>
      </c>
      <c r="F54" s="52">
        <v>4.5677782157582669E-2</v>
      </c>
      <c r="G54" s="52">
        <v>-0.12342733252619364</v>
      </c>
      <c r="H54" s="52">
        <v>2.4059590316573454</v>
      </c>
      <c r="I54" s="52">
        <v>1.1430643980745447</v>
      </c>
    </row>
    <row r="55" spans="2:42">
      <c r="B55" s="45">
        <v>2018</v>
      </c>
      <c r="C55" s="45"/>
      <c r="D55" s="52">
        <v>0.35698114555438032</v>
      </c>
      <c r="E55" s="52">
        <v>1.879970462948255</v>
      </c>
      <c r="F55" s="52">
        <v>1.2259730421293469E-3</v>
      </c>
      <c r="G55" s="52">
        <v>-0.17165508535563756</v>
      </c>
      <c r="H55" s="52">
        <v>2.5143051110464443</v>
      </c>
      <c r="I55" s="52">
        <v>1.1949984188724949</v>
      </c>
    </row>
    <row r="56" spans="2:42">
      <c r="B56" s="45">
        <v>2019</v>
      </c>
      <c r="C56" s="45"/>
      <c r="D56" s="52">
        <v>0.70828216973439773</v>
      </c>
      <c r="E56" s="52">
        <v>1.5770285858221156</v>
      </c>
      <c r="F56" s="52">
        <v>5.4576268750294865E-2</v>
      </c>
      <c r="G56" s="52">
        <v>0.48335155257481777</v>
      </c>
      <c r="H56" s="52">
        <v>2.0694874766443494</v>
      </c>
      <c r="I56" s="52">
        <v>1.0839939308633362</v>
      </c>
    </row>
    <row r="57" spans="2:42">
      <c r="B57" s="45">
        <v>2020</v>
      </c>
      <c r="C57" s="45"/>
      <c r="D57" s="52">
        <v>-1.3635678535604212</v>
      </c>
      <c r="E57" s="52">
        <v>0.59937982958286895</v>
      </c>
      <c r="F57" s="52">
        <v>-0.59363153776341715</v>
      </c>
      <c r="G57" s="52">
        <v>-0.46044468489235824</v>
      </c>
      <c r="H57" s="52">
        <v>-0.2873296876448217</v>
      </c>
      <c r="I57" s="52">
        <v>7.7948215246048669E-2</v>
      </c>
    </row>
    <row r="58" spans="2:42">
      <c r="B58" s="45">
        <v>2021</v>
      </c>
      <c r="C58" s="45"/>
      <c r="D58" s="52">
        <v>0.49256152013295029</v>
      </c>
      <c r="E58" s="52">
        <v>1.5142368529653005</v>
      </c>
      <c r="F58" s="52">
        <v>0.23759551637283494</v>
      </c>
      <c r="G58" s="52">
        <v>1.0864299639629094</v>
      </c>
      <c r="H58" s="52">
        <v>2.8955196133110261</v>
      </c>
      <c r="I58" s="52">
        <v>1.1004872148784761</v>
      </c>
    </row>
    <row r="59" spans="2:42">
      <c r="B59" s="45">
        <v>2022</v>
      </c>
      <c r="C59" s="45"/>
      <c r="D59" s="52">
        <v>-0.39954236145265387</v>
      </c>
      <c r="E59" s="52">
        <v>1.3467124415317944</v>
      </c>
      <c r="F59" s="52">
        <v>-7.2721012513954353E-2</v>
      </c>
      <c r="G59" s="52">
        <v>-0.2650357374539003</v>
      </c>
      <c r="H59" s="52">
        <v>1.2557026062604448</v>
      </c>
      <c r="I59" s="52">
        <v>0.78521999571239398</v>
      </c>
    </row>
    <row r="60" spans="2:42">
      <c r="B60" s="45">
        <v>2023</v>
      </c>
      <c r="C60" s="45"/>
      <c r="D60" s="52">
        <v>-0.40061866893525977</v>
      </c>
      <c r="E60" s="52">
        <v>1.943989627908671</v>
      </c>
      <c r="F60" s="52">
        <v>-7.6720276091157835E-2</v>
      </c>
      <c r="G60" s="52">
        <v>-0.13037962444808482</v>
      </c>
      <c r="H60" s="52">
        <v>1.5546237230673166</v>
      </c>
      <c r="I60" s="52">
        <v>1.172155300997435</v>
      </c>
    </row>
    <row r="61" spans="2:42">
      <c r="B61" s="45"/>
      <c r="C61" s="45"/>
      <c r="D61" s="52"/>
      <c r="E61" s="52"/>
      <c r="F61" s="52"/>
      <c r="G61" s="52"/>
      <c r="H61" s="52"/>
      <c r="I61" s="52"/>
    </row>
    <row r="62" spans="2:42">
      <c r="B62" s="45">
        <v>2024</v>
      </c>
      <c r="C62" s="55" t="s">
        <v>112</v>
      </c>
      <c r="D62" s="56">
        <v>-0.31060353662085705</v>
      </c>
      <c r="E62" s="56">
        <v>1.9721753366074291</v>
      </c>
      <c r="F62" s="56">
        <v>3.3897786703906974E-2</v>
      </c>
      <c r="G62" s="56">
        <v>8.2171680117371082E-3</v>
      </c>
      <c r="H62" s="56">
        <v>1.7615055297895088</v>
      </c>
      <c r="I62" s="56">
        <v>1.2321726852102977</v>
      </c>
    </row>
    <row r="63" spans="2:42">
      <c r="B63" s="45"/>
      <c r="C63" s="54" t="s">
        <v>113</v>
      </c>
      <c r="D63" s="52">
        <v>-0.14287059839498406</v>
      </c>
      <c r="E63" s="52">
        <v>1.9318476119264627</v>
      </c>
      <c r="F63" s="52">
        <v>-2.656270885142975E-2</v>
      </c>
      <c r="G63" s="52">
        <v>1.9687642331378541E-2</v>
      </c>
      <c r="H63" s="52">
        <v>1.7497538709388749</v>
      </c>
      <c r="I63" s="52">
        <v>1.2104065808195008</v>
      </c>
    </row>
    <row r="64" spans="2:42">
      <c r="B64" s="45"/>
      <c r="C64" s="54" t="s">
        <v>114</v>
      </c>
      <c r="D64" s="52">
        <v>-2.6974650175815018E-2</v>
      </c>
      <c r="E64" s="52">
        <v>1.8935497913157073</v>
      </c>
      <c r="F64" s="52">
        <v>7.7826508585387977E-2</v>
      </c>
      <c r="G64" s="52">
        <v>0.15348045545251487</v>
      </c>
      <c r="H64" s="52">
        <v>2.1553649602430003</v>
      </c>
      <c r="I64" s="52">
        <v>1.2284252549604302</v>
      </c>
    </row>
    <row r="65" spans="2:12">
      <c r="B65" s="45"/>
      <c r="C65" s="54" t="s">
        <v>115</v>
      </c>
      <c r="D65" s="52">
        <v>9.1784834353747513E-2</v>
      </c>
      <c r="E65" s="52">
        <v>1.8843012461029707</v>
      </c>
      <c r="F65" s="52">
        <v>6.846295766784749E-2</v>
      </c>
      <c r="G65" s="52">
        <v>4.6296567607639894E-2</v>
      </c>
      <c r="H65" s="52">
        <v>2.4837651469505229</v>
      </c>
      <c r="I65" s="52">
        <v>1.229726919618801</v>
      </c>
    </row>
    <row r="66" spans="2:12">
      <c r="B66" s="45"/>
      <c r="C66" s="54" t="s">
        <v>116</v>
      </c>
      <c r="D66" s="52">
        <v>0.94026771070314652</v>
      </c>
      <c r="E66" s="52">
        <v>1.8570506297084233</v>
      </c>
      <c r="F66" s="52">
        <v>0.11293252090103234</v>
      </c>
      <c r="G66" s="52">
        <v>8.3769818175394306E-2</v>
      </c>
      <c r="H66" s="52">
        <v>2.7299875200570423</v>
      </c>
      <c r="I66" s="52">
        <v>1.3058189730240199</v>
      </c>
    </row>
    <row r="67" spans="2:12">
      <c r="B67" s="45"/>
      <c r="C67" s="54" t="s">
        <v>117</v>
      </c>
      <c r="D67" s="52">
        <v>1.5432741118091897</v>
      </c>
      <c r="E67" s="52">
        <v>1.7088598833682855</v>
      </c>
      <c r="F67" s="52">
        <v>-5.2114597660413153E-2</v>
      </c>
      <c r="G67" s="52">
        <v>-5.3010312116519298E-2</v>
      </c>
      <c r="H67" s="52">
        <v>2.3336367875302466</v>
      </c>
      <c r="I67" s="52">
        <v>1.2238848721388029</v>
      </c>
    </row>
    <row r="68" spans="2:12">
      <c r="B68" s="45"/>
      <c r="C68" s="54" t="s">
        <v>118</v>
      </c>
      <c r="D68" s="52">
        <v>2.2217999070906602</v>
      </c>
      <c r="E68" s="52">
        <v>1.7616673703329422</v>
      </c>
      <c r="F68" s="52">
        <v>-4.0469204720616769E-2</v>
      </c>
      <c r="G68" s="52">
        <v>-0.11807928263912748</v>
      </c>
      <c r="H68" s="52">
        <v>2.1301539550522053</v>
      </c>
      <c r="I68" s="52">
        <v>1.3211296010119389</v>
      </c>
    </row>
    <row r="69" spans="2:12">
      <c r="B69" s="45"/>
      <c r="C69" s="54" t="s">
        <v>119</v>
      </c>
      <c r="D69" s="52">
        <v>2.879492408409301</v>
      </c>
      <c r="E69" s="52">
        <v>1.7662821816989638</v>
      </c>
      <c r="F69" s="52">
        <v>-5.3450397351439971E-2</v>
      </c>
      <c r="G69" s="52">
        <v>-0.14395001167951671</v>
      </c>
      <c r="H69" s="52">
        <v>2.0590314598798232</v>
      </c>
      <c r="I69" s="52">
        <v>1.3819639953648544</v>
      </c>
    </row>
    <row r="70" spans="2:12">
      <c r="B70" s="45"/>
      <c r="C70" s="54" t="s">
        <v>120</v>
      </c>
      <c r="D70" s="52">
        <v>3.450518698858529</v>
      </c>
      <c r="E70" s="52">
        <v>1.7788509327708368</v>
      </c>
      <c r="F70" s="52">
        <v>-6.322149888097206E-2</v>
      </c>
      <c r="G70" s="52">
        <v>-0.19982821784781946</v>
      </c>
      <c r="H70" s="52">
        <v>2.0031768443346198</v>
      </c>
      <c r="I70" s="52">
        <v>1.4394296919997718</v>
      </c>
    </row>
    <row r="71" spans="2:12">
      <c r="B71" s="45"/>
      <c r="C71" s="54" t="s">
        <v>121</v>
      </c>
      <c r="D71" s="52">
        <v>4.0742324431423782</v>
      </c>
      <c r="E71" s="52">
        <v>1.8019958786438472</v>
      </c>
      <c r="F71" s="52">
        <v>-4.5340373626778785E-2</v>
      </c>
      <c r="G71" s="52">
        <v>-0.2651695148923161</v>
      </c>
      <c r="H71" s="52">
        <v>1.9585355094839052</v>
      </c>
      <c r="I71" s="52">
        <v>1.514643744115407</v>
      </c>
    </row>
    <row r="72" spans="2:12">
      <c r="B72" s="45"/>
      <c r="C72" s="54" t="s">
        <v>122</v>
      </c>
      <c r="D72" s="52">
        <v>4.7216235461164047</v>
      </c>
      <c r="E72" s="52">
        <v>1.8554911564897303</v>
      </c>
      <c r="F72" s="52">
        <v>-0.10206503376765097</v>
      </c>
      <c r="G72" s="52">
        <v>-0.29193135795072545</v>
      </c>
      <c r="H72" s="52">
        <v>1.8715871058657685</v>
      </c>
      <c r="I72" s="52">
        <v>1.5949180560091314</v>
      </c>
    </row>
    <row r="73" spans="2:12">
      <c r="B73" s="45"/>
      <c r="C73" s="54" t="s">
        <v>123</v>
      </c>
      <c r="D73" s="52">
        <v>5.2355450878246446</v>
      </c>
      <c r="E73" s="52">
        <v>1.8974560037778421</v>
      </c>
      <c r="F73" s="52">
        <v>-7.2235280628329956E-2</v>
      </c>
      <c r="G73" s="52">
        <v>-0.30187815739909363</v>
      </c>
      <c r="H73" s="52">
        <v>1.7153148404383867</v>
      </c>
      <c r="I73" s="52">
        <v>1.6760893082282236</v>
      </c>
    </row>
    <row r="74" spans="2:12">
      <c r="B74" s="45">
        <v>2025</v>
      </c>
      <c r="C74" s="55" t="s">
        <v>112</v>
      </c>
      <c r="D74" s="56">
        <v>5.7393208042050503</v>
      </c>
      <c r="E74" s="56">
        <v>1.7449735858529269</v>
      </c>
      <c r="F74" s="56">
        <v>-0.14021624385226472</v>
      </c>
      <c r="G74" s="56">
        <v>-0.52292108058619169</v>
      </c>
      <c r="H74" s="56">
        <v>1.4242517200578453</v>
      </c>
      <c r="I74" s="56">
        <v>1.6018488664027775</v>
      </c>
    </row>
    <row r="75" spans="2:12">
      <c r="B75" s="45"/>
      <c r="C75" s="54" t="s">
        <v>113</v>
      </c>
      <c r="D75" s="52"/>
      <c r="E75" s="52"/>
      <c r="F75" s="52"/>
      <c r="G75" s="52"/>
      <c r="H75" s="52"/>
      <c r="I75" s="52"/>
    </row>
    <row r="76" spans="2:12">
      <c r="B76" s="45"/>
      <c r="C76" s="54" t="s">
        <v>114</v>
      </c>
      <c r="D76" s="52"/>
      <c r="E76" s="52"/>
      <c r="F76" s="52"/>
      <c r="G76" s="52"/>
      <c r="H76" s="52"/>
      <c r="I76" s="52"/>
      <c r="L76" s="292"/>
    </row>
    <row r="77" spans="2:12">
      <c r="B77" s="45"/>
      <c r="C77" s="54" t="s">
        <v>115</v>
      </c>
      <c r="D77" s="52"/>
      <c r="E77" s="52"/>
      <c r="F77" s="52"/>
      <c r="G77" s="52"/>
      <c r="H77" s="52"/>
      <c r="I77" s="52"/>
    </row>
    <row r="78" spans="2:12">
      <c r="B78" s="45"/>
      <c r="C78" s="54" t="s">
        <v>116</v>
      </c>
      <c r="D78" s="52"/>
      <c r="E78" s="52"/>
      <c r="F78" s="52"/>
      <c r="G78" s="52"/>
      <c r="H78" s="52"/>
      <c r="I78" s="52"/>
    </row>
    <row r="79" spans="2:12">
      <c r="B79" s="45"/>
      <c r="C79" s="54" t="s">
        <v>117</v>
      </c>
      <c r="D79" s="52"/>
      <c r="E79" s="52"/>
      <c r="F79" s="52"/>
      <c r="G79" s="52"/>
      <c r="H79" s="52"/>
      <c r="I79" s="52"/>
    </row>
    <row r="80" spans="2:12">
      <c r="B80" s="45"/>
      <c r="C80" s="54" t="s">
        <v>118</v>
      </c>
      <c r="D80" s="52"/>
      <c r="E80" s="52"/>
      <c r="F80" s="52"/>
      <c r="G80" s="52"/>
      <c r="H80" s="52"/>
      <c r="I80" s="52"/>
    </row>
    <row r="81" spans="2:17">
      <c r="B81" s="45"/>
      <c r="C81" s="54" t="s">
        <v>119</v>
      </c>
      <c r="D81" s="52"/>
      <c r="E81" s="52"/>
      <c r="F81" s="52"/>
      <c r="G81" s="52"/>
      <c r="H81" s="52"/>
      <c r="I81" s="52"/>
    </row>
    <row r="82" spans="2:17">
      <c r="B82" s="45"/>
      <c r="C82" s="54" t="s">
        <v>120</v>
      </c>
      <c r="D82" s="52"/>
      <c r="E82" s="52"/>
      <c r="F82" s="52"/>
      <c r="G82" s="52"/>
      <c r="H82" s="52"/>
      <c r="I82" s="52"/>
    </row>
    <row r="83" spans="2:17">
      <c r="B83" s="45"/>
      <c r="C83" s="54" t="s">
        <v>121</v>
      </c>
      <c r="D83" s="52"/>
      <c r="E83" s="52"/>
      <c r="F83" s="52"/>
      <c r="G83" s="52"/>
      <c r="H83" s="52"/>
      <c r="I83" s="52"/>
      <c r="L83" s="207"/>
      <c r="M83" s="207"/>
      <c r="N83" s="207"/>
      <c r="O83" s="207"/>
      <c r="P83" s="207"/>
      <c r="Q83" s="207"/>
    </row>
    <row r="84" spans="2:17">
      <c r="B84" s="45"/>
      <c r="C84" s="54" t="s">
        <v>122</v>
      </c>
      <c r="D84" s="52"/>
      <c r="E84" s="52"/>
      <c r="F84" s="52"/>
      <c r="G84" s="52"/>
      <c r="H84" s="52"/>
      <c r="I84" s="52"/>
    </row>
    <row r="85" spans="2:17">
      <c r="B85" s="45"/>
      <c r="C85" s="54" t="s">
        <v>123</v>
      </c>
      <c r="D85" s="52"/>
      <c r="E85" s="52"/>
      <c r="F85" s="52"/>
      <c r="G85" s="52"/>
      <c r="H85" s="52"/>
      <c r="I85" s="52"/>
    </row>
    <row r="86" spans="2:17" ht="15" customHeight="1">
      <c r="B86" s="45"/>
      <c r="C86" s="45"/>
      <c r="D86" s="45"/>
      <c r="E86" s="45"/>
      <c r="F86" s="45"/>
      <c r="G86" s="45"/>
      <c r="H86" s="45"/>
      <c r="I86" s="45"/>
    </row>
    <row r="87" spans="2:17" ht="18">
      <c r="B87" s="27" t="s">
        <v>213</v>
      </c>
      <c r="C87" s="43"/>
      <c r="D87" s="43"/>
      <c r="E87" s="43"/>
      <c r="F87" s="43"/>
      <c r="G87" s="43"/>
      <c r="H87" s="43"/>
      <c r="I87" s="43"/>
    </row>
    <row r="88" spans="2:17">
      <c r="B88" s="57"/>
      <c r="C88" s="43"/>
      <c r="D88" s="43"/>
      <c r="E88" s="43"/>
      <c r="F88" s="43"/>
      <c r="G88" s="43"/>
      <c r="H88" s="43"/>
      <c r="I88" s="43"/>
    </row>
    <row r="89" spans="2:17" ht="18.75">
      <c r="B89" s="42"/>
      <c r="C89" s="43"/>
      <c r="D89" s="43"/>
      <c r="E89" s="43"/>
      <c r="F89" s="43"/>
      <c r="G89" s="43"/>
      <c r="H89" s="43"/>
      <c r="I89" s="43"/>
    </row>
    <row r="90" spans="2:17" ht="18.75">
      <c r="B90" s="42"/>
      <c r="C90" s="43"/>
      <c r="D90" s="43"/>
      <c r="E90" s="43"/>
      <c r="F90" s="43"/>
      <c r="G90" s="43"/>
      <c r="H90" s="43"/>
      <c r="I90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9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N64" sqref="N64:N65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6384" width="11.5703125" style="27"/>
  </cols>
  <sheetData>
    <row r="1" spans="2:11" ht="18.75">
      <c r="B1" s="42" t="s">
        <v>126</v>
      </c>
      <c r="C1" s="43"/>
      <c r="D1" s="43"/>
      <c r="E1" s="43"/>
      <c r="F1" s="43"/>
      <c r="G1" s="43"/>
      <c r="H1" s="43"/>
      <c r="I1" s="43"/>
    </row>
    <row r="2" spans="2:11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168</v>
      </c>
    </row>
    <row r="4" spans="2:11" ht="32.1" customHeight="1">
      <c r="B4" s="518" t="s">
        <v>215</v>
      </c>
      <c r="C4" s="519"/>
      <c r="D4" s="261" t="s">
        <v>110</v>
      </c>
      <c r="E4" s="261" t="s">
        <v>49</v>
      </c>
      <c r="F4" s="261" t="s">
        <v>50</v>
      </c>
      <c r="G4" s="261" t="s">
        <v>104</v>
      </c>
      <c r="H4" s="261" t="s">
        <v>111</v>
      </c>
      <c r="I4" s="261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>
        <v>2022</v>
      </c>
      <c r="C18" s="45"/>
      <c r="D18" s="46">
        <v>982570.68091000104</v>
      </c>
      <c r="E18" s="46">
        <v>7939580.0362199927</v>
      </c>
      <c r="F18" s="46">
        <v>1842100.3344200021</v>
      </c>
      <c r="G18" s="46">
        <v>149983.17912000002</v>
      </c>
      <c r="H18" s="46">
        <v>28762.569240000015</v>
      </c>
      <c r="I18" s="46">
        <v>10942996.799909994</v>
      </c>
    </row>
    <row r="19" spans="2:9">
      <c r="B19" s="45">
        <v>2023</v>
      </c>
      <c r="C19" s="45"/>
      <c r="D19" s="46">
        <v>1056661.8545100004</v>
      </c>
      <c r="E19" s="46">
        <v>8855890.6432400066</v>
      </c>
      <c r="F19" s="46">
        <v>2012614.1616899993</v>
      </c>
      <c r="G19" s="46">
        <v>163476.42640999999</v>
      </c>
      <c r="H19" s="46">
        <v>32141.47837999999</v>
      </c>
      <c r="I19" s="46">
        <v>12120784.564230008</v>
      </c>
    </row>
    <row r="20" spans="2:9">
      <c r="B20" s="45"/>
      <c r="C20" s="45"/>
      <c r="D20" s="46"/>
      <c r="E20" s="46"/>
      <c r="F20" s="46"/>
      <c r="G20" s="46"/>
      <c r="H20" s="46"/>
      <c r="I20" s="46"/>
    </row>
    <row r="21" spans="2:9">
      <c r="B21" s="45">
        <v>2024</v>
      </c>
      <c r="C21" s="48" t="s">
        <v>112</v>
      </c>
      <c r="D21" s="49">
        <v>1098170.08085</v>
      </c>
      <c r="E21" s="49">
        <v>9248690.7747300025</v>
      </c>
      <c r="F21" s="49">
        <v>2100119.5485299989</v>
      </c>
      <c r="G21" s="49">
        <v>170599.47736999998</v>
      </c>
      <c r="H21" s="49">
        <v>33630.02236000001</v>
      </c>
      <c r="I21" s="50">
        <v>12651209.903840002</v>
      </c>
    </row>
    <row r="22" spans="2:9">
      <c r="B22" s="45"/>
      <c r="C22" s="45" t="s">
        <v>113</v>
      </c>
      <c r="D22" s="46">
        <v>1095925.4652799987</v>
      </c>
      <c r="E22" s="46">
        <v>9270704.0761800073</v>
      </c>
      <c r="F22" s="46">
        <v>2097509.3373300005</v>
      </c>
      <c r="G22" s="46">
        <v>170464.09798999981</v>
      </c>
      <c r="H22" s="46">
        <v>33570.223750000019</v>
      </c>
      <c r="I22" s="46">
        <v>12668173.200530006</v>
      </c>
    </row>
    <row r="23" spans="2:9">
      <c r="B23" s="45"/>
      <c r="C23" s="45" t="s">
        <v>114</v>
      </c>
      <c r="D23" s="46">
        <v>1097643.3202999998</v>
      </c>
      <c r="E23" s="46">
        <v>9287990.3347600065</v>
      </c>
      <c r="F23" s="46">
        <v>2102793.17992</v>
      </c>
      <c r="G23" s="46">
        <v>170921.76207000011</v>
      </c>
      <c r="H23" s="46">
        <v>33787.185170000019</v>
      </c>
      <c r="I23" s="46">
        <v>12693135.782220004</v>
      </c>
    </row>
    <row r="24" spans="2:9">
      <c r="B24" s="45"/>
      <c r="C24" s="45" t="s">
        <v>115</v>
      </c>
      <c r="D24" s="46">
        <v>1098837.7251300006</v>
      </c>
      <c r="E24" s="46">
        <v>9302580.1262900103</v>
      </c>
      <c r="F24" s="46">
        <v>2104358.8790699989</v>
      </c>
      <c r="G24" s="46">
        <v>171092.28776000012</v>
      </c>
      <c r="H24" s="46">
        <v>33958.020030000007</v>
      </c>
      <c r="I24" s="46">
        <v>12710827.03828001</v>
      </c>
    </row>
    <row r="25" spans="2:9">
      <c r="B25" s="45"/>
      <c r="C25" s="45" t="s">
        <v>116</v>
      </c>
      <c r="D25" s="46">
        <v>1108400.3700500003</v>
      </c>
      <c r="E25" s="46">
        <v>9313285.4009300042</v>
      </c>
      <c r="F25" s="46">
        <v>2105361.5563599998</v>
      </c>
      <c r="G25" s="46">
        <v>171074.28285000011</v>
      </c>
      <c r="H25" s="46">
        <v>34112.786760000003</v>
      </c>
      <c r="I25" s="46">
        <v>12732234.396950005</v>
      </c>
    </row>
    <row r="26" spans="2:9">
      <c r="B26" s="45"/>
      <c r="C26" s="45" t="s">
        <v>117</v>
      </c>
      <c r="D26" s="46">
        <v>1117361.1823400008</v>
      </c>
      <c r="E26" s="46">
        <v>9322297.5514000095</v>
      </c>
      <c r="F26" s="46">
        <v>2106242.2278699968</v>
      </c>
      <c r="G26" s="46">
        <v>171469.9048499999</v>
      </c>
      <c r="H26" s="46">
        <v>34147.940729999988</v>
      </c>
      <c r="I26" s="46">
        <v>12751518.807190007</v>
      </c>
    </row>
    <row r="27" spans="2:9">
      <c r="B27" s="45"/>
      <c r="C27" s="45" t="s">
        <v>118</v>
      </c>
      <c r="D27" s="46">
        <v>1125869.8790300007</v>
      </c>
      <c r="E27" s="46">
        <v>9353149.4120100029</v>
      </c>
      <c r="F27" s="46">
        <v>2108888.5758800004</v>
      </c>
      <c r="G27" s="46">
        <v>171686.3159299999</v>
      </c>
      <c r="H27" s="46">
        <v>34230.404229999993</v>
      </c>
      <c r="I27" s="46">
        <v>12793824.587080006</v>
      </c>
    </row>
    <row r="28" spans="2:9">
      <c r="B28" s="45"/>
      <c r="C28" s="45" t="s">
        <v>119</v>
      </c>
      <c r="D28" s="46">
        <v>1133224.5676699993</v>
      </c>
      <c r="E28" s="46">
        <v>9378565.0525200181</v>
      </c>
      <c r="F28" s="46">
        <v>2110866.4388800012</v>
      </c>
      <c r="G28" s="46">
        <v>171833.65999999995</v>
      </c>
      <c r="H28" s="46">
        <v>34280.072489999984</v>
      </c>
      <c r="I28" s="46">
        <v>12828769.791560018</v>
      </c>
    </row>
    <row r="29" spans="2:9">
      <c r="B29" s="45"/>
      <c r="C29" s="45" t="s">
        <v>120</v>
      </c>
      <c r="D29" s="46">
        <v>1138631.2798899994</v>
      </c>
      <c r="E29" s="46">
        <v>9400069.2593600154</v>
      </c>
      <c r="F29" s="46">
        <v>2110446.8519000006</v>
      </c>
      <c r="G29" s="46">
        <v>171695.40903999979</v>
      </c>
      <c r="H29" s="46">
        <v>34361.822829999983</v>
      </c>
      <c r="I29" s="46">
        <v>12855204.623020014</v>
      </c>
    </row>
    <row r="30" spans="2:9">
      <c r="B30" s="45"/>
      <c r="C30" s="45" t="s">
        <v>121</v>
      </c>
      <c r="D30" s="46">
        <v>1145340.22297</v>
      </c>
      <c r="E30" s="46">
        <v>9431898.5059699975</v>
      </c>
      <c r="F30" s="46">
        <v>2113106.1256900006</v>
      </c>
      <c r="G30" s="46">
        <v>171026.61897000004</v>
      </c>
      <c r="H30" s="46">
        <v>34396.92415999998</v>
      </c>
      <c r="I30" s="46">
        <v>12895768.39776</v>
      </c>
    </row>
    <row r="31" spans="2:9">
      <c r="B31" s="51"/>
      <c r="C31" s="45" t="s">
        <v>122</v>
      </c>
      <c r="D31" s="46">
        <v>1153668.1356300008</v>
      </c>
      <c r="E31" s="46">
        <v>9467106.8526899833</v>
      </c>
      <c r="F31" s="46">
        <v>2114875.9452099996</v>
      </c>
      <c r="G31" s="46">
        <v>170868.3337799999</v>
      </c>
      <c r="H31" s="46">
        <v>34463.471499999985</v>
      </c>
      <c r="I31" s="46">
        <v>12940982.738809982</v>
      </c>
    </row>
    <row r="32" spans="2:9">
      <c r="B32" s="51"/>
      <c r="C32" s="45" t="s">
        <v>123</v>
      </c>
      <c r="D32" s="46">
        <v>1160752.5058600006</v>
      </c>
      <c r="E32" s="46">
        <v>9491844.4966199975</v>
      </c>
      <c r="F32" s="46">
        <v>2116022.6679700008</v>
      </c>
      <c r="G32" s="46">
        <v>171046.56834999987</v>
      </c>
      <c r="H32" s="46">
        <v>34545.234389999991</v>
      </c>
      <c r="I32" s="46">
        <v>12974211.47319</v>
      </c>
    </row>
    <row r="33" spans="2:43">
      <c r="B33" s="45">
        <v>2025</v>
      </c>
      <c r="C33" s="48" t="s">
        <v>112</v>
      </c>
      <c r="D33" s="49">
        <v>1204712.5505100004</v>
      </c>
      <c r="E33" s="49">
        <v>9823644.1608099975</v>
      </c>
      <c r="F33" s="49">
        <v>2190615.8750200025</v>
      </c>
      <c r="G33" s="49">
        <v>177509.47009999998</v>
      </c>
      <c r="H33" s="49">
        <v>35905.402500000026</v>
      </c>
      <c r="I33" s="50">
        <v>13432387.458940003</v>
      </c>
    </row>
    <row r="34" spans="2:43">
      <c r="B34" s="45"/>
      <c r="C34" s="45" t="s">
        <v>113</v>
      </c>
      <c r="D34" s="46"/>
      <c r="E34" s="46"/>
      <c r="F34" s="46"/>
      <c r="G34" s="46"/>
      <c r="H34" s="46"/>
      <c r="I34" s="46"/>
    </row>
    <row r="35" spans="2:43">
      <c r="B35" s="45"/>
      <c r="C35" s="45" t="s">
        <v>114</v>
      </c>
      <c r="D35" s="46"/>
      <c r="E35" s="46"/>
      <c r="F35" s="46"/>
      <c r="G35" s="46"/>
      <c r="H35" s="46"/>
      <c r="I35" s="46"/>
    </row>
    <row r="36" spans="2:43">
      <c r="B36" s="45"/>
      <c r="C36" s="45" t="s">
        <v>115</v>
      </c>
      <c r="D36" s="46"/>
      <c r="E36" s="46"/>
      <c r="F36" s="46"/>
      <c r="G36" s="46"/>
      <c r="H36" s="46"/>
      <c r="I36" s="46"/>
    </row>
    <row r="37" spans="2:43">
      <c r="B37" s="45"/>
      <c r="C37" s="45" t="s">
        <v>116</v>
      </c>
      <c r="D37" s="46"/>
      <c r="E37" s="46"/>
      <c r="F37" s="46"/>
      <c r="G37" s="46"/>
      <c r="H37" s="46"/>
      <c r="I37" s="46"/>
    </row>
    <row r="38" spans="2:43">
      <c r="B38" s="45"/>
      <c r="C38" s="45" t="s">
        <v>117</v>
      </c>
      <c r="D38" s="46"/>
      <c r="E38" s="46"/>
      <c r="F38" s="46"/>
      <c r="G38" s="46"/>
      <c r="H38" s="46"/>
      <c r="I38" s="46"/>
    </row>
    <row r="39" spans="2:43">
      <c r="B39" s="45"/>
      <c r="C39" s="45" t="s">
        <v>118</v>
      </c>
      <c r="D39" s="46"/>
      <c r="E39" s="46"/>
      <c r="F39" s="46"/>
      <c r="G39" s="46"/>
      <c r="H39" s="46"/>
      <c r="I39" s="46"/>
    </row>
    <row r="40" spans="2:43">
      <c r="B40" s="45"/>
      <c r="C40" s="45" t="s">
        <v>119</v>
      </c>
      <c r="D40" s="46"/>
      <c r="E40" s="46"/>
      <c r="F40" s="46"/>
      <c r="G40" s="46"/>
      <c r="H40" s="46"/>
      <c r="I40" s="46"/>
      <c r="J40" s="46"/>
    </row>
    <row r="41" spans="2:43">
      <c r="B41" s="45"/>
      <c r="C41" s="45" t="s">
        <v>120</v>
      </c>
      <c r="D41" s="46"/>
      <c r="E41" s="46"/>
      <c r="F41" s="46"/>
      <c r="G41" s="46"/>
      <c r="H41" s="46"/>
      <c r="I41" s="46"/>
    </row>
    <row r="42" spans="2:43">
      <c r="B42" s="45"/>
      <c r="C42" s="45" t="s">
        <v>121</v>
      </c>
      <c r="D42" s="46"/>
      <c r="E42" s="46"/>
      <c r="F42" s="46"/>
      <c r="G42" s="46"/>
      <c r="H42" s="46"/>
      <c r="I42" s="46"/>
    </row>
    <row r="43" spans="2:43">
      <c r="B43" s="51"/>
      <c r="C43" s="45" t="s">
        <v>122</v>
      </c>
      <c r="D43" s="46"/>
      <c r="E43" s="46"/>
      <c r="F43" s="46"/>
      <c r="G43" s="46"/>
      <c r="H43" s="46"/>
      <c r="I43" s="46"/>
    </row>
    <row r="44" spans="2:43">
      <c r="B44" s="51"/>
      <c r="C44" s="45" t="s">
        <v>123</v>
      </c>
      <c r="D44" s="46"/>
      <c r="E44" s="46"/>
      <c r="F44" s="46"/>
      <c r="G44" s="46"/>
      <c r="H44" s="46"/>
      <c r="I44" s="46"/>
      <c r="L44" s="206"/>
      <c r="M44" s="206"/>
      <c r="N44" s="206"/>
      <c r="O44" s="206"/>
      <c r="P44" s="206"/>
      <c r="Q44" s="206"/>
    </row>
    <row r="45" spans="2:43" ht="15.75" customHeight="1">
      <c r="B45" s="51"/>
      <c r="C45" s="45"/>
      <c r="D45" s="58"/>
      <c r="E45" s="58"/>
      <c r="F45" s="58"/>
      <c r="G45" s="58"/>
      <c r="H45" s="58"/>
      <c r="I45" s="58"/>
    </row>
    <row r="46" spans="2:43">
      <c r="B46" s="45"/>
      <c r="C46" s="45"/>
      <c r="D46" s="444" t="s">
        <v>125</v>
      </c>
      <c r="E46" s="444"/>
      <c r="F46" s="444"/>
      <c r="G46" s="444"/>
      <c r="H46" s="444"/>
      <c r="I46" s="444"/>
    </row>
    <row r="47" spans="2:43">
      <c r="B47" s="45">
        <v>2010</v>
      </c>
      <c r="C47" s="45"/>
      <c r="D47" s="52">
        <v>2.834365539271877</v>
      </c>
      <c r="E47" s="52">
        <v>5.7338720293969914</v>
      </c>
      <c r="F47" s="52">
        <v>4.0954971341678359</v>
      </c>
      <c r="G47" s="52">
        <v>4.688202749908954</v>
      </c>
      <c r="H47" s="52">
        <v>2.3744656387648222</v>
      </c>
      <c r="I47" s="52">
        <v>5.0475144168232511</v>
      </c>
    </row>
    <row r="48" spans="2:43">
      <c r="B48" s="45">
        <v>2011</v>
      </c>
      <c r="C48" s="45"/>
      <c r="D48" s="52">
        <v>2.9014444029264341</v>
      </c>
      <c r="E48" s="52">
        <v>5.3685561372920132</v>
      </c>
      <c r="F48" s="52">
        <v>3.3586127301064916</v>
      </c>
      <c r="G48" s="52">
        <v>4.457019869091039</v>
      </c>
      <c r="H48" s="52">
        <v>3.9551855730864283</v>
      </c>
      <c r="I48" s="52">
        <v>4.6783198404127813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43">
      <c r="B49" s="45">
        <v>2012</v>
      </c>
      <c r="C49" s="45"/>
      <c r="D49" s="53">
        <v>2.0481861016319547</v>
      </c>
      <c r="E49" s="53">
        <v>5.4903948615909526</v>
      </c>
      <c r="F49" s="53">
        <v>3.1266505103109798</v>
      </c>
      <c r="G49" s="53">
        <v>8.2947195076879421</v>
      </c>
      <c r="H49" s="53">
        <v>2.4379210906199322</v>
      </c>
      <c r="I49" s="53">
        <v>4.678376358587788</v>
      </c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2:43">
      <c r="B50" s="45">
        <v>2013</v>
      </c>
      <c r="C50" s="45"/>
      <c r="D50" s="52">
        <v>1.1396670340043435</v>
      </c>
      <c r="E50" s="52">
        <v>5.6967374189272446</v>
      </c>
      <c r="F50" s="52">
        <v>3.2547853172810282</v>
      </c>
      <c r="G50" s="52">
        <v>8.1270753050844959</v>
      </c>
      <c r="H50" s="52">
        <v>3.4147781209908246</v>
      </c>
      <c r="I50" s="52">
        <v>4.7602272125474965</v>
      </c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</row>
    <row r="51" spans="2:43">
      <c r="B51" s="45">
        <v>2014</v>
      </c>
      <c r="C51" s="45"/>
      <c r="D51" s="52">
        <v>0.45231255159583483</v>
      </c>
      <c r="E51" s="52">
        <v>3.8515947116214644</v>
      </c>
      <c r="F51" s="52">
        <v>1.4598937523881528</v>
      </c>
      <c r="G51" s="52">
        <v>6.0640920241211704</v>
      </c>
      <c r="H51" s="52">
        <v>3.053820230266302</v>
      </c>
      <c r="I51" s="52">
        <v>3.0748759987296648</v>
      </c>
    </row>
    <row r="52" spans="2:43">
      <c r="B52" s="45">
        <v>2015</v>
      </c>
      <c r="C52" s="45"/>
      <c r="D52" s="52">
        <v>1.5176936821738263</v>
      </c>
      <c r="E52" s="52">
        <v>3.5440253639796415</v>
      </c>
      <c r="F52" s="52">
        <v>1.1842360463228285</v>
      </c>
      <c r="G52" s="52">
        <v>2.1295450912429015</v>
      </c>
      <c r="H52" s="52">
        <v>3.7144993514320657</v>
      </c>
      <c r="I52" s="52">
        <v>2.8817259430769626</v>
      </c>
    </row>
    <row r="53" spans="2:43">
      <c r="B53" s="45">
        <v>2016</v>
      </c>
      <c r="C53" s="45"/>
      <c r="D53" s="52">
        <v>1.55388619274901</v>
      </c>
      <c r="E53" s="52">
        <v>3.8280378553122718</v>
      </c>
      <c r="F53" s="52">
        <v>1.5231655266033428</v>
      </c>
      <c r="G53" s="52">
        <v>1.2978559225277797</v>
      </c>
      <c r="H53" s="52">
        <v>3.9122301287000116</v>
      </c>
      <c r="I53" s="52">
        <v>3.1428603467104077</v>
      </c>
    </row>
    <row r="54" spans="2:43">
      <c r="B54" s="45">
        <v>2017</v>
      </c>
      <c r="C54" s="45"/>
      <c r="D54" s="52">
        <v>1.3631681367087811</v>
      </c>
      <c r="E54" s="52">
        <v>3.6718221474893342</v>
      </c>
      <c r="F54" s="52">
        <v>1.3411497737224165</v>
      </c>
      <c r="G54" s="52">
        <v>1.1069830456185814</v>
      </c>
      <c r="H54" s="52">
        <v>4.2970184846232273</v>
      </c>
      <c r="I54" s="52">
        <v>2.9901895497549402</v>
      </c>
    </row>
    <row r="55" spans="2:43">
      <c r="B55" s="45">
        <v>2018</v>
      </c>
      <c r="C55" s="45"/>
      <c r="D55" s="52">
        <v>2.1545521797216471</v>
      </c>
      <c r="E55" s="52">
        <v>5.3501241393861143</v>
      </c>
      <c r="F55" s="52">
        <v>4.8947881595242437</v>
      </c>
      <c r="G55" s="52">
        <v>3.0619141148393147</v>
      </c>
      <c r="H55" s="52">
        <v>6.3247607346571089</v>
      </c>
      <c r="I55" s="52">
        <v>4.9195686211386258</v>
      </c>
    </row>
    <row r="56" spans="2:43">
      <c r="B56" s="45">
        <v>2019</v>
      </c>
      <c r="C56" s="45"/>
      <c r="D56" s="52">
        <v>3.2929363918184906</v>
      </c>
      <c r="E56" s="52">
        <v>4.8847566106932527</v>
      </c>
      <c r="F56" s="52">
        <v>5.0528173967279377</v>
      </c>
      <c r="G56" s="52">
        <v>3.5849588512146813</v>
      </c>
      <c r="H56" s="52">
        <v>5.8789873502323342</v>
      </c>
      <c r="I56" s="52">
        <v>4.7420817775544633</v>
      </c>
    </row>
    <row r="57" spans="2:43">
      <c r="B57" s="45">
        <v>2020</v>
      </c>
      <c r="C57" s="45"/>
      <c r="D57" s="52">
        <v>-0.68284972759549145</v>
      </c>
      <c r="E57" s="52">
        <v>2.9488651693584611</v>
      </c>
      <c r="F57" s="52">
        <v>1.4421717885466867</v>
      </c>
      <c r="G57" s="52">
        <v>1.1259485610125131</v>
      </c>
      <c r="H57" s="52">
        <v>2.3517642611752709</v>
      </c>
      <c r="I57" s="52">
        <v>2.3100855366317896</v>
      </c>
    </row>
    <row r="58" spans="2:43">
      <c r="B58" s="45">
        <v>2021</v>
      </c>
      <c r="C58" s="45"/>
      <c r="D58" s="52">
        <v>1.4450864105523875</v>
      </c>
      <c r="E58" s="52">
        <v>3.7618385024227097</v>
      </c>
      <c r="F58" s="52">
        <v>2.0800941247959948</v>
      </c>
      <c r="G58" s="52">
        <v>2.654061768284377</v>
      </c>
      <c r="H58" s="52">
        <v>4.8265150724958961</v>
      </c>
      <c r="I58" s="52">
        <v>3.2430809605447086</v>
      </c>
    </row>
    <row r="59" spans="2:43">
      <c r="B59" s="45">
        <v>2022</v>
      </c>
      <c r="C59" s="45"/>
      <c r="D59" s="52">
        <v>3.6095290434432048</v>
      </c>
      <c r="E59" s="52">
        <v>6.7372007822144697</v>
      </c>
      <c r="F59" s="52">
        <v>5.124222243951615</v>
      </c>
      <c r="G59" s="52">
        <v>4.7493506208887037</v>
      </c>
      <c r="H59" s="52">
        <v>7.2384090477152441</v>
      </c>
      <c r="I59" s="52">
        <v>6.1490096619009948</v>
      </c>
    </row>
    <row r="60" spans="2:43">
      <c r="B60" s="45">
        <v>2023</v>
      </c>
      <c r="C60" s="45"/>
      <c r="D60" s="52">
        <v>7.5405439058470858</v>
      </c>
      <c r="E60" s="52">
        <v>11.541046287585077</v>
      </c>
      <c r="F60" s="52">
        <v>9.2564896756117676</v>
      </c>
      <c r="G60" s="52">
        <v>8.9965070544371972</v>
      </c>
      <c r="H60" s="52">
        <v>11.747591502712273</v>
      </c>
      <c r="I60" s="52">
        <v>10.762936203451146</v>
      </c>
    </row>
    <row r="61" spans="2:43">
      <c r="B61" s="45"/>
      <c r="C61" s="45"/>
      <c r="D61" s="52"/>
      <c r="E61" s="52"/>
      <c r="F61" s="52"/>
      <c r="G61" s="52"/>
      <c r="H61" s="52"/>
      <c r="I61" s="52"/>
    </row>
    <row r="62" spans="2:43">
      <c r="B62" s="45">
        <v>2024</v>
      </c>
      <c r="C62" s="55" t="s">
        <v>112</v>
      </c>
      <c r="D62" s="56">
        <v>3.3148220965121933</v>
      </c>
      <c r="E62" s="56">
        <v>6.9337028759595132</v>
      </c>
      <c r="F62" s="56">
        <v>5.1928419272578408</v>
      </c>
      <c r="G62" s="56">
        <v>4.9814868066917262</v>
      </c>
      <c r="H62" s="56">
        <v>7.6910924063183339</v>
      </c>
      <c r="I62" s="56">
        <v>6.2938360231755919</v>
      </c>
    </row>
    <row r="63" spans="2:43">
      <c r="B63" s="45"/>
      <c r="C63" s="45" t="s">
        <v>113</v>
      </c>
      <c r="D63" s="52">
        <v>3.5056123162484853</v>
      </c>
      <c r="E63" s="52">
        <v>6.8654481599259576</v>
      </c>
      <c r="F63" s="52">
        <v>5.1676120433023609</v>
      </c>
      <c r="G63" s="52">
        <v>4.9725777255198889</v>
      </c>
      <c r="H63" s="52">
        <v>7.6774974533295293</v>
      </c>
      <c r="I63" s="52">
        <v>6.2593616719517575</v>
      </c>
    </row>
    <row r="64" spans="2:43">
      <c r="B64" s="45"/>
      <c r="C64" s="45" t="s">
        <v>114</v>
      </c>
      <c r="D64" s="52">
        <v>3.6589663150221385</v>
      </c>
      <c r="E64" s="52">
        <v>6.8075431072772696</v>
      </c>
      <c r="F64" s="52">
        <v>5.3056055189435236</v>
      </c>
      <c r="G64" s="52">
        <v>5.1153809041989406</v>
      </c>
      <c r="H64" s="52">
        <v>8.0390187088205991</v>
      </c>
      <c r="I64" s="52">
        <v>6.2575674937081827</v>
      </c>
    </row>
    <row r="65" spans="2:20">
      <c r="B65" s="45"/>
      <c r="C65" s="45" t="s">
        <v>115</v>
      </c>
      <c r="D65" s="52">
        <v>3.7509841810065447</v>
      </c>
      <c r="E65" s="52">
        <v>6.7917214988826746</v>
      </c>
      <c r="F65" s="52">
        <v>5.3050056445941296</v>
      </c>
      <c r="G65" s="52">
        <v>5.0249533883863773</v>
      </c>
      <c r="H65" s="52">
        <v>8.3385390840564622</v>
      </c>
      <c r="I65" s="52">
        <v>6.254150240178169</v>
      </c>
    </row>
    <row r="66" spans="2:20">
      <c r="B66" s="45"/>
      <c r="C66" s="45" t="s">
        <v>116</v>
      </c>
      <c r="D66" s="52">
        <v>4.7251707986846636</v>
      </c>
      <c r="E66" s="52">
        <v>6.7656902173462763</v>
      </c>
      <c r="F66" s="52">
        <v>5.3441046952290572</v>
      </c>
      <c r="G66" s="52">
        <v>5.0566075644505659</v>
      </c>
      <c r="H66" s="52">
        <v>8.4782271444868726</v>
      </c>
      <c r="I66" s="52">
        <v>6.3293206668876056</v>
      </c>
    </row>
    <row r="67" spans="2:20">
      <c r="B67" s="45"/>
      <c r="C67" s="45" t="s">
        <v>117</v>
      </c>
      <c r="D67" s="52">
        <v>5.4363440804291674</v>
      </c>
      <c r="E67" s="52">
        <v>6.6592621663233098</v>
      </c>
      <c r="F67" s="52">
        <v>5.1966941630321006</v>
      </c>
      <c r="G67" s="52">
        <v>4.9437628732068584</v>
      </c>
      <c r="H67" s="52">
        <v>8.0591569888077927</v>
      </c>
      <c r="I67" s="52">
        <v>6.2874759244754053</v>
      </c>
    </row>
    <row r="68" spans="2:20">
      <c r="B68" s="45"/>
      <c r="C68" s="45" t="s">
        <v>118</v>
      </c>
      <c r="D68" s="52">
        <v>6.2299428897184317</v>
      </c>
      <c r="E68" s="52">
        <v>6.7950749556406009</v>
      </c>
      <c r="F68" s="52">
        <v>5.212136095152653</v>
      </c>
      <c r="G68" s="52">
        <v>4.8577039406360045</v>
      </c>
      <c r="H68" s="52">
        <v>7.8576314730913976</v>
      </c>
      <c r="I68" s="52">
        <v>6.4576321437257</v>
      </c>
    </row>
    <row r="69" spans="2:20">
      <c r="B69" s="45"/>
      <c r="C69" s="45" t="s">
        <v>119</v>
      </c>
      <c r="D69" s="52">
        <v>7.0074227542169965</v>
      </c>
      <c r="E69" s="52">
        <v>6.8402774853381532</v>
      </c>
      <c r="F69" s="52">
        <v>5.2121753494375644</v>
      </c>
      <c r="G69" s="52">
        <v>4.8217833555773026</v>
      </c>
      <c r="H69" s="52">
        <v>7.7855857006032592</v>
      </c>
      <c r="I69" s="52">
        <v>6.5586740087041351</v>
      </c>
    </row>
    <row r="70" spans="2:20">
      <c r="B70" s="45"/>
      <c r="C70" s="45" t="s">
        <v>120</v>
      </c>
      <c r="D70" s="52">
        <v>7.7249905547511766</v>
      </c>
      <c r="E70" s="52">
        <v>6.9067646832745355</v>
      </c>
      <c r="F70" s="52">
        <v>5.213516131064222</v>
      </c>
      <c r="G70" s="52">
        <v>4.7634416246053579</v>
      </c>
      <c r="H70" s="52">
        <v>7.789723379684399</v>
      </c>
      <c r="I70" s="52">
        <v>6.6698867866857192</v>
      </c>
    </row>
    <row r="71" spans="2:20">
      <c r="B71" s="45"/>
      <c r="C71" s="45" t="s">
        <v>121</v>
      </c>
      <c r="D71" s="52">
        <v>8.4580769795796549</v>
      </c>
      <c r="E71" s="52">
        <v>6.9864985323848439</v>
      </c>
      <c r="F71" s="52">
        <v>5.2303512391779439</v>
      </c>
      <c r="G71" s="52">
        <v>4.7164030116110256</v>
      </c>
      <c r="H71" s="52">
        <v>7.7343532509444257</v>
      </c>
      <c r="I71" s="52">
        <v>6.7944254824403361</v>
      </c>
    </row>
    <row r="72" spans="2:20">
      <c r="B72" s="45"/>
      <c r="C72" s="45" t="s">
        <v>122</v>
      </c>
      <c r="D72" s="52">
        <v>9.2778661108444673</v>
      </c>
      <c r="E72" s="52">
        <v>7.1070360017911671</v>
      </c>
      <c r="F72" s="52">
        <v>5.1685543007800483</v>
      </c>
      <c r="G72" s="52">
        <v>4.7080680485760862</v>
      </c>
      <c r="H72" s="52">
        <v>7.5890327688630688</v>
      </c>
      <c r="I72" s="52">
        <v>6.9432106215938649</v>
      </c>
    </row>
    <row r="73" spans="2:20">
      <c r="B73" s="45"/>
      <c r="C73" s="45" t="s">
        <v>123</v>
      </c>
      <c r="D73" s="52">
        <v>9.8508951473666571</v>
      </c>
      <c r="E73" s="52">
        <v>7.1811394132947681</v>
      </c>
      <c r="F73" s="52">
        <v>5.1380194101967813</v>
      </c>
      <c r="G73" s="52">
        <v>4.6307238947185692</v>
      </c>
      <c r="H73" s="52">
        <v>7.4786728276187153</v>
      </c>
      <c r="I73" s="52">
        <v>7.0410203600067556</v>
      </c>
    </row>
    <row r="74" spans="2:20">
      <c r="B74" s="45">
        <v>2025</v>
      </c>
      <c r="C74" s="55" t="s">
        <v>112</v>
      </c>
      <c r="D74" s="56">
        <v>9.701818645207938</v>
      </c>
      <c r="E74" s="56">
        <v>6.2165921651411216</v>
      </c>
      <c r="F74" s="56">
        <v>4.3091035723822335</v>
      </c>
      <c r="G74" s="56">
        <v>4.0504184634830187</v>
      </c>
      <c r="H74" s="56">
        <v>6.7659192005366631</v>
      </c>
      <c r="I74" s="56">
        <v>6.1747260620732547</v>
      </c>
    </row>
    <row r="75" spans="2:20">
      <c r="B75" s="45"/>
      <c r="C75" s="45" t="s">
        <v>113</v>
      </c>
      <c r="D75" s="52"/>
      <c r="E75" s="52"/>
      <c r="F75" s="52"/>
      <c r="G75" s="52"/>
      <c r="H75" s="52"/>
      <c r="I75" s="52"/>
    </row>
    <row r="76" spans="2:20">
      <c r="B76" s="45"/>
      <c r="C76" s="45" t="s">
        <v>114</v>
      </c>
      <c r="D76" s="52"/>
      <c r="E76" s="52"/>
      <c r="F76" s="52"/>
      <c r="G76" s="52"/>
      <c r="H76" s="52"/>
      <c r="I76" s="52"/>
    </row>
    <row r="77" spans="2:20">
      <c r="B77" s="45"/>
      <c r="C77" s="45" t="s">
        <v>115</v>
      </c>
      <c r="D77" s="52"/>
      <c r="E77" s="52"/>
      <c r="F77" s="52"/>
      <c r="G77" s="52"/>
      <c r="H77" s="52"/>
      <c r="I77" s="52"/>
      <c r="O77" s="207"/>
      <c r="P77" s="207"/>
      <c r="Q77" s="207"/>
      <c r="R77" s="207"/>
      <c r="S77" s="207"/>
      <c r="T77" s="207"/>
    </row>
    <row r="78" spans="2:20">
      <c r="B78" s="45"/>
      <c r="C78" s="45" t="s">
        <v>116</v>
      </c>
      <c r="D78" s="52"/>
      <c r="E78" s="52"/>
      <c r="F78" s="52"/>
      <c r="G78" s="52"/>
      <c r="H78" s="52"/>
      <c r="I78" s="52"/>
    </row>
    <row r="79" spans="2:20">
      <c r="B79" s="45"/>
      <c r="C79" s="45" t="s">
        <v>117</v>
      </c>
      <c r="D79" s="52"/>
      <c r="E79" s="52"/>
      <c r="F79" s="52"/>
      <c r="G79" s="52"/>
      <c r="H79" s="52"/>
      <c r="I79" s="52"/>
    </row>
    <row r="80" spans="2:20">
      <c r="B80" s="45"/>
      <c r="C80" s="45" t="s">
        <v>118</v>
      </c>
      <c r="D80" s="52"/>
      <c r="E80" s="52"/>
      <c r="F80" s="52"/>
      <c r="G80" s="52"/>
      <c r="H80" s="52"/>
      <c r="I80" s="52"/>
    </row>
    <row r="81" spans="2:9">
      <c r="B81" s="45"/>
      <c r="C81" s="45" t="s">
        <v>119</v>
      </c>
      <c r="D81" s="52"/>
      <c r="E81" s="52"/>
      <c r="F81" s="52"/>
      <c r="G81" s="52"/>
      <c r="H81" s="52"/>
      <c r="I81" s="52"/>
    </row>
    <row r="82" spans="2:9">
      <c r="B82" s="45"/>
      <c r="C82" s="45" t="s">
        <v>120</v>
      </c>
      <c r="D82" s="52"/>
      <c r="E82" s="52"/>
      <c r="F82" s="52"/>
      <c r="G82" s="52"/>
      <c r="H82" s="52"/>
      <c r="I82" s="52"/>
    </row>
    <row r="83" spans="2:9">
      <c r="B83" s="45"/>
      <c r="C83" s="45" t="s">
        <v>121</v>
      </c>
      <c r="D83" s="52"/>
      <c r="E83" s="52"/>
      <c r="F83" s="52"/>
      <c r="G83" s="52"/>
      <c r="H83" s="52"/>
      <c r="I83" s="52"/>
    </row>
    <row r="84" spans="2:9">
      <c r="B84" s="45"/>
      <c r="C84" s="45" t="s">
        <v>122</v>
      </c>
      <c r="D84" s="52"/>
      <c r="E84" s="52"/>
      <c r="F84" s="52"/>
      <c r="G84" s="52"/>
      <c r="H84" s="52"/>
      <c r="I84" s="52"/>
    </row>
    <row r="85" spans="2:9">
      <c r="B85" s="45"/>
      <c r="C85" s="45" t="s">
        <v>123</v>
      </c>
      <c r="D85" s="52"/>
      <c r="E85" s="52"/>
      <c r="F85" s="52"/>
      <c r="G85" s="52"/>
      <c r="H85" s="52"/>
      <c r="I85" s="52"/>
    </row>
    <row r="86" spans="2:9">
      <c r="B86" s="45"/>
      <c r="C86" s="45"/>
      <c r="D86" s="52"/>
      <c r="E86" s="52"/>
      <c r="F86" s="52"/>
      <c r="G86" s="52"/>
      <c r="H86" s="52"/>
      <c r="I86" s="52"/>
    </row>
    <row r="87" spans="2:9" ht="18">
      <c r="B87" s="27" t="s">
        <v>213</v>
      </c>
    </row>
    <row r="88" spans="2:9" ht="21">
      <c r="B88" s="59"/>
      <c r="C88" s="516"/>
      <c r="D88" s="517"/>
      <c r="E88" s="517"/>
      <c r="F88" s="517"/>
      <c r="G88" s="517"/>
      <c r="H88" s="517"/>
      <c r="I88" s="517"/>
    </row>
    <row r="89" spans="2:9">
      <c r="C89" s="516"/>
      <c r="D89" s="516"/>
      <c r="E89" s="516"/>
      <c r="F89" s="516"/>
      <c r="G89" s="516"/>
      <c r="H89" s="516"/>
      <c r="I89" s="516"/>
    </row>
    <row r="90" spans="2:9" ht="18.75">
      <c r="B90" s="42"/>
      <c r="C90" s="43"/>
      <c r="D90" s="43"/>
      <c r="E90" s="43"/>
      <c r="F90" s="43"/>
      <c r="G90" s="43"/>
      <c r="H90" s="43"/>
      <c r="I90" s="43"/>
    </row>
    <row r="91" spans="2:9" ht="18.75">
      <c r="B91" s="42"/>
      <c r="C91" s="43"/>
      <c r="D91" s="43"/>
      <c r="E91" s="43"/>
      <c r="F91" s="43"/>
      <c r="G91" s="43"/>
      <c r="H91" s="43"/>
      <c r="I91" s="43"/>
    </row>
    <row r="96" spans="2:9" ht="15.75" customHeight="1">
      <c r="B96" s="45"/>
      <c r="C96" s="45"/>
      <c r="D96" s="46"/>
      <c r="E96" s="46"/>
      <c r="F96" s="46"/>
      <c r="G96" s="46"/>
      <c r="H96" s="46"/>
      <c r="I96" s="46"/>
    </row>
    <row r="97" spans="2:9">
      <c r="B97" s="45"/>
      <c r="C97" s="45"/>
      <c r="D97" s="46"/>
      <c r="E97" s="46"/>
      <c r="F97" s="46"/>
      <c r="G97" s="46"/>
      <c r="H97" s="46"/>
      <c r="I97" s="46"/>
    </row>
    <row r="98" spans="2:9">
      <c r="B98" s="45"/>
      <c r="C98" s="45"/>
      <c r="D98" s="46"/>
      <c r="E98" s="46"/>
      <c r="F98" s="46"/>
      <c r="G98" s="46"/>
      <c r="H98" s="46"/>
      <c r="I98" s="46"/>
    </row>
    <row r="99" spans="2:9">
      <c r="B99" s="45"/>
      <c r="C99" s="45"/>
      <c r="D99" s="46"/>
      <c r="E99" s="46"/>
      <c r="F99" s="46"/>
      <c r="G99" s="46"/>
      <c r="H99" s="46"/>
      <c r="I99" s="46"/>
    </row>
  </sheetData>
  <mergeCells count="3">
    <mergeCell ref="C88:I88"/>
    <mergeCell ref="C89:I89"/>
    <mergeCell ref="B4:C4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9"/>
  <sheetViews>
    <sheetView showGridLines="0" showRowColHeaders="0" showZeros="0" showOutlineSymbols="0" zoomScaleNormal="100" workbookViewId="0">
      <pane ySplit="4" topLeftCell="A29" activePane="bottomLeft" state="frozen"/>
      <selection activeCell="H25" sqref="H25"/>
      <selection pane="bottomLeft" activeCell="K65" sqref="K65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2" width="12" style="27" customWidth="1"/>
    <col min="13" max="16384" width="11.5703125" style="27"/>
  </cols>
  <sheetData>
    <row r="1" spans="2:16" ht="18.75">
      <c r="B1" s="42" t="s">
        <v>127</v>
      </c>
      <c r="C1" s="43"/>
      <c r="D1" s="43"/>
      <c r="E1" s="43"/>
      <c r="F1" s="43"/>
      <c r="G1" s="43"/>
      <c r="H1" s="43"/>
      <c r="I1" s="43"/>
    </row>
    <row r="2" spans="2:16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168</v>
      </c>
    </row>
    <row r="4" spans="2:16" ht="32.1" customHeight="1">
      <c r="B4" s="261" t="s">
        <v>215</v>
      </c>
      <c r="C4" s="261"/>
      <c r="D4" s="261" t="s">
        <v>110</v>
      </c>
      <c r="E4" s="261" t="s">
        <v>49</v>
      </c>
      <c r="F4" s="261" t="s">
        <v>50</v>
      </c>
      <c r="G4" s="261" t="s">
        <v>104</v>
      </c>
      <c r="H4" s="261" t="s">
        <v>111</v>
      </c>
      <c r="I4" s="262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>
        <v>2022</v>
      </c>
      <c r="C18" s="45"/>
      <c r="D18" s="52">
        <v>1034.5234121444848</v>
      </c>
      <c r="E18" s="52">
        <v>1259.7914754287194</v>
      </c>
      <c r="F18" s="52">
        <v>781.67282214771876</v>
      </c>
      <c r="G18" s="52">
        <v>439.43259701562505</v>
      </c>
      <c r="H18" s="52">
        <v>641.53475576571395</v>
      </c>
      <c r="I18" s="52">
        <v>1094.865068312276</v>
      </c>
      <c r="K18" s="32"/>
      <c r="L18" s="32"/>
      <c r="M18" s="32"/>
      <c r="N18" s="32"/>
      <c r="O18" s="32"/>
      <c r="P18" s="32"/>
    </row>
    <row r="19" spans="2:16">
      <c r="B19" s="45">
        <v>2023</v>
      </c>
      <c r="C19" s="45"/>
      <c r="D19" s="52">
        <v>1117.0070430010912</v>
      </c>
      <c r="E19" s="52">
        <v>1378.3888563355863</v>
      </c>
      <c r="F19" s="52">
        <v>854.68400215304428</v>
      </c>
      <c r="G19" s="52">
        <v>479.59147116462185</v>
      </c>
      <c r="H19" s="52">
        <v>705.92515824383361</v>
      </c>
      <c r="I19" s="52">
        <v>1198.65460365125</v>
      </c>
      <c r="K19" s="32"/>
      <c r="L19" s="32"/>
      <c r="M19" s="32"/>
      <c r="N19" s="32"/>
      <c r="O19" s="32"/>
      <c r="P19" s="32"/>
    </row>
    <row r="20" spans="2:16">
      <c r="B20" s="45"/>
      <c r="C20" s="45"/>
      <c r="D20" s="52"/>
      <c r="E20" s="52"/>
      <c r="F20" s="52"/>
      <c r="G20" s="52"/>
      <c r="H20" s="52"/>
      <c r="I20" s="52"/>
      <c r="K20" s="32"/>
      <c r="L20" s="32"/>
      <c r="M20" s="32"/>
      <c r="N20" s="32"/>
      <c r="O20" s="32"/>
      <c r="P20" s="32"/>
    </row>
    <row r="21" spans="2:16">
      <c r="B21" s="45">
        <v>2024</v>
      </c>
      <c r="C21" s="48" t="s">
        <v>112</v>
      </c>
      <c r="D21" s="56">
        <v>1161.4333557369941</v>
      </c>
      <c r="E21" s="56">
        <v>1434.8846049420704</v>
      </c>
      <c r="F21" s="56">
        <v>891.79550192489421</v>
      </c>
      <c r="G21" s="56">
        <v>500.61763778765055</v>
      </c>
      <c r="H21" s="56">
        <v>736.88641833559768</v>
      </c>
      <c r="I21" s="56">
        <v>1248.5799283511965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113</v>
      </c>
      <c r="D22" s="52">
        <v>1161.4781294267129</v>
      </c>
      <c r="E22" s="52">
        <v>1437.1377608458856</v>
      </c>
      <c r="F22" s="52">
        <v>893.11431613508705</v>
      </c>
      <c r="G22" s="52">
        <v>500.80232794331016</v>
      </c>
      <c r="H22" s="52">
        <v>738.22896050490442</v>
      </c>
      <c r="I22" s="52">
        <v>1250.7128907293909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114</v>
      </c>
      <c r="D23" s="52">
        <v>1161.4326878127388</v>
      </c>
      <c r="E23" s="52">
        <v>1438.2019754176847</v>
      </c>
      <c r="F23" s="52">
        <v>894.07208890748348</v>
      </c>
      <c r="G23" s="52">
        <v>500.82120137832857</v>
      </c>
      <c r="H23" s="52">
        <v>738.72762030741012</v>
      </c>
      <c r="I23" s="52">
        <v>1251.5315674059827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115</v>
      </c>
      <c r="D24" s="52">
        <v>1160.8773314788957</v>
      </c>
      <c r="E24" s="52">
        <v>1439.1076118800827</v>
      </c>
      <c r="F24" s="52">
        <v>894.7922021230678</v>
      </c>
      <c r="G24" s="52">
        <v>501.09621645052107</v>
      </c>
      <c r="H24" s="52">
        <v>739.43950940684624</v>
      </c>
      <c r="I24" s="52">
        <v>1252.3187116439549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116</v>
      </c>
      <c r="D25" s="52">
        <v>1161.9232003509671</v>
      </c>
      <c r="E25" s="52">
        <v>1441.5047469186522</v>
      </c>
      <c r="F25" s="52">
        <v>896.20972914850415</v>
      </c>
      <c r="G25" s="52">
        <v>502.4163747455973</v>
      </c>
      <c r="H25" s="52">
        <v>740.02184003297407</v>
      </c>
      <c r="I25" s="52">
        <v>1254.3420792445481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117</v>
      </c>
      <c r="D26" s="52">
        <v>1162.5047284602997</v>
      </c>
      <c r="E26" s="52">
        <v>1441.7994591491349</v>
      </c>
      <c r="F26" s="52">
        <v>896.51591999792151</v>
      </c>
      <c r="G26" s="52">
        <v>502.45824278706652</v>
      </c>
      <c r="H26" s="52">
        <v>740.92910801076175</v>
      </c>
      <c r="I26" s="52">
        <v>1254.6238507356491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118</v>
      </c>
      <c r="D27" s="52">
        <v>1162.8436559134238</v>
      </c>
      <c r="E27" s="52">
        <v>1443.1146666138991</v>
      </c>
      <c r="F27" s="52">
        <v>896.84449531226221</v>
      </c>
      <c r="G27" s="52">
        <v>502.39017475324704</v>
      </c>
      <c r="H27" s="52">
        <v>741.38321088995235</v>
      </c>
      <c r="I27" s="52">
        <v>1255.6762948031528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119</v>
      </c>
      <c r="D28" s="52">
        <v>1163.2730744562796</v>
      </c>
      <c r="E28" s="52">
        <v>1444.2733273541357</v>
      </c>
      <c r="F28" s="52">
        <v>897.35284942648309</v>
      </c>
      <c r="G28" s="52">
        <v>502.45670157052734</v>
      </c>
      <c r="H28" s="52">
        <v>742.05715841198344</v>
      </c>
      <c r="I28" s="52">
        <v>1256.6999198260257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120</v>
      </c>
      <c r="D29" s="52">
        <v>1164.0482739517356</v>
      </c>
      <c r="E29" s="52">
        <v>1445.750349570633</v>
      </c>
      <c r="F29" s="52">
        <v>897.84815280267173</v>
      </c>
      <c r="G29" s="52">
        <v>502.60650753783489</v>
      </c>
      <c r="H29" s="52">
        <v>743.18329505147472</v>
      </c>
      <c r="I29" s="52">
        <v>1258.0405787246866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121</v>
      </c>
      <c r="D30" s="52">
        <v>1164.7804079791724</v>
      </c>
      <c r="E30" s="52">
        <v>1447.3556328504769</v>
      </c>
      <c r="F30" s="52">
        <v>898.33628045814999</v>
      </c>
      <c r="G30" s="52">
        <v>503.00467330372646</v>
      </c>
      <c r="H30" s="52">
        <v>744.07121571342009</v>
      </c>
      <c r="I30" s="52">
        <v>1259.5450044176678</v>
      </c>
      <c r="K30" s="32"/>
      <c r="L30" s="32"/>
      <c r="M30" s="32"/>
      <c r="N30" s="32"/>
      <c r="O30" s="32"/>
      <c r="P30" s="32"/>
    </row>
    <row r="31" spans="2:16">
      <c r="B31" s="45"/>
      <c r="C31" s="45" t="s">
        <v>122</v>
      </c>
      <c r="D31" s="52">
        <v>1165.5956761843956</v>
      </c>
      <c r="E31" s="52">
        <v>1448.7678576856802</v>
      </c>
      <c r="F31" s="52">
        <v>898.81623217508854</v>
      </c>
      <c r="G31" s="52">
        <v>503.29850861715983</v>
      </c>
      <c r="H31" s="52">
        <v>744.89844594302474</v>
      </c>
      <c r="I31" s="52">
        <v>1260.9259598225817</v>
      </c>
      <c r="K31" s="32"/>
      <c r="L31" s="32"/>
      <c r="M31" s="32"/>
      <c r="N31" s="32"/>
      <c r="O31" s="32"/>
      <c r="P31" s="32"/>
    </row>
    <row r="32" spans="2:16">
      <c r="B32" s="45"/>
      <c r="C32" s="45" t="s">
        <v>123</v>
      </c>
      <c r="D32" s="52">
        <v>1165.9959898262493</v>
      </c>
      <c r="E32" s="52">
        <v>1449.8623809720923</v>
      </c>
      <c r="F32" s="52">
        <v>899.24740596675747</v>
      </c>
      <c r="G32" s="52">
        <v>503.31943946656742</v>
      </c>
      <c r="H32" s="52">
        <v>745.92404538780431</v>
      </c>
      <c r="I32" s="52">
        <v>1261.9015218523564</v>
      </c>
      <c r="K32" s="32"/>
      <c r="L32" s="32"/>
      <c r="M32" s="32"/>
      <c r="N32" s="32"/>
      <c r="O32" s="32"/>
      <c r="P32" s="32"/>
    </row>
    <row r="33" spans="2:42">
      <c r="B33" s="45">
        <v>2025</v>
      </c>
      <c r="C33" s="48" t="s">
        <v>112</v>
      </c>
      <c r="D33" s="56">
        <v>1204.9571568128335</v>
      </c>
      <c r="E33" s="56">
        <v>1497.9467536896886</v>
      </c>
      <c r="F33" s="56">
        <v>931.53005020343414</v>
      </c>
      <c r="G33" s="56">
        <v>523.63293401692044</v>
      </c>
      <c r="H33" s="56">
        <v>775.69569866920199</v>
      </c>
      <c r="I33" s="56">
        <v>1304.7757825116523</v>
      </c>
      <c r="K33" s="32"/>
      <c r="L33" s="32"/>
      <c r="M33" s="32"/>
      <c r="N33" s="32"/>
      <c r="O33" s="32"/>
      <c r="P33" s="32"/>
    </row>
    <row r="34" spans="2:42">
      <c r="B34" s="45"/>
      <c r="C34" s="45" t="s">
        <v>113</v>
      </c>
      <c r="D34" s="52" t="s">
        <v>124</v>
      </c>
      <c r="E34" s="52" t="s">
        <v>124</v>
      </c>
      <c r="F34" s="52" t="s">
        <v>124</v>
      </c>
      <c r="G34" s="52" t="s">
        <v>124</v>
      </c>
      <c r="H34" s="52" t="s">
        <v>124</v>
      </c>
      <c r="I34" s="52" t="s">
        <v>124</v>
      </c>
      <c r="K34" s="32"/>
      <c r="L34" s="32"/>
      <c r="M34" s="32"/>
      <c r="N34" s="32"/>
      <c r="O34" s="32"/>
      <c r="P34" s="32"/>
    </row>
    <row r="35" spans="2:42">
      <c r="B35" s="45"/>
      <c r="C35" s="45" t="s">
        <v>114</v>
      </c>
      <c r="D35" s="52" t="s">
        <v>124</v>
      </c>
      <c r="E35" s="52" t="s">
        <v>124</v>
      </c>
      <c r="F35" s="52" t="s">
        <v>124</v>
      </c>
      <c r="G35" s="52" t="s">
        <v>124</v>
      </c>
      <c r="H35" s="52" t="s">
        <v>124</v>
      </c>
      <c r="I35" s="52" t="s">
        <v>124</v>
      </c>
      <c r="K35" s="32"/>
      <c r="L35" s="32"/>
      <c r="M35" s="32"/>
      <c r="N35" s="32"/>
      <c r="O35" s="32"/>
      <c r="P35" s="32"/>
    </row>
    <row r="36" spans="2:42">
      <c r="B36" s="45"/>
      <c r="C36" s="45" t="s">
        <v>115</v>
      </c>
      <c r="D36" s="52"/>
      <c r="E36" s="52"/>
      <c r="F36" s="52"/>
      <c r="G36" s="52"/>
      <c r="H36" s="52"/>
      <c r="I36" s="52"/>
      <c r="K36" s="32"/>
      <c r="L36" s="32"/>
      <c r="M36" s="32"/>
      <c r="N36" s="32"/>
      <c r="O36" s="32"/>
      <c r="P36" s="32"/>
    </row>
    <row r="37" spans="2:42">
      <c r="B37" s="45"/>
      <c r="C37" s="45" t="s">
        <v>116</v>
      </c>
      <c r="D37" s="52"/>
      <c r="E37" s="52"/>
      <c r="F37" s="52"/>
      <c r="G37" s="52"/>
      <c r="H37" s="52"/>
      <c r="I37" s="52"/>
      <c r="K37" s="32"/>
      <c r="L37" s="32"/>
      <c r="M37" s="32"/>
      <c r="N37" s="32"/>
      <c r="O37" s="32"/>
      <c r="P37" s="32"/>
    </row>
    <row r="38" spans="2:42">
      <c r="B38" s="45"/>
      <c r="C38" s="45" t="s">
        <v>117</v>
      </c>
      <c r="D38" s="52"/>
      <c r="E38" s="52"/>
      <c r="F38" s="52"/>
      <c r="G38" s="52"/>
      <c r="H38" s="52"/>
      <c r="I38" s="52"/>
      <c r="K38" s="32"/>
      <c r="L38" s="32"/>
      <c r="M38" s="32"/>
      <c r="N38" s="32"/>
      <c r="O38" s="32"/>
      <c r="P38" s="32"/>
    </row>
    <row r="39" spans="2:42">
      <c r="B39" s="45"/>
      <c r="C39" s="45" t="s">
        <v>118</v>
      </c>
      <c r="D39" s="52"/>
      <c r="E39" s="52"/>
      <c r="F39" s="52"/>
      <c r="G39" s="52"/>
      <c r="H39" s="52"/>
      <c r="I39" s="52"/>
      <c r="K39" s="32"/>
      <c r="L39" s="32"/>
      <c r="M39" s="32"/>
      <c r="N39" s="32"/>
      <c r="O39" s="32"/>
      <c r="P39" s="32"/>
    </row>
    <row r="40" spans="2:42">
      <c r="B40" s="45"/>
      <c r="C40" s="45" t="s">
        <v>119</v>
      </c>
      <c r="D40" s="52"/>
      <c r="E40" s="52"/>
      <c r="F40" s="52"/>
      <c r="G40" s="52"/>
      <c r="H40" s="52"/>
      <c r="I40" s="52"/>
      <c r="K40" s="32"/>
      <c r="L40" s="32"/>
      <c r="M40" s="32"/>
      <c r="N40" s="32"/>
      <c r="O40" s="32"/>
      <c r="P40" s="32"/>
    </row>
    <row r="41" spans="2:42">
      <c r="B41" s="45"/>
      <c r="C41" s="45" t="s">
        <v>120</v>
      </c>
      <c r="D41" s="52"/>
      <c r="E41" s="52"/>
      <c r="F41" s="52"/>
      <c r="G41" s="52"/>
      <c r="H41" s="52"/>
      <c r="I41" s="52"/>
      <c r="K41" s="32"/>
      <c r="L41" s="32"/>
      <c r="M41" s="32"/>
      <c r="N41" s="32"/>
      <c r="O41" s="32"/>
      <c r="P41" s="32"/>
    </row>
    <row r="42" spans="2:42">
      <c r="B42" s="45"/>
      <c r="C42" s="45" t="s">
        <v>121</v>
      </c>
      <c r="D42" s="52"/>
      <c r="E42" s="52"/>
      <c r="F42" s="52"/>
      <c r="G42" s="52"/>
      <c r="H42" s="52"/>
      <c r="I42" s="52"/>
      <c r="K42" s="32"/>
      <c r="L42" s="32"/>
      <c r="M42" s="32"/>
      <c r="N42" s="32"/>
      <c r="O42" s="32"/>
      <c r="P42" s="32"/>
    </row>
    <row r="43" spans="2:42">
      <c r="B43" s="51"/>
      <c r="C43" s="45" t="s">
        <v>122</v>
      </c>
      <c r="D43" s="52"/>
      <c r="E43" s="52"/>
      <c r="F43" s="52"/>
      <c r="G43" s="52"/>
      <c r="H43" s="52"/>
      <c r="I43" s="52"/>
      <c r="K43" s="32"/>
      <c r="L43" s="32"/>
      <c r="M43" s="32"/>
      <c r="N43" s="32"/>
      <c r="O43" s="32"/>
      <c r="P43" s="32"/>
    </row>
    <row r="44" spans="2:42">
      <c r="B44" s="51"/>
      <c r="C44" s="45" t="s">
        <v>123</v>
      </c>
      <c r="D44" s="52"/>
      <c r="E44" s="52"/>
      <c r="F44" s="52"/>
      <c r="G44" s="52"/>
      <c r="H44" s="52"/>
      <c r="I44" s="52"/>
      <c r="K44" s="32"/>
      <c r="L44" s="207"/>
      <c r="M44" s="207"/>
      <c r="N44" s="207"/>
      <c r="O44" s="207"/>
      <c r="P44" s="207"/>
      <c r="Q44" s="207"/>
    </row>
    <row r="45" spans="2:42">
      <c r="B45" s="51"/>
      <c r="C45" s="45"/>
      <c r="D45" s="58"/>
      <c r="E45" s="58"/>
      <c r="F45" s="58"/>
      <c r="G45" s="58"/>
      <c r="H45" s="58"/>
      <c r="I45" s="58"/>
      <c r="K45" s="32"/>
      <c r="L45" s="32"/>
      <c r="M45" s="32"/>
      <c r="N45" s="32"/>
      <c r="O45" s="32"/>
      <c r="P45" s="32"/>
    </row>
    <row r="46" spans="2:42">
      <c r="B46" s="45"/>
      <c r="C46" s="45"/>
      <c r="D46" s="444" t="s">
        <v>125</v>
      </c>
      <c r="E46" s="444"/>
      <c r="F46" s="444"/>
      <c r="G46" s="444"/>
      <c r="H46" s="444"/>
      <c r="I46" s="444"/>
      <c r="K46" s="32"/>
      <c r="L46" s="32"/>
      <c r="M46" s="32"/>
      <c r="N46" s="32"/>
      <c r="O46" s="32"/>
      <c r="P46" s="32"/>
    </row>
    <row r="47" spans="2:42">
      <c r="B47" s="45">
        <v>2010</v>
      </c>
      <c r="C47" s="45"/>
      <c r="D47" s="52">
        <v>2.1742639544057196</v>
      </c>
      <c r="E47" s="52">
        <v>3.5854194921367322</v>
      </c>
      <c r="F47" s="52">
        <v>3.2084438878145383</v>
      </c>
      <c r="G47" s="52">
        <v>2.8985024455060904</v>
      </c>
      <c r="H47" s="52">
        <v>2.8228685702079925</v>
      </c>
      <c r="I47" s="52">
        <v>3.4175092207132662</v>
      </c>
      <c r="K47" s="32"/>
      <c r="L47" s="32"/>
      <c r="M47" s="32"/>
      <c r="N47" s="32"/>
      <c r="O47" s="32"/>
      <c r="P47" s="32"/>
    </row>
    <row r="48" spans="2:42">
      <c r="B48" s="45">
        <v>2011</v>
      </c>
      <c r="C48" s="45"/>
      <c r="D48" s="52">
        <v>2.2479446059370467</v>
      </c>
      <c r="E48" s="52">
        <v>3.4387158957957631</v>
      </c>
      <c r="F48" s="52">
        <v>2.541844004498639</v>
      </c>
      <c r="G48" s="52">
        <v>2.636166722126454</v>
      </c>
      <c r="H48" s="52">
        <v>2.5075464158243799</v>
      </c>
      <c r="I48" s="52">
        <v>3.1842859878493002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42">
      <c r="B49" s="45">
        <v>2012</v>
      </c>
      <c r="C49" s="45"/>
      <c r="D49" s="53">
        <v>2.0332525532994916</v>
      </c>
      <c r="E49" s="53">
        <v>3.5042459164357442</v>
      </c>
      <c r="F49" s="53">
        <v>2.5728324726469909</v>
      </c>
      <c r="G49" s="53">
        <v>1.3766870777958573</v>
      </c>
      <c r="H49" s="53">
        <v>3.0746674592396994</v>
      </c>
      <c r="I49" s="53">
        <v>3.1339970747441104</v>
      </c>
      <c r="K49" s="32"/>
      <c r="L49" s="32"/>
      <c r="M49" s="32"/>
      <c r="N49" s="32"/>
      <c r="O49" s="32"/>
      <c r="P49" s="32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</row>
    <row r="50" spans="2:42">
      <c r="B50" s="45">
        <v>2013</v>
      </c>
      <c r="C50" s="45"/>
      <c r="D50" s="52">
        <v>2.1785494471202815</v>
      </c>
      <c r="E50" s="52">
        <v>3.3566967647270074</v>
      </c>
      <c r="F50" s="52">
        <v>2.6308729774710882</v>
      </c>
      <c r="G50" s="52">
        <v>1.1983036603954389</v>
      </c>
      <c r="H50" s="52">
        <v>3.1919073016283939</v>
      </c>
      <c r="I50" s="52">
        <v>3.0773566068296843</v>
      </c>
      <c r="K50" s="32"/>
      <c r="L50" s="32"/>
      <c r="M50" s="32"/>
      <c r="N50" s="32"/>
      <c r="O50" s="32"/>
      <c r="P50" s="32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</row>
    <row r="51" spans="2:42">
      <c r="B51" s="45">
        <v>2014</v>
      </c>
      <c r="C51" s="45"/>
      <c r="D51" s="52">
        <v>0.86997773371475517</v>
      </c>
      <c r="E51" s="52">
        <v>2.0463949710716189</v>
      </c>
      <c r="F51" s="52">
        <v>1.0264864773547711</v>
      </c>
      <c r="G51" s="52">
        <v>-0.45326402990586434</v>
      </c>
      <c r="H51" s="52">
        <v>1.4067500954664913</v>
      </c>
      <c r="I51" s="52">
        <v>1.6853855129929318</v>
      </c>
      <c r="K51" s="32"/>
      <c r="L51" s="32"/>
      <c r="M51" s="32"/>
      <c r="N51" s="32"/>
      <c r="O51" s="32"/>
      <c r="P51" s="32"/>
    </row>
    <row r="52" spans="2:42">
      <c r="B52" s="45">
        <v>2015</v>
      </c>
      <c r="C52" s="45"/>
      <c r="D52" s="52">
        <v>0.74839855482207174</v>
      </c>
      <c r="E52" s="52">
        <v>2.1679789922961712</v>
      </c>
      <c r="F52" s="52">
        <v>1.0569692881672532</v>
      </c>
      <c r="G52" s="52">
        <v>1.0668938684582185</v>
      </c>
      <c r="H52" s="52">
        <v>1.8961949950916823</v>
      </c>
      <c r="I52" s="52">
        <v>1.8941346863832864</v>
      </c>
      <c r="K52" s="32"/>
      <c r="L52" s="32"/>
      <c r="M52" s="32"/>
      <c r="N52" s="32"/>
      <c r="O52" s="32"/>
      <c r="P52" s="32"/>
    </row>
    <row r="53" spans="2:42">
      <c r="B53" s="45">
        <v>2016</v>
      </c>
      <c r="C53" s="45"/>
      <c r="D53" s="52">
        <v>0.70090235508939447</v>
      </c>
      <c r="E53" s="52">
        <v>2.0678201807531771</v>
      </c>
      <c r="F53" s="52">
        <v>1.2888933212321652</v>
      </c>
      <c r="G53" s="52">
        <v>1.2068441835092036</v>
      </c>
      <c r="H53" s="52">
        <v>1.5437279000681814</v>
      </c>
      <c r="I53" s="52">
        <v>1.9160203176220136</v>
      </c>
      <c r="K53" s="32"/>
      <c r="L53" s="32"/>
      <c r="M53" s="32"/>
      <c r="N53" s="32"/>
      <c r="O53" s="32"/>
      <c r="P53" s="32"/>
    </row>
    <row r="54" spans="2:42">
      <c r="B54" s="45">
        <v>2017</v>
      </c>
      <c r="C54" s="45"/>
      <c r="D54" s="52">
        <v>0.58889137491855426</v>
      </c>
      <c r="E54" s="52">
        <v>1.9207353033274588</v>
      </c>
      <c r="F54" s="52">
        <v>1.2948805188622181</v>
      </c>
      <c r="G54" s="52">
        <v>1.231930917614954</v>
      </c>
      <c r="H54" s="52">
        <v>1.8466302848462846</v>
      </c>
      <c r="I54" s="52">
        <v>1.8262499388099984</v>
      </c>
      <c r="K54" s="32"/>
      <c r="L54" s="32"/>
      <c r="M54" s="32"/>
      <c r="N54" s="32"/>
      <c r="O54" s="32"/>
      <c r="P54" s="32"/>
    </row>
    <row r="55" spans="2:42">
      <c r="B55" s="45">
        <v>2018</v>
      </c>
      <c r="C55" s="45"/>
      <c r="D55" s="52">
        <v>1.7911768704562014</v>
      </c>
      <c r="E55" s="52">
        <v>3.4061196333973198</v>
      </c>
      <c r="F55" s="52">
        <v>4.8935021934644274</v>
      </c>
      <c r="G55" s="52">
        <v>3.2391293304118607</v>
      </c>
      <c r="H55" s="52">
        <v>3.7169989295475103</v>
      </c>
      <c r="I55" s="52">
        <v>3.6805872429081399</v>
      </c>
      <c r="K55" s="32"/>
      <c r="L55" s="32"/>
      <c r="M55" s="32"/>
      <c r="N55" s="32"/>
      <c r="O55" s="32"/>
      <c r="P55" s="32"/>
    </row>
    <row r="56" spans="2:42">
      <c r="B56" s="45">
        <v>2019</v>
      </c>
      <c r="C56" s="45"/>
      <c r="D56" s="52">
        <v>2.5664763278633762</v>
      </c>
      <c r="E56" s="52">
        <v>3.2563740748494663</v>
      </c>
      <c r="F56" s="52">
        <v>4.995514762415465</v>
      </c>
      <c r="G56" s="52">
        <v>3.0866877454988728</v>
      </c>
      <c r="H56" s="52">
        <v>3.7322611955504126</v>
      </c>
      <c r="I56" s="52">
        <v>3.6188596279576268</v>
      </c>
      <c r="K56" s="32"/>
      <c r="L56" s="32"/>
      <c r="M56" s="32"/>
      <c r="N56" s="32"/>
      <c r="O56" s="32"/>
      <c r="P56" s="32"/>
    </row>
    <row r="57" spans="2:42">
      <c r="B57" s="45">
        <v>2020</v>
      </c>
      <c r="C57" s="45"/>
      <c r="D57" s="52">
        <v>0.69012849628857786</v>
      </c>
      <c r="E57" s="52">
        <v>2.3354869023602731</v>
      </c>
      <c r="F57" s="52">
        <v>2.0479606667086703</v>
      </c>
      <c r="G57" s="52">
        <v>1.5937314978782924</v>
      </c>
      <c r="H57" s="52">
        <v>2.6466986999275077</v>
      </c>
      <c r="I57" s="52">
        <v>2.2303987653552682</v>
      </c>
      <c r="K57" s="32"/>
      <c r="L57" s="32"/>
      <c r="M57" s="32"/>
      <c r="N57" s="32"/>
      <c r="O57" s="32"/>
      <c r="P57" s="32"/>
    </row>
    <row r="58" spans="2:42">
      <c r="B58" s="45">
        <v>2021</v>
      </c>
      <c r="C58" s="45"/>
      <c r="D58" s="52">
        <v>0.94785611592616004</v>
      </c>
      <c r="E58" s="52">
        <v>2.2140753052331652</v>
      </c>
      <c r="F58" s="52">
        <v>1.8381312908909653</v>
      </c>
      <c r="G58" s="52">
        <v>1.5507836263288111</v>
      </c>
      <c r="H58" s="52">
        <v>1.876656502092322</v>
      </c>
      <c r="I58" s="52">
        <v>2.1192714344812069</v>
      </c>
      <c r="K58" s="32"/>
      <c r="L58" s="32"/>
      <c r="M58" s="32"/>
      <c r="N58" s="32"/>
      <c r="O58" s="32"/>
      <c r="P58" s="32"/>
    </row>
    <row r="59" spans="2:42">
      <c r="B59" s="45">
        <v>2022</v>
      </c>
      <c r="C59" s="45"/>
      <c r="D59" s="52">
        <v>4.0251535986359332</v>
      </c>
      <c r="E59" s="52">
        <v>5.3188586100338719</v>
      </c>
      <c r="F59" s="52">
        <v>5.2007252765447154</v>
      </c>
      <c r="G59" s="52">
        <v>5.0277115908344383</v>
      </c>
      <c r="H59" s="52">
        <v>5.9085130886098902</v>
      </c>
      <c r="I59" s="52">
        <v>5.322000256006576</v>
      </c>
      <c r="K59" s="32"/>
      <c r="L59" s="32"/>
      <c r="M59" s="32"/>
      <c r="N59" s="32"/>
      <c r="O59" s="32"/>
      <c r="P59" s="32"/>
    </row>
    <row r="60" spans="2:42">
      <c r="B60" s="45">
        <v>2023</v>
      </c>
      <c r="C60" s="45"/>
      <c r="D60" s="52">
        <v>7.9731043191786588</v>
      </c>
      <c r="E60" s="52">
        <v>9.4140485326357002</v>
      </c>
      <c r="F60" s="52">
        <v>9.3403759138920073</v>
      </c>
      <c r="G60" s="52">
        <v>9.1388018143699234</v>
      </c>
      <c r="H60" s="52">
        <v>10.036931265129279</v>
      </c>
      <c r="I60" s="52">
        <v>9.479664512355356</v>
      </c>
      <c r="K60" s="32"/>
      <c r="L60" s="32"/>
      <c r="M60" s="32"/>
      <c r="N60" s="32"/>
      <c r="O60" s="32"/>
      <c r="P60" s="32"/>
    </row>
    <row r="61" spans="2:42">
      <c r="B61" s="45"/>
      <c r="C61" s="45"/>
      <c r="D61" s="52"/>
      <c r="E61" s="52"/>
      <c r="F61" s="52"/>
      <c r="G61" s="52"/>
      <c r="H61" s="52"/>
      <c r="I61" s="52"/>
      <c r="K61" s="32"/>
      <c r="L61" s="32"/>
      <c r="M61" s="32"/>
      <c r="N61" s="32"/>
      <c r="O61" s="32"/>
      <c r="P61" s="32"/>
    </row>
    <row r="62" spans="2:42">
      <c r="B62" s="45">
        <v>2024</v>
      </c>
      <c r="C62" s="48" t="s">
        <v>112</v>
      </c>
      <c r="D62" s="56">
        <v>3.6367214184758856</v>
      </c>
      <c r="E62" s="56">
        <v>4.8655699684489573</v>
      </c>
      <c r="F62" s="56">
        <v>5.1571959652657373</v>
      </c>
      <c r="G62" s="56">
        <v>4.9728610103357607</v>
      </c>
      <c r="H62" s="56">
        <v>5.8269449195530898</v>
      </c>
      <c r="I62" s="56">
        <v>5.0000540378649871</v>
      </c>
      <c r="K62" s="32"/>
      <c r="L62" s="32"/>
      <c r="M62" s="32"/>
      <c r="N62" s="32"/>
      <c r="O62" s="32"/>
      <c r="P62" s="32"/>
    </row>
    <row r="63" spans="2:42">
      <c r="B63" s="45"/>
      <c r="C63" s="45" t="s">
        <v>113</v>
      </c>
      <c r="D63" s="52">
        <v>3.6537029819573741</v>
      </c>
      <c r="E63" s="52">
        <v>4.8400972449578861</v>
      </c>
      <c r="F63" s="52">
        <v>5.1955548322571099</v>
      </c>
      <c r="G63" s="52">
        <v>4.9519151678417028</v>
      </c>
      <c r="H63" s="52">
        <v>5.825806310951398</v>
      </c>
      <c r="I63" s="52">
        <v>4.9885730743513212</v>
      </c>
      <c r="K63" s="32"/>
      <c r="L63" s="32"/>
      <c r="M63" s="32"/>
      <c r="N63" s="32"/>
      <c r="O63" s="32"/>
      <c r="P63" s="32"/>
    </row>
    <row r="64" spans="2:42">
      <c r="B64" s="45"/>
      <c r="C64" s="45" t="s">
        <v>114</v>
      </c>
      <c r="D64" s="52">
        <v>3.6869355031521112</v>
      </c>
      <c r="E64" s="52">
        <v>4.8226735902574092</v>
      </c>
      <c r="F64" s="52">
        <v>5.2237135764630516</v>
      </c>
      <c r="G64" s="52">
        <v>4.9542965718035736</v>
      </c>
      <c r="H64" s="52">
        <v>5.7595151765816643</v>
      </c>
      <c r="I64" s="52">
        <v>4.968112687795978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115</v>
      </c>
      <c r="D65" s="52">
        <v>3.6558438364432844</v>
      </c>
      <c r="E65" s="52">
        <v>4.8166598708134334</v>
      </c>
      <c r="F65" s="52">
        <v>5.2329600477040383</v>
      </c>
      <c r="G65" s="52">
        <v>4.976352940175377</v>
      </c>
      <c r="H65" s="52">
        <v>5.712879428962081</v>
      </c>
      <c r="I65" s="52">
        <v>4.963387211889847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116</v>
      </c>
      <c r="D66" s="52">
        <v>3.7496463738625474</v>
      </c>
      <c r="E66" s="52">
        <v>4.8191456136725819</v>
      </c>
      <c r="F66" s="52">
        <v>5.2252711439012778</v>
      </c>
      <c r="G66" s="52">
        <v>4.968675495846564</v>
      </c>
      <c r="H66" s="52">
        <v>5.5954836199191949</v>
      </c>
      <c r="I66" s="52">
        <v>4.9587494033301871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117</v>
      </c>
      <c r="D67" s="52">
        <v>3.8339023462384381</v>
      </c>
      <c r="E67" s="52">
        <v>4.8672281732700107</v>
      </c>
      <c r="F67" s="52">
        <v>5.2515455825438151</v>
      </c>
      <c r="G67" s="52">
        <v>4.9994233952692202</v>
      </c>
      <c r="H67" s="52">
        <v>5.5949542897269611</v>
      </c>
      <c r="I67" s="52">
        <v>5.0023678292259621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118</v>
      </c>
      <c r="D68" s="52">
        <v>3.9210256386316367</v>
      </c>
      <c r="E68" s="52">
        <v>4.9462707475005807</v>
      </c>
      <c r="F68" s="52">
        <v>5.2547318480623773</v>
      </c>
      <c r="G68" s="52">
        <v>4.981665538206137</v>
      </c>
      <c r="H68" s="52">
        <v>5.6080180987094774</v>
      </c>
      <c r="I68" s="52">
        <v>5.0695275140936191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119</v>
      </c>
      <c r="D69" s="52">
        <v>4.0123937717545299</v>
      </c>
      <c r="E69" s="52">
        <v>4.9859297154825954</v>
      </c>
      <c r="F69" s="52">
        <v>5.2684417498385372</v>
      </c>
      <c r="G69" s="52">
        <v>4.9728918456494187</v>
      </c>
      <c r="H69" s="52">
        <v>5.6110215419539866</v>
      </c>
      <c r="I69" s="52">
        <v>5.1061449288711369</v>
      </c>
      <c r="K69" s="32"/>
      <c r="L69" s="32"/>
      <c r="M69" s="32"/>
      <c r="N69" s="32"/>
      <c r="O69" s="32"/>
      <c r="P69" s="32"/>
    </row>
    <row r="70" spans="2:16">
      <c r="B70" s="45"/>
      <c r="C70" s="45" t="s">
        <v>120</v>
      </c>
      <c r="D70" s="52">
        <v>4.1318998779846572</v>
      </c>
      <c r="E70" s="52">
        <v>5.0382900804125663</v>
      </c>
      <c r="F70" s="52">
        <v>5.2800757729909664</v>
      </c>
      <c r="G70" s="52">
        <v>4.9732077147995213</v>
      </c>
      <c r="H70" s="52">
        <v>5.6729081528318792</v>
      </c>
      <c r="I70" s="52">
        <v>5.1562366927408343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121</v>
      </c>
      <c r="D71" s="52">
        <v>4.2122285541065674</v>
      </c>
      <c r="E71" s="52">
        <v>5.0927318359468288</v>
      </c>
      <c r="F71" s="52">
        <v>5.2780847161353561</v>
      </c>
      <c r="G71" s="52">
        <v>4.9948172591993023</v>
      </c>
      <c r="H71" s="52">
        <v>5.6648692653331612</v>
      </c>
      <c r="I71" s="52">
        <v>5.2010050408426656</v>
      </c>
      <c r="K71" s="32"/>
      <c r="L71" s="32"/>
      <c r="M71" s="32"/>
      <c r="N71" s="32"/>
      <c r="O71" s="32"/>
      <c r="P71" s="32"/>
    </row>
    <row r="72" spans="2:16">
      <c r="B72" s="45"/>
      <c r="C72" s="45" t="s">
        <v>122</v>
      </c>
      <c r="D72" s="52">
        <v>4.3508135287089189</v>
      </c>
      <c r="E72" s="52">
        <v>5.1558779852458159</v>
      </c>
      <c r="F72" s="52">
        <v>5.276004290107994</v>
      </c>
      <c r="G72" s="52">
        <v>5.014638709407504</v>
      </c>
      <c r="H72" s="52">
        <v>5.6124046217672863</v>
      </c>
      <c r="I72" s="52">
        <v>5.2643308030783986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123</v>
      </c>
      <c r="D73" s="52">
        <v>4.385733029358363</v>
      </c>
      <c r="E73" s="52">
        <v>5.1852947234727775</v>
      </c>
      <c r="F73" s="52">
        <v>5.2140210535651876</v>
      </c>
      <c r="G73" s="52">
        <v>4.9475375874231897</v>
      </c>
      <c r="H73" s="52">
        <v>5.6661654110016446</v>
      </c>
      <c r="I73" s="52">
        <v>5.2764923280191445</v>
      </c>
      <c r="K73" s="32"/>
      <c r="L73" s="32"/>
      <c r="M73" s="32"/>
      <c r="N73" s="32"/>
      <c r="O73" s="32"/>
      <c r="P73" s="32"/>
    </row>
    <row r="74" spans="2:16">
      <c r="B74" s="45">
        <v>2025</v>
      </c>
      <c r="C74" s="48" t="s">
        <v>112</v>
      </c>
      <c r="D74" s="56">
        <v>3.7474213101294174</v>
      </c>
      <c r="E74" s="56">
        <v>4.3949282423421332</v>
      </c>
      <c r="F74" s="56">
        <v>4.4555672452681216</v>
      </c>
      <c r="G74" s="56">
        <v>4.597380214364799</v>
      </c>
      <c r="H74" s="56">
        <v>5.2666570271796553</v>
      </c>
      <c r="I74" s="56">
        <v>4.5007814785766209</v>
      </c>
      <c r="K74" s="32"/>
      <c r="L74" s="32"/>
      <c r="M74" s="32"/>
      <c r="N74" s="32"/>
      <c r="O74" s="32"/>
      <c r="P74" s="32"/>
    </row>
    <row r="75" spans="2:16">
      <c r="B75" s="45"/>
      <c r="C75" s="45" t="s">
        <v>113</v>
      </c>
      <c r="D75" s="52" t="s">
        <v>124</v>
      </c>
      <c r="E75" s="52" t="s">
        <v>124</v>
      </c>
      <c r="F75" s="52" t="s">
        <v>124</v>
      </c>
      <c r="G75" s="52" t="s">
        <v>124</v>
      </c>
      <c r="H75" s="52" t="s">
        <v>124</v>
      </c>
      <c r="I75" s="52" t="s">
        <v>124</v>
      </c>
      <c r="K75" s="32"/>
      <c r="L75" s="32"/>
      <c r="M75" s="32"/>
      <c r="N75" s="32"/>
      <c r="O75" s="32"/>
      <c r="P75" s="32"/>
    </row>
    <row r="76" spans="2:16">
      <c r="B76" s="45"/>
      <c r="C76" s="45" t="s">
        <v>114</v>
      </c>
      <c r="D76" s="52" t="s">
        <v>124</v>
      </c>
      <c r="E76" s="52" t="s">
        <v>124</v>
      </c>
      <c r="F76" s="52" t="s">
        <v>124</v>
      </c>
      <c r="G76" s="52" t="s">
        <v>124</v>
      </c>
      <c r="H76" s="52" t="s">
        <v>124</v>
      </c>
      <c r="I76" s="52" t="s">
        <v>124</v>
      </c>
      <c r="K76" s="32"/>
      <c r="L76" s="32"/>
      <c r="M76" s="32"/>
      <c r="N76" s="32"/>
      <c r="O76" s="32"/>
      <c r="P76" s="32"/>
    </row>
    <row r="77" spans="2:16">
      <c r="B77" s="45"/>
      <c r="C77" s="45" t="s">
        <v>115</v>
      </c>
      <c r="D77" s="52"/>
      <c r="E77" s="52"/>
      <c r="F77" s="52"/>
      <c r="G77" s="52"/>
      <c r="H77" s="52"/>
      <c r="I77" s="52"/>
      <c r="K77" s="32"/>
      <c r="L77" s="32"/>
      <c r="M77" s="32"/>
      <c r="N77" s="32"/>
      <c r="O77" s="32"/>
      <c r="P77" s="32"/>
    </row>
    <row r="78" spans="2:16">
      <c r="B78" s="45"/>
      <c r="C78" s="45" t="s">
        <v>116</v>
      </c>
      <c r="D78" s="52"/>
      <c r="E78" s="52"/>
      <c r="F78" s="52"/>
      <c r="G78" s="52"/>
      <c r="H78" s="52"/>
      <c r="I78" s="52"/>
      <c r="K78" s="32"/>
      <c r="L78" s="32"/>
      <c r="M78" s="32"/>
      <c r="N78" s="32"/>
      <c r="O78" s="32"/>
      <c r="P78" s="32"/>
    </row>
    <row r="79" spans="2:16">
      <c r="B79" s="45"/>
      <c r="C79" s="45" t="s">
        <v>117</v>
      </c>
      <c r="D79" s="52"/>
      <c r="E79" s="52"/>
      <c r="F79" s="52"/>
      <c r="G79" s="52"/>
      <c r="H79" s="52"/>
      <c r="I79" s="52"/>
      <c r="K79" s="32"/>
      <c r="L79" s="32"/>
      <c r="M79" s="32"/>
      <c r="N79" s="32"/>
      <c r="O79" s="32"/>
      <c r="P79" s="32"/>
    </row>
    <row r="80" spans="2:16">
      <c r="B80" s="45"/>
      <c r="C80" s="45" t="s">
        <v>118</v>
      </c>
      <c r="D80" s="52"/>
      <c r="E80" s="52"/>
      <c r="F80" s="52"/>
      <c r="G80" s="52"/>
      <c r="H80" s="52"/>
      <c r="I80" s="52"/>
      <c r="K80" s="32"/>
      <c r="L80" s="32"/>
      <c r="M80" s="32"/>
      <c r="N80" s="32"/>
      <c r="O80" s="32"/>
      <c r="P80" s="32"/>
    </row>
    <row r="81" spans="2:16">
      <c r="B81" s="45"/>
      <c r="C81" s="45" t="s">
        <v>119</v>
      </c>
      <c r="D81" s="52"/>
      <c r="E81" s="52"/>
      <c r="F81" s="52"/>
      <c r="G81" s="52"/>
      <c r="H81" s="52"/>
      <c r="I81" s="52"/>
      <c r="K81" s="207"/>
      <c r="L81" s="207"/>
      <c r="M81" s="207"/>
      <c r="N81" s="207"/>
      <c r="O81" s="207"/>
      <c r="P81" s="207"/>
    </row>
    <row r="82" spans="2:16">
      <c r="B82" s="45"/>
      <c r="C82" s="45" t="s">
        <v>120</v>
      </c>
      <c r="D82" s="52"/>
      <c r="E82" s="52"/>
      <c r="F82" s="52"/>
      <c r="G82" s="52"/>
      <c r="H82" s="52"/>
      <c r="I82" s="52"/>
      <c r="K82" s="32"/>
      <c r="L82" s="32"/>
      <c r="M82" s="32"/>
      <c r="N82" s="32"/>
      <c r="O82" s="32"/>
      <c r="P82" s="32"/>
    </row>
    <row r="83" spans="2:16">
      <c r="B83" s="45"/>
      <c r="C83" s="45" t="s">
        <v>121</v>
      </c>
      <c r="D83" s="52"/>
      <c r="E83" s="52"/>
      <c r="F83" s="52"/>
      <c r="G83" s="52"/>
      <c r="H83" s="52"/>
      <c r="I83" s="52"/>
      <c r="K83" s="32"/>
      <c r="L83" s="32"/>
      <c r="M83" s="32"/>
      <c r="N83" s="32"/>
      <c r="O83" s="32"/>
      <c r="P83" s="32"/>
    </row>
    <row r="84" spans="2:16">
      <c r="B84" s="45"/>
      <c r="C84" s="45" t="s">
        <v>122</v>
      </c>
      <c r="D84" s="52"/>
      <c r="E84" s="52"/>
      <c r="F84" s="52"/>
      <c r="G84" s="52"/>
      <c r="H84" s="52"/>
      <c r="I84" s="52"/>
      <c r="K84" s="32"/>
      <c r="L84" s="32"/>
      <c r="M84" s="32"/>
      <c r="N84" s="32"/>
      <c r="O84" s="32"/>
      <c r="P84" s="32"/>
    </row>
    <row r="85" spans="2:16">
      <c r="B85" s="45"/>
      <c r="C85" s="45" t="s">
        <v>123</v>
      </c>
      <c r="D85" s="52"/>
      <c r="E85" s="52"/>
      <c r="F85" s="52"/>
      <c r="G85" s="52"/>
      <c r="H85" s="52"/>
      <c r="I85" s="52"/>
      <c r="K85" s="32"/>
      <c r="L85" s="32"/>
      <c r="M85" s="32"/>
      <c r="N85" s="32"/>
      <c r="O85" s="32"/>
      <c r="P85" s="32"/>
    </row>
    <row r="86" spans="2:16">
      <c r="B86" s="45"/>
      <c r="C86" s="45"/>
      <c r="D86" s="53"/>
      <c r="E86" s="53"/>
      <c r="F86" s="53"/>
      <c r="G86" s="53"/>
      <c r="H86" s="53"/>
      <c r="I86" s="53"/>
      <c r="K86" s="35"/>
      <c r="L86" s="35"/>
      <c r="M86" s="35"/>
      <c r="N86" s="35"/>
      <c r="O86" s="35"/>
      <c r="P86" s="35"/>
    </row>
    <row r="87" spans="2:16" ht="18">
      <c r="B87" s="27" t="s">
        <v>213</v>
      </c>
      <c r="D87" s="32"/>
      <c r="E87" s="32"/>
      <c r="F87" s="32"/>
      <c r="G87" s="32"/>
      <c r="H87" s="32"/>
      <c r="I87" s="32"/>
    </row>
    <row r="88" spans="2:16">
      <c r="C88" s="516"/>
      <c r="D88" s="503"/>
      <c r="E88" s="503"/>
      <c r="F88" s="503"/>
      <c r="G88" s="503"/>
      <c r="H88" s="503"/>
      <c r="I88" s="503"/>
    </row>
    <row r="89" spans="2:16" ht="18.75">
      <c r="B89" s="42"/>
      <c r="C89" s="43"/>
      <c r="D89" s="43"/>
      <c r="E89" s="43"/>
      <c r="F89" s="43"/>
      <c r="G89" s="43"/>
      <c r="H89" s="43"/>
      <c r="I89" s="43"/>
    </row>
  </sheetData>
  <mergeCells count="1">
    <mergeCell ref="C88:I88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O11" sqref="O11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523" t="s">
        <v>33</v>
      </c>
      <c r="C1" s="524"/>
      <c r="D1" s="524"/>
      <c r="E1" s="524"/>
      <c r="F1" s="524"/>
      <c r="G1" s="524"/>
    </row>
    <row r="3" spans="1:138" ht="18.75">
      <c r="B3" s="263" t="s">
        <v>224</v>
      </c>
      <c r="C3" s="264"/>
      <c r="D3" s="264"/>
      <c r="E3" s="264"/>
      <c r="F3" s="264"/>
      <c r="G3" s="264"/>
      <c r="K3" s="7" t="s">
        <v>168</v>
      </c>
    </row>
    <row r="4" spans="1:138" ht="23.65" customHeight="1">
      <c r="A4" s="265"/>
      <c r="B4" s="525" t="s">
        <v>41</v>
      </c>
      <c r="C4" s="527" t="s">
        <v>40</v>
      </c>
      <c r="D4" s="528"/>
      <c r="E4" s="266" t="s">
        <v>34</v>
      </c>
      <c r="F4" s="266"/>
      <c r="G4" s="266"/>
    </row>
    <row r="5" spans="1:138" ht="18.600000000000001" customHeight="1">
      <c r="A5" s="265"/>
      <c r="B5" s="526"/>
      <c r="C5" s="267" t="s">
        <v>7</v>
      </c>
      <c r="D5" s="267" t="s">
        <v>32</v>
      </c>
      <c r="E5" s="268" t="s">
        <v>4</v>
      </c>
      <c r="F5" s="268" t="s">
        <v>3</v>
      </c>
      <c r="G5" s="268" t="s">
        <v>6</v>
      </c>
      <c r="J5" s="60"/>
      <c r="K5" s="61"/>
      <c r="L5" s="60"/>
      <c r="M5" s="62"/>
      <c r="N5" s="60"/>
    </row>
    <row r="6" spans="1:138" s="65" customFormat="1" ht="27.6" customHeight="1">
      <c r="A6" s="269"/>
      <c r="B6" s="270" t="s">
        <v>29</v>
      </c>
      <c r="C6" s="271">
        <v>984065</v>
      </c>
      <c r="D6" s="272">
        <f>C6/$C$14</f>
        <v>0.46158258897894261</v>
      </c>
      <c r="E6" s="273">
        <v>0.27220307884666251</v>
      </c>
      <c r="F6" s="273">
        <v>0.11872650291273798</v>
      </c>
      <c r="G6" s="273">
        <v>0.17915397212191497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" customHeight="1">
      <c r="A7" s="269"/>
      <c r="B7" s="274" t="s">
        <v>28</v>
      </c>
      <c r="C7" s="271">
        <v>149054</v>
      </c>
      <c r="D7" s="272">
        <f t="shared" ref="D7:D11" si="0">C7/$C$14</f>
        <v>6.9914823937105089E-2</v>
      </c>
      <c r="E7" s="273">
        <v>0.19444290491233904</v>
      </c>
      <c r="F7" s="273">
        <v>0.12188236207205998</v>
      </c>
      <c r="G7" s="273">
        <v>0.14944854415657335</v>
      </c>
      <c r="H7" s="3"/>
      <c r="I7" s="3"/>
      <c r="J7" s="46"/>
      <c r="K7" s="46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4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" customHeight="1">
      <c r="A8" s="269"/>
      <c r="B8" s="270" t="s">
        <v>35</v>
      </c>
      <c r="C8" s="271">
        <v>255508</v>
      </c>
      <c r="D8" s="272">
        <f t="shared" si="0"/>
        <v>0.11984781914287336</v>
      </c>
      <c r="E8" s="273">
        <v>0.34487517844819865</v>
      </c>
      <c r="F8" s="273">
        <v>0.24839334246580805</v>
      </c>
      <c r="G8" s="273">
        <v>0.28996382091124095</v>
      </c>
      <c r="H8" s="3"/>
      <c r="I8" s="3"/>
      <c r="J8" s="521"/>
      <c r="K8" s="521"/>
      <c r="L8" s="521"/>
      <c r="M8" s="521"/>
      <c r="N8" s="521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6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" customHeight="1">
      <c r="A9" s="269"/>
      <c r="B9" s="270" t="s">
        <v>30</v>
      </c>
      <c r="C9" s="271">
        <v>576156</v>
      </c>
      <c r="D9" s="272">
        <f t="shared" si="0"/>
        <v>0.27025001207821808</v>
      </c>
      <c r="E9" s="273">
        <v>0.26479592220733672</v>
      </c>
      <c r="F9" s="273">
        <v>6.3336810573361796E-2</v>
      </c>
      <c r="G9" s="273">
        <v>0.24676444915758752</v>
      </c>
      <c r="H9" s="3"/>
      <c r="I9" s="3"/>
      <c r="J9" s="146"/>
      <c r="K9" s="170"/>
      <c r="L9" s="146"/>
      <c r="M9" s="171"/>
      <c r="N9" s="146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4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" customHeight="1">
      <c r="A10" s="269"/>
      <c r="B10" s="270" t="s">
        <v>31</v>
      </c>
      <c r="C10" s="271">
        <v>143906</v>
      </c>
      <c r="D10" s="272">
        <f t="shared" si="0"/>
        <v>6.7500118436895643E-2</v>
      </c>
      <c r="E10" s="273">
        <v>0.42863536900736027</v>
      </c>
      <c r="F10" s="273">
        <v>0.42077429206620109</v>
      </c>
      <c r="G10" s="273">
        <v>0.42450648385231682</v>
      </c>
      <c r="H10" s="3"/>
      <c r="I10" s="3"/>
      <c r="J10" s="159"/>
      <c r="K10" s="154"/>
      <c r="L10" s="159"/>
      <c r="M10" s="154"/>
      <c r="N10" s="159"/>
      <c r="O10" s="141"/>
      <c r="P10" s="141"/>
      <c r="Q10" s="141"/>
      <c r="R10" s="141"/>
      <c r="S10" s="141"/>
      <c r="T10" s="141"/>
      <c r="U10" s="167"/>
      <c r="V10" s="141"/>
      <c r="W10" s="168"/>
      <c r="X10" s="141"/>
      <c r="Y10" s="141"/>
      <c r="Z10" s="141"/>
      <c r="AA10" s="141"/>
      <c r="AB10" s="147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" customHeight="1">
      <c r="A11" s="269"/>
      <c r="B11" s="270" t="s">
        <v>37</v>
      </c>
      <c r="C11" s="271">
        <v>22723</v>
      </c>
      <c r="D11" s="272">
        <f t="shared" si="0"/>
        <v>1.0658382494417048E-2</v>
      </c>
      <c r="E11" s="273">
        <v>0.4879310344827586</v>
      </c>
      <c r="F11" s="273">
        <v>0.49646577380952384</v>
      </c>
      <c r="G11" s="273">
        <v>0.49090477013480815</v>
      </c>
      <c r="H11" s="3"/>
      <c r="I11" s="3"/>
      <c r="J11" s="159"/>
      <c r="K11" s="154"/>
      <c r="L11" s="159"/>
      <c r="M11" s="154"/>
      <c r="N11" s="159"/>
      <c r="O11" s="180"/>
      <c r="P11" s="180"/>
      <c r="Q11" s="180"/>
      <c r="R11" s="180"/>
      <c r="S11" s="180"/>
      <c r="T11" s="180"/>
      <c r="U11" s="180"/>
      <c r="V11" s="141"/>
      <c r="W11" s="180"/>
      <c r="X11" s="180"/>
      <c r="Y11" s="180"/>
      <c r="Z11" s="180"/>
      <c r="AA11" s="180"/>
      <c r="AB11" s="14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" customHeight="1">
      <c r="A12" s="269"/>
      <c r="B12" s="275" t="s">
        <v>36</v>
      </c>
      <c r="C12" s="276">
        <f>SUM(C6:C11)</f>
        <v>2131412</v>
      </c>
      <c r="D12" s="277">
        <f>SUM(D6:D11)</f>
        <v>0.99975374506845183</v>
      </c>
      <c r="E12" s="278">
        <v>0.27488563065081378</v>
      </c>
      <c r="F12" s="278">
        <v>0.14248297171010638</v>
      </c>
      <c r="G12" s="278">
        <v>0.21120857814737803</v>
      </c>
      <c r="H12" s="3"/>
      <c r="I12" s="3"/>
      <c r="J12" s="159"/>
      <c r="K12" s="154"/>
      <c r="L12" s="159"/>
      <c r="M12" s="154"/>
      <c r="N12" s="159"/>
      <c r="O12" s="169"/>
      <c r="P12" s="144"/>
      <c r="Q12" s="169"/>
      <c r="R12" s="144"/>
      <c r="S12" s="169"/>
      <c r="T12" s="144"/>
      <c r="U12" s="169"/>
      <c r="V12" s="145"/>
      <c r="W12" s="146"/>
      <c r="X12" s="170"/>
      <c r="Y12" s="146"/>
      <c r="Z12" s="171"/>
      <c r="AA12" s="146"/>
      <c r="AB12" s="14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" customHeight="1">
      <c r="A13" s="269"/>
      <c r="B13" s="270" t="s">
        <v>38</v>
      </c>
      <c r="C13" s="271">
        <v>525</v>
      </c>
      <c r="D13" s="272">
        <f>C13/C14</f>
        <v>2.4625493154816489E-4</v>
      </c>
      <c r="E13" s="273">
        <v>2.477348441445456E-3</v>
      </c>
      <c r="F13" s="273">
        <v>3.9258156220387166E-3</v>
      </c>
      <c r="G13" s="273">
        <v>2.5826065140715161E-3</v>
      </c>
      <c r="H13" s="3"/>
      <c r="I13" s="3"/>
      <c r="J13" s="159"/>
      <c r="K13" s="154"/>
      <c r="L13" s="159"/>
      <c r="M13" s="154"/>
      <c r="N13" s="159"/>
      <c r="O13" s="143"/>
      <c r="P13" s="144"/>
      <c r="Q13" s="143"/>
      <c r="R13" s="144"/>
      <c r="S13" s="143"/>
      <c r="T13" s="144"/>
      <c r="U13" s="143"/>
      <c r="V13" s="145"/>
      <c r="W13" s="146"/>
      <c r="X13" s="147"/>
      <c r="Y13" s="146"/>
      <c r="Z13" s="147"/>
      <c r="AA13" s="146"/>
      <c r="AB13" s="14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" customHeight="1">
      <c r="A14" s="269"/>
      <c r="B14" s="279" t="s">
        <v>39</v>
      </c>
      <c r="C14" s="280">
        <f>SUM(C12:C13)</f>
        <v>2131937</v>
      </c>
      <c r="D14" s="281">
        <v>1</v>
      </c>
      <c r="E14" s="281">
        <v>0.26542274039584041</v>
      </c>
      <c r="F14" s="281">
        <v>0.14206247606902639</v>
      </c>
      <c r="G14" s="281">
        <v>0.20708900602693442</v>
      </c>
      <c r="H14" s="3"/>
      <c r="I14" s="3"/>
      <c r="J14" s="159"/>
      <c r="K14" s="154"/>
      <c r="L14" s="159"/>
      <c r="M14" s="154"/>
      <c r="N14" s="159"/>
      <c r="O14" s="143"/>
      <c r="P14" s="144"/>
      <c r="Q14" s="143"/>
      <c r="R14" s="144"/>
      <c r="S14" s="143"/>
      <c r="T14" s="144"/>
      <c r="U14" s="143"/>
      <c r="V14" s="145"/>
      <c r="W14" s="172"/>
      <c r="X14" s="147"/>
      <c r="Y14" s="172"/>
      <c r="Z14" s="147"/>
      <c r="AA14" s="172"/>
      <c r="AB14" s="14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59"/>
      <c r="K15" s="154"/>
      <c r="L15" s="159"/>
      <c r="M15" s="154"/>
      <c r="N15" s="159"/>
      <c r="O15" s="151"/>
      <c r="P15" s="152"/>
      <c r="Q15" s="151"/>
      <c r="R15" s="152"/>
      <c r="S15" s="151"/>
      <c r="T15" s="152"/>
      <c r="U15" s="151"/>
      <c r="V15" s="153"/>
      <c r="W15" s="151"/>
      <c r="X15" s="154"/>
      <c r="Y15" s="151"/>
      <c r="Z15" s="154"/>
      <c r="AA15" s="155"/>
      <c r="AB15" s="147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59"/>
      <c r="K16" s="154"/>
      <c r="L16" s="159"/>
      <c r="M16" s="154"/>
      <c r="N16" s="159"/>
      <c r="O16" s="151"/>
      <c r="P16" s="152"/>
      <c r="Q16" s="151"/>
      <c r="R16" s="152"/>
      <c r="S16" s="151"/>
      <c r="T16" s="152"/>
      <c r="U16" s="151"/>
      <c r="V16" s="153"/>
      <c r="W16" s="151"/>
      <c r="X16" s="154"/>
      <c r="Y16" s="151"/>
      <c r="Z16" s="154"/>
      <c r="AA16" s="155"/>
      <c r="AB16" s="147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5"/>
      <c r="K17" s="154"/>
      <c r="L17" s="155"/>
      <c r="M17" s="154"/>
      <c r="N17" s="155"/>
      <c r="O17" s="158"/>
      <c r="P17" s="152"/>
      <c r="Q17" s="158"/>
      <c r="R17" s="152"/>
      <c r="S17" s="158"/>
      <c r="T17" s="152"/>
      <c r="U17" s="158"/>
      <c r="V17" s="153"/>
      <c r="W17" s="159"/>
      <c r="X17" s="154"/>
      <c r="Y17" s="159"/>
      <c r="Z17" s="154"/>
      <c r="AA17" s="159"/>
      <c r="AB17" s="147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5"/>
      <c r="K18" s="154"/>
      <c r="L18" s="155"/>
      <c r="M18" s="154"/>
      <c r="N18" s="155"/>
      <c r="O18" s="151"/>
      <c r="P18" s="152"/>
      <c r="Q18" s="151"/>
      <c r="R18" s="152"/>
      <c r="S18" s="151"/>
      <c r="T18" s="152"/>
      <c r="U18" s="151"/>
      <c r="V18" s="153"/>
      <c r="W18" s="155"/>
      <c r="X18" s="154"/>
      <c r="Y18" s="155"/>
      <c r="Z18" s="154"/>
      <c r="AA18" s="155"/>
      <c r="AB18" s="147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5"/>
      <c r="K19" s="154"/>
      <c r="L19" s="155"/>
      <c r="M19" s="154"/>
      <c r="N19" s="155"/>
      <c r="O19" s="143"/>
      <c r="P19" s="144"/>
      <c r="Q19" s="143"/>
      <c r="R19" s="144"/>
      <c r="S19" s="143"/>
      <c r="T19" s="164"/>
      <c r="U19" s="174"/>
      <c r="V19" s="153"/>
      <c r="W19" s="172"/>
      <c r="X19" s="147"/>
      <c r="Y19" s="172"/>
      <c r="Z19" s="147"/>
      <c r="AA19" s="172"/>
      <c r="AB19" s="147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5"/>
      <c r="K20" s="154"/>
      <c r="L20" s="155"/>
      <c r="M20" s="154"/>
      <c r="N20" s="155"/>
      <c r="O20" s="151"/>
      <c r="P20" s="152"/>
      <c r="Q20" s="151"/>
      <c r="R20" s="152"/>
      <c r="S20" s="151"/>
      <c r="T20" s="152"/>
      <c r="U20" s="151"/>
      <c r="V20" s="153"/>
      <c r="W20" s="155"/>
      <c r="X20" s="154"/>
      <c r="Y20" s="155"/>
      <c r="Z20" s="154"/>
      <c r="AA20" s="155"/>
      <c r="AB20" s="147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5"/>
      <c r="K21" s="154"/>
      <c r="L21" s="155"/>
      <c r="M21" s="154"/>
      <c r="N21" s="155"/>
      <c r="O21" s="151"/>
      <c r="P21" s="152"/>
      <c r="Q21" s="151"/>
      <c r="R21" s="152"/>
      <c r="S21" s="151"/>
      <c r="T21" s="152"/>
      <c r="U21" s="151"/>
      <c r="V21" s="153"/>
      <c r="W21" s="155"/>
      <c r="X21" s="154"/>
      <c r="Y21" s="155"/>
      <c r="Z21" s="154"/>
      <c r="AA21" s="155"/>
      <c r="AB21" s="147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5"/>
      <c r="K22" s="154"/>
      <c r="L22" s="155"/>
      <c r="M22" s="154"/>
      <c r="N22" s="155"/>
      <c r="O22" s="151"/>
      <c r="P22" s="152"/>
      <c r="Q22" s="151"/>
      <c r="R22" s="152"/>
      <c r="S22" s="151"/>
      <c r="T22" s="152"/>
      <c r="U22" s="151"/>
      <c r="V22" s="153"/>
      <c r="W22" s="155"/>
      <c r="X22" s="154"/>
      <c r="Y22" s="155"/>
      <c r="Z22" s="154"/>
      <c r="AA22" s="155"/>
      <c r="AB22" s="147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5"/>
      <c r="K23" s="154"/>
      <c r="L23" s="155"/>
      <c r="M23" s="154"/>
      <c r="N23" s="155"/>
      <c r="O23" s="151"/>
      <c r="P23" s="152"/>
      <c r="Q23" s="151"/>
      <c r="R23" s="152"/>
      <c r="S23" s="151"/>
      <c r="T23" s="152"/>
      <c r="U23" s="151"/>
      <c r="V23" s="153"/>
      <c r="W23" s="155"/>
      <c r="X23" s="154"/>
      <c r="Y23" s="155"/>
      <c r="Z23" s="154"/>
      <c r="AA23" s="155"/>
      <c r="AB23" s="147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9"/>
      <c r="K24" s="154"/>
      <c r="L24" s="159"/>
      <c r="M24" s="154"/>
      <c r="N24" s="159"/>
      <c r="O24" s="151"/>
      <c r="P24" s="152"/>
      <c r="Q24" s="151"/>
      <c r="R24" s="152"/>
      <c r="S24" s="151"/>
      <c r="T24" s="152"/>
      <c r="U24" s="151"/>
      <c r="V24" s="153"/>
      <c r="W24" s="155"/>
      <c r="X24" s="154"/>
      <c r="Y24" s="155"/>
      <c r="Z24" s="154"/>
      <c r="AA24" s="155"/>
      <c r="AB24" s="147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5"/>
      <c r="K25" s="154"/>
      <c r="L25" s="155"/>
      <c r="M25" s="154"/>
      <c r="N25" s="155"/>
      <c r="O25" s="151"/>
      <c r="P25" s="152"/>
      <c r="Q25" s="151"/>
      <c r="R25" s="152"/>
      <c r="S25" s="151"/>
      <c r="T25" s="152"/>
      <c r="U25" s="151"/>
      <c r="V25" s="153"/>
      <c r="W25" s="155"/>
      <c r="X25" s="154"/>
      <c r="Y25" s="155"/>
      <c r="Z25" s="154"/>
      <c r="AA25" s="155"/>
      <c r="AB25" s="147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1"/>
      <c r="P26" s="152"/>
      <c r="Q26" s="151"/>
      <c r="R26" s="152"/>
      <c r="S26" s="151"/>
      <c r="T26" s="152"/>
      <c r="U26" s="151"/>
      <c r="V26" s="153"/>
      <c r="W26" s="155"/>
      <c r="X26" s="154"/>
      <c r="Y26" s="155"/>
      <c r="Z26" s="154"/>
      <c r="AA26" s="155"/>
      <c r="AB26" s="147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70"/>
      <c r="H27" s="4"/>
      <c r="I27" s="4"/>
      <c r="O27" s="158"/>
      <c r="P27" s="152"/>
      <c r="Q27" s="158"/>
      <c r="R27" s="152"/>
      <c r="S27" s="158"/>
      <c r="T27" s="152"/>
      <c r="U27" s="158"/>
      <c r="V27" s="153"/>
      <c r="W27" s="159"/>
      <c r="X27" s="154"/>
      <c r="Y27" s="159"/>
      <c r="Z27" s="154"/>
      <c r="AA27" s="159"/>
      <c r="AB27" s="147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1"/>
      <c r="P28" s="152"/>
      <c r="Q28" s="151"/>
      <c r="R28" s="152"/>
      <c r="S28" s="151"/>
      <c r="T28" s="152"/>
      <c r="U28" s="151"/>
      <c r="V28" s="153"/>
      <c r="W28" s="155"/>
      <c r="X28" s="154"/>
      <c r="Y28" s="155"/>
      <c r="Z28" s="154"/>
      <c r="AA28" s="155"/>
      <c r="AB28" s="147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3"/>
      <c r="P29" s="144"/>
      <c r="Q29" s="143"/>
      <c r="R29" s="144"/>
      <c r="S29" s="143"/>
      <c r="T29" s="164"/>
      <c r="U29" s="143"/>
      <c r="V29" s="153"/>
      <c r="W29" s="172"/>
      <c r="X29" s="147"/>
      <c r="Y29" s="172"/>
      <c r="Z29" s="147"/>
      <c r="AA29" s="172"/>
      <c r="AB29" s="147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1"/>
      <c r="P30" s="152"/>
      <c r="Q30" s="151"/>
      <c r="R30" s="152"/>
      <c r="S30" s="151"/>
      <c r="T30" s="152"/>
      <c r="U30" s="151"/>
      <c r="V30" s="153"/>
      <c r="W30" s="155"/>
      <c r="X30" s="154"/>
      <c r="Y30" s="155"/>
      <c r="Z30" s="154"/>
      <c r="AA30" s="155"/>
      <c r="AB30" s="147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1"/>
      <c r="P31" s="152"/>
      <c r="Q31" s="151"/>
      <c r="R31" s="152"/>
      <c r="S31" s="151"/>
      <c r="T31" s="152"/>
      <c r="U31" s="151"/>
      <c r="V31" s="153"/>
      <c r="W31" s="155"/>
      <c r="X31" s="154"/>
      <c r="Y31" s="155"/>
      <c r="Z31" s="154"/>
      <c r="AA31" s="155"/>
      <c r="AB31" s="147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2"/>
      <c r="P32" s="152"/>
      <c r="Q32" s="151"/>
      <c r="R32" s="152"/>
      <c r="S32" s="151"/>
      <c r="T32" s="152"/>
      <c r="U32" s="151"/>
      <c r="V32" s="153"/>
      <c r="W32" s="155"/>
      <c r="X32" s="154"/>
      <c r="Y32" s="155"/>
      <c r="Z32" s="154"/>
      <c r="AA32" s="155"/>
      <c r="AB32" s="147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3"/>
      <c r="K33" s="184"/>
      <c r="L33" s="183"/>
      <c r="M33" s="184"/>
      <c r="N33" s="183"/>
      <c r="O33" s="182"/>
      <c r="P33" s="152"/>
      <c r="Q33" s="151"/>
      <c r="R33" s="152"/>
      <c r="S33" s="151"/>
      <c r="T33" s="152"/>
      <c r="U33" s="151"/>
      <c r="V33" s="153"/>
      <c r="W33" s="155"/>
      <c r="X33" s="154"/>
      <c r="Y33" s="155"/>
      <c r="Z33" s="154"/>
      <c r="AA33" s="155"/>
      <c r="AB33" s="147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5"/>
      <c r="K34" s="184"/>
      <c r="L34" s="185"/>
      <c r="M34" s="184"/>
      <c r="N34" s="185"/>
      <c r="O34" s="182"/>
      <c r="P34" s="152"/>
      <c r="Q34" s="151"/>
      <c r="R34" s="152"/>
      <c r="S34" s="151"/>
      <c r="T34" s="152"/>
      <c r="U34" s="151"/>
      <c r="V34" s="153"/>
      <c r="W34" s="155"/>
      <c r="X34" s="154"/>
      <c r="Y34" s="155"/>
      <c r="Z34" s="154"/>
      <c r="AA34" s="155"/>
      <c r="AB34" s="147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6"/>
      <c r="M35" s="187"/>
      <c r="N35" s="188"/>
      <c r="O35" s="182"/>
      <c r="P35" s="152"/>
      <c r="Q35" s="151"/>
      <c r="R35" s="152"/>
      <c r="S35" s="151"/>
      <c r="T35" s="152"/>
      <c r="U35" s="151"/>
      <c r="V35" s="153"/>
      <c r="W35" s="155"/>
      <c r="X35" s="154"/>
      <c r="Y35" s="155"/>
      <c r="Z35" s="154"/>
      <c r="AA35" s="155"/>
      <c r="AB35" s="147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6"/>
      <c r="M36" s="187"/>
      <c r="N36" s="188"/>
      <c r="O36" s="182"/>
      <c r="P36" s="152"/>
      <c r="Q36" s="151"/>
      <c r="R36" s="152"/>
      <c r="S36" s="151"/>
      <c r="T36" s="152"/>
      <c r="U36" s="151"/>
      <c r="V36" s="153"/>
      <c r="W36" s="155"/>
      <c r="X36" s="154"/>
      <c r="Y36" s="155"/>
      <c r="Z36" s="154"/>
      <c r="AA36" s="155"/>
      <c r="AB36" s="147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9"/>
      <c r="M37" s="190"/>
      <c r="N37" s="188"/>
      <c r="O37" s="191"/>
      <c r="P37" s="152"/>
      <c r="Q37" s="158"/>
      <c r="R37" s="152"/>
      <c r="S37" s="158"/>
      <c r="T37" s="152"/>
      <c r="U37" s="158"/>
      <c r="V37" s="153"/>
      <c r="W37" s="159"/>
      <c r="X37" s="154"/>
      <c r="Y37" s="159"/>
      <c r="Z37" s="154"/>
      <c r="AA37" s="159"/>
      <c r="AB37" s="147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6"/>
      <c r="M38" s="187"/>
      <c r="N38" s="192"/>
      <c r="O38" s="182"/>
      <c r="P38" s="152"/>
      <c r="Q38" s="151"/>
      <c r="R38" s="152"/>
      <c r="S38" s="151"/>
      <c r="T38" s="152"/>
      <c r="U38" s="151"/>
      <c r="V38" s="153"/>
      <c r="W38" s="155"/>
      <c r="X38" s="154"/>
      <c r="Y38" s="155"/>
      <c r="Z38" s="154"/>
      <c r="AA38" s="155"/>
      <c r="AB38" s="147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6"/>
      <c r="M39" s="165"/>
      <c r="N39" s="173"/>
      <c r="O39" s="143"/>
      <c r="P39" s="144"/>
      <c r="Q39" s="143"/>
      <c r="R39" s="144"/>
      <c r="S39" s="143"/>
      <c r="T39" s="164"/>
      <c r="U39" s="143"/>
      <c r="V39" s="153"/>
      <c r="W39" s="172"/>
      <c r="X39" s="147"/>
      <c r="Y39" s="172"/>
      <c r="Z39" s="147"/>
      <c r="AA39" s="172"/>
      <c r="AB39" s="147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8"/>
      <c r="M40" s="149"/>
      <c r="N40" s="150"/>
      <c r="O40" s="151"/>
      <c r="P40" s="152"/>
      <c r="Q40" s="151"/>
      <c r="R40" s="152"/>
      <c r="S40" s="151"/>
      <c r="T40" s="152"/>
      <c r="U40" s="151"/>
      <c r="V40" s="153"/>
      <c r="W40" s="155"/>
      <c r="X40" s="154"/>
      <c r="Y40" s="155"/>
      <c r="Z40" s="154"/>
      <c r="AA40" s="155"/>
      <c r="AB40" s="147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0.46158258897894261</v>
      </c>
      <c r="D41" s="5"/>
      <c r="E41" s="5"/>
      <c r="F41" s="5"/>
      <c r="G41" s="4"/>
      <c r="H41" s="4"/>
      <c r="I41" s="4"/>
      <c r="J41" s="4"/>
      <c r="K41" s="4"/>
      <c r="L41" s="148"/>
      <c r="M41" s="149"/>
      <c r="N41" s="150"/>
      <c r="O41" s="151"/>
      <c r="P41" s="152"/>
      <c r="Q41" s="151"/>
      <c r="R41" s="152"/>
      <c r="S41" s="151"/>
      <c r="T41" s="152"/>
      <c r="U41" s="151"/>
      <c r="V41" s="153"/>
      <c r="W41" s="155"/>
      <c r="X41" s="154"/>
      <c r="Y41" s="155"/>
      <c r="Z41" s="154"/>
      <c r="AA41" s="155"/>
      <c r="AB41" s="147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1" t="s">
        <v>35</v>
      </c>
      <c r="C42" s="72">
        <f>D8</f>
        <v>0.11984781914287336</v>
      </c>
      <c r="D42" s="5"/>
      <c r="E42" s="5"/>
      <c r="F42" s="5"/>
      <c r="G42" s="4"/>
      <c r="H42" s="4"/>
      <c r="I42" s="4"/>
      <c r="J42" s="4"/>
      <c r="K42" s="4"/>
      <c r="L42" s="148"/>
      <c r="M42" s="149"/>
      <c r="N42" s="150"/>
      <c r="O42" s="151"/>
      <c r="P42" s="152"/>
      <c r="Q42" s="151"/>
      <c r="R42" s="152"/>
      <c r="S42" s="151"/>
      <c r="T42" s="152"/>
      <c r="U42" s="151"/>
      <c r="V42" s="153"/>
      <c r="W42" s="155"/>
      <c r="X42" s="154"/>
      <c r="Y42" s="155"/>
      <c r="Z42" s="154"/>
      <c r="AA42" s="155"/>
      <c r="AB42" s="147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0.27025001207821808</v>
      </c>
      <c r="D43" s="5"/>
      <c r="E43" s="5"/>
      <c r="F43" s="5"/>
      <c r="G43" s="4"/>
      <c r="H43" s="4"/>
      <c r="I43" s="4"/>
      <c r="J43" s="4"/>
      <c r="K43" s="4"/>
      <c r="L43" s="156"/>
      <c r="M43" s="149"/>
      <c r="N43" s="150"/>
      <c r="O43" s="151"/>
      <c r="P43" s="152"/>
      <c r="Q43" s="151"/>
      <c r="R43" s="152"/>
      <c r="S43" s="151"/>
      <c r="T43" s="152"/>
      <c r="U43" s="151"/>
      <c r="V43" s="153"/>
      <c r="W43" s="155"/>
      <c r="X43" s="154"/>
      <c r="Y43" s="155"/>
      <c r="Z43" s="154"/>
      <c r="AA43" s="155"/>
      <c r="AB43" s="147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0.14831957979996596</v>
      </c>
      <c r="D44" s="5"/>
      <c r="E44" s="5"/>
      <c r="F44" s="5"/>
      <c r="G44" s="4"/>
      <c r="H44" s="4"/>
      <c r="I44" s="4"/>
      <c r="J44" s="4"/>
      <c r="K44" s="4"/>
      <c r="L44" s="156"/>
      <c r="M44" s="157"/>
      <c r="N44" s="150"/>
      <c r="O44" s="151"/>
      <c r="P44" s="152"/>
      <c r="Q44" s="158"/>
      <c r="R44" s="152"/>
      <c r="S44" s="151"/>
      <c r="T44" s="152"/>
      <c r="U44" s="158"/>
      <c r="V44" s="153"/>
      <c r="W44" s="159"/>
      <c r="X44" s="154"/>
      <c r="Y44" s="159"/>
      <c r="Z44" s="154"/>
      <c r="AA44" s="159"/>
      <c r="AB44" s="17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6.7500118436895643E-2</v>
      </c>
      <c r="D45" s="72">
        <f>SUM(C41:C44)</f>
        <v>1</v>
      </c>
      <c r="E45" s="72">
        <f>SUM(C41:C44)</f>
        <v>1</v>
      </c>
      <c r="F45" s="5"/>
      <c r="G45" s="4"/>
      <c r="H45" s="4"/>
      <c r="I45" s="4"/>
      <c r="J45" s="4"/>
      <c r="K45" s="4"/>
      <c r="L45" s="148"/>
      <c r="M45" s="149"/>
      <c r="N45" s="153"/>
      <c r="O45" s="151"/>
      <c r="P45" s="152"/>
      <c r="Q45" s="151"/>
      <c r="R45" s="152"/>
      <c r="S45" s="151"/>
      <c r="T45" s="152"/>
      <c r="U45" s="151"/>
      <c r="V45" s="153"/>
      <c r="W45" s="155"/>
      <c r="X45" s="154"/>
      <c r="Y45" s="155"/>
      <c r="Z45" s="154"/>
      <c r="AA45" s="155"/>
      <c r="AB45" s="147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1.0658382494417048E-2</v>
      </c>
      <c r="D46" s="5"/>
      <c r="E46" s="5"/>
      <c r="F46" s="5"/>
      <c r="G46" s="4"/>
      <c r="H46" s="4"/>
      <c r="I46" s="4"/>
      <c r="J46" s="4"/>
      <c r="K46" s="4"/>
      <c r="L46" s="156"/>
      <c r="M46" s="165"/>
      <c r="N46" s="173"/>
      <c r="O46" s="143"/>
      <c r="P46" s="144"/>
      <c r="Q46" s="143"/>
      <c r="R46" s="144"/>
      <c r="S46" s="143"/>
      <c r="T46" s="164"/>
      <c r="U46" s="174"/>
      <c r="V46" s="153"/>
      <c r="W46" s="172"/>
      <c r="X46" s="147"/>
      <c r="Y46" s="172"/>
      <c r="Z46" s="147"/>
      <c r="AA46" s="172"/>
      <c r="AB46" s="147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6.9914823937105089E-2</v>
      </c>
      <c r="D47" s="5"/>
      <c r="E47" s="5"/>
      <c r="F47" s="5"/>
      <c r="G47" s="4"/>
      <c r="H47" s="4"/>
      <c r="I47" s="4"/>
      <c r="J47" s="4"/>
      <c r="K47" s="4"/>
      <c r="L47" s="148"/>
      <c r="M47" s="149"/>
      <c r="N47" s="150"/>
      <c r="O47" s="151"/>
      <c r="P47" s="152"/>
      <c r="Q47" s="151"/>
      <c r="R47" s="152"/>
      <c r="S47" s="151"/>
      <c r="T47" s="152"/>
      <c r="U47" s="151"/>
      <c r="V47" s="153"/>
      <c r="W47" s="155"/>
      <c r="X47" s="154"/>
      <c r="Y47" s="155"/>
      <c r="Z47" s="154"/>
      <c r="AA47" s="155"/>
      <c r="AB47" s="147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2.4625493154816489E-4</v>
      </c>
      <c r="D48" s="5"/>
      <c r="E48" s="5"/>
      <c r="F48" s="5"/>
      <c r="G48" s="4"/>
      <c r="H48" s="4"/>
      <c r="I48" s="4"/>
      <c r="J48" s="4"/>
      <c r="K48" s="4"/>
      <c r="L48" s="148"/>
      <c r="M48" s="149"/>
      <c r="N48" s="150"/>
      <c r="O48" s="151"/>
      <c r="P48" s="152"/>
      <c r="Q48" s="151"/>
      <c r="R48" s="152"/>
      <c r="S48" s="151"/>
      <c r="T48" s="152"/>
      <c r="U48" s="151"/>
      <c r="V48" s="153"/>
      <c r="W48" s="155"/>
      <c r="X48" s="154"/>
      <c r="Y48" s="155"/>
      <c r="Z48" s="154"/>
      <c r="AA48" s="155"/>
      <c r="AB48" s="147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0.29663915959993192</v>
      </c>
      <c r="D49" s="5"/>
      <c r="E49" s="5"/>
      <c r="F49" s="5"/>
      <c r="G49" s="4"/>
      <c r="H49" s="4"/>
      <c r="I49" s="4"/>
      <c r="J49" s="4"/>
      <c r="K49" s="4"/>
      <c r="L49" s="156"/>
      <c r="M49" s="149"/>
      <c r="N49" s="150"/>
      <c r="O49" s="151"/>
      <c r="P49" s="152"/>
      <c r="Q49" s="151"/>
      <c r="R49" s="152"/>
      <c r="S49" s="151"/>
      <c r="T49" s="152"/>
      <c r="U49" s="151"/>
      <c r="V49" s="153"/>
      <c r="W49" s="155"/>
      <c r="X49" s="154"/>
      <c r="Y49" s="155"/>
      <c r="Z49" s="154"/>
      <c r="AA49" s="155"/>
      <c r="AB49" s="147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6"/>
      <c r="M50" s="157"/>
      <c r="N50" s="150"/>
      <c r="O50" s="151"/>
      <c r="P50" s="152"/>
      <c r="Q50" s="158"/>
      <c r="R50" s="152"/>
      <c r="S50" s="151"/>
      <c r="T50" s="152"/>
      <c r="U50" s="158"/>
      <c r="V50" s="153"/>
      <c r="W50" s="159"/>
      <c r="X50" s="154"/>
      <c r="Y50" s="159"/>
      <c r="Z50" s="154"/>
      <c r="AA50" s="159"/>
      <c r="AB50" s="147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8"/>
      <c r="M51" s="149"/>
      <c r="N51" s="153"/>
      <c r="O51" s="151"/>
      <c r="P51" s="152"/>
      <c r="Q51" s="151"/>
      <c r="R51" s="152"/>
      <c r="S51" s="151"/>
      <c r="T51" s="152"/>
      <c r="U51" s="151"/>
      <c r="V51" s="153"/>
      <c r="W51" s="155"/>
      <c r="X51" s="154"/>
      <c r="Y51" s="155"/>
      <c r="Z51" s="154"/>
      <c r="AA51" s="155"/>
      <c r="AB51" s="147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6"/>
      <c r="M52" s="165"/>
      <c r="N52" s="150"/>
      <c r="O52" s="151"/>
      <c r="P52" s="152"/>
      <c r="Q52" s="158"/>
      <c r="R52" s="152"/>
      <c r="S52" s="151"/>
      <c r="T52" s="152"/>
      <c r="U52" s="158"/>
      <c r="V52" s="153"/>
      <c r="W52" s="159"/>
      <c r="X52" s="154"/>
      <c r="Y52" s="159"/>
      <c r="Z52" s="154"/>
      <c r="AA52" s="159"/>
      <c r="AB52" s="147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0"/>
      <c r="M53" s="161"/>
      <c r="N53" s="162"/>
      <c r="O53" s="143"/>
      <c r="P53" s="163"/>
      <c r="Q53" s="143"/>
      <c r="R53" s="163"/>
      <c r="S53" s="143"/>
      <c r="T53" s="164"/>
      <c r="U53" s="143"/>
      <c r="V53" s="153"/>
      <c r="W53" s="155"/>
      <c r="X53" s="154"/>
      <c r="Y53" s="155"/>
      <c r="Z53" s="154"/>
      <c r="AA53" s="155"/>
      <c r="AB53" s="147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522"/>
      <c r="M54" s="522"/>
      <c r="N54" s="160"/>
      <c r="O54" s="158"/>
      <c r="P54" s="152"/>
      <c r="Q54" s="158"/>
      <c r="R54" s="152"/>
      <c r="S54" s="158"/>
      <c r="T54" s="152"/>
      <c r="U54" s="158"/>
      <c r="V54" s="164"/>
      <c r="W54" s="159"/>
      <c r="X54" s="154"/>
      <c r="Y54" s="159"/>
      <c r="Z54" s="154"/>
      <c r="AA54" s="159"/>
      <c r="AB54" s="147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5"/>
      <c r="M55" s="165"/>
      <c r="N55" s="160"/>
      <c r="O55" s="158"/>
      <c r="P55" s="152"/>
      <c r="Q55" s="158"/>
      <c r="R55" s="152"/>
      <c r="S55" s="158"/>
      <c r="T55" s="152"/>
      <c r="U55" s="158"/>
      <c r="V55" s="164"/>
      <c r="W55" s="159"/>
      <c r="X55" s="154"/>
      <c r="Y55" s="159"/>
      <c r="Z55" s="154"/>
      <c r="AA55" s="159"/>
      <c r="AB55" s="147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522"/>
      <c r="M56" s="522"/>
      <c r="N56" s="160"/>
      <c r="O56" s="158"/>
      <c r="P56" s="152"/>
      <c r="Q56" s="158"/>
      <c r="R56" s="152"/>
      <c r="S56" s="158"/>
      <c r="T56" s="152"/>
      <c r="U56" s="151"/>
      <c r="V56" s="164"/>
      <c r="W56" s="159"/>
      <c r="X56" s="154"/>
      <c r="Y56" s="159"/>
      <c r="Z56" s="154"/>
      <c r="AA56" s="159"/>
      <c r="AB56" s="147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8"/>
      <c r="M57" s="149"/>
      <c r="N57" s="150"/>
      <c r="O57" s="151"/>
      <c r="P57" s="152"/>
      <c r="Q57" s="151"/>
      <c r="R57" s="152"/>
      <c r="S57" s="151"/>
      <c r="T57" s="152"/>
      <c r="U57" s="151"/>
      <c r="V57" s="153"/>
      <c r="W57" s="155"/>
      <c r="X57" s="154"/>
      <c r="Y57" s="155"/>
      <c r="Z57" s="154"/>
      <c r="AA57" s="155"/>
      <c r="AB57" s="147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8"/>
      <c r="M58" s="149"/>
      <c r="N58" s="150"/>
      <c r="O58" s="151"/>
      <c r="P58" s="152"/>
      <c r="Q58" s="151"/>
      <c r="R58" s="152"/>
      <c r="S58" s="151"/>
      <c r="T58" s="152"/>
      <c r="U58" s="151"/>
      <c r="V58" s="153"/>
      <c r="W58" s="155"/>
      <c r="X58" s="154"/>
      <c r="Y58" s="155"/>
      <c r="Z58" s="154"/>
      <c r="AA58" s="155"/>
      <c r="AB58" s="147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8"/>
      <c r="M59" s="149"/>
      <c r="N59" s="150"/>
      <c r="O59" s="151"/>
      <c r="P59" s="152"/>
      <c r="Q59" s="151"/>
      <c r="R59" s="152"/>
      <c r="S59" s="151"/>
      <c r="T59" s="152"/>
      <c r="U59" s="151"/>
      <c r="V59" s="153"/>
      <c r="W59" s="155"/>
      <c r="X59" s="154"/>
      <c r="Y59" s="155"/>
      <c r="Z59" s="154"/>
      <c r="AA59" s="155"/>
      <c r="AB59" s="147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8"/>
      <c r="M60" s="157"/>
      <c r="N60" s="150"/>
      <c r="O60" s="151"/>
      <c r="P60" s="152"/>
      <c r="Q60" s="151"/>
      <c r="R60" s="152"/>
      <c r="S60" s="151"/>
      <c r="T60" s="152"/>
      <c r="U60" s="158"/>
      <c r="V60" s="153"/>
      <c r="W60" s="159"/>
      <c r="X60" s="154"/>
      <c r="Y60" s="159"/>
      <c r="Z60" s="154"/>
      <c r="AA60" s="159"/>
      <c r="AB60" s="147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8"/>
      <c r="M61" s="157"/>
      <c r="N61" s="150"/>
      <c r="O61" s="151"/>
      <c r="P61" s="152"/>
      <c r="Q61" s="151"/>
      <c r="R61" s="152"/>
      <c r="S61" s="151"/>
      <c r="T61" s="152"/>
      <c r="U61" s="158"/>
      <c r="V61" s="153"/>
      <c r="W61" s="155"/>
      <c r="X61" s="154"/>
      <c r="Y61" s="155"/>
      <c r="Z61" s="154"/>
      <c r="AA61" s="155"/>
      <c r="AB61" s="147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522"/>
      <c r="M62" s="522"/>
      <c r="N62" s="160"/>
      <c r="O62" s="158"/>
      <c r="P62" s="152"/>
      <c r="Q62" s="158"/>
      <c r="R62" s="152"/>
      <c r="S62" s="158"/>
      <c r="T62" s="152"/>
      <c r="U62" s="158"/>
      <c r="V62" s="164"/>
      <c r="W62" s="159"/>
      <c r="X62" s="154"/>
      <c r="Y62" s="159"/>
      <c r="Z62" s="154"/>
      <c r="AA62" s="159"/>
      <c r="AB62" s="147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520"/>
      <c r="M63" s="520"/>
      <c r="N63" s="520"/>
      <c r="O63" s="520"/>
      <c r="P63" s="520"/>
      <c r="Q63" s="520"/>
      <c r="R63" s="520"/>
      <c r="S63" s="520"/>
      <c r="T63" s="520"/>
      <c r="U63" s="520"/>
      <c r="V63" s="520"/>
      <c r="W63" s="520"/>
      <c r="X63" s="520"/>
      <c r="Y63" s="520"/>
      <c r="Z63" s="520"/>
      <c r="AA63" s="520"/>
      <c r="AB63" s="147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7"/>
      <c r="M64" s="142"/>
      <c r="N64" s="142"/>
      <c r="O64" s="147"/>
      <c r="P64" s="147"/>
      <c r="Q64" s="147"/>
      <c r="R64" s="147"/>
      <c r="S64" s="147"/>
      <c r="T64" s="147"/>
      <c r="U64" s="175"/>
      <c r="V64" s="175"/>
      <c r="W64" s="176"/>
      <c r="X64" s="147"/>
      <c r="Y64" s="176"/>
      <c r="Z64" s="147"/>
      <c r="AA64" s="147"/>
      <c r="AB64" s="147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7"/>
      <c r="M65" s="142"/>
      <c r="N65" s="142"/>
      <c r="O65" s="175"/>
      <c r="P65" s="175"/>
      <c r="Q65" s="175"/>
      <c r="R65" s="175"/>
      <c r="S65" s="175"/>
      <c r="T65" s="175"/>
      <c r="U65" s="175"/>
      <c r="V65" s="175"/>
      <c r="W65" s="176"/>
      <c r="X65" s="147"/>
      <c r="Y65" s="176"/>
      <c r="Z65" s="147"/>
      <c r="AA65" s="147"/>
      <c r="AB65" s="147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61"/>
  <sheetViews>
    <sheetView showGridLines="0" showRowColHeaders="0" zoomScaleNormal="100" workbookViewId="0">
      <pane ySplit="6" topLeftCell="A19" activePane="bottomLeft" state="frozen"/>
      <selection pane="bottomLeft" activeCell="J29" sqref="J29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6" t="s">
        <v>147</v>
      </c>
      <c r="C2" s="9"/>
      <c r="D2" s="9"/>
      <c r="E2" s="9"/>
      <c r="F2" s="9"/>
    </row>
    <row r="3" spans="1:8">
      <c r="A3" s="265"/>
      <c r="B3" s="265"/>
      <c r="C3" s="265"/>
      <c r="D3" s="265"/>
      <c r="E3" s="265"/>
      <c r="F3" s="265"/>
    </row>
    <row r="4" spans="1:8" ht="26.1" customHeight="1">
      <c r="A4" s="265"/>
      <c r="B4" s="529" t="s">
        <v>148</v>
      </c>
      <c r="C4" s="282" t="s">
        <v>145</v>
      </c>
      <c r="D4" s="282"/>
      <c r="E4" s="282" t="s">
        <v>142</v>
      </c>
      <c r="F4" s="282"/>
      <c r="H4" s="7" t="s">
        <v>168</v>
      </c>
    </row>
    <row r="5" spans="1:8" ht="38.65" customHeight="1">
      <c r="A5" s="265"/>
      <c r="B5" s="530"/>
      <c r="C5" s="283" t="s">
        <v>28</v>
      </c>
      <c r="D5" s="283" t="s">
        <v>29</v>
      </c>
      <c r="E5" s="283" t="s">
        <v>28</v>
      </c>
      <c r="F5" s="283" t="s">
        <v>29</v>
      </c>
    </row>
    <row r="6" spans="1:8" ht="20.85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77">
        <v>2023</v>
      </c>
      <c r="C22" s="78">
        <v>1055.3499999999999</v>
      </c>
      <c r="D22" s="78">
        <v>1555.31</v>
      </c>
      <c r="E22" s="78">
        <v>1031.49</v>
      </c>
      <c r="F22" s="78">
        <v>1453.14</v>
      </c>
      <c r="H22" s="12"/>
    </row>
    <row r="23" spans="2:13" ht="18" customHeight="1">
      <c r="B23" s="194" t="s">
        <v>225</v>
      </c>
      <c r="C23" s="78">
        <f>'Distrib - regím. Altas nuevas'!$I$42</f>
        <v>1112.2842529900674</v>
      </c>
      <c r="D23" s="78">
        <f>'Distrib - regím. Altas nuevas'!$I$44</f>
        <v>1678.9826174552052</v>
      </c>
      <c r="E23" s="78">
        <f>'Distrib - regím. Altas nuevas'!$O$42</f>
        <v>1094.4442582505612</v>
      </c>
      <c r="F23" s="78">
        <f>'Distrib - regím. Altas nuevas'!$O$44</f>
        <v>1581.2271226189655</v>
      </c>
    </row>
    <row r="25" spans="2:13">
      <c r="B25" s="445" t="s">
        <v>125</v>
      </c>
      <c r="C25" s="446"/>
      <c r="D25" s="446"/>
      <c r="E25" s="446"/>
      <c r="F25" s="446"/>
    </row>
    <row r="26" spans="2:13" ht="25.5" customHeight="1">
      <c r="B26" s="77">
        <v>2008</v>
      </c>
      <c r="C26" s="80">
        <f t="shared" ref="C26:F37" si="0">C7/C6-1</f>
        <v>4.274858211666599E-2</v>
      </c>
      <c r="D26" s="80">
        <f t="shared" si="0"/>
        <v>4.7465920434647479E-2</v>
      </c>
      <c r="E26" s="80">
        <f t="shared" si="0"/>
        <v>4.5928053959530368E-2</v>
      </c>
      <c r="F26" s="80">
        <f t="shared" si="0"/>
        <v>5.7686505621819428E-2</v>
      </c>
      <c r="G26" s="80"/>
      <c r="H26" s="75"/>
    </row>
    <row r="27" spans="2:13" ht="17.850000000000001" customHeight="1">
      <c r="B27" s="77">
        <v>2009</v>
      </c>
      <c r="C27" s="80">
        <f t="shared" si="0"/>
        <v>2.1580576410234364E-2</v>
      </c>
      <c r="D27" s="80">
        <f t="shared" si="0"/>
        <v>3.9823458188493532E-2</v>
      </c>
      <c r="E27" s="80">
        <f t="shared" si="0"/>
        <v>3.2614017698269437E-2</v>
      </c>
      <c r="F27" s="80">
        <f t="shared" si="0"/>
        <v>5.5472092802129724E-2</v>
      </c>
      <c r="G27" s="80"/>
      <c r="H27" s="75"/>
      <c r="L27" s="223"/>
    </row>
    <row r="28" spans="2:13" ht="17.850000000000001" customHeight="1">
      <c r="B28" s="77">
        <v>2010</v>
      </c>
      <c r="C28" s="80">
        <f t="shared" si="0"/>
        <v>3.853815025265761E-2</v>
      </c>
      <c r="D28" s="80">
        <f t="shared" si="0"/>
        <v>4.6779803625491168E-2</v>
      </c>
      <c r="E28" s="80">
        <f t="shared" si="0"/>
        <v>3.6094277651848028E-2</v>
      </c>
      <c r="F28" s="80">
        <f t="shared" si="0"/>
        <v>5.597996468595734E-2</v>
      </c>
      <c r="G28" s="80"/>
      <c r="H28" s="75"/>
      <c r="L28" s="223"/>
    </row>
    <row r="29" spans="2:13" ht="17.850000000000001" customHeight="1">
      <c r="B29" s="77">
        <v>2011</v>
      </c>
      <c r="C29" s="80">
        <f t="shared" si="0"/>
        <v>2.8265126890230308E-2</v>
      </c>
      <c r="D29" s="80">
        <f t="shared" si="0"/>
        <v>9.8248887613030522E-3</v>
      </c>
      <c r="E29" s="80">
        <f t="shared" si="0"/>
        <v>2.8597260824431592E-2</v>
      </c>
      <c r="F29" s="80">
        <f t="shared" si="0"/>
        <v>2.5499496664334709E-2</v>
      </c>
      <c r="G29" s="80"/>
      <c r="H29" s="75"/>
      <c r="L29" s="223"/>
    </row>
    <row r="30" spans="2:13" ht="17.850000000000001" customHeight="1">
      <c r="B30" s="77">
        <v>2012</v>
      </c>
      <c r="C30" s="80">
        <f t="shared" si="0"/>
        <v>-1.4902515167579566E-2</v>
      </c>
      <c r="D30" s="80">
        <f t="shared" si="0"/>
        <v>-1.2209595690396369E-2</v>
      </c>
      <c r="E30" s="80">
        <f t="shared" si="0"/>
        <v>2.3819600438411026E-2</v>
      </c>
      <c r="F30" s="80">
        <f t="shared" si="0"/>
        <v>4.1511725606661942E-2</v>
      </c>
      <c r="G30" s="80"/>
      <c r="H30" s="75"/>
      <c r="L30" s="223"/>
    </row>
    <row r="31" spans="2:13" ht="17.850000000000001" customHeight="1">
      <c r="B31" s="77">
        <v>2013</v>
      </c>
      <c r="C31" s="80">
        <f t="shared" si="0"/>
        <v>2.0629036115760169E-3</v>
      </c>
      <c r="D31" s="80">
        <f t="shared" si="0"/>
        <v>2.4944061126259909E-2</v>
      </c>
      <c r="E31" s="80">
        <f t="shared" si="0"/>
        <v>1.2485955949377736E-2</v>
      </c>
      <c r="F31" s="80">
        <f t="shared" si="0"/>
        <v>3.4881027500659023E-2</v>
      </c>
      <c r="G31" s="80"/>
      <c r="H31" s="75"/>
      <c r="L31" s="223"/>
    </row>
    <row r="32" spans="2:13" ht="17.850000000000001" customHeight="1">
      <c r="B32" s="77">
        <v>2014</v>
      </c>
      <c r="C32" s="80">
        <f t="shared" si="0"/>
        <v>-8.6622708874104504E-3</v>
      </c>
      <c r="D32" s="80">
        <f t="shared" si="0"/>
        <v>7.6513779499931545E-4</v>
      </c>
      <c r="E32" s="80">
        <f t="shared" si="0"/>
        <v>-6.2288011389808329E-3</v>
      </c>
      <c r="F32" s="80">
        <f t="shared" si="0"/>
        <v>1.469544009138346E-2</v>
      </c>
      <c r="G32" s="80"/>
      <c r="H32" s="75"/>
      <c r="J32" s="9"/>
      <c r="K32" s="9"/>
      <c r="L32" s="9"/>
      <c r="M32" s="9"/>
    </row>
    <row r="33" spans="1:15" ht="17.850000000000001" customHeight="1">
      <c r="B33" s="77">
        <v>2015</v>
      </c>
      <c r="C33" s="80">
        <f t="shared" si="0"/>
        <v>-1.3071829855537676E-2</v>
      </c>
      <c r="D33" s="80">
        <f t="shared" si="0"/>
        <v>2.4290333667678965E-2</v>
      </c>
      <c r="E33" s="80">
        <f t="shared" si="0"/>
        <v>-8.5432270433692947E-3</v>
      </c>
      <c r="F33" s="80">
        <f t="shared" si="0"/>
        <v>2.1495725195484816E-2</v>
      </c>
      <c r="G33" s="80"/>
      <c r="H33" s="75"/>
      <c r="J33" s="10"/>
      <c r="K33" s="10"/>
      <c r="L33" s="10"/>
      <c r="M33" s="10"/>
    </row>
    <row r="34" spans="1:15" ht="17.850000000000001" customHeight="1">
      <c r="B34" s="77">
        <v>2016</v>
      </c>
      <c r="C34" s="80">
        <f t="shared" si="0"/>
        <v>-1.0754546286225408E-2</v>
      </c>
      <c r="D34" s="80">
        <f t="shared" si="0"/>
        <v>-6.3206190508799942E-3</v>
      </c>
      <c r="E34" s="80">
        <f t="shared" si="0"/>
        <v>-5.0787309547588588E-3</v>
      </c>
      <c r="F34" s="80">
        <f t="shared" si="0"/>
        <v>-7.8707909511968044E-3</v>
      </c>
      <c r="G34" s="80"/>
      <c r="H34" s="75"/>
      <c r="I34" s="11"/>
      <c r="J34" s="12"/>
      <c r="K34" s="12"/>
      <c r="L34" s="12"/>
      <c r="M34" s="12"/>
    </row>
    <row r="35" spans="1:15" ht="17.850000000000001" customHeight="1">
      <c r="B35" s="77">
        <v>2017</v>
      </c>
      <c r="C35" s="80">
        <f t="shared" si="0"/>
        <v>-2.9901663601147321E-3</v>
      </c>
      <c r="D35" s="80">
        <f t="shared" si="0"/>
        <v>-1.2521794262165042E-2</v>
      </c>
      <c r="E35" s="80">
        <f t="shared" si="0"/>
        <v>-7.3686458778288166E-4</v>
      </c>
      <c r="F35" s="80">
        <f t="shared" si="0"/>
        <v>-1.0432537508349715E-2</v>
      </c>
      <c r="G35" s="80"/>
      <c r="H35" s="75"/>
      <c r="K35" s="77"/>
    </row>
    <row r="36" spans="1:15" ht="17.850000000000001" customHeight="1">
      <c r="B36" s="77">
        <v>2018</v>
      </c>
      <c r="C36" s="80">
        <f t="shared" si="0"/>
        <v>-2.9682153605145034E-3</v>
      </c>
      <c r="D36" s="80">
        <f t="shared" si="0"/>
        <v>-8.9887640449438644E-3</v>
      </c>
      <c r="E36" s="80">
        <f t="shared" si="0"/>
        <v>1.7954280706629078E-3</v>
      </c>
      <c r="F36" s="80">
        <f t="shared" si="0"/>
        <v>-5.4912133002646968E-3</v>
      </c>
      <c r="G36" s="80"/>
      <c r="H36" s="75"/>
    </row>
    <row r="37" spans="1:15" ht="17.850000000000001" customHeight="1">
      <c r="B37" s="77">
        <v>2019</v>
      </c>
      <c r="C37" s="80">
        <f t="shared" si="0"/>
        <v>2.2989076632304206E-2</v>
      </c>
      <c r="D37" s="80">
        <f t="shared" si="0"/>
        <v>3.2468367989852975E-2</v>
      </c>
      <c r="E37" s="80">
        <f t="shared" si="0"/>
        <v>2.6840804238133842E-2</v>
      </c>
      <c r="F37" s="80">
        <f t="shared" si="0"/>
        <v>2.6504008962134007E-2</v>
      </c>
      <c r="G37" s="80"/>
      <c r="H37" s="75"/>
    </row>
    <row r="38" spans="1:15" ht="17.850000000000001" customHeight="1">
      <c r="B38" s="77">
        <v>2020</v>
      </c>
      <c r="C38" s="80">
        <f t="shared" ref="C38:F38" si="1">C19/C18-1</f>
        <v>1.6248709867735744E-2</v>
      </c>
      <c r="D38" s="80">
        <f t="shared" si="1"/>
        <v>4.2700476994810721E-2</v>
      </c>
      <c r="E38" s="80">
        <f t="shared" si="1"/>
        <v>1.3100300831826228E-2</v>
      </c>
      <c r="F38" s="80">
        <f t="shared" si="1"/>
        <v>4.5139615451366133E-2</v>
      </c>
      <c r="G38" s="80"/>
      <c r="H38" s="75"/>
    </row>
    <row r="39" spans="1:15" ht="17.850000000000001" customHeight="1">
      <c r="B39" s="77">
        <v>2021</v>
      </c>
      <c r="C39" s="80">
        <f t="shared" ref="C39:F39" si="2">C20/C19-1</f>
        <v>1.3910432327089106E-2</v>
      </c>
      <c r="D39" s="80">
        <f t="shared" si="2"/>
        <v>-1.6837505641938089E-2</v>
      </c>
      <c r="E39" s="80">
        <f t="shared" si="2"/>
        <v>1.4664260223963277E-2</v>
      </c>
      <c r="F39" s="80">
        <f t="shared" si="2"/>
        <v>-1.3051452293956212E-2</v>
      </c>
      <c r="G39" s="80"/>
      <c r="H39" s="75"/>
    </row>
    <row r="40" spans="1:15" ht="17.850000000000001" customHeight="1">
      <c r="B40" s="77">
        <v>2022</v>
      </c>
      <c r="C40" s="80">
        <f>C21/C20-1</f>
        <v>2.5526865481362293E-2</v>
      </c>
      <c r="D40" s="80">
        <f>D21/D20-1</f>
        <v>1.3579598001317361E-2</v>
      </c>
      <c r="E40" s="80">
        <f>E21/E20-1</f>
        <v>2.7843470175651364E-2</v>
      </c>
      <c r="F40" s="80">
        <f>F21/F20-1</f>
        <v>2.7636526023134822E-2</v>
      </c>
      <c r="G40" s="80"/>
      <c r="H40" s="75"/>
    </row>
    <row r="41" spans="1:15" ht="17.850000000000001" customHeight="1">
      <c r="B41" s="77">
        <v>2023</v>
      </c>
      <c r="C41" s="80">
        <f>C22/C21-1</f>
        <v>9.1896647350200311E-3</v>
      </c>
      <c r="D41" s="80">
        <f t="shared" ref="D41:F41" si="3">D22/D21-1</f>
        <v>2.0946566889851637E-2</v>
      </c>
      <c r="E41" s="80">
        <f t="shared" si="3"/>
        <v>1.4237814770749591E-2</v>
      </c>
      <c r="F41" s="80">
        <f t="shared" si="3"/>
        <v>1.8496583143507994E-2</v>
      </c>
      <c r="G41" s="80"/>
      <c r="H41" s="75"/>
    </row>
    <row r="42" spans="1:15" ht="22.7" customHeight="1">
      <c r="B42" s="79" t="s">
        <v>226</v>
      </c>
      <c r="C42" s="81">
        <f>C23/C49-1</f>
        <v>7.2556750935419467E-2</v>
      </c>
      <c r="D42" s="81">
        <f>D23/D49-1</f>
        <v>4.4123938891193148E-2</v>
      </c>
      <c r="E42" s="81">
        <f>E23/E49-1</f>
        <v>7.2532420891743055E-2</v>
      </c>
      <c r="F42" s="81">
        <f>F23/F49-1</f>
        <v>5.0509648298542098E-2</v>
      </c>
      <c r="G42" s="80"/>
      <c r="H42" s="75"/>
      <c r="J42" s="5"/>
    </row>
    <row r="43" spans="1:15" ht="7.5" customHeight="1"/>
    <row r="44" spans="1:15" ht="3.4" customHeight="1">
      <c r="B44" s="82"/>
      <c r="C44" s="82"/>
      <c r="D44" s="82"/>
      <c r="E44" s="82"/>
      <c r="F44" s="82"/>
    </row>
    <row r="45" spans="1:15" ht="23.85" customHeight="1">
      <c r="B45" t="s">
        <v>217</v>
      </c>
    </row>
    <row r="46" spans="1:15" ht="23.85" customHeight="1">
      <c r="B46" t="s">
        <v>227</v>
      </c>
      <c r="K46" s="217"/>
      <c r="L46" s="217"/>
      <c r="M46" s="217"/>
      <c r="N46" s="217"/>
      <c r="O46" s="217"/>
    </row>
    <row r="47" spans="1:15" ht="35.65" customHeight="1">
      <c r="A47" s="371"/>
      <c r="B47" s="435"/>
      <c r="C47" s="317" t="s">
        <v>149</v>
      </c>
      <c r="D47" s="317"/>
      <c r="E47" s="317" t="s">
        <v>150</v>
      </c>
      <c r="F47" s="318"/>
      <c r="G47" s="436"/>
      <c r="H47" s="447"/>
      <c r="I47" s="447"/>
      <c r="K47" s="217"/>
      <c r="L47" s="217"/>
      <c r="M47" s="217"/>
      <c r="N47" s="217"/>
      <c r="O47" s="217"/>
    </row>
    <row r="48" spans="1:15">
      <c r="A48" s="371"/>
      <c r="B48" s="435"/>
      <c r="C48" s="317" t="s">
        <v>28</v>
      </c>
      <c r="D48" s="317" t="s">
        <v>29</v>
      </c>
      <c r="E48" s="317" t="s">
        <v>28</v>
      </c>
      <c r="F48" s="318" t="s">
        <v>29</v>
      </c>
      <c r="G48" s="436"/>
      <c r="H48" s="447"/>
      <c r="I48" s="447"/>
      <c r="K48" s="217"/>
      <c r="L48" s="222"/>
      <c r="M48" s="222"/>
      <c r="N48" s="217"/>
      <c r="O48" s="221"/>
    </row>
    <row r="49" spans="1:15" ht="21.4" customHeight="1">
      <c r="A49" s="371"/>
      <c r="B49" s="435"/>
      <c r="C49" s="319">
        <v>1037.04</v>
      </c>
      <c r="D49" s="319">
        <v>1608.03</v>
      </c>
      <c r="E49" s="317">
        <v>1020.43</v>
      </c>
      <c r="F49" s="320">
        <v>1505.2</v>
      </c>
      <c r="G49" s="436"/>
      <c r="H49" s="447"/>
      <c r="I49" s="447"/>
      <c r="K49" s="217"/>
      <c r="L49" s="217"/>
      <c r="M49" s="217"/>
      <c r="N49" s="217"/>
      <c r="O49" s="217"/>
    </row>
    <row r="50" spans="1:15" ht="19.7" customHeight="1">
      <c r="A50" s="371"/>
      <c r="B50" s="435"/>
      <c r="C50" s="317"/>
      <c r="D50" s="317"/>
      <c r="E50" s="317"/>
      <c r="F50" s="318"/>
      <c r="G50" s="436"/>
      <c r="H50" s="447"/>
      <c r="I50" s="447"/>
      <c r="K50" s="217"/>
      <c r="L50" s="217"/>
      <c r="M50" s="217"/>
      <c r="N50" s="217"/>
      <c r="O50" s="217"/>
    </row>
    <row r="51" spans="1:15">
      <c r="A51" s="371"/>
      <c r="B51" s="435"/>
      <c r="C51" s="317"/>
      <c r="D51" s="317"/>
      <c r="E51" s="317"/>
      <c r="F51" s="318"/>
      <c r="G51" s="436"/>
      <c r="H51" s="447"/>
      <c r="I51" s="447"/>
      <c r="K51" s="217"/>
      <c r="L51" s="217"/>
      <c r="M51" s="217"/>
      <c r="N51" s="217"/>
      <c r="O51" s="217"/>
    </row>
    <row r="52" spans="1:15">
      <c r="A52" s="371"/>
      <c r="B52" s="436"/>
      <c r="C52" s="436"/>
      <c r="D52" s="436"/>
      <c r="E52" s="436"/>
      <c r="F52" s="436"/>
      <c r="G52" s="436"/>
      <c r="H52" s="448"/>
      <c r="I52" s="447"/>
      <c r="K52" s="217"/>
      <c r="L52" s="217"/>
      <c r="M52" s="217"/>
      <c r="N52" s="217"/>
      <c r="O52" s="217"/>
    </row>
    <row r="53" spans="1:15">
      <c r="A53" s="371"/>
      <c r="B53" s="436"/>
      <c r="C53" s="436"/>
      <c r="D53" s="436"/>
      <c r="E53" s="436"/>
      <c r="F53" s="436"/>
      <c r="G53" s="436"/>
      <c r="H53" s="437"/>
      <c r="I53" s="437"/>
      <c r="K53" s="217"/>
      <c r="L53" s="217"/>
      <c r="M53" s="217"/>
      <c r="N53" s="217"/>
      <c r="O53" s="217"/>
    </row>
    <row r="54" spans="1:15">
      <c r="A54" s="371"/>
      <c r="B54" s="436"/>
      <c r="C54" s="436"/>
      <c r="D54" s="436"/>
      <c r="E54" s="436"/>
      <c r="F54" s="436"/>
      <c r="G54" s="436"/>
      <c r="H54" s="437"/>
      <c r="I54" s="437"/>
      <c r="K54" s="217"/>
      <c r="L54" s="217"/>
      <c r="M54" s="217"/>
      <c r="N54" s="217"/>
      <c r="O54" s="217"/>
    </row>
    <row r="55" spans="1:15">
      <c r="A55" s="371"/>
      <c r="B55" s="436"/>
      <c r="C55" s="436"/>
      <c r="D55" s="436"/>
      <c r="E55" s="436"/>
      <c r="F55" s="436"/>
      <c r="G55" s="437"/>
      <c r="H55" s="437"/>
      <c r="I55" s="437"/>
      <c r="K55" s="217"/>
      <c r="L55" s="217"/>
      <c r="M55" s="217"/>
      <c r="N55" s="217"/>
      <c r="O55" s="217"/>
    </row>
    <row r="56" spans="1:15">
      <c r="A56" s="371"/>
      <c r="B56" s="436"/>
      <c r="C56" s="436"/>
      <c r="D56" s="436"/>
      <c r="E56" s="436"/>
      <c r="F56" s="436"/>
      <c r="G56" s="437"/>
      <c r="H56" s="437"/>
      <c r="I56" s="437"/>
      <c r="K56" s="217"/>
      <c r="L56" s="217"/>
      <c r="M56" s="217"/>
      <c r="N56" s="217"/>
      <c r="O56" s="217"/>
    </row>
    <row r="57" spans="1:15">
      <c r="A57" s="371"/>
      <c r="B57" s="436"/>
      <c r="C57" s="436"/>
      <c r="D57" s="436"/>
      <c r="E57" s="436"/>
      <c r="F57" s="436"/>
      <c r="G57" s="437"/>
      <c r="H57" s="437"/>
      <c r="I57" s="437"/>
      <c r="K57" s="217"/>
      <c r="L57" s="217"/>
      <c r="M57" s="217"/>
      <c r="N57" s="217"/>
      <c r="O57" s="217"/>
    </row>
    <row r="58" spans="1:15">
      <c r="A58" s="358"/>
      <c r="B58" s="433"/>
      <c r="C58" s="434"/>
      <c r="D58" s="434"/>
      <c r="E58" s="434"/>
      <c r="F58" s="434"/>
      <c r="G58" s="432"/>
      <c r="H58" s="218"/>
      <c r="I58" s="218"/>
      <c r="K58" s="217"/>
      <c r="L58" s="217"/>
      <c r="M58" s="217"/>
      <c r="N58" s="217"/>
      <c r="O58" s="217"/>
    </row>
    <row r="59" spans="1:15">
      <c r="B59" s="433"/>
      <c r="C59" s="433"/>
      <c r="D59" s="433"/>
      <c r="E59" s="433"/>
      <c r="F59" s="433"/>
      <c r="G59" s="218"/>
      <c r="H59" s="218"/>
      <c r="I59" s="218"/>
    </row>
    <row r="60" spans="1:15">
      <c r="B60" s="433"/>
      <c r="C60" s="433"/>
      <c r="D60" s="433"/>
      <c r="E60" s="433"/>
      <c r="F60" s="433"/>
      <c r="G60" s="218"/>
    </row>
    <row r="61" spans="1:15">
      <c r="B61" s="358"/>
      <c r="C61" s="358"/>
      <c r="D61" s="358"/>
      <c r="E61" s="358"/>
      <c r="F61" s="358"/>
      <c r="G61" s="218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2024-06-21T09:21:13Z</cp:lastPrinted>
  <dcterms:created xsi:type="dcterms:W3CDTF">2016-11-17T11:36:14Z</dcterms:created>
  <dcterms:modified xsi:type="dcterms:W3CDTF">2025-01-27T08:26:07Z</dcterms:modified>
</cp:coreProperties>
</file>