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Julio\"/>
    </mc:Choice>
  </mc:AlternateContent>
  <xr:revisionPtr revIDLastSave="0" documentId="13_ncr:1_{CC39083D-0349-4D9E-BC49-7EA92432C7BE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4" r:id="rId10"/>
    <sheet name="Número pensiones (O-FM)" sheetId="4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Pensionistas!$M$30:$N$30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edad'!$B$1:$N$80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altas)'!$A$1:$F$48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5" l="1"/>
  <c r="C12" i="27" l="1"/>
  <c r="E43" i="25"/>
  <c r="F43" i="25"/>
  <c r="D43" i="25"/>
  <c r="C43" i="25"/>
  <c r="E68" i="23"/>
  <c r="F68" i="23"/>
  <c r="G68" i="23"/>
  <c r="F42" i="25" l="1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4" i="25" s="1"/>
  <c r="S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4" i="25"/>
  <c r="E44" i="25"/>
  <c r="D44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<sst xmlns="http://schemas.openxmlformats.org/spreadsheetml/2006/main" count="891" uniqueCount="230">
  <si>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</si>
  <si>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</si>
  <si>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</si>
  <si>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</si>
  <si>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</si>
  <si>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</si>
  <si>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</si>
  <si>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</si>
  <si>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</si>
  <si>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</si>
  <si>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</si>
  <si>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</si>
  <si>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</si>
  <si>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</si>
  <si>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</si>
  <si>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</si>
  <si>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</si>
  <si>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</si>
  <si>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</si>
  <si>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</si>
  <si>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</si>
  <si>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</si>
  <si>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</si>
  <si>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</si>
  <si>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</si>
  <si>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</si>
  <si>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</si>
  <si>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</si>
  <si>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</si>
  <si>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</si>
  <si>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</si>
  <si>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</si>
  <si>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</si>
  <si>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</si>
  <si>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</si>
  <si>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</si>
  <si>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</si>
  <si>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</si>
  <si>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</si>
  <si>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</si>
  <si>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</si>
  <si>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</si>
  <si>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</si>
  <si>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</si>
  <si>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</si>
  <si>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</si>
  <si>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</si>
  <si>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</si>
  <si>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</si>
  <si>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</si>
  <si>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</si>
  <si>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</si>
  <si>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</si>
  <si>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</si>
  <si>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</si>
  <si>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</si>
  <si>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</si>
  <si>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</si>
  <si>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</si>
  <si>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</si>
  <si>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</si>
  <si>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</si>
  <si>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</si>
  <si>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</si>
  <si>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</si>
  <si>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</si>
  <si>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</si>
  <si>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</si>
  <si>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</si>
  <si>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</si>
  <si>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</si>
  <si>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</si>
  <si>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</si>
  <si>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</si>
  <si>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</si>
  <si>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</si>
  <si>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</si>
  <si>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</si>
  <si>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</si>
  <si>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</si>
  <si>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</si>
  <si>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</si>
  <si>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</si>
  <si>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</si>
  <si>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</si>
  <si>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</si>
  <si>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</si>
  <si>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</si>
  <si>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</si>
  <si>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</si>
  <si>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</si>
  <si>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</si>
  <si>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</si>
  <si>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</si>
  <si>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</si>
  <si>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</si>
  <si>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</si>
  <si>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</si>
  <si>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</si>
  <si>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</si>
  <si>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</si>
  <si>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</si>
  <si>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</si>
  <si>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</si>
  <si>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</si>
  <si>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</si>
  <si>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</si>
  <si>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</si>
  <si>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</si>
  <si>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</si>
  <si>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</si>
  <si>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</si>
  <si>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</si>
  <si>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</si>
  <si>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</si>
  <si>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</si>
  <si>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</si>
  <si>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</si>
  <si>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</si>
  <si>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</si>
  <si>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</si>
  <si>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</si>
  <si>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</si>
  <si>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</si>
  <si>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</si>
  <si>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</si>
  <si>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</si>
  <si>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</si>
  <si>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</si>
  <si>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</si>
  <si>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</si>
  <si>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</si>
  <si>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</si>
  <si>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</si>
  <si>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</si>
  <si>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</si>
  <si>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</si>
  <si>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</si>
  <si>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</si>
  <si>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</si>
  <si>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</si>
  <si>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</si>
  <si>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</si>
  <si>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</si>
  <si>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</si>
  <si>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</si>
  <si>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</si>
  <si>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</si>
  <si>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</si>
  <si>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</si>
  <si>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</si>
  <si>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</si>
  <si>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</si>
  <si>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</si>
  <si>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</si>
  <si>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</si>
  <si>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</si>
  <si>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</si>
  <si>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</si>
  <si>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</si>
  <si>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</si>
  <si>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</si>
  <si>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</si>
  <si>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</si>
  <si>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</si>
  <si>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</si>
  <si>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</si>
  <si>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</si>
  <si>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</si>
  <si>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</si>
  <si>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</si>
  <si>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</si>
  <si>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</si>
  <si>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</si>
  <si>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</si>
  <si>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</si>
  <si>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</si>
  <si>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</si>
  <si>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</si>
  <si>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</si>
  <si>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</si>
  <si>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</si>
  <si>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</si>
  <si>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</si>
  <si>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</si>
  <si>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</si>
  <si>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</si>
  <si>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</si>
  <si>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</si>
  <si>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</si>
  <si>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</si>
  <si>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</si>
  <si>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</si>
  <si>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</si>
  <si>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</si>
  <si>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</si>
  <si>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</si>
  <si>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</si>
  <si>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</si>
  <si>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</si>
  <si>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</si>
  <si>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</si>
  <si>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</si>
  <si>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</si>
  <si>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</si>
  <si>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</si>
  <si>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</si>
  <si>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</si>
  <si>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</si>
  <si>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</si>
  <si>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</si>
  <si>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</si>
  <si>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</si>
  <si>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</si>
  <si>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</si>
  <si>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</si>
  <si>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</si>
  <si>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2008-2024 Pensión media de las altas acumuladas de cada año</t>
  </si>
  <si>
    <t>PENSIONES CONTRIBUTIVAS EN VIGOR A 1 DE JULIO DE 2025</t>
  </si>
  <si>
    <t>JUNIO 2025</t>
  </si>
  <si>
    <t>Datos a 1 de julio de 2025</t>
  </si>
  <si>
    <t xml:space="preserve">  1 de julio de 2025</t>
  </si>
  <si>
    <t>Junio 2025</t>
  </si>
  <si>
    <t>Junio 2025 (2)</t>
  </si>
  <si>
    <t>(2) Incremento sobre Junio 2024</t>
  </si>
  <si>
    <t>1 de julio de 2025</t>
  </si>
  <si>
    <t>Datos a 01 de julio de 2025</t>
  </si>
  <si>
    <t>PENSIONISTAS DEL SISTEMA DE SEGURIDAD SOCIAL  A 1 DE JULIO DE 2025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</si>
  <si>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</si>
  <si>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41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</si>
</sst>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579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0" fontId="91" fillId="4" borderId="0" xfId="114" applyFont="1" applyFill="1" applyBorder="1" applyAlignment="1">
      <alignment horizontal="right" vertical="center" indent="1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0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2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2" borderId="0" xfId="114" applyFont="1" applyFill="1" applyBorder="1"/>
    <xf numFmtId="3" fontId="77" fillId="112" borderId="0" xfId="7" applyNumberFormat="1" applyFont="1" applyFill="1" applyAlignment="1">
      <alignment vertical="center"/>
    </xf>
    <xf numFmtId="3" fontId="77" fillId="112" borderId="18" xfId="7" applyNumberFormat="1" applyFont="1" applyFill="1" applyBorder="1" applyAlignment="1">
      <alignment vertical="center"/>
    </xf>
    <xf numFmtId="0" fontId="77" fillId="112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2" borderId="0" xfId="7" applyFont="1" applyFill="1" applyAlignment="1">
      <alignment vertical="center"/>
    </xf>
    <xf numFmtId="0" fontId="42" fillId="112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3" borderId="18" xfId="242" applyFont="1" applyFill="1" applyBorder="1" applyAlignment="1">
      <alignment horizontal="centerContinuous" vertical="center" wrapText="1"/>
    </xf>
    <xf numFmtId="4" fontId="68" fillId="113" borderId="18" xfId="242" applyNumberFormat="1" applyFont="1" applyFill="1" applyBorder="1" applyAlignment="1">
      <alignment horizontal="centerContinuous" vertical="center" wrapText="1"/>
    </xf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2" borderId="0" xfId="0" applyNumberFormat="1" applyFont="1" applyFill="1" applyAlignment="1">
      <alignment horizontal="centerContinuous"/>
    </xf>
    <xf numFmtId="0" fontId="0" fillId="112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7" borderId="18" xfId="1" applyNumberFormat="1" applyFont="1" applyFill="1" applyBorder="1"/>
    <xf numFmtId="4" fontId="53" fillId="117" borderId="18" xfId="1" applyNumberFormat="1" applyFont="1" applyFill="1" applyBorder="1"/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3" fontId="64" fillId="119" borderId="18" xfId="1" applyNumberFormat="1" applyFont="1" applyFill="1" applyBorder="1" applyAlignment="1">
      <alignment vertical="center"/>
    </xf>
    <xf numFmtId="4" fontId="64" fillId="119" borderId="18" xfId="1" applyNumberFormat="1" applyFont="1" applyFill="1" applyBorder="1" applyAlignment="1">
      <alignment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13" borderId="18" xfId="1" applyNumberFormat="1" applyFont="1" applyFill="1" applyBorder="1" applyAlignment="1">
      <alignment vertical="center"/>
    </xf>
    <xf numFmtId="4" fontId="64" fillId="113" borderId="18" xfId="1" applyNumberFormat="1" applyFont="1" applyFill="1" applyBorder="1" applyAlignment="1">
      <alignment vertical="center"/>
    </xf>
    <xf numFmtId="3" fontId="53" fillId="119" borderId="18" xfId="1" applyNumberFormat="1" applyFont="1" applyFill="1" applyBorder="1" applyAlignment="1">
      <alignment horizontal="center" vertical="center"/>
    </xf>
    <xf numFmtId="4" fontId="53" fillId="119" borderId="18" xfId="1" applyNumberFormat="1" applyFont="1" applyFill="1" applyBorder="1" applyAlignment="1">
      <alignment horizontal="center" vertical="center"/>
    </xf>
    <xf numFmtId="0" fontId="53" fillId="120" borderId="18" xfId="1" applyFont="1" applyFill="1" applyBorder="1" applyAlignment="1">
      <alignment horizontal="center" vertical="center"/>
    </xf>
    <xf numFmtId="3" fontId="53" fillId="113" borderId="18" xfId="1" applyNumberFormat="1" applyFont="1" applyFill="1" applyBorder="1" applyAlignment="1">
      <alignment horizontal="center" vertical="center"/>
    </xf>
    <xf numFmtId="0" fontId="53" fillId="113" borderId="18" xfId="1" applyFont="1" applyFill="1" applyBorder="1" applyAlignment="1">
      <alignment horizontal="center" vertical="center"/>
    </xf>
    <xf numFmtId="0" fontId="149" fillId="122" borderId="18" xfId="157" applyFont="1" applyFill="1" applyBorder="1" applyAlignment="1">
      <alignment horizontal="right" vertical="center" wrapText="1" indent="1"/>
    </xf>
    <xf numFmtId="0" fontId="138" fillId="121" borderId="18" xfId="157" applyFont="1" applyFill="1" applyBorder="1" applyAlignment="1">
      <alignment horizontal="right" vertical="center" wrapText="1" indent="1"/>
    </xf>
    <xf numFmtId="0" fontId="52" fillId="116" borderId="18" xfId="157" applyFont="1" applyFill="1" applyBorder="1" applyAlignment="1">
      <alignment horizontal="right" vertical="center" wrapText="1" indent="1"/>
    </xf>
    <xf numFmtId="3" fontId="68" fillId="118" borderId="18" xfId="18" applyNumberFormat="1" applyFont="1" applyFill="1" applyBorder="1" applyAlignment="1">
      <alignment horizontal="right" vertical="center" indent="1"/>
    </xf>
    <xf numFmtId="3" fontId="68" fillId="117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0" fontId="64" fillId="0" borderId="0" xfId="114" applyFont="1" applyBorder="1"/>
    <xf numFmtId="3" fontId="92" fillId="0" borderId="0" xfId="114" applyNumberFormat="1" applyFont="1" applyBorder="1"/>
    <xf numFmtId="3" fontId="93" fillId="0" borderId="0" xfId="114" applyNumberFormat="1" applyFont="1" applyBorder="1"/>
    <xf numFmtId="0" fontId="68" fillId="116" borderId="18" xfId="0" applyFont="1" applyFill="1" applyBorder="1" applyAlignment="1">
      <alignment horizontal="center" vertical="center"/>
    </xf>
    <xf numFmtId="0" fontId="68" fillId="115" borderId="18" xfId="0" applyFont="1" applyFill="1" applyBorder="1" applyAlignment="1">
      <alignment horizontal="center" vertical="center"/>
    </xf>
    <xf numFmtId="171" fontId="81" fillId="118" borderId="18" xfId="5" applyNumberFormat="1" applyFont="1" applyFill="1" applyBorder="1" applyAlignment="1">
      <alignment horizontal="right" vertical="center" indent="1"/>
    </xf>
    <xf numFmtId="171" fontId="81" fillId="117" borderId="18" xfId="5" applyNumberFormat="1" applyFont="1" applyFill="1" applyBorder="1" applyAlignment="1">
      <alignment horizontal="right" vertical="center" indent="1"/>
    </xf>
    <xf numFmtId="0" fontId="84" fillId="2" borderId="18" xfId="0" applyFont="1" applyFill="1" applyBorder="1" applyAlignment="1">
      <alignment horizontal="left" vertical="center" wrapText="1" indent="1"/>
    </xf>
    <xf numFmtId="3" fontId="81" fillId="2" borderId="18" xfId="5" applyNumberFormat="1" applyFont="1" applyFill="1" applyBorder="1" applyAlignment="1">
      <alignment horizontal="right" vertical="center" indent="1"/>
    </xf>
    <xf numFmtId="171" fontId="52" fillId="2" borderId="18" xfId="5" applyNumberFormat="1" applyFont="1" applyFill="1" applyBorder="1" applyAlignment="1">
      <alignment horizontal="right" vertical="center" indent="1"/>
    </xf>
    <xf numFmtId="0" fontId="68" fillId="2" borderId="18" xfId="5" applyFont="1" applyFill="1" applyBorder="1" applyAlignment="1">
      <alignment horizontal="left" vertical="center" wrapText="1" indent="1"/>
    </xf>
    <xf numFmtId="171" fontId="81" fillId="2" borderId="18" xfId="5" applyNumberFormat="1" applyFont="1" applyFill="1" applyBorder="1" applyAlignment="1">
      <alignment horizontal="right" vertical="center" indent="1"/>
    </xf>
    <xf numFmtId="171" fontId="84" fillId="116" borderId="18" xfId="5" applyNumberFormat="1" applyFont="1" applyFill="1" applyBorder="1" applyAlignment="1">
      <alignment horizontal="right" vertical="center" indent="1"/>
    </xf>
    <xf numFmtId="171" fontId="84" fillId="119" borderId="18" xfId="5" applyNumberFormat="1" applyFont="1" applyFill="1" applyBorder="1" applyAlignment="1">
      <alignment horizontal="right" vertical="center" indent="1"/>
    </xf>
    <xf numFmtId="3" fontId="52" fillId="2" borderId="18" xfId="114" applyNumberFormat="1" applyFont="1" applyFill="1" applyBorder="1" applyAlignment="1">
      <alignment horizontal="left" indent="2"/>
    </xf>
    <xf numFmtId="3" fontId="52" fillId="2" borderId="18" xfId="114" applyNumberFormat="1" applyFont="1" applyFill="1" applyBorder="1" applyAlignment="1">
      <alignment horizontal="right" indent="2"/>
    </xf>
    <xf numFmtId="172" fontId="52" fillId="118" borderId="18" xfId="114" applyNumberFormat="1" applyFont="1" applyFill="1" applyBorder="1" applyAlignment="1">
      <alignment horizontal="right" indent="2"/>
    </xf>
    <xf numFmtId="172" fontId="52" fillId="117" borderId="18" xfId="114" applyNumberFormat="1" applyFont="1" applyFill="1" applyBorder="1" applyAlignment="1">
      <alignment horizontal="right" indent="2"/>
    </xf>
    <xf numFmtId="0" fontId="68" fillId="33" borderId="18" xfId="114" applyFont="1" applyFill="1" applyBorder="1" applyAlignment="1">
      <alignment horizontal="left" indent="2"/>
    </xf>
    <xf numFmtId="3" fontId="68" fillId="3" borderId="18" xfId="114" applyNumberFormat="1" applyFont="1" applyFill="1" applyBorder="1" applyAlignment="1">
      <alignment horizontal="right" indent="2"/>
    </xf>
    <xf numFmtId="172" fontId="68" fillId="116" borderId="18" xfId="114" applyNumberFormat="1" applyFont="1" applyFill="1" applyBorder="1" applyAlignment="1">
      <alignment horizontal="right" indent="2"/>
    </xf>
    <xf numFmtId="172" fontId="68" fillId="119" borderId="18" xfId="114" applyNumberFormat="1" applyFont="1" applyFill="1" applyBorder="1" applyAlignment="1">
      <alignment horizontal="right" indent="2"/>
    </xf>
    <xf numFmtId="10" fontId="68" fillId="30" borderId="18" xfId="17" applyNumberFormat="1" applyFont="1" applyFill="1" applyBorder="1" applyAlignment="1">
      <alignment horizontal="centerContinuous" vertical="center" wrapText="1"/>
    </xf>
    <xf numFmtId="172" fontId="68" fillId="30" borderId="18" xfId="114" applyNumberFormat="1" applyFont="1" applyFill="1" applyBorder="1" applyAlignment="1">
      <alignment horizontal="right" indent="2"/>
    </xf>
    <xf numFmtId="172" fontId="52" fillId="29" borderId="18" xfId="114" applyNumberFormat="1" applyFont="1" applyFill="1" applyBorder="1" applyAlignment="1">
      <alignment horizontal="right" indent="2"/>
    </xf>
    <xf numFmtId="0" fontId="68" fillId="123" borderId="18" xfId="114" applyFont="1" applyFill="1" applyBorder="1" applyAlignment="1">
      <alignment horizontal="left" indent="2"/>
    </xf>
    <xf numFmtId="3" fontId="68" fillId="38" borderId="18" xfId="114" applyNumberFormat="1" applyFont="1" applyFill="1" applyBorder="1" applyAlignment="1">
      <alignment horizontal="right" indent="2"/>
    </xf>
    <xf numFmtId="3" fontId="68" fillId="118" borderId="0" xfId="7" applyNumberFormat="1" applyFont="1" applyFill="1"/>
    <xf numFmtId="3" fontId="52" fillId="118" borderId="0" xfId="7" applyNumberFormat="1" applyFont="1" applyFill="1"/>
    <xf numFmtId="2" fontId="52" fillId="118" borderId="0" xfId="7" applyNumberFormat="1" applyFont="1" applyFill="1"/>
    <xf numFmtId="3" fontId="68" fillId="117" borderId="0" xfId="7" applyNumberFormat="1" applyFont="1" applyFill="1"/>
    <xf numFmtId="3" fontId="52" fillId="117" borderId="0" xfId="7" applyNumberFormat="1" applyFont="1" applyFill="1"/>
    <xf numFmtId="2" fontId="52" fillId="117" borderId="0" xfId="7" applyNumberFormat="1" applyFont="1" applyFill="1"/>
    <xf numFmtId="0" fontId="45" fillId="0" borderId="0" xfId="7" applyFont="1" applyAlignment="1">
      <alignment horizontal="center" vertical="center"/>
    </xf>
    <xf numFmtId="0" fontId="77" fillId="120" borderId="0" xfId="7" applyFont="1" applyFill="1" applyAlignment="1">
      <alignment horizontal="center" vertical="center"/>
    </xf>
    <xf numFmtId="0" fontId="77" fillId="119" borderId="0" xfId="7" applyFont="1" applyFill="1" applyAlignment="1">
      <alignment horizontal="center" vertical="center"/>
    </xf>
    <xf numFmtId="3" fontId="52" fillId="118" borderId="0" xfId="7" applyNumberFormat="1" applyFont="1" applyFill="1" applyAlignment="1">
      <alignment horizontal="right"/>
    </xf>
    <xf numFmtId="3" fontId="52" fillId="117" borderId="0" xfId="7" applyNumberFormat="1" applyFont="1" applyFill="1" applyAlignment="1">
      <alignment horizontal="right"/>
    </xf>
    <xf numFmtId="3" fontId="68" fillId="116" borderId="18" xfId="7" applyNumberFormat="1" applyFont="1" applyFill="1" applyBorder="1" applyAlignment="1">
      <alignment horizontal="right"/>
    </xf>
    <xf numFmtId="3" fontId="68" fillId="115" borderId="18" xfId="7" applyNumberFormat="1" applyFont="1" applyFill="1" applyBorder="1" applyAlignment="1">
      <alignment horizontal="right"/>
    </xf>
    <xf numFmtId="0" fontId="55" fillId="0" borderId="0" xfId="242" applyFont="1" applyAlignment="1">
      <alignment horizontal="centerContinuous"/>
    </xf>
    <xf numFmtId="0" fontId="68" fillId="119" borderId="18" xfId="242" applyFont="1" applyFill="1" applyBorder="1" applyAlignment="1">
      <alignment horizontal="centerContinuous" vertical="center" wrapText="1"/>
    </xf>
    <xf numFmtId="4" fontId="68" fillId="119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4" borderId="18" xfId="242" applyFont="1" applyFill="1" applyBorder="1" applyAlignment="1">
      <alignment horizontal="center" vertical="center" wrapText="1"/>
    </xf>
    <xf numFmtId="4" fontId="68" fillId="124" borderId="18" xfId="242" applyNumberFormat="1" applyFont="1" applyFill="1" applyBorder="1" applyAlignment="1">
      <alignment horizontal="center" vertical="center" wrapText="1"/>
    </xf>
    <xf numFmtId="0" fontId="68" fillId="117" borderId="18" xfId="242" applyFont="1" applyFill="1" applyBorder="1" applyAlignment="1">
      <alignment horizontal="center" vertical="center" wrapText="1"/>
    </xf>
    <xf numFmtId="4" fontId="68" fillId="117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4" borderId="0" xfId="242" applyNumberFormat="1" applyFont="1" applyFill="1" applyAlignment="1">
      <alignment horizontal="right" indent="1"/>
    </xf>
    <xf numFmtId="4" fontId="68" fillId="124" borderId="0" xfId="242" applyNumberFormat="1" applyFont="1" applyFill="1" applyAlignment="1">
      <alignment horizontal="right" indent="1"/>
    </xf>
    <xf numFmtId="3" fontId="68" fillId="117" borderId="0" xfId="242" applyNumberFormat="1" applyFont="1" applyFill="1" applyAlignment="1">
      <alignment horizontal="right" indent="1"/>
    </xf>
    <xf numFmtId="4" fontId="68" fillId="117" borderId="0" xfId="242" applyNumberFormat="1" applyFont="1" applyFill="1" applyAlignment="1">
      <alignment horizontal="right" indent="1"/>
    </xf>
    <xf numFmtId="3" fontId="68" fillId="125" borderId="18" xfId="242" applyNumberFormat="1" applyFont="1" applyFill="1" applyBorder="1" applyAlignment="1">
      <alignment horizontal="right" vertical="center" indent="1"/>
    </xf>
    <xf numFmtId="4" fontId="68" fillId="125" borderId="18" xfId="242" applyNumberFormat="1" applyFont="1" applyFill="1" applyBorder="1" applyAlignment="1">
      <alignment horizontal="right" vertical="center" indent="1"/>
    </xf>
    <xf numFmtId="3" fontId="68" fillId="115" borderId="18" xfId="242" applyNumberFormat="1" applyFont="1" applyFill="1" applyBorder="1" applyAlignment="1">
      <alignment horizontal="right" vertical="center" indent="1"/>
    </xf>
    <xf numFmtId="4" fontId="68" fillId="115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3" borderId="18" xfId="1" applyNumberFormat="1" applyFont="1" applyFill="1" applyBorder="1" applyAlignment="1">
      <alignment horizontal="center" vertical="center"/>
    </xf>
    <xf numFmtId="3" fontId="64" fillId="115" borderId="18" xfId="1" applyNumberFormat="1" applyFont="1" applyFill="1" applyBorder="1" applyAlignment="1">
      <alignment horizontal="center" vertical="center"/>
    </xf>
    <xf numFmtId="0" fontId="64" fillId="116" borderId="18" xfId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38" borderId="18" xfId="17" applyNumberFormat="1" applyFont="1" applyFill="1" applyBorder="1" applyAlignment="1">
      <alignment horizontal="center" vertical="center" wrapText="1"/>
    </xf>
    <xf numFmtId="49" fontId="52" fillId="38" borderId="18" xfId="17" applyNumberFormat="1" applyFont="1" applyFill="1" applyBorder="1" applyAlignment="1">
      <alignment horizontal="center" vertical="center" wrapText="1"/>
    </xf>
    <xf numFmtId="3" fontId="68" fillId="38" borderId="18" xfId="17" applyNumberFormat="1" applyFont="1" applyFill="1" applyBorder="1" applyAlignment="1">
      <alignment horizontal="center" vertical="center" wrapText="1"/>
    </xf>
    <xf numFmtId="0" fontId="52" fillId="38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1" borderId="22" xfId="18" applyNumberFormat="1" applyFont="1" applyFill="1" applyBorder="1" applyAlignment="1">
      <alignment horizontal="center" vertical="center"/>
    </xf>
    <xf numFmtId="4" fontId="133" fillId="111" borderId="0" xfId="18" applyNumberFormat="1" applyFont="1" applyFill="1" applyAlignment="1">
      <alignment horizontal="center" vertical="center"/>
    </xf>
    <xf numFmtId="4" fontId="133" fillId="111" borderId="23" xfId="18" applyNumberFormat="1" applyFont="1" applyFill="1" applyBorder="1" applyAlignment="1">
      <alignment horizontal="center" vertical="center"/>
    </xf>
    <xf numFmtId="4" fontId="133" fillId="111" borderId="19" xfId="18" applyNumberFormat="1" applyFont="1" applyFill="1" applyBorder="1" applyAlignment="1">
      <alignment horizontal="center" vertical="center"/>
    </xf>
    <xf numFmtId="4" fontId="133" fillId="111" borderId="20" xfId="18" applyNumberFormat="1" applyFont="1" applyFill="1" applyBorder="1" applyAlignment="1">
      <alignment horizontal="center" vertical="center"/>
    </xf>
    <xf numFmtId="4" fontId="133" fillId="111" borderId="21" xfId="18" applyNumberFormat="1" applyFont="1" applyFill="1" applyBorder="1" applyAlignment="1">
      <alignment horizontal="center" vertical="center"/>
    </xf>
    <xf numFmtId="0" fontId="53" fillId="0" borderId="0" xfId="17" applyFont="1" applyFill="1"/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3BF-42FF-8200-144A6CDCB443}"/>
              </c:ext>
            </c:extLst>
          </c:dPt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0.46285292579715848</c:v>
                </c:pt>
                <c:pt idx="1">
                  <c:v>0.11609716746293482</c:v>
                </c:pt>
                <c:pt idx="2">
                  <c:v>0.26769623801538378</c:v>
                </c:pt>
                <c:pt idx="3">
                  <c:v>0.15335366872452288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938829</c:v>
                </c:pt>
                <c:pt idx="1">
                  <c:v>133947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6482488</c:v>
                </c:pt>
                <c:pt idx="1">
                  <c:v>1494485</c:v>
                </c:pt>
                <c:pt idx="2">
                  <c:v>1026085</c:v>
                </c:pt>
                <c:pt idx="3">
                  <c:v>321565</c:v>
                </c:pt>
                <c:pt idx="4">
                  <c:v>46063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66763760682804"/>
          <c:y val="0.18876837763700594"/>
          <c:w val="0.26354670454319906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4648507</c:v>
                </c:pt>
                <c:pt idx="1" formatCode="#,##0">
                  <c:v>4722139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  <c:min val="1650000.0000000002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893766770773765"/>
          <c:y val="9.5484585801879296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1545046</c:v>
                </c:pt>
                <c:pt idx="1">
                  <c:v>288371</c:v>
                </c:pt>
                <c:pt idx="2">
                  <c:v>272917</c:v>
                </c:pt>
                <c:pt idx="3">
                  <c:v>189366</c:v>
                </c:pt>
                <c:pt idx="4">
                  <c:v>346513</c:v>
                </c:pt>
                <c:pt idx="5">
                  <c:v>134057</c:v>
                </c:pt>
                <c:pt idx="6">
                  <c:v>580566</c:v>
                </c:pt>
                <c:pt idx="7">
                  <c:v>379252</c:v>
                </c:pt>
                <c:pt idx="8">
                  <c:v>1589665</c:v>
                </c:pt>
                <c:pt idx="9">
                  <c:v>959432</c:v>
                </c:pt>
                <c:pt idx="10">
                  <c:v>227055</c:v>
                </c:pt>
                <c:pt idx="11">
                  <c:v>696139</c:v>
                </c:pt>
                <c:pt idx="12">
                  <c:v>1171035</c:v>
                </c:pt>
                <c:pt idx="13">
                  <c:v>242919</c:v>
                </c:pt>
                <c:pt idx="14">
                  <c:v>134566</c:v>
                </c:pt>
                <c:pt idx="15">
                  <c:v>528360</c:v>
                </c:pt>
                <c:pt idx="16">
                  <c:v>67962</c:v>
                </c:pt>
                <c:pt idx="17">
                  <c:v>8873</c:v>
                </c:pt>
                <c:pt idx="18">
                  <c:v>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1-4468-B4E5-6B0CCE54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10.357.872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13.588.766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1.311,93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+ 4,48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1.506,46 €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+ 4,39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1"/>
          <a:ext cx="4656829" cy="11141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9.370.686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JULIO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18</xdr:col>
      <xdr:colOff>542925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466725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123824</xdr:colOff>
      <xdr:row>28</xdr:row>
      <xdr:rowOff>169861</xdr:rowOff>
    </xdr:from>
    <xdr:to>
      <xdr:col>20</xdr:col>
      <xdr:colOff>76199</xdr:colOff>
      <xdr:row>50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M24" sqref="M24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7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29"/>
      <c r="M11" s="129"/>
    </row>
    <row r="12" spans="1:18">
      <c r="A12" s="12"/>
      <c r="B12" s="12"/>
      <c r="C12" s="12"/>
      <c r="D12" s="12"/>
      <c r="E12" s="12"/>
      <c r="L12" s="129"/>
      <c r="M12" s="129"/>
    </row>
    <row r="13" spans="1:18">
      <c r="A13" s="12"/>
      <c r="B13" s="12"/>
      <c r="C13" s="12"/>
      <c r="D13" s="12"/>
      <c r="E13" s="12"/>
      <c r="L13" s="129"/>
      <c r="M13" s="129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75">
      <c r="A16" s="12"/>
      <c r="B16" s="12"/>
      <c r="C16" s="12"/>
      <c r="D16" s="12"/>
      <c r="E16" s="12"/>
      <c r="P16" s="133"/>
      <c r="Q16" s="134"/>
      <c r="R16" s="135"/>
    </row>
    <row r="17" spans="1:13">
      <c r="A17" s="12"/>
      <c r="B17" s="12"/>
      <c r="C17" s="12"/>
      <c r="D17" s="12"/>
      <c r="E17" s="12"/>
    </row>
    <row r="18" spans="1:13" ht="1.35" customHeight="1">
      <c r="A18" s="12"/>
      <c r="B18" s="12"/>
      <c r="C18" s="12"/>
      <c r="D18" s="12"/>
      <c r="E18" s="12"/>
      <c r="L18" s="134"/>
      <c r="M18" s="135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  <c r="I22" s="66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  <c r="H30" s="66"/>
    </row>
    <row r="31" spans="1:13">
      <c r="A31" s="12"/>
      <c r="B31" s="12"/>
      <c r="C31" s="12"/>
      <c r="D31" s="12"/>
      <c r="E31" s="12"/>
    </row>
    <row r="32" spans="1:13" ht="15.75">
      <c r="A32" s="12"/>
      <c r="B32" s="12"/>
      <c r="C32" s="12"/>
      <c r="D32" s="12"/>
      <c r="E32" s="12"/>
      <c r="I32" s="13"/>
    </row>
    <row r="33" spans="1:10" ht="15.75">
      <c r="A33" s="12"/>
      <c r="B33" s="12"/>
      <c r="C33" s="12"/>
      <c r="D33" s="12"/>
      <c r="E33" s="12"/>
      <c r="J33" s="133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75">
      <c r="A45" s="12"/>
      <c r="B45" s="12"/>
      <c r="C45" s="12"/>
      <c r="D45" s="12"/>
      <c r="E45" s="12"/>
      <c r="G45" s="133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7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75">
      <c r="A50" s="12"/>
      <c r="B50" s="12"/>
      <c r="C50" s="12"/>
      <c r="D50" s="12"/>
      <c r="E50" s="12"/>
      <c r="G50" s="14"/>
      <c r="H50" s="66"/>
    </row>
    <row r="51" spans="1:14" ht="31.5" customHeight="1">
      <c r="A51" s="12"/>
      <c r="B51" s="12"/>
      <c r="C51" s="12"/>
      <c r="D51" s="12"/>
      <c r="E51" s="12"/>
      <c r="N51" s="300"/>
    </row>
    <row r="55" spans="1:14" ht="17.25">
      <c r="B55" s="419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60B7-A755-4A5E-BD20-291322988C0A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74" activePane="bottomLeft" state="frozen"/>
      <selection activeCell="M95" sqref="M95"/>
      <selection pane="bottomLeft" activeCell="J97" sqref="J97"/>
    </sheetView>
  </sheetViews>
  <sheetFormatPr baseColWidth="10" defaultColWidth="11.42578125" defaultRowHeight="15.75"/>
  <cols>
    <col min="1" max="1" width="2.7109375" style="362" customWidth="1"/>
    <col min="2" max="2" width="8" style="368" customWidth="1"/>
    <col min="3" max="3" width="24.7109375" style="362" customWidth="1"/>
    <col min="4" max="9" width="15.7109375" style="362" customWidth="1"/>
    <col min="10" max="16384" width="11.42578125" style="362"/>
  </cols>
  <sheetData>
    <row r="1" spans="1:230" s="351" customFormat="1" ht="15.75" customHeight="1">
      <c r="B1" s="352"/>
      <c r="E1" s="353"/>
      <c r="G1" s="353"/>
      <c r="I1" s="353"/>
    </row>
    <row r="2" spans="1:230" s="351" customFormat="1">
      <c r="B2" s="352"/>
      <c r="E2" s="353"/>
      <c r="G2" s="353"/>
      <c r="I2" s="353"/>
    </row>
    <row r="3" spans="1:230" s="351" customFormat="1" ht="18.75">
      <c r="B3" s="354"/>
      <c r="C3" s="355" t="s">
        <v>46</v>
      </c>
      <c r="D3" s="356"/>
      <c r="E3" s="357"/>
      <c r="F3" s="356"/>
      <c r="G3" s="357"/>
      <c r="H3" s="356"/>
      <c r="I3" s="357"/>
    </row>
    <row r="4" spans="1:230" s="351" customFormat="1">
      <c r="B4" s="352"/>
      <c r="C4" s="358"/>
      <c r="D4" s="356"/>
      <c r="E4" s="357"/>
      <c r="F4" s="356"/>
      <c r="G4" s="357"/>
      <c r="H4" s="356"/>
      <c r="I4" s="357"/>
    </row>
    <row r="5" spans="1:230" s="351" customFormat="1" ht="18.75">
      <c r="B5" s="491" t="s">
        <v>225</v>
      </c>
      <c r="C5" s="359"/>
      <c r="D5" s="356"/>
      <c r="E5" s="357"/>
      <c r="F5" s="356"/>
      <c r="G5" s="357"/>
      <c r="H5" s="356"/>
      <c r="I5" s="357"/>
      <c r="K5" s="7" t="s">
        <v>168</v>
      </c>
    </row>
    <row r="6" spans="1:230" ht="9" customHeight="1">
      <c r="A6" s="360"/>
      <c r="B6" s="361"/>
      <c r="C6" s="416"/>
      <c r="D6" s="417"/>
      <c r="E6" s="418"/>
      <c r="F6" s="417"/>
      <c r="G6" s="418"/>
      <c r="H6" s="417"/>
      <c r="I6" s="418"/>
    </row>
    <row r="7" spans="1:230" ht="38.1" customHeight="1">
      <c r="A7" s="360"/>
      <c r="B7" s="548" t="s">
        <v>157</v>
      </c>
      <c r="C7" s="550" t="s">
        <v>47</v>
      </c>
      <c r="D7" s="400" t="s">
        <v>48</v>
      </c>
      <c r="E7" s="401"/>
      <c r="F7" s="402" t="s">
        <v>49</v>
      </c>
      <c r="G7" s="403"/>
      <c r="H7" s="492" t="s">
        <v>50</v>
      </c>
      <c r="I7" s="493"/>
    </row>
    <row r="8" spans="1:230" ht="36.75" customHeight="1">
      <c r="A8" s="360"/>
      <c r="B8" s="549"/>
      <c r="C8" s="551"/>
      <c r="D8" s="494" t="s">
        <v>7</v>
      </c>
      <c r="E8" s="495" t="s">
        <v>51</v>
      </c>
      <c r="F8" s="496" t="s">
        <v>7</v>
      </c>
      <c r="G8" s="497" t="s">
        <v>51</v>
      </c>
      <c r="H8" s="498" t="s">
        <v>7</v>
      </c>
      <c r="I8" s="499" t="s">
        <v>51</v>
      </c>
    </row>
    <row r="9" spans="1:230" ht="24" hidden="1" customHeight="1">
      <c r="B9" s="363"/>
      <c r="C9" s="364"/>
      <c r="D9" s="365"/>
      <c r="E9" s="366"/>
      <c r="F9" s="365"/>
      <c r="G9" s="366"/>
      <c r="H9" s="365"/>
      <c r="I9" s="366"/>
    </row>
    <row r="10" spans="1:230" s="372" customFormat="1" ht="18" customHeight="1">
      <c r="A10" s="367"/>
      <c r="B10" s="368"/>
      <c r="C10" s="369" t="s">
        <v>52</v>
      </c>
      <c r="D10" s="500">
        <v>219590</v>
      </c>
      <c r="E10" s="501">
        <v>1120.8754818070038</v>
      </c>
      <c r="F10" s="502">
        <v>1003565</v>
      </c>
      <c r="G10" s="503">
        <v>1365.3633514919309</v>
      </c>
      <c r="H10" s="504">
        <v>394861</v>
      </c>
      <c r="I10" s="505">
        <v>866.7588785420694</v>
      </c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  <c r="CA10" s="367"/>
      <c r="CB10" s="367"/>
      <c r="CC10" s="367"/>
      <c r="CD10" s="367"/>
      <c r="CE10" s="367"/>
      <c r="CF10" s="367"/>
      <c r="CG10" s="367"/>
      <c r="CH10" s="367"/>
      <c r="CI10" s="367"/>
      <c r="CJ10" s="367"/>
      <c r="CK10" s="367"/>
      <c r="CL10" s="367"/>
      <c r="CM10" s="367"/>
      <c r="CN10" s="367"/>
      <c r="CO10" s="367"/>
      <c r="CP10" s="367"/>
      <c r="CQ10" s="367"/>
      <c r="CR10" s="367"/>
      <c r="CS10" s="367"/>
      <c r="CT10" s="367"/>
      <c r="CU10" s="367"/>
      <c r="CV10" s="367"/>
      <c r="CW10" s="367"/>
      <c r="CX10" s="367"/>
      <c r="CY10" s="367"/>
      <c r="CZ10" s="367"/>
      <c r="DA10" s="367"/>
      <c r="DB10" s="367"/>
      <c r="DC10" s="367"/>
      <c r="DD10" s="367"/>
      <c r="DE10" s="367"/>
      <c r="DF10" s="367"/>
      <c r="DG10" s="367"/>
      <c r="DH10" s="367"/>
      <c r="DI10" s="367"/>
      <c r="DJ10" s="367"/>
      <c r="DK10" s="367"/>
      <c r="DL10" s="367"/>
      <c r="DM10" s="367"/>
      <c r="DN10" s="367"/>
      <c r="DO10" s="367"/>
      <c r="DP10" s="367"/>
      <c r="DQ10" s="367"/>
      <c r="DR10" s="367"/>
      <c r="DS10" s="367"/>
      <c r="DT10" s="367"/>
      <c r="DU10" s="367"/>
      <c r="DV10" s="367"/>
      <c r="DW10" s="367"/>
      <c r="DX10" s="367"/>
      <c r="DY10" s="367"/>
      <c r="DZ10" s="367"/>
      <c r="EA10" s="367"/>
      <c r="EB10" s="367"/>
      <c r="EC10" s="367"/>
      <c r="ED10" s="367"/>
      <c r="EE10" s="367"/>
      <c r="EF10" s="367"/>
      <c r="EG10" s="367"/>
      <c r="EH10" s="367"/>
      <c r="EI10" s="367"/>
      <c r="EJ10" s="367"/>
      <c r="EK10" s="367"/>
      <c r="EL10" s="367"/>
      <c r="EM10" s="367"/>
      <c r="EN10" s="367"/>
      <c r="EO10" s="367"/>
      <c r="EP10" s="367"/>
      <c r="EQ10" s="367"/>
      <c r="ER10" s="367"/>
      <c r="ES10" s="367"/>
      <c r="ET10" s="367"/>
      <c r="EU10" s="367"/>
      <c r="EV10" s="367"/>
      <c r="EW10" s="367"/>
      <c r="EX10" s="367"/>
      <c r="EY10" s="367"/>
      <c r="EZ10" s="367"/>
      <c r="FA10" s="367"/>
      <c r="FB10" s="367"/>
      <c r="FC10" s="367"/>
      <c r="FD10" s="367"/>
      <c r="FE10" s="367"/>
      <c r="FF10" s="367"/>
      <c r="FG10" s="367"/>
      <c r="FH10" s="367"/>
      <c r="FI10" s="367"/>
      <c r="FJ10" s="367"/>
      <c r="FK10" s="367"/>
      <c r="FL10" s="367"/>
      <c r="FM10" s="367"/>
      <c r="FN10" s="367"/>
      <c r="FO10" s="367"/>
      <c r="FP10" s="367"/>
      <c r="FQ10" s="367"/>
      <c r="FR10" s="367"/>
      <c r="FS10" s="367"/>
      <c r="FT10" s="367"/>
      <c r="FU10" s="367"/>
      <c r="FV10" s="367"/>
      <c r="FW10" s="367"/>
      <c r="FX10" s="367"/>
      <c r="FY10" s="367"/>
      <c r="FZ10" s="367"/>
      <c r="GA10" s="367"/>
      <c r="GB10" s="367"/>
      <c r="GC10" s="367"/>
      <c r="GD10" s="367"/>
      <c r="GE10" s="367"/>
      <c r="GF10" s="367"/>
      <c r="GG10" s="367"/>
      <c r="GH10" s="367"/>
      <c r="GI10" s="367"/>
      <c r="GJ10" s="367"/>
      <c r="GK10" s="367"/>
      <c r="GL10" s="367"/>
      <c r="GM10" s="367"/>
      <c r="GN10" s="367"/>
      <c r="GO10" s="367"/>
      <c r="GP10" s="367"/>
      <c r="GQ10" s="367"/>
      <c r="GR10" s="367"/>
      <c r="GS10" s="367"/>
      <c r="GT10" s="367"/>
      <c r="GU10" s="367"/>
      <c r="GV10" s="367"/>
      <c r="GW10" s="367"/>
      <c r="GX10" s="367"/>
      <c r="GY10" s="367"/>
      <c r="GZ10" s="367"/>
      <c r="HA10" s="367"/>
      <c r="HB10" s="367"/>
      <c r="HC10" s="367"/>
      <c r="HD10" s="367"/>
      <c r="HE10" s="367"/>
      <c r="HF10" s="367"/>
      <c r="HG10" s="367"/>
      <c r="HH10" s="367"/>
      <c r="HI10" s="367"/>
      <c r="HJ10" s="367"/>
      <c r="HK10" s="367"/>
      <c r="HL10" s="367"/>
      <c r="HM10" s="367"/>
      <c r="HN10" s="367"/>
      <c r="HO10" s="367"/>
      <c r="HP10" s="367"/>
      <c r="HQ10" s="367"/>
      <c r="HR10" s="367"/>
      <c r="HS10" s="367"/>
      <c r="HT10" s="367"/>
      <c r="HU10" s="367"/>
      <c r="HV10" s="367"/>
    </row>
    <row r="11" spans="1:230" s="373" customFormat="1" ht="18" customHeight="1">
      <c r="B11" s="368">
        <v>4</v>
      </c>
      <c r="C11" s="374" t="s">
        <v>53</v>
      </c>
      <c r="D11" s="375">
        <v>11419</v>
      </c>
      <c r="E11" s="376">
        <v>1116.2060425606446</v>
      </c>
      <c r="F11" s="375">
        <v>72652</v>
      </c>
      <c r="G11" s="376">
        <v>1239.0103011617025</v>
      </c>
      <c r="H11" s="375">
        <v>29104</v>
      </c>
      <c r="I11" s="376">
        <v>792.87171351017048</v>
      </c>
    </row>
    <row r="12" spans="1:230" s="373" customFormat="1" ht="18" customHeight="1">
      <c r="B12" s="368">
        <v>11</v>
      </c>
      <c r="C12" s="374" t="s">
        <v>54</v>
      </c>
      <c r="D12" s="375">
        <v>35983</v>
      </c>
      <c r="E12" s="376">
        <v>1201.195190506628</v>
      </c>
      <c r="F12" s="375">
        <v>129109</v>
      </c>
      <c r="G12" s="376">
        <v>1547.5451875547019</v>
      </c>
      <c r="H12" s="375">
        <v>57267</v>
      </c>
      <c r="I12" s="376">
        <v>973.67124033038237</v>
      </c>
    </row>
    <row r="13" spans="1:230" s="373" customFormat="1" ht="18" customHeight="1">
      <c r="B13" s="368">
        <v>14</v>
      </c>
      <c r="C13" s="374" t="s">
        <v>55</v>
      </c>
      <c r="D13" s="375">
        <v>17177</v>
      </c>
      <c r="E13" s="376">
        <v>1056.2841782616288</v>
      </c>
      <c r="F13" s="375">
        <v>114530</v>
      </c>
      <c r="G13" s="376">
        <v>1261.2471765476294</v>
      </c>
      <c r="H13" s="375">
        <v>42599</v>
      </c>
      <c r="I13" s="376">
        <v>804.76146271039238</v>
      </c>
    </row>
    <row r="14" spans="1:230" s="373" customFormat="1" ht="18" customHeight="1">
      <c r="B14" s="368">
        <v>18</v>
      </c>
      <c r="C14" s="374" t="s">
        <v>56</v>
      </c>
      <c r="D14" s="375">
        <v>24314</v>
      </c>
      <c r="E14" s="376">
        <v>1124.6374660689312</v>
      </c>
      <c r="F14" s="375">
        <v>124272</v>
      </c>
      <c r="G14" s="376">
        <v>1292.6823926548218</v>
      </c>
      <c r="H14" s="375">
        <v>45068</v>
      </c>
      <c r="I14" s="376">
        <v>787.00419188781382</v>
      </c>
    </row>
    <row r="15" spans="1:230" s="373" customFormat="1" ht="18" customHeight="1">
      <c r="B15" s="368">
        <v>21</v>
      </c>
      <c r="C15" s="374" t="s">
        <v>57</v>
      </c>
      <c r="D15" s="375">
        <v>13550</v>
      </c>
      <c r="E15" s="376">
        <v>1063.8128059040589</v>
      </c>
      <c r="F15" s="375">
        <v>62195</v>
      </c>
      <c r="G15" s="376">
        <v>1393.9177102660985</v>
      </c>
      <c r="H15" s="375">
        <v>25165</v>
      </c>
      <c r="I15" s="376">
        <v>886.8321784224122</v>
      </c>
    </row>
    <row r="16" spans="1:230" s="373" customFormat="1" ht="18" customHeight="1">
      <c r="B16" s="368">
        <v>23</v>
      </c>
      <c r="C16" s="374" t="s">
        <v>58</v>
      </c>
      <c r="D16" s="375">
        <v>22758</v>
      </c>
      <c r="E16" s="376">
        <v>1050.5241774321119</v>
      </c>
      <c r="F16" s="375">
        <v>86317</v>
      </c>
      <c r="G16" s="376">
        <v>1251.3188494734525</v>
      </c>
      <c r="H16" s="375">
        <v>35663</v>
      </c>
      <c r="I16" s="376">
        <v>828.81388245520566</v>
      </c>
    </row>
    <row r="17" spans="1:230" s="373" customFormat="1" ht="18" customHeight="1">
      <c r="B17" s="368">
        <v>29</v>
      </c>
      <c r="C17" s="374" t="s">
        <v>59</v>
      </c>
      <c r="D17" s="375">
        <v>31849</v>
      </c>
      <c r="E17" s="376">
        <v>1184.6683713774373</v>
      </c>
      <c r="F17" s="375">
        <v>180482</v>
      </c>
      <c r="G17" s="376">
        <v>1375.5778868252787</v>
      </c>
      <c r="H17" s="375">
        <v>67806</v>
      </c>
      <c r="I17" s="376">
        <v>863.42139073238343</v>
      </c>
    </row>
    <row r="18" spans="1:230" s="373" customFormat="1" ht="18" customHeight="1">
      <c r="B18" s="368">
        <v>41</v>
      </c>
      <c r="C18" s="374" t="s">
        <v>60</v>
      </c>
      <c r="D18" s="375">
        <v>62540</v>
      </c>
      <c r="E18" s="376">
        <v>1097.2698963863127</v>
      </c>
      <c r="F18" s="375">
        <v>234008</v>
      </c>
      <c r="G18" s="376">
        <v>1420.2316549006873</v>
      </c>
      <c r="H18" s="375">
        <v>92189</v>
      </c>
      <c r="I18" s="376">
        <v>902.96345247263775</v>
      </c>
    </row>
    <row r="19" spans="1:230" s="373" customFormat="1" ht="18" hidden="1" customHeight="1">
      <c r="B19" s="368"/>
      <c r="C19" s="374"/>
      <c r="D19" s="375"/>
      <c r="E19" s="376"/>
      <c r="F19" s="375"/>
      <c r="G19" s="376"/>
      <c r="H19" s="375"/>
      <c r="I19" s="376"/>
    </row>
    <row r="20" spans="1:230" s="372" customFormat="1" ht="18" customHeight="1">
      <c r="A20" s="367"/>
      <c r="B20" s="368"/>
      <c r="C20" s="369" t="s">
        <v>61</v>
      </c>
      <c r="D20" s="500">
        <v>22742</v>
      </c>
      <c r="E20" s="501">
        <v>1263.8086672236391</v>
      </c>
      <c r="F20" s="502">
        <v>211619</v>
      </c>
      <c r="G20" s="503">
        <v>1576.972710153625</v>
      </c>
      <c r="H20" s="504">
        <v>72621</v>
      </c>
      <c r="I20" s="505">
        <v>984.42181008248315</v>
      </c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7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/>
      <c r="AW20" s="367"/>
      <c r="AX20" s="367"/>
      <c r="AY20" s="367"/>
      <c r="AZ20" s="367"/>
      <c r="BA20" s="367"/>
      <c r="BB20" s="367"/>
      <c r="BC20" s="367"/>
      <c r="BD20" s="367"/>
      <c r="BE20" s="367"/>
      <c r="BF20" s="367"/>
      <c r="BG20" s="367"/>
      <c r="BH20" s="367"/>
      <c r="BI20" s="367"/>
      <c r="BJ20" s="367"/>
      <c r="BK20" s="367"/>
      <c r="BL20" s="367"/>
      <c r="BM20" s="367"/>
      <c r="BN20" s="367"/>
      <c r="BO20" s="367"/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  <c r="CA20" s="367"/>
      <c r="CB20" s="367"/>
      <c r="CC20" s="367"/>
      <c r="CD20" s="367"/>
      <c r="CE20" s="367"/>
      <c r="CF20" s="367"/>
      <c r="CG20" s="367"/>
      <c r="CH20" s="367"/>
      <c r="CI20" s="367"/>
      <c r="CJ20" s="367"/>
      <c r="CK20" s="367"/>
      <c r="CL20" s="367"/>
      <c r="CM20" s="367"/>
      <c r="CN20" s="367"/>
      <c r="CO20" s="367"/>
      <c r="CP20" s="367"/>
      <c r="CQ20" s="367"/>
      <c r="CR20" s="367"/>
      <c r="CS20" s="367"/>
      <c r="CT20" s="367"/>
      <c r="CU20" s="367"/>
      <c r="CV20" s="367"/>
      <c r="CW20" s="367"/>
      <c r="CX20" s="367"/>
      <c r="CY20" s="367"/>
      <c r="CZ20" s="367"/>
      <c r="DA20" s="367"/>
      <c r="DB20" s="367"/>
      <c r="DC20" s="367"/>
      <c r="DD20" s="367"/>
      <c r="DE20" s="367"/>
      <c r="DF20" s="367"/>
      <c r="DG20" s="367"/>
      <c r="DH20" s="367"/>
      <c r="DI20" s="367"/>
      <c r="DJ20" s="367"/>
      <c r="DK20" s="367"/>
      <c r="DL20" s="367"/>
      <c r="DM20" s="367"/>
      <c r="DN20" s="367"/>
      <c r="DO20" s="367"/>
      <c r="DP20" s="367"/>
      <c r="DQ20" s="367"/>
      <c r="DR20" s="367"/>
      <c r="DS20" s="367"/>
      <c r="DT20" s="367"/>
      <c r="DU20" s="367"/>
      <c r="DV20" s="367"/>
      <c r="DW20" s="367"/>
      <c r="DX20" s="367"/>
      <c r="DY20" s="367"/>
      <c r="DZ20" s="367"/>
      <c r="EA20" s="367"/>
      <c r="EB20" s="367"/>
      <c r="EC20" s="367"/>
      <c r="ED20" s="367"/>
      <c r="EE20" s="367"/>
      <c r="EF20" s="367"/>
      <c r="EG20" s="367"/>
      <c r="EH20" s="367"/>
      <c r="EI20" s="367"/>
      <c r="EJ20" s="367"/>
      <c r="EK20" s="367"/>
      <c r="EL20" s="367"/>
      <c r="EM20" s="367"/>
      <c r="EN20" s="367"/>
      <c r="EO20" s="367"/>
      <c r="EP20" s="367"/>
      <c r="EQ20" s="367"/>
      <c r="ER20" s="367"/>
      <c r="ES20" s="367"/>
      <c r="ET20" s="367"/>
      <c r="EU20" s="367"/>
      <c r="EV20" s="367"/>
      <c r="EW20" s="367"/>
      <c r="EX20" s="367"/>
      <c r="EY20" s="367"/>
      <c r="EZ20" s="367"/>
      <c r="FA20" s="367"/>
      <c r="FB20" s="367"/>
      <c r="FC20" s="367"/>
      <c r="FD20" s="367"/>
      <c r="FE20" s="367"/>
      <c r="FF20" s="367"/>
      <c r="FG20" s="367"/>
      <c r="FH20" s="367"/>
      <c r="FI20" s="367"/>
      <c r="FJ20" s="367"/>
      <c r="FK20" s="367"/>
      <c r="FL20" s="367"/>
      <c r="FM20" s="367"/>
      <c r="FN20" s="367"/>
      <c r="FO20" s="367"/>
      <c r="FP20" s="367"/>
      <c r="FQ20" s="367"/>
      <c r="FR20" s="367"/>
      <c r="FS20" s="367"/>
      <c r="FT20" s="367"/>
      <c r="FU20" s="367"/>
      <c r="FV20" s="367"/>
      <c r="FW20" s="367"/>
      <c r="FX20" s="367"/>
      <c r="FY20" s="367"/>
      <c r="FZ20" s="367"/>
      <c r="GA20" s="367"/>
      <c r="GB20" s="367"/>
      <c r="GC20" s="367"/>
      <c r="GD20" s="367"/>
      <c r="GE20" s="367"/>
      <c r="GF20" s="367"/>
      <c r="GG20" s="367"/>
      <c r="GH20" s="367"/>
      <c r="GI20" s="367"/>
      <c r="GJ20" s="367"/>
      <c r="GK20" s="367"/>
      <c r="GL20" s="367"/>
      <c r="GM20" s="367"/>
      <c r="GN20" s="367"/>
      <c r="GO20" s="367"/>
      <c r="GP20" s="367"/>
      <c r="GQ20" s="367"/>
      <c r="GR20" s="367"/>
      <c r="GS20" s="367"/>
      <c r="GT20" s="367"/>
      <c r="GU20" s="367"/>
      <c r="GV20" s="367"/>
      <c r="GW20" s="367"/>
      <c r="GX20" s="367"/>
      <c r="GY20" s="367"/>
      <c r="GZ20" s="367"/>
      <c r="HA20" s="367"/>
      <c r="HB20" s="367"/>
      <c r="HC20" s="367"/>
      <c r="HD20" s="367"/>
      <c r="HE20" s="367"/>
      <c r="HF20" s="367"/>
      <c r="HG20" s="367"/>
      <c r="HH20" s="367"/>
      <c r="HI20" s="367"/>
      <c r="HJ20" s="367"/>
      <c r="HK20" s="367"/>
      <c r="HL20" s="367"/>
      <c r="HM20" s="367"/>
      <c r="HN20" s="367"/>
      <c r="HO20" s="367"/>
      <c r="HP20" s="367"/>
      <c r="HQ20" s="367"/>
      <c r="HR20" s="367"/>
      <c r="HS20" s="367"/>
      <c r="HT20" s="367"/>
      <c r="HU20" s="367"/>
      <c r="HV20" s="367"/>
    </row>
    <row r="21" spans="1:230" s="373" customFormat="1" ht="18" customHeight="1">
      <c r="B21" s="368">
        <v>22</v>
      </c>
      <c r="C21" s="374" t="s">
        <v>62</v>
      </c>
      <c r="D21" s="375">
        <v>4998</v>
      </c>
      <c r="E21" s="376">
        <v>1159.9086354541816</v>
      </c>
      <c r="F21" s="375">
        <v>35595</v>
      </c>
      <c r="G21" s="376">
        <v>1441.4628756847872</v>
      </c>
      <c r="H21" s="375">
        <v>12747</v>
      </c>
      <c r="I21" s="376">
        <v>911.38929395151797</v>
      </c>
    </row>
    <row r="22" spans="1:230" s="373" customFormat="1" ht="18" customHeight="1">
      <c r="B22" s="368">
        <v>40</v>
      </c>
      <c r="C22" s="374" t="s">
        <v>63</v>
      </c>
      <c r="D22" s="375">
        <v>3628</v>
      </c>
      <c r="E22" s="376">
        <v>1144.0648098125689</v>
      </c>
      <c r="F22" s="375">
        <v>23540</v>
      </c>
      <c r="G22" s="376">
        <v>1457.6942421410363</v>
      </c>
      <c r="H22" s="375">
        <v>8005</v>
      </c>
      <c r="I22" s="376">
        <v>897.01263085571509</v>
      </c>
    </row>
    <row r="23" spans="1:230" s="373" customFormat="1" ht="18" customHeight="1">
      <c r="B23" s="368">
        <v>50</v>
      </c>
      <c r="C23" s="374" t="s">
        <v>64</v>
      </c>
      <c r="D23" s="375">
        <v>14116</v>
      </c>
      <c r="E23" s="376">
        <v>1331.3719339756303</v>
      </c>
      <c r="F23" s="375">
        <v>152484</v>
      </c>
      <c r="G23" s="376">
        <v>1627.0191917184754</v>
      </c>
      <c r="H23" s="375">
        <v>51869</v>
      </c>
      <c r="I23" s="376">
        <v>1015.8597780948157</v>
      </c>
    </row>
    <row r="24" spans="1:230" s="373" customFormat="1" ht="18" hidden="1" customHeight="1">
      <c r="B24" s="368"/>
      <c r="C24" s="374"/>
      <c r="D24" s="375"/>
      <c r="E24" s="376"/>
      <c r="F24" s="375"/>
      <c r="G24" s="376"/>
      <c r="H24" s="375"/>
      <c r="I24" s="376"/>
    </row>
    <row r="25" spans="1:230" s="372" customFormat="1" ht="18" customHeight="1">
      <c r="A25" s="367"/>
      <c r="B25" s="368">
        <v>33</v>
      </c>
      <c r="C25" s="369" t="s">
        <v>65</v>
      </c>
      <c r="D25" s="500">
        <v>28081</v>
      </c>
      <c r="E25" s="501">
        <v>1362.5225775435351</v>
      </c>
      <c r="F25" s="502">
        <v>186940</v>
      </c>
      <c r="G25" s="503">
        <v>1776.1566875468066</v>
      </c>
      <c r="H25" s="504">
        <v>76339</v>
      </c>
      <c r="I25" s="505">
        <v>1070.6610021090137</v>
      </c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  <c r="BK25" s="367"/>
      <c r="BL25" s="367"/>
      <c r="BM25" s="367"/>
      <c r="BN25" s="367"/>
      <c r="BO25" s="367"/>
      <c r="BP25" s="367"/>
      <c r="BQ25" s="367"/>
      <c r="BR25" s="367"/>
      <c r="BS25" s="367"/>
      <c r="BT25" s="367"/>
      <c r="BU25" s="367"/>
      <c r="BV25" s="367"/>
      <c r="BW25" s="367"/>
      <c r="BX25" s="367"/>
      <c r="BY25" s="367"/>
      <c r="BZ25" s="367"/>
      <c r="CA25" s="367"/>
      <c r="CB25" s="367"/>
      <c r="CC25" s="367"/>
      <c r="CD25" s="367"/>
      <c r="CE25" s="367"/>
      <c r="CF25" s="367"/>
      <c r="CG25" s="367"/>
      <c r="CH25" s="367"/>
      <c r="CI25" s="367"/>
      <c r="CJ25" s="367"/>
      <c r="CK25" s="367"/>
      <c r="CL25" s="367"/>
      <c r="CM25" s="367"/>
      <c r="CN25" s="367"/>
      <c r="CO25" s="367"/>
      <c r="CP25" s="367"/>
      <c r="CQ25" s="367"/>
      <c r="CR25" s="367"/>
      <c r="CS25" s="367"/>
      <c r="CT25" s="367"/>
      <c r="CU25" s="367"/>
      <c r="CV25" s="367"/>
      <c r="CW25" s="367"/>
      <c r="CX25" s="367"/>
      <c r="CY25" s="367"/>
      <c r="CZ25" s="367"/>
      <c r="DA25" s="367"/>
      <c r="DB25" s="367"/>
      <c r="DC25" s="367"/>
      <c r="DD25" s="367"/>
      <c r="DE25" s="367"/>
      <c r="DF25" s="367"/>
      <c r="DG25" s="367"/>
      <c r="DH25" s="367"/>
      <c r="DI25" s="367"/>
      <c r="DJ25" s="367"/>
      <c r="DK25" s="367"/>
      <c r="DL25" s="367"/>
      <c r="DM25" s="367"/>
      <c r="DN25" s="367"/>
      <c r="DO25" s="367"/>
      <c r="DP25" s="367"/>
      <c r="DQ25" s="367"/>
      <c r="DR25" s="367"/>
      <c r="DS25" s="367"/>
      <c r="DT25" s="367"/>
      <c r="DU25" s="367"/>
      <c r="DV25" s="367"/>
      <c r="DW25" s="367"/>
      <c r="DX25" s="367"/>
      <c r="DY25" s="367"/>
      <c r="DZ25" s="367"/>
      <c r="EA25" s="367"/>
      <c r="EB25" s="367"/>
      <c r="EC25" s="367"/>
      <c r="ED25" s="367"/>
      <c r="EE25" s="367"/>
      <c r="EF25" s="367"/>
      <c r="EG25" s="367"/>
      <c r="EH25" s="367"/>
      <c r="EI25" s="367"/>
      <c r="EJ25" s="367"/>
      <c r="EK25" s="367"/>
      <c r="EL25" s="367"/>
      <c r="EM25" s="367"/>
      <c r="EN25" s="367"/>
      <c r="EO25" s="367"/>
      <c r="EP25" s="367"/>
      <c r="EQ25" s="367"/>
      <c r="ER25" s="367"/>
      <c r="ES25" s="367"/>
      <c r="ET25" s="367"/>
      <c r="EU25" s="367"/>
      <c r="EV25" s="367"/>
      <c r="EW25" s="367"/>
      <c r="EX25" s="367"/>
      <c r="EY25" s="367"/>
      <c r="EZ25" s="367"/>
      <c r="FA25" s="367"/>
      <c r="FB25" s="367"/>
      <c r="FC25" s="367"/>
      <c r="FD25" s="367"/>
      <c r="FE25" s="367"/>
      <c r="FF25" s="367"/>
      <c r="FG25" s="367"/>
      <c r="FH25" s="367"/>
      <c r="FI25" s="367"/>
      <c r="FJ25" s="367"/>
      <c r="FK25" s="367"/>
      <c r="FL25" s="367"/>
      <c r="FM25" s="367"/>
      <c r="FN25" s="367"/>
      <c r="FO25" s="367"/>
      <c r="FP25" s="367"/>
      <c r="FQ25" s="367"/>
      <c r="FR25" s="367"/>
      <c r="FS25" s="367"/>
      <c r="FT25" s="367"/>
      <c r="FU25" s="367"/>
      <c r="FV25" s="367"/>
      <c r="FW25" s="367"/>
      <c r="FX25" s="367"/>
      <c r="FY25" s="367"/>
      <c r="FZ25" s="367"/>
      <c r="GA25" s="367"/>
      <c r="GB25" s="367"/>
      <c r="GC25" s="367"/>
      <c r="GD25" s="367"/>
      <c r="GE25" s="367"/>
      <c r="GF25" s="367"/>
      <c r="GG25" s="367"/>
      <c r="GH25" s="367"/>
      <c r="GI25" s="367"/>
      <c r="GJ25" s="367"/>
      <c r="GK25" s="367"/>
      <c r="GL25" s="367"/>
      <c r="GM25" s="367"/>
      <c r="GN25" s="367"/>
      <c r="GO25" s="367"/>
      <c r="GP25" s="367"/>
      <c r="GQ25" s="367"/>
      <c r="GR25" s="367"/>
      <c r="GS25" s="367"/>
      <c r="GT25" s="367"/>
      <c r="GU25" s="367"/>
      <c r="GV25" s="367"/>
      <c r="GW25" s="367"/>
      <c r="GX25" s="367"/>
      <c r="GY25" s="367"/>
      <c r="GZ25" s="367"/>
      <c r="HA25" s="367"/>
      <c r="HB25" s="367"/>
      <c r="HC25" s="367"/>
      <c r="HD25" s="367"/>
      <c r="HE25" s="367"/>
      <c r="HF25" s="367"/>
      <c r="HG25" s="367"/>
      <c r="HH25" s="367"/>
      <c r="HI25" s="367"/>
      <c r="HJ25" s="367"/>
      <c r="HK25" s="367"/>
      <c r="HL25" s="367"/>
      <c r="HM25" s="367"/>
      <c r="HN25" s="367"/>
      <c r="HO25" s="367"/>
      <c r="HP25" s="367"/>
      <c r="HQ25" s="367"/>
      <c r="HR25" s="367"/>
      <c r="HS25" s="367"/>
      <c r="HT25" s="367"/>
      <c r="HU25" s="367"/>
      <c r="HV25" s="367"/>
    </row>
    <row r="26" spans="1:230" s="372" customFormat="1" ht="18" hidden="1" customHeight="1">
      <c r="A26" s="367"/>
      <c r="B26" s="368"/>
      <c r="C26" s="369"/>
      <c r="D26" s="500"/>
      <c r="E26" s="501"/>
      <c r="F26" s="502"/>
      <c r="G26" s="503"/>
      <c r="H26" s="504"/>
      <c r="I26" s="505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7"/>
      <c r="BL26" s="367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  <c r="CA26" s="367"/>
      <c r="CB26" s="367"/>
      <c r="CC26" s="367"/>
      <c r="CD26" s="367"/>
      <c r="CE26" s="367"/>
      <c r="CF26" s="367"/>
      <c r="CG26" s="367"/>
      <c r="CH26" s="367"/>
      <c r="CI26" s="367"/>
      <c r="CJ26" s="367"/>
      <c r="CK26" s="367"/>
      <c r="CL26" s="367"/>
      <c r="CM26" s="367"/>
      <c r="CN26" s="367"/>
      <c r="CO26" s="367"/>
      <c r="CP26" s="367"/>
      <c r="CQ26" s="367"/>
      <c r="CR26" s="367"/>
      <c r="CS26" s="367"/>
      <c r="CT26" s="367"/>
      <c r="CU26" s="367"/>
      <c r="CV26" s="367"/>
      <c r="CW26" s="367"/>
      <c r="CX26" s="367"/>
      <c r="CY26" s="367"/>
      <c r="CZ26" s="367"/>
      <c r="DA26" s="367"/>
      <c r="DB26" s="367"/>
      <c r="DC26" s="367"/>
      <c r="DD26" s="367"/>
      <c r="DE26" s="367"/>
      <c r="DF26" s="367"/>
      <c r="DG26" s="367"/>
      <c r="DH26" s="367"/>
      <c r="DI26" s="367"/>
      <c r="DJ26" s="367"/>
      <c r="DK26" s="367"/>
      <c r="DL26" s="367"/>
      <c r="DM26" s="367"/>
      <c r="DN26" s="367"/>
      <c r="DO26" s="367"/>
      <c r="DP26" s="367"/>
      <c r="DQ26" s="367"/>
      <c r="DR26" s="367"/>
      <c r="DS26" s="367"/>
      <c r="DT26" s="367"/>
      <c r="DU26" s="367"/>
      <c r="DV26" s="367"/>
      <c r="DW26" s="367"/>
      <c r="DX26" s="367"/>
      <c r="DY26" s="367"/>
      <c r="DZ26" s="367"/>
      <c r="EA26" s="367"/>
      <c r="EB26" s="367"/>
      <c r="EC26" s="367"/>
      <c r="ED26" s="367"/>
      <c r="EE26" s="367"/>
      <c r="EF26" s="367"/>
      <c r="EG26" s="367"/>
      <c r="EH26" s="367"/>
      <c r="EI26" s="367"/>
      <c r="EJ26" s="367"/>
      <c r="EK26" s="367"/>
      <c r="EL26" s="367"/>
      <c r="EM26" s="367"/>
      <c r="EN26" s="367"/>
      <c r="EO26" s="367"/>
      <c r="EP26" s="367"/>
      <c r="EQ26" s="367"/>
      <c r="ER26" s="367"/>
      <c r="ES26" s="367"/>
      <c r="ET26" s="367"/>
      <c r="EU26" s="367"/>
      <c r="EV26" s="367"/>
      <c r="EW26" s="367"/>
      <c r="EX26" s="367"/>
      <c r="EY26" s="367"/>
      <c r="EZ26" s="367"/>
      <c r="FA26" s="367"/>
      <c r="FB26" s="367"/>
      <c r="FC26" s="367"/>
      <c r="FD26" s="367"/>
      <c r="FE26" s="367"/>
      <c r="FF26" s="367"/>
      <c r="FG26" s="367"/>
      <c r="FH26" s="367"/>
      <c r="FI26" s="367"/>
      <c r="FJ26" s="367"/>
      <c r="FK26" s="367"/>
      <c r="FL26" s="367"/>
      <c r="FM26" s="367"/>
      <c r="FN26" s="367"/>
      <c r="FO26" s="367"/>
      <c r="FP26" s="367"/>
      <c r="FQ26" s="367"/>
      <c r="FR26" s="367"/>
      <c r="FS26" s="367"/>
      <c r="FT26" s="367"/>
      <c r="FU26" s="367"/>
      <c r="FV26" s="367"/>
      <c r="FW26" s="367"/>
      <c r="FX26" s="367"/>
      <c r="FY26" s="367"/>
      <c r="FZ26" s="367"/>
      <c r="GA26" s="367"/>
      <c r="GB26" s="367"/>
      <c r="GC26" s="367"/>
      <c r="GD26" s="367"/>
      <c r="GE26" s="367"/>
      <c r="GF26" s="367"/>
      <c r="GG26" s="367"/>
      <c r="GH26" s="367"/>
      <c r="GI26" s="367"/>
      <c r="GJ26" s="367"/>
      <c r="GK26" s="367"/>
      <c r="GL26" s="367"/>
      <c r="GM26" s="367"/>
      <c r="GN26" s="367"/>
      <c r="GO26" s="367"/>
      <c r="GP26" s="367"/>
      <c r="GQ26" s="367"/>
      <c r="GR26" s="367"/>
      <c r="GS26" s="367"/>
      <c r="GT26" s="367"/>
      <c r="GU26" s="367"/>
      <c r="GV26" s="367"/>
      <c r="GW26" s="367"/>
      <c r="GX26" s="367"/>
      <c r="GY26" s="367"/>
      <c r="GZ26" s="367"/>
      <c r="HA26" s="367"/>
      <c r="HB26" s="367"/>
      <c r="HC26" s="367"/>
      <c r="HD26" s="367"/>
      <c r="HE26" s="367"/>
      <c r="HF26" s="367"/>
      <c r="HG26" s="367"/>
      <c r="HH26" s="367"/>
      <c r="HI26" s="367"/>
      <c r="HJ26" s="367"/>
      <c r="HK26" s="367"/>
      <c r="HL26" s="367"/>
      <c r="HM26" s="367"/>
      <c r="HN26" s="367"/>
      <c r="HO26" s="367"/>
      <c r="HP26" s="367"/>
      <c r="HQ26" s="367"/>
      <c r="HR26" s="367"/>
      <c r="HS26" s="367"/>
      <c r="HT26" s="367"/>
      <c r="HU26" s="367"/>
      <c r="HV26" s="367"/>
    </row>
    <row r="27" spans="1:230" s="372" customFormat="1" ht="18" customHeight="1">
      <c r="A27" s="367"/>
      <c r="B27" s="368">
        <v>7</v>
      </c>
      <c r="C27" s="369" t="s">
        <v>205</v>
      </c>
      <c r="D27" s="500">
        <v>18658</v>
      </c>
      <c r="E27" s="501">
        <v>1143.7396066030658</v>
      </c>
      <c r="F27" s="502">
        <v>142267</v>
      </c>
      <c r="G27" s="503">
        <v>1390.885815473722</v>
      </c>
      <c r="H27" s="504">
        <v>45563</v>
      </c>
      <c r="I27" s="505">
        <v>844.49519939424545</v>
      </c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367"/>
      <c r="BC27" s="367"/>
      <c r="BD27" s="367"/>
      <c r="BE27" s="367"/>
      <c r="BF27" s="367"/>
      <c r="BG27" s="367"/>
      <c r="BH27" s="367"/>
      <c r="BI27" s="367"/>
      <c r="BJ27" s="367"/>
      <c r="BK27" s="367"/>
      <c r="BL27" s="367"/>
      <c r="BM27" s="367"/>
      <c r="BN27" s="367"/>
      <c r="BO27" s="367"/>
      <c r="BP27" s="367"/>
      <c r="BQ27" s="367"/>
      <c r="BR27" s="367"/>
      <c r="BS27" s="367"/>
      <c r="BT27" s="367"/>
      <c r="BU27" s="367"/>
      <c r="BV27" s="367"/>
      <c r="BW27" s="367"/>
      <c r="BX27" s="367"/>
      <c r="BY27" s="367"/>
      <c r="BZ27" s="367"/>
      <c r="CA27" s="367"/>
      <c r="CB27" s="367"/>
      <c r="CC27" s="367"/>
      <c r="CD27" s="367"/>
      <c r="CE27" s="367"/>
      <c r="CF27" s="367"/>
      <c r="CG27" s="367"/>
      <c r="CH27" s="367"/>
      <c r="CI27" s="367"/>
      <c r="CJ27" s="367"/>
      <c r="CK27" s="367"/>
      <c r="CL27" s="367"/>
      <c r="CM27" s="367"/>
      <c r="CN27" s="367"/>
      <c r="CO27" s="367"/>
      <c r="CP27" s="367"/>
      <c r="CQ27" s="367"/>
      <c r="CR27" s="367"/>
      <c r="CS27" s="367"/>
      <c r="CT27" s="367"/>
      <c r="CU27" s="367"/>
      <c r="CV27" s="367"/>
      <c r="CW27" s="367"/>
      <c r="CX27" s="367"/>
      <c r="CY27" s="367"/>
      <c r="CZ27" s="367"/>
      <c r="DA27" s="367"/>
      <c r="DB27" s="367"/>
      <c r="DC27" s="367"/>
      <c r="DD27" s="367"/>
      <c r="DE27" s="367"/>
      <c r="DF27" s="367"/>
      <c r="DG27" s="367"/>
      <c r="DH27" s="367"/>
      <c r="DI27" s="367"/>
      <c r="DJ27" s="367"/>
      <c r="DK27" s="367"/>
      <c r="DL27" s="367"/>
      <c r="DM27" s="367"/>
      <c r="DN27" s="367"/>
      <c r="DO27" s="367"/>
      <c r="DP27" s="367"/>
      <c r="DQ27" s="367"/>
      <c r="DR27" s="367"/>
      <c r="DS27" s="367"/>
      <c r="DT27" s="367"/>
      <c r="DU27" s="367"/>
      <c r="DV27" s="367"/>
      <c r="DW27" s="367"/>
      <c r="DX27" s="367"/>
      <c r="DY27" s="367"/>
      <c r="DZ27" s="367"/>
      <c r="EA27" s="367"/>
      <c r="EB27" s="367"/>
      <c r="EC27" s="367"/>
      <c r="ED27" s="367"/>
      <c r="EE27" s="367"/>
      <c r="EF27" s="367"/>
      <c r="EG27" s="367"/>
      <c r="EH27" s="367"/>
      <c r="EI27" s="367"/>
      <c r="EJ27" s="367"/>
      <c r="EK27" s="367"/>
      <c r="EL27" s="367"/>
      <c r="EM27" s="367"/>
      <c r="EN27" s="367"/>
      <c r="EO27" s="367"/>
      <c r="EP27" s="367"/>
      <c r="EQ27" s="367"/>
      <c r="ER27" s="367"/>
      <c r="ES27" s="367"/>
      <c r="ET27" s="367"/>
      <c r="EU27" s="367"/>
      <c r="EV27" s="367"/>
      <c r="EW27" s="367"/>
      <c r="EX27" s="367"/>
      <c r="EY27" s="367"/>
      <c r="EZ27" s="367"/>
      <c r="FA27" s="367"/>
      <c r="FB27" s="367"/>
      <c r="FC27" s="367"/>
      <c r="FD27" s="367"/>
      <c r="FE27" s="367"/>
      <c r="FF27" s="367"/>
      <c r="FG27" s="367"/>
      <c r="FH27" s="367"/>
      <c r="FI27" s="367"/>
      <c r="FJ27" s="367"/>
      <c r="FK27" s="367"/>
      <c r="FL27" s="367"/>
      <c r="FM27" s="367"/>
      <c r="FN27" s="367"/>
      <c r="FO27" s="367"/>
      <c r="FP27" s="367"/>
      <c r="FQ27" s="367"/>
      <c r="FR27" s="367"/>
      <c r="FS27" s="367"/>
      <c r="FT27" s="367"/>
      <c r="FU27" s="367"/>
      <c r="FV27" s="367"/>
      <c r="FW27" s="367"/>
      <c r="FX27" s="367"/>
      <c r="FY27" s="367"/>
      <c r="FZ27" s="367"/>
      <c r="GA27" s="367"/>
      <c r="GB27" s="367"/>
      <c r="GC27" s="367"/>
      <c r="GD27" s="367"/>
      <c r="GE27" s="367"/>
      <c r="GF27" s="367"/>
      <c r="GG27" s="367"/>
      <c r="GH27" s="367"/>
      <c r="GI27" s="367"/>
      <c r="GJ27" s="367"/>
      <c r="GK27" s="367"/>
      <c r="GL27" s="367"/>
      <c r="GM27" s="367"/>
      <c r="GN27" s="367"/>
      <c r="GO27" s="367"/>
      <c r="GP27" s="367"/>
      <c r="GQ27" s="367"/>
      <c r="GR27" s="367"/>
      <c r="GS27" s="367"/>
      <c r="GT27" s="367"/>
      <c r="GU27" s="367"/>
      <c r="GV27" s="367"/>
      <c r="GW27" s="367"/>
      <c r="GX27" s="367"/>
      <c r="GY27" s="367"/>
      <c r="GZ27" s="367"/>
      <c r="HA27" s="367"/>
      <c r="HB27" s="367"/>
      <c r="HC27" s="367"/>
      <c r="HD27" s="367"/>
      <c r="HE27" s="367"/>
      <c r="HF27" s="367"/>
      <c r="HG27" s="367"/>
      <c r="HH27" s="367"/>
      <c r="HI27" s="367"/>
      <c r="HJ27" s="367"/>
      <c r="HK27" s="367"/>
      <c r="HL27" s="367"/>
      <c r="HM27" s="367"/>
      <c r="HN27" s="367"/>
      <c r="HO27" s="367"/>
      <c r="HP27" s="367"/>
      <c r="HQ27" s="367"/>
      <c r="HR27" s="367"/>
      <c r="HS27" s="367"/>
      <c r="HT27" s="367"/>
      <c r="HU27" s="367"/>
      <c r="HV27" s="367"/>
    </row>
    <row r="28" spans="1:230" s="372" customFormat="1" ht="18" hidden="1" customHeight="1">
      <c r="A28" s="367"/>
      <c r="B28" s="368"/>
      <c r="C28" s="369"/>
      <c r="D28" s="500"/>
      <c r="E28" s="501"/>
      <c r="F28" s="502"/>
      <c r="G28" s="503"/>
      <c r="H28" s="504"/>
      <c r="I28" s="505"/>
      <c r="J28" s="367"/>
      <c r="K28" s="367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  <c r="CA28" s="367"/>
      <c r="CB28" s="367"/>
      <c r="CC28" s="367"/>
      <c r="CD28" s="367"/>
      <c r="CE28" s="367"/>
      <c r="CF28" s="367"/>
      <c r="CG28" s="367"/>
      <c r="CH28" s="367"/>
      <c r="CI28" s="367"/>
      <c r="CJ28" s="367"/>
      <c r="CK28" s="367"/>
      <c r="CL28" s="367"/>
      <c r="CM28" s="367"/>
      <c r="CN28" s="367"/>
      <c r="CO28" s="367"/>
      <c r="CP28" s="367"/>
      <c r="CQ28" s="367"/>
      <c r="CR28" s="367"/>
      <c r="CS28" s="367"/>
      <c r="CT28" s="367"/>
      <c r="CU28" s="367"/>
      <c r="CV28" s="367"/>
      <c r="CW28" s="367"/>
      <c r="CX28" s="367"/>
      <c r="CY28" s="367"/>
      <c r="CZ28" s="367"/>
      <c r="DA28" s="367"/>
      <c r="DB28" s="367"/>
      <c r="DC28" s="367"/>
      <c r="DD28" s="367"/>
      <c r="DE28" s="367"/>
      <c r="DF28" s="367"/>
      <c r="DG28" s="367"/>
      <c r="DH28" s="367"/>
      <c r="DI28" s="367"/>
      <c r="DJ28" s="367"/>
      <c r="DK28" s="367"/>
      <c r="DL28" s="367"/>
      <c r="DM28" s="367"/>
      <c r="DN28" s="367"/>
      <c r="DO28" s="367"/>
      <c r="DP28" s="367"/>
      <c r="DQ28" s="367"/>
      <c r="DR28" s="367"/>
      <c r="DS28" s="367"/>
      <c r="DT28" s="367"/>
      <c r="DU28" s="367"/>
      <c r="DV28" s="367"/>
      <c r="DW28" s="367"/>
      <c r="DX28" s="367"/>
      <c r="DY28" s="367"/>
      <c r="DZ28" s="367"/>
      <c r="EA28" s="367"/>
      <c r="EB28" s="367"/>
      <c r="EC28" s="367"/>
      <c r="ED28" s="367"/>
      <c r="EE28" s="367"/>
      <c r="EF28" s="367"/>
      <c r="EG28" s="367"/>
      <c r="EH28" s="367"/>
      <c r="EI28" s="367"/>
      <c r="EJ28" s="367"/>
      <c r="EK28" s="367"/>
      <c r="EL28" s="367"/>
      <c r="EM28" s="367"/>
      <c r="EN28" s="367"/>
      <c r="EO28" s="367"/>
      <c r="EP28" s="367"/>
      <c r="EQ28" s="367"/>
      <c r="ER28" s="367"/>
      <c r="ES28" s="367"/>
      <c r="ET28" s="367"/>
      <c r="EU28" s="367"/>
      <c r="EV28" s="367"/>
      <c r="EW28" s="367"/>
      <c r="EX28" s="367"/>
      <c r="EY28" s="367"/>
      <c r="EZ28" s="367"/>
      <c r="FA28" s="367"/>
      <c r="FB28" s="367"/>
      <c r="FC28" s="367"/>
      <c r="FD28" s="367"/>
      <c r="FE28" s="367"/>
      <c r="FF28" s="367"/>
      <c r="FG28" s="367"/>
      <c r="FH28" s="367"/>
      <c r="FI28" s="367"/>
      <c r="FJ28" s="367"/>
      <c r="FK28" s="367"/>
      <c r="FL28" s="367"/>
      <c r="FM28" s="367"/>
      <c r="FN28" s="367"/>
      <c r="FO28" s="367"/>
      <c r="FP28" s="367"/>
      <c r="FQ28" s="367"/>
      <c r="FR28" s="367"/>
      <c r="FS28" s="367"/>
      <c r="FT28" s="367"/>
      <c r="FU28" s="367"/>
      <c r="FV28" s="367"/>
      <c r="FW28" s="367"/>
      <c r="FX28" s="367"/>
      <c r="FY28" s="367"/>
      <c r="FZ28" s="367"/>
      <c r="GA28" s="367"/>
      <c r="GB28" s="367"/>
      <c r="GC28" s="367"/>
      <c r="GD28" s="367"/>
      <c r="GE28" s="367"/>
      <c r="GF28" s="367"/>
      <c r="GG28" s="367"/>
      <c r="GH28" s="367"/>
      <c r="GI28" s="367"/>
      <c r="GJ28" s="367"/>
      <c r="GK28" s="367"/>
      <c r="GL28" s="367"/>
      <c r="GM28" s="367"/>
      <c r="GN28" s="367"/>
      <c r="GO28" s="367"/>
      <c r="GP28" s="367"/>
      <c r="GQ28" s="367"/>
      <c r="GR28" s="367"/>
      <c r="GS28" s="367"/>
      <c r="GT28" s="367"/>
      <c r="GU28" s="367"/>
      <c r="GV28" s="367"/>
      <c r="GW28" s="367"/>
      <c r="GX28" s="367"/>
      <c r="GY28" s="367"/>
      <c r="GZ28" s="367"/>
      <c r="HA28" s="367"/>
      <c r="HB28" s="367"/>
      <c r="HC28" s="367"/>
      <c r="HD28" s="367"/>
      <c r="HE28" s="367"/>
      <c r="HF28" s="367"/>
      <c r="HG28" s="367"/>
      <c r="HH28" s="367"/>
      <c r="HI28" s="367"/>
      <c r="HJ28" s="367"/>
      <c r="HK28" s="367"/>
      <c r="HL28" s="367"/>
      <c r="HM28" s="367"/>
      <c r="HN28" s="367"/>
      <c r="HO28" s="367"/>
      <c r="HP28" s="367"/>
      <c r="HQ28" s="367"/>
      <c r="HR28" s="367"/>
      <c r="HS28" s="367"/>
      <c r="HT28" s="367"/>
      <c r="HU28" s="367"/>
      <c r="HV28" s="367"/>
    </row>
    <row r="29" spans="1:230" s="372" customFormat="1" ht="18" customHeight="1">
      <c r="A29" s="367"/>
      <c r="B29" s="368"/>
      <c r="C29" s="369" t="s">
        <v>66</v>
      </c>
      <c r="D29" s="500">
        <v>58570</v>
      </c>
      <c r="E29" s="501">
        <v>1156.1573718627285</v>
      </c>
      <c r="F29" s="502">
        <v>211247</v>
      </c>
      <c r="G29" s="503">
        <v>1390.6481958086979</v>
      </c>
      <c r="H29" s="504">
        <v>83634</v>
      </c>
      <c r="I29" s="505">
        <v>879.67366465791406</v>
      </c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  <c r="CA29" s="367"/>
      <c r="CB29" s="367"/>
      <c r="CC29" s="367"/>
      <c r="CD29" s="367"/>
      <c r="CE29" s="367"/>
      <c r="CF29" s="367"/>
      <c r="CG29" s="367"/>
      <c r="CH29" s="367"/>
      <c r="CI29" s="367"/>
      <c r="CJ29" s="367"/>
      <c r="CK29" s="367"/>
      <c r="CL29" s="367"/>
      <c r="CM29" s="367"/>
      <c r="CN29" s="367"/>
      <c r="CO29" s="367"/>
      <c r="CP29" s="367"/>
      <c r="CQ29" s="367"/>
      <c r="CR29" s="367"/>
      <c r="CS29" s="367"/>
      <c r="CT29" s="367"/>
      <c r="CU29" s="367"/>
      <c r="CV29" s="367"/>
      <c r="CW29" s="367"/>
      <c r="CX29" s="367"/>
      <c r="CY29" s="367"/>
      <c r="CZ29" s="367"/>
      <c r="DA29" s="367"/>
      <c r="DB29" s="367"/>
      <c r="DC29" s="367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7"/>
      <c r="EE29" s="367"/>
      <c r="EF29" s="367"/>
      <c r="EG29" s="367"/>
      <c r="EH29" s="367"/>
      <c r="EI29" s="367"/>
      <c r="EJ29" s="367"/>
      <c r="EK29" s="367"/>
      <c r="EL29" s="367"/>
      <c r="EM29" s="367"/>
      <c r="EN29" s="367"/>
      <c r="EO29" s="367"/>
      <c r="EP29" s="367"/>
      <c r="EQ29" s="367"/>
      <c r="ER29" s="367"/>
      <c r="ES29" s="367"/>
      <c r="ET29" s="367"/>
      <c r="EU29" s="367"/>
      <c r="EV29" s="367"/>
      <c r="EW29" s="367"/>
      <c r="EX29" s="367"/>
      <c r="EY29" s="367"/>
      <c r="EZ29" s="367"/>
      <c r="FA29" s="367"/>
      <c r="FB29" s="367"/>
      <c r="FC29" s="367"/>
      <c r="FD29" s="367"/>
      <c r="FE29" s="367"/>
      <c r="FF29" s="367"/>
      <c r="FG29" s="367"/>
      <c r="FH29" s="367"/>
      <c r="FI29" s="367"/>
      <c r="FJ29" s="367"/>
      <c r="FK29" s="367"/>
      <c r="FL29" s="367"/>
      <c r="FM29" s="367"/>
      <c r="FN29" s="367"/>
      <c r="FO29" s="367"/>
      <c r="FP29" s="367"/>
      <c r="FQ29" s="367"/>
      <c r="FR29" s="367"/>
      <c r="FS29" s="367"/>
      <c r="FT29" s="367"/>
      <c r="FU29" s="367"/>
      <c r="FV29" s="367"/>
      <c r="FW29" s="367"/>
      <c r="FX29" s="367"/>
      <c r="FY29" s="367"/>
      <c r="FZ29" s="367"/>
      <c r="GA29" s="367"/>
      <c r="GB29" s="367"/>
      <c r="GC29" s="367"/>
      <c r="GD29" s="367"/>
      <c r="GE29" s="367"/>
      <c r="GF29" s="367"/>
      <c r="GG29" s="367"/>
      <c r="GH29" s="367"/>
      <c r="GI29" s="367"/>
      <c r="GJ29" s="367"/>
      <c r="GK29" s="367"/>
      <c r="GL29" s="367"/>
      <c r="GM29" s="367"/>
      <c r="GN29" s="367"/>
      <c r="GO29" s="367"/>
      <c r="GP29" s="367"/>
      <c r="GQ29" s="367"/>
      <c r="GR29" s="367"/>
      <c r="GS29" s="367"/>
      <c r="GT29" s="367"/>
      <c r="GU29" s="367"/>
      <c r="GV29" s="367"/>
      <c r="GW29" s="367"/>
      <c r="GX29" s="367"/>
      <c r="GY29" s="367"/>
      <c r="GZ29" s="367"/>
      <c r="HA29" s="367"/>
      <c r="HB29" s="367"/>
      <c r="HC29" s="367"/>
      <c r="HD29" s="367"/>
      <c r="HE29" s="367"/>
      <c r="HF29" s="367"/>
      <c r="HG29" s="367"/>
      <c r="HH29" s="367"/>
      <c r="HI29" s="367"/>
      <c r="HJ29" s="367"/>
      <c r="HK29" s="367"/>
      <c r="HL29" s="367"/>
      <c r="HM29" s="367"/>
      <c r="HN29" s="367"/>
      <c r="HO29" s="367"/>
      <c r="HP29" s="367"/>
      <c r="HQ29" s="367"/>
      <c r="HR29" s="367"/>
      <c r="HS29" s="367"/>
      <c r="HT29" s="367"/>
      <c r="HU29" s="367"/>
      <c r="HV29" s="367"/>
    </row>
    <row r="30" spans="1:230" s="373" customFormat="1" ht="18" customHeight="1">
      <c r="B30" s="368">
        <v>35</v>
      </c>
      <c r="C30" s="374" t="s">
        <v>67</v>
      </c>
      <c r="D30" s="375">
        <v>32987</v>
      </c>
      <c r="E30" s="376">
        <v>1211.6129326704461</v>
      </c>
      <c r="F30" s="375">
        <v>109532</v>
      </c>
      <c r="G30" s="376">
        <v>1411.6936993755253</v>
      </c>
      <c r="H30" s="375">
        <v>43214</v>
      </c>
      <c r="I30" s="376">
        <v>888.89989540426711</v>
      </c>
    </row>
    <row r="31" spans="1:230" s="373" customFormat="1" ht="18" customHeight="1">
      <c r="B31" s="368">
        <v>38</v>
      </c>
      <c r="C31" s="374" t="s">
        <v>68</v>
      </c>
      <c r="D31" s="375">
        <v>25583</v>
      </c>
      <c r="E31" s="376">
        <v>1084.652365242544</v>
      </c>
      <c r="F31" s="375">
        <v>101715</v>
      </c>
      <c r="G31" s="376">
        <v>1367.9853034459027</v>
      </c>
      <c r="H31" s="375">
        <v>40420</v>
      </c>
      <c r="I31" s="376">
        <v>869.80967812963877</v>
      </c>
    </row>
    <row r="32" spans="1:230" s="373" customFormat="1" ht="18" hidden="1" customHeight="1">
      <c r="B32" s="368"/>
      <c r="C32" s="374"/>
      <c r="D32" s="375"/>
      <c r="E32" s="376"/>
      <c r="F32" s="375"/>
      <c r="G32" s="376"/>
      <c r="H32" s="375"/>
      <c r="I32" s="376"/>
    </row>
    <row r="33" spans="1:230" s="372" customFormat="1" ht="18" customHeight="1">
      <c r="A33" s="367"/>
      <c r="B33" s="368">
        <v>39</v>
      </c>
      <c r="C33" s="369" t="s">
        <v>69</v>
      </c>
      <c r="D33" s="500">
        <v>13876</v>
      </c>
      <c r="E33" s="501">
        <v>1263.3325144133755</v>
      </c>
      <c r="F33" s="502">
        <v>93650</v>
      </c>
      <c r="G33" s="503">
        <v>1594.3616412172983</v>
      </c>
      <c r="H33" s="504">
        <v>34813</v>
      </c>
      <c r="I33" s="505">
        <v>986.30416855772273</v>
      </c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7"/>
      <c r="BC33" s="367"/>
      <c r="BD33" s="367"/>
      <c r="BE33" s="367"/>
      <c r="BF33" s="367"/>
      <c r="BG33" s="367"/>
      <c r="BH33" s="367"/>
      <c r="BI33" s="367"/>
      <c r="BJ33" s="367"/>
      <c r="BK33" s="367"/>
      <c r="BL33" s="367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367"/>
      <c r="BX33" s="367"/>
      <c r="BY33" s="367"/>
      <c r="BZ33" s="367"/>
      <c r="CA33" s="367"/>
      <c r="CB33" s="367"/>
      <c r="CC33" s="367"/>
      <c r="CD33" s="367"/>
      <c r="CE33" s="367"/>
      <c r="CF33" s="367"/>
      <c r="CG33" s="367"/>
      <c r="CH33" s="367"/>
      <c r="CI33" s="367"/>
      <c r="CJ33" s="367"/>
      <c r="CK33" s="367"/>
      <c r="CL33" s="367"/>
      <c r="CM33" s="367"/>
      <c r="CN33" s="367"/>
      <c r="CO33" s="367"/>
      <c r="CP33" s="367"/>
      <c r="CQ33" s="367"/>
      <c r="CR33" s="367"/>
      <c r="CS33" s="367"/>
      <c r="CT33" s="367"/>
      <c r="CU33" s="367"/>
      <c r="CV33" s="367"/>
      <c r="CW33" s="367"/>
      <c r="CX33" s="367"/>
      <c r="CY33" s="367"/>
      <c r="CZ33" s="367"/>
      <c r="DA33" s="367"/>
      <c r="DB33" s="367"/>
      <c r="DC33" s="367"/>
      <c r="DD33" s="367"/>
      <c r="DE33" s="367"/>
      <c r="DF33" s="367"/>
      <c r="DG33" s="367"/>
      <c r="DH33" s="367"/>
      <c r="DI33" s="367"/>
      <c r="DJ33" s="367"/>
      <c r="DK33" s="367"/>
      <c r="DL33" s="367"/>
      <c r="DM33" s="367"/>
      <c r="DN33" s="367"/>
      <c r="DO33" s="367"/>
      <c r="DP33" s="367"/>
      <c r="DQ33" s="367"/>
      <c r="DR33" s="367"/>
      <c r="DS33" s="367"/>
      <c r="DT33" s="367"/>
      <c r="DU33" s="367"/>
      <c r="DV33" s="367"/>
      <c r="DW33" s="367"/>
      <c r="DX33" s="367"/>
      <c r="DY33" s="367"/>
      <c r="DZ33" s="367"/>
      <c r="EA33" s="367"/>
      <c r="EB33" s="367"/>
      <c r="EC33" s="367"/>
      <c r="ED33" s="367"/>
      <c r="EE33" s="367"/>
      <c r="EF33" s="367"/>
      <c r="EG33" s="367"/>
      <c r="EH33" s="367"/>
      <c r="EI33" s="367"/>
      <c r="EJ33" s="367"/>
      <c r="EK33" s="367"/>
      <c r="EL33" s="367"/>
      <c r="EM33" s="367"/>
      <c r="EN33" s="367"/>
      <c r="EO33" s="367"/>
      <c r="EP33" s="367"/>
      <c r="EQ33" s="367"/>
      <c r="ER33" s="367"/>
      <c r="ES33" s="367"/>
      <c r="ET33" s="367"/>
      <c r="EU33" s="367"/>
      <c r="EV33" s="367"/>
      <c r="EW33" s="367"/>
      <c r="EX33" s="367"/>
      <c r="EY33" s="367"/>
      <c r="EZ33" s="367"/>
      <c r="FA33" s="367"/>
      <c r="FB33" s="367"/>
      <c r="FC33" s="367"/>
      <c r="FD33" s="367"/>
      <c r="FE33" s="367"/>
      <c r="FF33" s="367"/>
      <c r="FG33" s="367"/>
      <c r="FH33" s="367"/>
      <c r="FI33" s="367"/>
      <c r="FJ33" s="367"/>
      <c r="FK33" s="367"/>
      <c r="FL33" s="367"/>
      <c r="FM33" s="367"/>
      <c r="FN33" s="367"/>
      <c r="FO33" s="367"/>
      <c r="FP33" s="367"/>
      <c r="FQ33" s="367"/>
      <c r="FR33" s="367"/>
      <c r="FS33" s="367"/>
      <c r="FT33" s="367"/>
      <c r="FU33" s="367"/>
      <c r="FV33" s="367"/>
      <c r="FW33" s="367"/>
      <c r="FX33" s="367"/>
      <c r="FY33" s="367"/>
      <c r="FZ33" s="367"/>
      <c r="GA33" s="367"/>
      <c r="GB33" s="367"/>
      <c r="GC33" s="367"/>
      <c r="GD33" s="367"/>
      <c r="GE33" s="367"/>
      <c r="GF33" s="367"/>
      <c r="GG33" s="367"/>
      <c r="GH33" s="367"/>
      <c r="GI33" s="367"/>
      <c r="GJ33" s="367"/>
      <c r="GK33" s="367"/>
      <c r="GL33" s="367"/>
      <c r="GM33" s="367"/>
      <c r="GN33" s="367"/>
      <c r="GO33" s="367"/>
      <c r="GP33" s="367"/>
      <c r="GQ33" s="367"/>
      <c r="GR33" s="367"/>
      <c r="GS33" s="367"/>
      <c r="GT33" s="367"/>
      <c r="GU33" s="367"/>
      <c r="GV33" s="367"/>
      <c r="GW33" s="367"/>
      <c r="GX33" s="367"/>
      <c r="GY33" s="367"/>
      <c r="GZ33" s="367"/>
      <c r="HA33" s="367"/>
      <c r="HB33" s="367"/>
      <c r="HC33" s="367"/>
      <c r="HD33" s="367"/>
      <c r="HE33" s="367"/>
      <c r="HF33" s="367"/>
      <c r="HG33" s="367"/>
      <c r="HH33" s="367"/>
      <c r="HI33" s="367"/>
      <c r="HJ33" s="367"/>
      <c r="HK33" s="367"/>
      <c r="HL33" s="367"/>
      <c r="HM33" s="367"/>
      <c r="HN33" s="367"/>
      <c r="HO33" s="367"/>
      <c r="HP33" s="367"/>
      <c r="HQ33" s="367"/>
      <c r="HR33" s="367"/>
      <c r="HS33" s="367"/>
      <c r="HT33" s="367"/>
      <c r="HU33" s="367"/>
      <c r="HV33" s="367"/>
    </row>
    <row r="34" spans="1:230" s="372" customFormat="1" ht="18" hidden="1" customHeight="1">
      <c r="A34" s="367"/>
      <c r="B34" s="368"/>
      <c r="C34" s="369"/>
      <c r="D34" s="500"/>
      <c r="E34" s="501"/>
      <c r="F34" s="502"/>
      <c r="G34" s="503"/>
      <c r="H34" s="504"/>
      <c r="I34" s="505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67"/>
      <c r="BX34" s="367"/>
      <c r="BY34" s="367"/>
      <c r="BZ34" s="367"/>
      <c r="CA34" s="367"/>
      <c r="CB34" s="367"/>
      <c r="CC34" s="367"/>
      <c r="CD34" s="367"/>
      <c r="CE34" s="367"/>
      <c r="CF34" s="367"/>
      <c r="CG34" s="367"/>
      <c r="CH34" s="367"/>
      <c r="CI34" s="367"/>
      <c r="CJ34" s="367"/>
      <c r="CK34" s="367"/>
      <c r="CL34" s="367"/>
      <c r="CM34" s="367"/>
      <c r="CN34" s="367"/>
      <c r="CO34" s="367"/>
      <c r="CP34" s="367"/>
      <c r="CQ34" s="367"/>
      <c r="CR34" s="367"/>
      <c r="CS34" s="367"/>
      <c r="CT34" s="367"/>
      <c r="CU34" s="367"/>
      <c r="CV34" s="367"/>
      <c r="CW34" s="367"/>
      <c r="CX34" s="367"/>
      <c r="CY34" s="367"/>
      <c r="CZ34" s="367"/>
      <c r="DA34" s="367"/>
      <c r="DB34" s="367"/>
      <c r="DC34" s="367"/>
      <c r="DD34" s="367"/>
      <c r="DE34" s="367"/>
      <c r="DF34" s="367"/>
      <c r="DG34" s="367"/>
      <c r="DH34" s="367"/>
      <c r="DI34" s="367"/>
      <c r="DJ34" s="367"/>
      <c r="DK34" s="367"/>
      <c r="DL34" s="367"/>
      <c r="DM34" s="367"/>
      <c r="DN34" s="367"/>
      <c r="DO34" s="367"/>
      <c r="DP34" s="367"/>
      <c r="DQ34" s="367"/>
      <c r="DR34" s="367"/>
      <c r="DS34" s="367"/>
      <c r="DT34" s="367"/>
      <c r="DU34" s="367"/>
      <c r="DV34" s="367"/>
      <c r="DW34" s="367"/>
      <c r="DX34" s="367"/>
      <c r="DY34" s="367"/>
      <c r="DZ34" s="367"/>
      <c r="EA34" s="367"/>
      <c r="EB34" s="367"/>
      <c r="EC34" s="367"/>
      <c r="ED34" s="367"/>
      <c r="EE34" s="367"/>
      <c r="EF34" s="367"/>
      <c r="EG34" s="367"/>
      <c r="EH34" s="367"/>
      <c r="EI34" s="367"/>
      <c r="EJ34" s="367"/>
      <c r="EK34" s="367"/>
      <c r="EL34" s="367"/>
      <c r="EM34" s="367"/>
      <c r="EN34" s="367"/>
      <c r="EO34" s="367"/>
      <c r="EP34" s="367"/>
      <c r="EQ34" s="367"/>
      <c r="ER34" s="367"/>
      <c r="ES34" s="367"/>
      <c r="ET34" s="367"/>
      <c r="EU34" s="367"/>
      <c r="EV34" s="367"/>
      <c r="EW34" s="367"/>
      <c r="EX34" s="367"/>
      <c r="EY34" s="367"/>
      <c r="EZ34" s="367"/>
      <c r="FA34" s="367"/>
      <c r="FB34" s="367"/>
      <c r="FC34" s="367"/>
      <c r="FD34" s="367"/>
      <c r="FE34" s="367"/>
      <c r="FF34" s="367"/>
      <c r="FG34" s="367"/>
      <c r="FH34" s="367"/>
      <c r="FI34" s="367"/>
      <c r="FJ34" s="367"/>
      <c r="FK34" s="367"/>
      <c r="FL34" s="367"/>
      <c r="FM34" s="367"/>
      <c r="FN34" s="367"/>
      <c r="FO34" s="367"/>
      <c r="FP34" s="367"/>
      <c r="FQ34" s="367"/>
      <c r="FR34" s="367"/>
      <c r="FS34" s="367"/>
      <c r="FT34" s="367"/>
      <c r="FU34" s="367"/>
      <c r="FV34" s="367"/>
      <c r="FW34" s="367"/>
      <c r="FX34" s="367"/>
      <c r="FY34" s="367"/>
      <c r="FZ34" s="367"/>
      <c r="GA34" s="367"/>
      <c r="GB34" s="367"/>
      <c r="GC34" s="367"/>
      <c r="GD34" s="367"/>
      <c r="GE34" s="367"/>
      <c r="GF34" s="367"/>
      <c r="GG34" s="367"/>
      <c r="GH34" s="367"/>
      <c r="GI34" s="367"/>
      <c r="GJ34" s="367"/>
      <c r="GK34" s="367"/>
      <c r="GL34" s="367"/>
      <c r="GM34" s="367"/>
      <c r="GN34" s="367"/>
      <c r="GO34" s="367"/>
      <c r="GP34" s="367"/>
      <c r="GQ34" s="367"/>
      <c r="GR34" s="367"/>
      <c r="GS34" s="367"/>
      <c r="GT34" s="367"/>
      <c r="GU34" s="367"/>
      <c r="GV34" s="367"/>
      <c r="GW34" s="367"/>
      <c r="GX34" s="367"/>
      <c r="GY34" s="367"/>
      <c r="GZ34" s="367"/>
      <c r="HA34" s="367"/>
      <c r="HB34" s="367"/>
      <c r="HC34" s="367"/>
      <c r="HD34" s="367"/>
      <c r="HE34" s="367"/>
      <c r="HF34" s="367"/>
      <c r="HG34" s="367"/>
      <c r="HH34" s="367"/>
      <c r="HI34" s="367"/>
      <c r="HJ34" s="367"/>
      <c r="HK34" s="367"/>
      <c r="HL34" s="367"/>
      <c r="HM34" s="367"/>
      <c r="HN34" s="367"/>
      <c r="HO34" s="367"/>
      <c r="HP34" s="367"/>
      <c r="HQ34" s="367"/>
      <c r="HR34" s="367"/>
      <c r="HS34" s="367"/>
      <c r="HT34" s="367"/>
      <c r="HU34" s="367"/>
      <c r="HV34" s="367"/>
    </row>
    <row r="35" spans="1:230" s="372" customFormat="1" ht="18" customHeight="1">
      <c r="A35" s="367"/>
      <c r="B35" s="368"/>
      <c r="C35" s="369" t="s">
        <v>70</v>
      </c>
      <c r="D35" s="500">
        <v>50060</v>
      </c>
      <c r="E35" s="501">
        <v>1201.9625303635639</v>
      </c>
      <c r="F35" s="502">
        <v>412304</v>
      </c>
      <c r="G35" s="503">
        <v>1500.467303834065</v>
      </c>
      <c r="H35" s="504">
        <v>147998</v>
      </c>
      <c r="I35" s="505">
        <v>935.14528324707089</v>
      </c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7"/>
      <c r="BC35" s="367"/>
      <c r="BD35" s="367"/>
      <c r="BE35" s="367"/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  <c r="CA35" s="367"/>
      <c r="CB35" s="367"/>
      <c r="CC35" s="367"/>
      <c r="CD35" s="367"/>
      <c r="CE35" s="367"/>
      <c r="CF35" s="367"/>
      <c r="CG35" s="367"/>
      <c r="CH35" s="367"/>
      <c r="CI35" s="367"/>
      <c r="CJ35" s="367"/>
      <c r="CK35" s="367"/>
      <c r="CL35" s="367"/>
      <c r="CM35" s="367"/>
      <c r="CN35" s="367"/>
      <c r="CO35" s="367"/>
      <c r="CP35" s="367"/>
      <c r="CQ35" s="367"/>
      <c r="CR35" s="367"/>
      <c r="CS35" s="367"/>
      <c r="CT35" s="367"/>
      <c r="CU35" s="367"/>
      <c r="CV35" s="367"/>
      <c r="CW35" s="367"/>
      <c r="CX35" s="367"/>
      <c r="CY35" s="367"/>
      <c r="CZ35" s="367"/>
      <c r="DA35" s="367"/>
      <c r="DB35" s="367"/>
      <c r="DC35" s="367"/>
      <c r="DD35" s="367"/>
      <c r="DE35" s="367"/>
      <c r="DF35" s="367"/>
      <c r="DG35" s="367"/>
      <c r="DH35" s="367"/>
      <c r="DI35" s="367"/>
      <c r="DJ35" s="367"/>
      <c r="DK35" s="367"/>
      <c r="DL35" s="367"/>
      <c r="DM35" s="367"/>
      <c r="DN35" s="367"/>
      <c r="DO35" s="367"/>
      <c r="DP35" s="367"/>
      <c r="DQ35" s="367"/>
      <c r="DR35" s="367"/>
      <c r="DS35" s="367"/>
      <c r="DT35" s="367"/>
      <c r="DU35" s="367"/>
      <c r="DV35" s="367"/>
      <c r="DW35" s="367"/>
      <c r="DX35" s="367"/>
      <c r="DY35" s="367"/>
      <c r="DZ35" s="367"/>
      <c r="EA35" s="367"/>
      <c r="EB35" s="367"/>
      <c r="EC35" s="367"/>
      <c r="ED35" s="367"/>
      <c r="EE35" s="367"/>
      <c r="EF35" s="367"/>
      <c r="EG35" s="367"/>
      <c r="EH35" s="367"/>
      <c r="EI35" s="367"/>
      <c r="EJ35" s="367"/>
      <c r="EK35" s="367"/>
      <c r="EL35" s="367"/>
      <c r="EM35" s="367"/>
      <c r="EN35" s="367"/>
      <c r="EO35" s="367"/>
      <c r="EP35" s="367"/>
      <c r="EQ35" s="367"/>
      <c r="ER35" s="367"/>
      <c r="ES35" s="367"/>
      <c r="ET35" s="367"/>
      <c r="EU35" s="367"/>
      <c r="EV35" s="367"/>
      <c r="EW35" s="367"/>
      <c r="EX35" s="367"/>
      <c r="EY35" s="367"/>
      <c r="EZ35" s="367"/>
      <c r="FA35" s="367"/>
      <c r="FB35" s="367"/>
      <c r="FC35" s="367"/>
      <c r="FD35" s="367"/>
      <c r="FE35" s="367"/>
      <c r="FF35" s="367"/>
      <c r="FG35" s="367"/>
      <c r="FH35" s="367"/>
      <c r="FI35" s="367"/>
      <c r="FJ35" s="367"/>
      <c r="FK35" s="367"/>
      <c r="FL35" s="367"/>
      <c r="FM35" s="367"/>
      <c r="FN35" s="367"/>
      <c r="FO35" s="367"/>
      <c r="FP35" s="367"/>
      <c r="FQ35" s="367"/>
      <c r="FR35" s="367"/>
      <c r="FS35" s="367"/>
      <c r="FT35" s="367"/>
      <c r="FU35" s="367"/>
      <c r="FV35" s="367"/>
      <c r="FW35" s="367"/>
      <c r="FX35" s="367"/>
      <c r="FY35" s="367"/>
      <c r="FZ35" s="367"/>
      <c r="GA35" s="367"/>
      <c r="GB35" s="367"/>
      <c r="GC35" s="367"/>
      <c r="GD35" s="367"/>
      <c r="GE35" s="367"/>
      <c r="GF35" s="367"/>
      <c r="GG35" s="367"/>
      <c r="GH35" s="367"/>
      <c r="GI35" s="367"/>
      <c r="GJ35" s="367"/>
      <c r="GK35" s="367"/>
      <c r="GL35" s="367"/>
      <c r="GM35" s="367"/>
      <c r="GN35" s="367"/>
      <c r="GO35" s="367"/>
      <c r="GP35" s="367"/>
      <c r="GQ35" s="367"/>
      <c r="GR35" s="367"/>
      <c r="GS35" s="367"/>
      <c r="GT35" s="367"/>
      <c r="GU35" s="367"/>
      <c r="GV35" s="367"/>
      <c r="GW35" s="367"/>
      <c r="GX35" s="367"/>
      <c r="GY35" s="367"/>
      <c r="GZ35" s="367"/>
      <c r="HA35" s="367"/>
      <c r="HB35" s="367"/>
      <c r="HC35" s="367"/>
      <c r="HD35" s="367"/>
      <c r="HE35" s="367"/>
      <c r="HF35" s="367"/>
      <c r="HG35" s="367"/>
      <c r="HH35" s="367"/>
      <c r="HI35" s="367"/>
      <c r="HJ35" s="367"/>
      <c r="HK35" s="367"/>
      <c r="HL35" s="367"/>
      <c r="HM35" s="367"/>
      <c r="HN35" s="367"/>
      <c r="HO35" s="367"/>
      <c r="HP35" s="367"/>
      <c r="HQ35" s="367"/>
      <c r="HR35" s="367"/>
      <c r="HS35" s="367"/>
      <c r="HT35" s="367"/>
      <c r="HU35" s="367"/>
      <c r="HV35" s="367"/>
    </row>
    <row r="36" spans="1:230" s="373" customFormat="1" ht="18" customHeight="1">
      <c r="B36" s="368">
        <v>5</v>
      </c>
      <c r="C36" s="374" t="s">
        <v>71</v>
      </c>
      <c r="D36" s="375">
        <v>3430</v>
      </c>
      <c r="E36" s="376">
        <v>1082.7752594752189</v>
      </c>
      <c r="F36" s="375">
        <v>25558</v>
      </c>
      <c r="G36" s="376">
        <v>1312.0291192581581</v>
      </c>
      <c r="H36" s="375">
        <v>9557</v>
      </c>
      <c r="I36" s="376">
        <v>863.38158731819613</v>
      </c>
    </row>
    <row r="37" spans="1:230" s="373" customFormat="1" ht="18" customHeight="1">
      <c r="B37" s="368">
        <v>9</v>
      </c>
      <c r="C37" s="374" t="s">
        <v>72</v>
      </c>
      <c r="D37" s="375">
        <v>5322</v>
      </c>
      <c r="E37" s="376">
        <v>1338.1600751597143</v>
      </c>
      <c r="F37" s="375">
        <v>65584</v>
      </c>
      <c r="G37" s="376">
        <v>1593.9006788241036</v>
      </c>
      <c r="H37" s="375">
        <v>20553</v>
      </c>
      <c r="I37" s="376">
        <v>966.40616260399941</v>
      </c>
    </row>
    <row r="38" spans="1:230" s="373" customFormat="1" ht="18" customHeight="1">
      <c r="B38" s="368">
        <v>24</v>
      </c>
      <c r="C38" s="374" t="s">
        <v>73</v>
      </c>
      <c r="D38" s="375">
        <v>14263</v>
      </c>
      <c r="E38" s="376">
        <v>1268.4681147023766</v>
      </c>
      <c r="F38" s="375">
        <v>87658</v>
      </c>
      <c r="G38" s="376">
        <v>1506.4911535741178</v>
      </c>
      <c r="H38" s="375">
        <v>33685</v>
      </c>
      <c r="I38" s="376">
        <v>913.4733572806889</v>
      </c>
    </row>
    <row r="39" spans="1:230" s="373" customFormat="1" ht="18" customHeight="1">
      <c r="B39" s="368">
        <v>34</v>
      </c>
      <c r="C39" s="374" t="s">
        <v>74</v>
      </c>
      <c r="D39" s="375">
        <v>4089</v>
      </c>
      <c r="E39" s="376">
        <v>1174.5180166299829</v>
      </c>
      <c r="F39" s="375">
        <v>28434</v>
      </c>
      <c r="G39" s="376">
        <v>1543.473086445804</v>
      </c>
      <c r="H39" s="375">
        <v>10107</v>
      </c>
      <c r="I39" s="376">
        <v>967.05459186702285</v>
      </c>
    </row>
    <row r="40" spans="1:230" s="373" customFormat="1" ht="18" customHeight="1">
      <c r="B40" s="368">
        <v>37</v>
      </c>
      <c r="C40" s="374" t="s">
        <v>75</v>
      </c>
      <c r="D40" s="375">
        <v>5849</v>
      </c>
      <c r="E40" s="376">
        <v>1131.3681176269449</v>
      </c>
      <c r="F40" s="375">
        <v>54213</v>
      </c>
      <c r="G40" s="376">
        <v>1396.1378582627785</v>
      </c>
      <c r="H40" s="375">
        <v>19907</v>
      </c>
      <c r="I40" s="376">
        <v>892.38033304867611</v>
      </c>
    </row>
    <row r="41" spans="1:230" s="373" customFormat="1" ht="18" customHeight="1">
      <c r="B41" s="368">
        <v>40</v>
      </c>
      <c r="C41" s="374" t="s">
        <v>76</v>
      </c>
      <c r="D41" s="375">
        <v>2697</v>
      </c>
      <c r="E41" s="376">
        <v>1099.4791434927697</v>
      </c>
      <c r="F41" s="375">
        <v>23545</v>
      </c>
      <c r="G41" s="376">
        <v>1431.5194113399873</v>
      </c>
      <c r="H41" s="375">
        <v>8304</v>
      </c>
      <c r="I41" s="376">
        <v>895.49052986512527</v>
      </c>
    </row>
    <row r="42" spans="1:230" s="373" customFormat="1" ht="18" customHeight="1">
      <c r="B42" s="368">
        <v>42</v>
      </c>
      <c r="C42" s="374" t="s">
        <v>77</v>
      </c>
      <c r="D42" s="375">
        <v>1289</v>
      </c>
      <c r="E42" s="376">
        <v>1191.972575640031</v>
      </c>
      <c r="F42" s="375">
        <v>15842</v>
      </c>
      <c r="G42" s="376">
        <v>1438.8813773513446</v>
      </c>
      <c r="H42" s="375">
        <v>5076</v>
      </c>
      <c r="I42" s="376">
        <v>870.95320724980309</v>
      </c>
    </row>
    <row r="43" spans="1:230" s="373" customFormat="1" ht="18" customHeight="1">
      <c r="B43" s="368">
        <v>47</v>
      </c>
      <c r="C43" s="374" t="s">
        <v>78</v>
      </c>
      <c r="D43" s="375">
        <v>10898</v>
      </c>
      <c r="E43" s="376">
        <v>1179.6145017434392</v>
      </c>
      <c r="F43" s="375">
        <v>80241</v>
      </c>
      <c r="G43" s="376">
        <v>1652.3195669296247</v>
      </c>
      <c r="H43" s="375">
        <v>28467</v>
      </c>
      <c r="I43" s="376">
        <v>1041.461235114343</v>
      </c>
    </row>
    <row r="44" spans="1:230" s="373" customFormat="1" ht="18" customHeight="1">
      <c r="B44" s="368">
        <v>49</v>
      </c>
      <c r="C44" s="374" t="s">
        <v>79</v>
      </c>
      <c r="D44" s="375">
        <v>2223</v>
      </c>
      <c r="E44" s="376">
        <v>1109.002905982906</v>
      </c>
      <c r="F44" s="375">
        <v>31229</v>
      </c>
      <c r="G44" s="376">
        <v>1276.5651865253451</v>
      </c>
      <c r="H44" s="375">
        <v>12342</v>
      </c>
      <c r="I44" s="376">
        <v>848.51507292173062</v>
      </c>
    </row>
    <row r="45" spans="1:230" s="373" customFormat="1" ht="18" hidden="1" customHeight="1">
      <c r="B45" s="368"/>
      <c r="C45" s="374"/>
      <c r="D45" s="375"/>
      <c r="E45" s="376"/>
      <c r="F45" s="375"/>
      <c r="G45" s="376"/>
      <c r="H45" s="375"/>
      <c r="I45" s="376"/>
    </row>
    <row r="46" spans="1:230" s="372" customFormat="1" ht="18" customHeight="1">
      <c r="A46" s="367"/>
      <c r="B46" s="368"/>
      <c r="C46" s="369" t="s">
        <v>80</v>
      </c>
      <c r="D46" s="500">
        <v>47962</v>
      </c>
      <c r="E46" s="501">
        <v>1117.6378395396348</v>
      </c>
      <c r="F46" s="502">
        <v>241308</v>
      </c>
      <c r="G46" s="503">
        <v>1412.7802149535032</v>
      </c>
      <c r="H46" s="504">
        <v>95178</v>
      </c>
      <c r="I46" s="505">
        <v>927.18283216709733</v>
      </c>
      <c r="J46" s="367"/>
      <c r="K46" s="367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  <c r="BL46" s="367"/>
      <c r="BM46" s="367"/>
      <c r="BN46" s="367"/>
      <c r="BO46" s="367"/>
      <c r="BP46" s="367"/>
      <c r="BQ46" s="367"/>
      <c r="BR46" s="367"/>
      <c r="BS46" s="367"/>
      <c r="BT46" s="367"/>
      <c r="BU46" s="367"/>
      <c r="BV46" s="367"/>
      <c r="BW46" s="367"/>
      <c r="BX46" s="367"/>
      <c r="BY46" s="367"/>
      <c r="BZ46" s="367"/>
      <c r="CA46" s="367"/>
      <c r="CB46" s="367"/>
      <c r="CC46" s="367"/>
      <c r="CD46" s="367"/>
      <c r="CE46" s="367"/>
      <c r="CF46" s="367"/>
      <c r="CG46" s="367"/>
      <c r="CH46" s="367"/>
      <c r="CI46" s="367"/>
      <c r="CJ46" s="367"/>
      <c r="CK46" s="367"/>
      <c r="CL46" s="367"/>
      <c r="CM46" s="367"/>
      <c r="CN46" s="367"/>
      <c r="CO46" s="367"/>
      <c r="CP46" s="367"/>
      <c r="CQ46" s="367"/>
      <c r="CR46" s="367"/>
      <c r="CS46" s="367"/>
      <c r="CT46" s="367"/>
      <c r="CU46" s="367"/>
      <c r="CV46" s="367"/>
      <c r="CW46" s="367"/>
      <c r="CX46" s="367"/>
      <c r="CY46" s="367"/>
      <c r="CZ46" s="367"/>
      <c r="DA46" s="367"/>
      <c r="DB46" s="367"/>
      <c r="DC46" s="367"/>
      <c r="DD46" s="367"/>
      <c r="DE46" s="367"/>
      <c r="DF46" s="367"/>
      <c r="DG46" s="367"/>
      <c r="DH46" s="367"/>
      <c r="DI46" s="367"/>
      <c r="DJ46" s="367"/>
      <c r="DK46" s="367"/>
      <c r="DL46" s="367"/>
      <c r="DM46" s="367"/>
      <c r="DN46" s="367"/>
      <c r="DO46" s="367"/>
      <c r="DP46" s="367"/>
      <c r="DQ46" s="367"/>
      <c r="DR46" s="367"/>
      <c r="DS46" s="367"/>
      <c r="DT46" s="367"/>
      <c r="DU46" s="367"/>
      <c r="DV46" s="367"/>
      <c r="DW46" s="367"/>
      <c r="DX46" s="367"/>
      <c r="DY46" s="367"/>
      <c r="DZ46" s="367"/>
      <c r="EA46" s="367"/>
      <c r="EB46" s="367"/>
      <c r="EC46" s="367"/>
      <c r="ED46" s="367"/>
      <c r="EE46" s="367"/>
      <c r="EF46" s="367"/>
      <c r="EG46" s="367"/>
      <c r="EH46" s="367"/>
      <c r="EI46" s="367"/>
      <c r="EJ46" s="367"/>
      <c r="EK46" s="367"/>
      <c r="EL46" s="367"/>
      <c r="EM46" s="367"/>
      <c r="EN46" s="367"/>
      <c r="EO46" s="367"/>
      <c r="EP46" s="367"/>
      <c r="EQ46" s="367"/>
      <c r="ER46" s="367"/>
      <c r="ES46" s="367"/>
      <c r="ET46" s="367"/>
      <c r="EU46" s="367"/>
      <c r="EV46" s="367"/>
      <c r="EW46" s="367"/>
      <c r="EX46" s="367"/>
      <c r="EY46" s="367"/>
      <c r="EZ46" s="367"/>
      <c r="FA46" s="367"/>
      <c r="FB46" s="367"/>
      <c r="FC46" s="367"/>
      <c r="FD46" s="367"/>
      <c r="FE46" s="367"/>
      <c r="FF46" s="367"/>
      <c r="FG46" s="367"/>
      <c r="FH46" s="367"/>
      <c r="FI46" s="367"/>
      <c r="FJ46" s="367"/>
      <c r="FK46" s="367"/>
      <c r="FL46" s="367"/>
      <c r="FM46" s="367"/>
      <c r="FN46" s="367"/>
      <c r="FO46" s="367"/>
      <c r="FP46" s="367"/>
      <c r="FQ46" s="367"/>
      <c r="FR46" s="367"/>
      <c r="FS46" s="367"/>
      <c r="FT46" s="367"/>
      <c r="FU46" s="367"/>
      <c r="FV46" s="367"/>
      <c r="FW46" s="367"/>
      <c r="FX46" s="367"/>
      <c r="FY46" s="367"/>
      <c r="FZ46" s="367"/>
      <c r="GA46" s="367"/>
      <c r="GB46" s="367"/>
      <c r="GC46" s="367"/>
      <c r="GD46" s="367"/>
      <c r="GE46" s="367"/>
      <c r="GF46" s="367"/>
      <c r="GG46" s="367"/>
      <c r="GH46" s="367"/>
      <c r="GI46" s="367"/>
      <c r="GJ46" s="367"/>
      <c r="GK46" s="367"/>
      <c r="GL46" s="367"/>
      <c r="GM46" s="367"/>
      <c r="GN46" s="367"/>
      <c r="GO46" s="367"/>
      <c r="GP46" s="367"/>
      <c r="GQ46" s="367"/>
      <c r="GR46" s="367"/>
      <c r="GS46" s="367"/>
      <c r="GT46" s="367"/>
      <c r="GU46" s="367"/>
      <c r="GV46" s="367"/>
      <c r="GW46" s="367"/>
      <c r="GX46" s="367"/>
      <c r="GY46" s="367"/>
      <c r="GZ46" s="367"/>
      <c r="HA46" s="367"/>
      <c r="HB46" s="367"/>
      <c r="HC46" s="367"/>
      <c r="HD46" s="367"/>
      <c r="HE46" s="367"/>
      <c r="HF46" s="367"/>
      <c r="HG46" s="367"/>
      <c r="HH46" s="367"/>
      <c r="HI46" s="367"/>
      <c r="HJ46" s="367"/>
      <c r="HK46" s="367"/>
      <c r="HL46" s="367"/>
      <c r="HM46" s="367"/>
      <c r="HN46" s="367"/>
      <c r="HO46" s="367"/>
      <c r="HP46" s="367"/>
      <c r="HQ46" s="367"/>
      <c r="HR46" s="367"/>
      <c r="HS46" s="367"/>
      <c r="HT46" s="367"/>
      <c r="HU46" s="367"/>
      <c r="HV46" s="367"/>
    </row>
    <row r="47" spans="1:230" s="373" customFormat="1" ht="18" customHeight="1">
      <c r="B47" s="368">
        <v>2</v>
      </c>
      <c r="C47" s="374" t="s">
        <v>81</v>
      </c>
      <c r="D47" s="375">
        <v>7001</v>
      </c>
      <c r="E47" s="376">
        <v>1135.8006727610343</v>
      </c>
      <c r="F47" s="375">
        <v>47285</v>
      </c>
      <c r="G47" s="376">
        <v>1366.8275539811777</v>
      </c>
      <c r="H47" s="375">
        <v>18430</v>
      </c>
      <c r="I47" s="376">
        <v>892.76045360824753</v>
      </c>
    </row>
    <row r="48" spans="1:230" s="373" customFormat="1" ht="18" customHeight="1">
      <c r="B48" s="368">
        <v>13</v>
      </c>
      <c r="C48" s="374" t="s">
        <v>82</v>
      </c>
      <c r="D48" s="375">
        <v>16358</v>
      </c>
      <c r="E48" s="376">
        <v>1100.8326060643108</v>
      </c>
      <c r="F48" s="375">
        <v>57524</v>
      </c>
      <c r="G48" s="376">
        <v>1443.6302042625687</v>
      </c>
      <c r="H48" s="375">
        <v>26318</v>
      </c>
      <c r="I48" s="376">
        <v>956.64779504521641</v>
      </c>
    </row>
    <row r="49" spans="1:230" s="373" customFormat="1" ht="18" customHeight="1">
      <c r="B49" s="368">
        <v>16</v>
      </c>
      <c r="C49" s="374" t="s">
        <v>83</v>
      </c>
      <c r="D49" s="375">
        <v>6631</v>
      </c>
      <c r="E49" s="376">
        <v>1054.2324430704268</v>
      </c>
      <c r="F49" s="375">
        <v>26471</v>
      </c>
      <c r="G49" s="376">
        <v>1290.7043802651958</v>
      </c>
      <c r="H49" s="375">
        <v>10802</v>
      </c>
      <c r="I49" s="376">
        <v>881.32755045361966</v>
      </c>
    </row>
    <row r="50" spans="1:230" s="373" customFormat="1" ht="18" customHeight="1">
      <c r="B50" s="368">
        <v>19</v>
      </c>
      <c r="C50" s="374" t="s">
        <v>84</v>
      </c>
      <c r="D50" s="375">
        <v>6086</v>
      </c>
      <c r="E50" s="376">
        <v>1226.8183946763063</v>
      </c>
      <c r="F50" s="375">
        <v>29476</v>
      </c>
      <c r="G50" s="376">
        <v>1601.1188838376984</v>
      </c>
      <c r="H50" s="375">
        <v>9524</v>
      </c>
      <c r="I50" s="376">
        <v>998.21561108777826</v>
      </c>
    </row>
    <row r="51" spans="1:230" s="373" customFormat="1" ht="18" customHeight="1">
      <c r="B51" s="368">
        <v>45</v>
      </c>
      <c r="C51" s="374" t="s">
        <v>85</v>
      </c>
      <c r="D51" s="375">
        <v>11886</v>
      </c>
      <c r="E51" s="376">
        <v>1109.5367407033486</v>
      </c>
      <c r="F51" s="375">
        <v>80552</v>
      </c>
      <c r="G51" s="376">
        <v>1388.9230246300524</v>
      </c>
      <c r="H51" s="375">
        <v>30104</v>
      </c>
      <c r="I51" s="376">
        <v>916.47854404730265</v>
      </c>
    </row>
    <row r="52" spans="1:230" s="373" customFormat="1" ht="18" hidden="1" customHeight="1">
      <c r="B52" s="368"/>
      <c r="C52" s="374"/>
      <c r="D52" s="375"/>
      <c r="E52" s="376"/>
      <c r="F52" s="375"/>
      <c r="G52" s="376"/>
      <c r="H52" s="375"/>
      <c r="I52" s="376"/>
    </row>
    <row r="53" spans="1:230" s="372" customFormat="1" ht="18" customHeight="1">
      <c r="A53" s="367"/>
      <c r="B53" s="368"/>
      <c r="C53" s="369" t="s">
        <v>86</v>
      </c>
      <c r="D53" s="500">
        <v>166910</v>
      </c>
      <c r="E53" s="501">
        <v>1325.1270893295791</v>
      </c>
      <c r="F53" s="502">
        <v>1197234</v>
      </c>
      <c r="G53" s="503">
        <v>1540.0185150354905</v>
      </c>
      <c r="H53" s="504">
        <v>389292</v>
      </c>
      <c r="I53" s="505">
        <v>951.09296520349767</v>
      </c>
      <c r="J53" s="367"/>
      <c r="K53" s="367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367"/>
      <c r="AD53" s="367"/>
      <c r="AE53" s="367"/>
      <c r="AF53" s="367"/>
      <c r="AG53" s="367"/>
      <c r="AH53" s="367"/>
      <c r="AI53" s="367"/>
      <c r="AJ53" s="367"/>
      <c r="AK53" s="367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367"/>
      <c r="BA53" s="367"/>
      <c r="BB53" s="367"/>
      <c r="BC53" s="367"/>
      <c r="BD53" s="367"/>
      <c r="BE53" s="367"/>
      <c r="BF53" s="367"/>
      <c r="BG53" s="367"/>
      <c r="BH53" s="367"/>
      <c r="BI53" s="367"/>
      <c r="BJ53" s="367"/>
      <c r="BK53" s="367"/>
      <c r="BL53" s="367"/>
      <c r="BM53" s="367"/>
      <c r="BN53" s="367"/>
      <c r="BO53" s="367"/>
      <c r="BP53" s="367"/>
      <c r="BQ53" s="367"/>
      <c r="BR53" s="367"/>
      <c r="BS53" s="367"/>
      <c r="BT53" s="367"/>
      <c r="BU53" s="367"/>
      <c r="BV53" s="367"/>
      <c r="BW53" s="367"/>
      <c r="BX53" s="367"/>
      <c r="BY53" s="367"/>
      <c r="BZ53" s="367"/>
      <c r="CA53" s="367"/>
      <c r="CB53" s="367"/>
      <c r="CC53" s="367"/>
      <c r="CD53" s="367"/>
      <c r="CE53" s="367"/>
      <c r="CF53" s="367"/>
      <c r="CG53" s="367"/>
      <c r="CH53" s="367"/>
      <c r="CI53" s="367"/>
      <c r="CJ53" s="367"/>
      <c r="CK53" s="367"/>
      <c r="CL53" s="367"/>
      <c r="CM53" s="367"/>
      <c r="CN53" s="367"/>
      <c r="CO53" s="367"/>
      <c r="CP53" s="367"/>
      <c r="CQ53" s="367"/>
      <c r="CR53" s="367"/>
      <c r="CS53" s="367"/>
      <c r="CT53" s="367"/>
      <c r="CU53" s="367"/>
      <c r="CV53" s="367"/>
      <c r="CW53" s="367"/>
      <c r="CX53" s="367"/>
      <c r="CY53" s="367"/>
      <c r="CZ53" s="367"/>
      <c r="DA53" s="367"/>
      <c r="DB53" s="367"/>
      <c r="DC53" s="367"/>
      <c r="DD53" s="367"/>
      <c r="DE53" s="367"/>
      <c r="DF53" s="367"/>
      <c r="DG53" s="367"/>
      <c r="DH53" s="367"/>
      <c r="DI53" s="367"/>
      <c r="DJ53" s="367"/>
      <c r="DK53" s="367"/>
      <c r="DL53" s="367"/>
      <c r="DM53" s="367"/>
      <c r="DN53" s="367"/>
      <c r="DO53" s="367"/>
      <c r="DP53" s="367"/>
      <c r="DQ53" s="367"/>
      <c r="DR53" s="367"/>
      <c r="DS53" s="367"/>
      <c r="DT53" s="367"/>
      <c r="DU53" s="367"/>
      <c r="DV53" s="367"/>
      <c r="DW53" s="367"/>
      <c r="DX53" s="367"/>
      <c r="DY53" s="367"/>
      <c r="DZ53" s="367"/>
      <c r="EA53" s="367"/>
      <c r="EB53" s="367"/>
      <c r="EC53" s="367"/>
      <c r="ED53" s="367"/>
      <c r="EE53" s="367"/>
      <c r="EF53" s="367"/>
      <c r="EG53" s="367"/>
      <c r="EH53" s="367"/>
      <c r="EI53" s="367"/>
      <c r="EJ53" s="367"/>
      <c r="EK53" s="367"/>
      <c r="EL53" s="367"/>
      <c r="EM53" s="367"/>
      <c r="EN53" s="367"/>
      <c r="EO53" s="367"/>
      <c r="EP53" s="367"/>
      <c r="EQ53" s="367"/>
      <c r="ER53" s="367"/>
      <c r="ES53" s="367"/>
      <c r="ET53" s="367"/>
      <c r="EU53" s="367"/>
      <c r="EV53" s="367"/>
      <c r="EW53" s="367"/>
      <c r="EX53" s="367"/>
      <c r="EY53" s="367"/>
      <c r="EZ53" s="367"/>
      <c r="FA53" s="367"/>
      <c r="FB53" s="367"/>
      <c r="FC53" s="367"/>
      <c r="FD53" s="367"/>
      <c r="FE53" s="367"/>
      <c r="FF53" s="367"/>
      <c r="FG53" s="367"/>
      <c r="FH53" s="367"/>
      <c r="FI53" s="367"/>
      <c r="FJ53" s="367"/>
      <c r="FK53" s="367"/>
      <c r="FL53" s="367"/>
      <c r="FM53" s="367"/>
      <c r="FN53" s="367"/>
      <c r="FO53" s="367"/>
      <c r="FP53" s="367"/>
      <c r="FQ53" s="367"/>
      <c r="FR53" s="367"/>
      <c r="FS53" s="367"/>
      <c r="FT53" s="367"/>
      <c r="FU53" s="367"/>
      <c r="FV53" s="367"/>
      <c r="FW53" s="367"/>
      <c r="FX53" s="367"/>
      <c r="FY53" s="367"/>
      <c r="FZ53" s="367"/>
      <c r="GA53" s="367"/>
      <c r="GB53" s="367"/>
      <c r="GC53" s="367"/>
      <c r="GD53" s="367"/>
      <c r="GE53" s="367"/>
      <c r="GF53" s="367"/>
      <c r="GG53" s="367"/>
      <c r="GH53" s="367"/>
      <c r="GI53" s="367"/>
      <c r="GJ53" s="367"/>
      <c r="GK53" s="367"/>
      <c r="GL53" s="367"/>
      <c r="GM53" s="367"/>
      <c r="GN53" s="367"/>
      <c r="GO53" s="367"/>
      <c r="GP53" s="367"/>
      <c r="GQ53" s="367"/>
      <c r="GR53" s="367"/>
      <c r="GS53" s="367"/>
      <c r="GT53" s="367"/>
      <c r="GU53" s="367"/>
      <c r="GV53" s="367"/>
      <c r="GW53" s="367"/>
      <c r="GX53" s="367"/>
      <c r="GY53" s="367"/>
      <c r="GZ53" s="367"/>
      <c r="HA53" s="367"/>
      <c r="HB53" s="367"/>
      <c r="HC53" s="367"/>
      <c r="HD53" s="367"/>
      <c r="HE53" s="367"/>
      <c r="HF53" s="367"/>
      <c r="HG53" s="367"/>
      <c r="HH53" s="367"/>
      <c r="HI53" s="367"/>
      <c r="HJ53" s="367"/>
      <c r="HK53" s="367"/>
      <c r="HL53" s="367"/>
      <c r="HM53" s="367"/>
      <c r="HN53" s="367"/>
      <c r="HO53" s="367"/>
      <c r="HP53" s="367"/>
      <c r="HQ53" s="367"/>
      <c r="HR53" s="367"/>
      <c r="HS53" s="367"/>
      <c r="HT53" s="367"/>
      <c r="HU53" s="367"/>
      <c r="HV53" s="367"/>
    </row>
    <row r="54" spans="1:230" s="373" customFormat="1" ht="18" customHeight="1">
      <c r="B54" s="368">
        <v>8</v>
      </c>
      <c r="C54" s="374" t="s">
        <v>87</v>
      </c>
      <c r="D54" s="375">
        <v>122703</v>
      </c>
      <c r="E54" s="376">
        <v>1368.8504155562619</v>
      </c>
      <c r="F54" s="375">
        <v>897078</v>
      </c>
      <c r="G54" s="376">
        <v>1582.2164260632858</v>
      </c>
      <c r="H54" s="375">
        <v>288985</v>
      </c>
      <c r="I54" s="376">
        <v>982.26045566378889</v>
      </c>
    </row>
    <row r="55" spans="1:230" s="373" customFormat="1" ht="18" customHeight="1">
      <c r="B55" s="368">
        <v>17</v>
      </c>
      <c r="C55" s="374" t="s">
        <v>209</v>
      </c>
      <c r="D55" s="375">
        <v>13815</v>
      </c>
      <c r="E55" s="376">
        <v>1199.8279522258415</v>
      </c>
      <c r="F55" s="375">
        <v>115540</v>
      </c>
      <c r="G55" s="376">
        <v>1395.3116766487797</v>
      </c>
      <c r="H55" s="375">
        <v>36133</v>
      </c>
      <c r="I55" s="376">
        <v>840.44965654664702</v>
      </c>
    </row>
    <row r="56" spans="1:230" s="373" customFormat="1" ht="18" customHeight="1">
      <c r="B56" s="368">
        <v>25</v>
      </c>
      <c r="C56" s="374" t="s">
        <v>206</v>
      </c>
      <c r="D56" s="375">
        <v>11482</v>
      </c>
      <c r="E56" s="376">
        <v>1176.0062767810487</v>
      </c>
      <c r="F56" s="375">
        <v>65572</v>
      </c>
      <c r="G56" s="376">
        <v>1353.8945542304643</v>
      </c>
      <c r="H56" s="375">
        <v>23700</v>
      </c>
      <c r="I56" s="376">
        <v>820.97108312236276</v>
      </c>
    </row>
    <row r="57" spans="1:230" s="373" customFormat="1" ht="18" customHeight="1">
      <c r="B57" s="368">
        <v>43</v>
      </c>
      <c r="C57" s="374" t="s">
        <v>88</v>
      </c>
      <c r="D57" s="375">
        <v>18910</v>
      </c>
      <c r="E57" s="376">
        <v>1223.4998789000529</v>
      </c>
      <c r="F57" s="375">
        <v>119044</v>
      </c>
      <c r="G57" s="376">
        <v>1464.9969334027753</v>
      </c>
      <c r="H57" s="375">
        <v>40474</v>
      </c>
      <c r="I57" s="376">
        <v>903.52726985225081</v>
      </c>
    </row>
    <row r="58" spans="1:230" s="373" customFormat="1" ht="18" hidden="1" customHeight="1">
      <c r="B58" s="368"/>
      <c r="C58" s="374"/>
      <c r="D58" s="375"/>
      <c r="E58" s="376"/>
      <c r="F58" s="375"/>
      <c r="G58" s="376"/>
      <c r="H58" s="375"/>
      <c r="I58" s="376"/>
    </row>
    <row r="59" spans="1:230" s="372" customFormat="1" ht="18" customHeight="1">
      <c r="A59" s="367"/>
      <c r="B59" s="368"/>
      <c r="C59" s="369" t="s">
        <v>89</v>
      </c>
      <c r="D59" s="500">
        <v>101284</v>
      </c>
      <c r="E59" s="501">
        <v>1155.6861908099993</v>
      </c>
      <c r="F59" s="502">
        <v>677481</v>
      </c>
      <c r="G59" s="503">
        <v>1384.6760127885507</v>
      </c>
      <c r="H59" s="504">
        <v>245556</v>
      </c>
      <c r="I59" s="505">
        <v>876.97190738568827</v>
      </c>
      <c r="J59" s="367"/>
      <c r="K59" s="367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  <c r="AJ59" s="367"/>
      <c r="AK59" s="367"/>
      <c r="AL59" s="367"/>
      <c r="AM59" s="367"/>
      <c r="AN59" s="367"/>
      <c r="AO59" s="367"/>
      <c r="AP59" s="367"/>
      <c r="AQ59" s="367"/>
      <c r="AR59" s="367"/>
      <c r="AS59" s="367"/>
      <c r="AT59" s="367"/>
      <c r="AU59" s="367"/>
      <c r="AV59" s="367"/>
      <c r="AW59" s="367"/>
      <c r="AX59" s="367"/>
      <c r="AY59" s="367"/>
      <c r="AZ59" s="367"/>
      <c r="BA59" s="367"/>
      <c r="BB59" s="367"/>
      <c r="BC59" s="367"/>
      <c r="BD59" s="367"/>
      <c r="BE59" s="367"/>
      <c r="BF59" s="367"/>
      <c r="BG59" s="367"/>
      <c r="BH59" s="367"/>
      <c r="BI59" s="367"/>
      <c r="BJ59" s="367"/>
      <c r="BK59" s="367"/>
      <c r="BL59" s="367"/>
      <c r="BM59" s="367"/>
      <c r="BN59" s="367"/>
      <c r="BO59" s="367"/>
      <c r="BP59" s="367"/>
      <c r="BQ59" s="367"/>
      <c r="BR59" s="367"/>
      <c r="BS59" s="367"/>
      <c r="BT59" s="367"/>
      <c r="BU59" s="367"/>
      <c r="BV59" s="367"/>
      <c r="BW59" s="367"/>
      <c r="BX59" s="367"/>
      <c r="BY59" s="367"/>
      <c r="BZ59" s="367"/>
      <c r="CA59" s="367"/>
      <c r="CB59" s="367"/>
      <c r="CC59" s="367"/>
      <c r="CD59" s="367"/>
      <c r="CE59" s="367"/>
      <c r="CF59" s="367"/>
      <c r="CG59" s="367"/>
      <c r="CH59" s="367"/>
      <c r="CI59" s="367"/>
      <c r="CJ59" s="367"/>
      <c r="CK59" s="367"/>
      <c r="CL59" s="367"/>
      <c r="CM59" s="367"/>
      <c r="CN59" s="367"/>
      <c r="CO59" s="367"/>
      <c r="CP59" s="367"/>
      <c r="CQ59" s="367"/>
      <c r="CR59" s="367"/>
      <c r="CS59" s="367"/>
      <c r="CT59" s="367"/>
      <c r="CU59" s="367"/>
      <c r="CV59" s="367"/>
      <c r="CW59" s="367"/>
      <c r="CX59" s="367"/>
      <c r="CY59" s="367"/>
      <c r="CZ59" s="367"/>
      <c r="DA59" s="367"/>
      <c r="DB59" s="367"/>
      <c r="DC59" s="367"/>
      <c r="DD59" s="367"/>
      <c r="DE59" s="367"/>
      <c r="DF59" s="367"/>
      <c r="DG59" s="367"/>
      <c r="DH59" s="367"/>
      <c r="DI59" s="367"/>
      <c r="DJ59" s="367"/>
      <c r="DK59" s="367"/>
      <c r="DL59" s="367"/>
      <c r="DM59" s="367"/>
      <c r="DN59" s="367"/>
      <c r="DO59" s="367"/>
      <c r="DP59" s="367"/>
      <c r="DQ59" s="367"/>
      <c r="DR59" s="367"/>
      <c r="DS59" s="367"/>
      <c r="DT59" s="367"/>
      <c r="DU59" s="367"/>
      <c r="DV59" s="367"/>
      <c r="DW59" s="367"/>
      <c r="DX59" s="367"/>
      <c r="DY59" s="367"/>
      <c r="DZ59" s="367"/>
      <c r="EA59" s="367"/>
      <c r="EB59" s="367"/>
      <c r="EC59" s="367"/>
      <c r="ED59" s="367"/>
      <c r="EE59" s="367"/>
      <c r="EF59" s="367"/>
      <c r="EG59" s="367"/>
      <c r="EH59" s="367"/>
      <c r="EI59" s="367"/>
      <c r="EJ59" s="367"/>
      <c r="EK59" s="367"/>
      <c r="EL59" s="367"/>
      <c r="EM59" s="367"/>
      <c r="EN59" s="367"/>
      <c r="EO59" s="367"/>
      <c r="EP59" s="367"/>
      <c r="EQ59" s="367"/>
      <c r="ER59" s="367"/>
      <c r="ES59" s="367"/>
      <c r="ET59" s="367"/>
      <c r="EU59" s="367"/>
      <c r="EV59" s="367"/>
      <c r="EW59" s="367"/>
      <c r="EX59" s="367"/>
      <c r="EY59" s="367"/>
      <c r="EZ59" s="367"/>
      <c r="FA59" s="367"/>
      <c r="FB59" s="367"/>
      <c r="FC59" s="367"/>
      <c r="FD59" s="367"/>
      <c r="FE59" s="367"/>
      <c r="FF59" s="367"/>
      <c r="FG59" s="367"/>
      <c r="FH59" s="367"/>
      <c r="FI59" s="367"/>
      <c r="FJ59" s="367"/>
      <c r="FK59" s="367"/>
      <c r="FL59" s="367"/>
      <c r="FM59" s="367"/>
      <c r="FN59" s="367"/>
      <c r="FO59" s="367"/>
      <c r="FP59" s="367"/>
      <c r="FQ59" s="367"/>
      <c r="FR59" s="367"/>
      <c r="FS59" s="367"/>
      <c r="FT59" s="367"/>
      <c r="FU59" s="367"/>
      <c r="FV59" s="367"/>
      <c r="FW59" s="367"/>
      <c r="FX59" s="367"/>
      <c r="FY59" s="367"/>
      <c r="FZ59" s="367"/>
      <c r="GA59" s="367"/>
      <c r="GB59" s="367"/>
      <c r="GC59" s="367"/>
      <c r="GD59" s="367"/>
      <c r="GE59" s="367"/>
      <c r="GF59" s="367"/>
      <c r="GG59" s="367"/>
      <c r="GH59" s="367"/>
      <c r="GI59" s="367"/>
      <c r="GJ59" s="367"/>
      <c r="GK59" s="367"/>
      <c r="GL59" s="367"/>
      <c r="GM59" s="367"/>
      <c r="GN59" s="367"/>
      <c r="GO59" s="367"/>
      <c r="GP59" s="367"/>
      <c r="GQ59" s="367"/>
      <c r="GR59" s="367"/>
      <c r="GS59" s="367"/>
      <c r="GT59" s="367"/>
      <c r="GU59" s="367"/>
      <c r="GV59" s="367"/>
      <c r="GW59" s="367"/>
      <c r="GX59" s="367"/>
      <c r="GY59" s="367"/>
      <c r="GZ59" s="367"/>
      <c r="HA59" s="367"/>
      <c r="HB59" s="367"/>
      <c r="HC59" s="367"/>
      <c r="HD59" s="367"/>
      <c r="HE59" s="367"/>
      <c r="HF59" s="367"/>
      <c r="HG59" s="367"/>
      <c r="HH59" s="367"/>
      <c r="HI59" s="367"/>
      <c r="HJ59" s="367"/>
      <c r="HK59" s="367"/>
      <c r="HL59" s="367"/>
      <c r="HM59" s="367"/>
      <c r="HN59" s="367"/>
      <c r="HO59" s="367"/>
      <c r="HP59" s="367"/>
      <c r="HQ59" s="367"/>
      <c r="HR59" s="367"/>
      <c r="HS59" s="367"/>
      <c r="HT59" s="367"/>
      <c r="HU59" s="367"/>
      <c r="HV59" s="367"/>
    </row>
    <row r="60" spans="1:230" s="373" customFormat="1" ht="18" customHeight="1">
      <c r="B60" s="368">
        <v>3</v>
      </c>
      <c r="C60" s="374" t="s">
        <v>210</v>
      </c>
      <c r="D60" s="375">
        <v>25074</v>
      </c>
      <c r="E60" s="376">
        <v>1108.3830417962831</v>
      </c>
      <c r="F60" s="375">
        <v>227364</v>
      </c>
      <c r="G60" s="376">
        <v>1287.4158004785281</v>
      </c>
      <c r="H60" s="375">
        <v>82433</v>
      </c>
      <c r="I60" s="376">
        <v>842.95251331384281</v>
      </c>
    </row>
    <row r="61" spans="1:230" s="373" customFormat="1" ht="18" customHeight="1">
      <c r="B61" s="368">
        <v>12</v>
      </c>
      <c r="C61" s="374" t="s">
        <v>208</v>
      </c>
      <c r="D61" s="375">
        <v>15062</v>
      </c>
      <c r="E61" s="376">
        <v>1164.0978648253883</v>
      </c>
      <c r="F61" s="375">
        <v>90894</v>
      </c>
      <c r="G61" s="376">
        <v>1335.3516963715977</v>
      </c>
      <c r="H61" s="375">
        <v>30621</v>
      </c>
      <c r="I61" s="376">
        <v>853.54313477678727</v>
      </c>
    </row>
    <row r="62" spans="1:230" s="373" customFormat="1" ht="18" customHeight="1">
      <c r="B62" s="368">
        <v>46</v>
      </c>
      <c r="C62" s="374" t="s">
        <v>90</v>
      </c>
      <c r="D62" s="375">
        <v>61148</v>
      </c>
      <c r="E62" s="376">
        <v>1173.0110832733694</v>
      </c>
      <c r="F62" s="375">
        <v>359223</v>
      </c>
      <c r="G62" s="376">
        <v>1458.7156910053088</v>
      </c>
      <c r="H62" s="375">
        <v>132502</v>
      </c>
      <c r="I62" s="376">
        <v>903.55062436793401</v>
      </c>
    </row>
    <row r="63" spans="1:230" s="373" customFormat="1" ht="18" hidden="1" customHeight="1">
      <c r="B63" s="368"/>
      <c r="C63" s="374"/>
      <c r="D63" s="375"/>
      <c r="E63" s="376"/>
      <c r="F63" s="375"/>
      <c r="G63" s="376"/>
      <c r="H63" s="375"/>
      <c r="I63" s="376"/>
    </row>
    <row r="64" spans="1:230" s="372" customFormat="1" ht="18" customHeight="1">
      <c r="A64" s="367"/>
      <c r="B64" s="368"/>
      <c r="C64" s="369" t="s">
        <v>91</v>
      </c>
      <c r="D64" s="500">
        <v>30716</v>
      </c>
      <c r="E64" s="501">
        <v>1035.2784584581329</v>
      </c>
      <c r="F64" s="502">
        <v>143060</v>
      </c>
      <c r="G64" s="503">
        <v>1274.068414022089</v>
      </c>
      <c r="H64" s="504">
        <v>59065</v>
      </c>
      <c r="I64" s="505">
        <v>855.00021975789377</v>
      </c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367"/>
      <c r="AP64" s="367"/>
      <c r="AQ64" s="367"/>
      <c r="AR64" s="367"/>
      <c r="AS64" s="367"/>
      <c r="AT64" s="367"/>
      <c r="AU64" s="367"/>
      <c r="AV64" s="367"/>
      <c r="AW64" s="367"/>
      <c r="AX64" s="367"/>
      <c r="AY64" s="367"/>
      <c r="AZ64" s="367"/>
      <c r="BA64" s="367"/>
      <c r="BB64" s="367"/>
      <c r="BC64" s="367"/>
      <c r="BD64" s="367"/>
      <c r="BE64" s="367"/>
      <c r="BF64" s="367"/>
      <c r="BG64" s="367"/>
      <c r="BH64" s="367"/>
      <c r="BI64" s="367"/>
      <c r="BJ64" s="367"/>
      <c r="BK64" s="367"/>
      <c r="BL64" s="367"/>
      <c r="BM64" s="367"/>
      <c r="BN64" s="367"/>
      <c r="BO64" s="367"/>
      <c r="BP64" s="367"/>
      <c r="BQ64" s="367"/>
      <c r="BR64" s="367"/>
      <c r="BS64" s="367"/>
      <c r="BT64" s="367"/>
      <c r="BU64" s="367"/>
      <c r="BV64" s="367"/>
      <c r="BW64" s="367"/>
      <c r="BX64" s="367"/>
      <c r="BY64" s="367"/>
      <c r="BZ64" s="367"/>
      <c r="CA64" s="367"/>
      <c r="CB64" s="367"/>
      <c r="CC64" s="367"/>
      <c r="CD64" s="367"/>
      <c r="CE64" s="367"/>
      <c r="CF64" s="367"/>
      <c r="CG64" s="367"/>
      <c r="CH64" s="367"/>
      <c r="CI64" s="367"/>
      <c r="CJ64" s="367"/>
      <c r="CK64" s="367"/>
      <c r="CL64" s="367"/>
      <c r="CM64" s="367"/>
      <c r="CN64" s="367"/>
      <c r="CO64" s="367"/>
      <c r="CP64" s="367"/>
      <c r="CQ64" s="367"/>
      <c r="CR64" s="367"/>
      <c r="CS64" s="367"/>
      <c r="CT64" s="367"/>
      <c r="CU64" s="367"/>
      <c r="CV64" s="367"/>
      <c r="CW64" s="367"/>
      <c r="CX64" s="367"/>
      <c r="CY64" s="367"/>
      <c r="CZ64" s="367"/>
      <c r="DA64" s="367"/>
      <c r="DB64" s="367"/>
      <c r="DC64" s="367"/>
      <c r="DD64" s="367"/>
      <c r="DE64" s="367"/>
      <c r="DF64" s="367"/>
      <c r="DG64" s="367"/>
      <c r="DH64" s="367"/>
      <c r="DI64" s="367"/>
      <c r="DJ64" s="367"/>
      <c r="DK64" s="367"/>
      <c r="DL64" s="367"/>
      <c r="DM64" s="367"/>
      <c r="DN64" s="367"/>
      <c r="DO64" s="367"/>
      <c r="DP64" s="367"/>
      <c r="DQ64" s="367"/>
      <c r="DR64" s="367"/>
      <c r="DS64" s="367"/>
      <c r="DT64" s="367"/>
      <c r="DU64" s="367"/>
      <c r="DV64" s="367"/>
      <c r="DW64" s="367"/>
      <c r="DX64" s="367"/>
      <c r="DY64" s="367"/>
      <c r="DZ64" s="367"/>
      <c r="EA64" s="367"/>
      <c r="EB64" s="367"/>
      <c r="EC64" s="367"/>
      <c r="ED64" s="367"/>
      <c r="EE64" s="367"/>
      <c r="EF64" s="367"/>
      <c r="EG64" s="367"/>
      <c r="EH64" s="367"/>
      <c r="EI64" s="367"/>
      <c r="EJ64" s="367"/>
      <c r="EK64" s="367"/>
      <c r="EL64" s="367"/>
      <c r="EM64" s="367"/>
      <c r="EN64" s="367"/>
      <c r="EO64" s="367"/>
      <c r="EP64" s="367"/>
      <c r="EQ64" s="367"/>
      <c r="ER64" s="367"/>
      <c r="ES64" s="367"/>
      <c r="ET64" s="367"/>
      <c r="EU64" s="367"/>
      <c r="EV64" s="367"/>
      <c r="EW64" s="367"/>
      <c r="EX64" s="367"/>
      <c r="EY64" s="367"/>
      <c r="EZ64" s="367"/>
      <c r="FA64" s="367"/>
      <c r="FB64" s="367"/>
      <c r="FC64" s="367"/>
      <c r="FD64" s="367"/>
      <c r="FE64" s="367"/>
      <c r="FF64" s="367"/>
      <c r="FG64" s="367"/>
      <c r="FH64" s="367"/>
      <c r="FI64" s="367"/>
      <c r="FJ64" s="367"/>
      <c r="FK64" s="367"/>
      <c r="FL64" s="367"/>
      <c r="FM64" s="367"/>
      <c r="FN64" s="367"/>
      <c r="FO64" s="367"/>
      <c r="FP64" s="367"/>
      <c r="FQ64" s="367"/>
      <c r="FR64" s="367"/>
      <c r="FS64" s="367"/>
      <c r="FT64" s="367"/>
      <c r="FU64" s="367"/>
      <c r="FV64" s="367"/>
      <c r="FW64" s="367"/>
      <c r="FX64" s="367"/>
      <c r="FY64" s="367"/>
      <c r="FZ64" s="367"/>
      <c r="GA64" s="367"/>
      <c r="GB64" s="367"/>
      <c r="GC64" s="367"/>
      <c r="GD64" s="367"/>
      <c r="GE64" s="367"/>
      <c r="GF64" s="367"/>
      <c r="GG64" s="367"/>
      <c r="GH64" s="367"/>
      <c r="GI64" s="367"/>
      <c r="GJ64" s="367"/>
      <c r="GK64" s="367"/>
      <c r="GL64" s="367"/>
      <c r="GM64" s="367"/>
      <c r="GN64" s="367"/>
      <c r="GO64" s="367"/>
      <c r="GP64" s="367"/>
      <c r="GQ64" s="367"/>
      <c r="GR64" s="367"/>
      <c r="GS64" s="367"/>
      <c r="GT64" s="367"/>
      <c r="GU64" s="367"/>
      <c r="GV64" s="367"/>
      <c r="GW64" s="367"/>
      <c r="GX64" s="367"/>
      <c r="GY64" s="367"/>
      <c r="GZ64" s="367"/>
      <c r="HA64" s="367"/>
      <c r="HB64" s="367"/>
      <c r="HC64" s="367"/>
      <c r="HD64" s="367"/>
      <c r="HE64" s="367"/>
      <c r="HF64" s="367"/>
      <c r="HG64" s="367"/>
      <c r="HH64" s="367"/>
      <c r="HI64" s="367"/>
      <c r="HJ64" s="367"/>
      <c r="HK64" s="367"/>
      <c r="HL64" s="367"/>
      <c r="HM64" s="367"/>
      <c r="HN64" s="367"/>
      <c r="HO64" s="367"/>
      <c r="HP64" s="367"/>
      <c r="HQ64" s="367"/>
      <c r="HR64" s="367"/>
      <c r="HS64" s="367"/>
      <c r="HT64" s="367"/>
      <c r="HU64" s="367"/>
      <c r="HV64" s="367"/>
    </row>
    <row r="65" spans="1:230" s="373" customFormat="1" ht="18" customHeight="1">
      <c r="B65" s="368">
        <v>6</v>
      </c>
      <c r="C65" s="374" t="s">
        <v>92</v>
      </c>
      <c r="D65" s="375">
        <v>19946</v>
      </c>
      <c r="E65" s="376">
        <v>1028.6717818108893</v>
      </c>
      <c r="F65" s="375">
        <v>81090</v>
      </c>
      <c r="G65" s="376">
        <v>1293.5128867924529</v>
      </c>
      <c r="H65" s="375">
        <v>35315</v>
      </c>
      <c r="I65" s="376">
        <v>875.74693756194233</v>
      </c>
    </row>
    <row r="66" spans="1:230" s="373" customFormat="1" ht="18" customHeight="1">
      <c r="B66" s="368">
        <v>10</v>
      </c>
      <c r="C66" s="374" t="s">
        <v>93</v>
      </c>
      <c r="D66" s="375">
        <v>10770</v>
      </c>
      <c r="E66" s="376">
        <v>1047.5139990714949</v>
      </c>
      <c r="F66" s="375">
        <v>61970</v>
      </c>
      <c r="G66" s="376">
        <v>1248.6246138454089</v>
      </c>
      <c r="H66" s="375">
        <v>23750</v>
      </c>
      <c r="I66" s="376">
        <v>824.15094231578928</v>
      </c>
    </row>
    <row r="67" spans="1:230" s="373" customFormat="1" ht="18" hidden="1" customHeight="1">
      <c r="B67" s="368"/>
      <c r="C67" s="374"/>
      <c r="D67" s="375"/>
      <c r="E67" s="376"/>
      <c r="F67" s="375"/>
      <c r="G67" s="376"/>
      <c r="H67" s="375"/>
      <c r="I67" s="376"/>
    </row>
    <row r="68" spans="1:230" s="372" customFormat="1" ht="18" customHeight="1">
      <c r="A68" s="367"/>
      <c r="B68" s="368"/>
      <c r="C68" s="369" t="s">
        <v>94</v>
      </c>
      <c r="D68" s="500">
        <v>82752</v>
      </c>
      <c r="E68" s="501">
        <v>1095.8594342130707</v>
      </c>
      <c r="F68" s="502">
        <v>489082</v>
      </c>
      <c r="G68" s="503">
        <v>1290.9990392408631</v>
      </c>
      <c r="H68" s="504">
        <v>183324</v>
      </c>
      <c r="I68" s="505">
        <v>796.88581516877207</v>
      </c>
      <c r="J68" s="367"/>
      <c r="K68" s="367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  <c r="AU68" s="367"/>
      <c r="AV68" s="367"/>
      <c r="AW68" s="367"/>
      <c r="AX68" s="367"/>
      <c r="AY68" s="367"/>
      <c r="AZ68" s="367"/>
      <c r="BA68" s="367"/>
      <c r="BB68" s="367"/>
      <c r="BC68" s="367"/>
      <c r="BD68" s="367"/>
      <c r="BE68" s="367"/>
      <c r="BF68" s="367"/>
      <c r="BG68" s="367"/>
      <c r="BH68" s="367"/>
      <c r="BI68" s="367"/>
      <c r="BJ68" s="367"/>
      <c r="BK68" s="367"/>
      <c r="BL68" s="367"/>
      <c r="BM68" s="367"/>
      <c r="BN68" s="367"/>
      <c r="BO68" s="367"/>
      <c r="BP68" s="367"/>
      <c r="BQ68" s="367"/>
      <c r="BR68" s="367"/>
      <c r="BS68" s="367"/>
      <c r="BT68" s="367"/>
      <c r="BU68" s="367"/>
      <c r="BV68" s="367"/>
      <c r="BW68" s="367"/>
      <c r="BX68" s="367"/>
      <c r="BY68" s="367"/>
      <c r="BZ68" s="367"/>
      <c r="CA68" s="367"/>
      <c r="CB68" s="367"/>
      <c r="CC68" s="367"/>
      <c r="CD68" s="367"/>
      <c r="CE68" s="367"/>
      <c r="CF68" s="367"/>
      <c r="CG68" s="367"/>
      <c r="CH68" s="367"/>
      <c r="CI68" s="367"/>
      <c r="CJ68" s="367"/>
      <c r="CK68" s="367"/>
      <c r="CL68" s="367"/>
      <c r="CM68" s="367"/>
      <c r="CN68" s="367"/>
      <c r="CO68" s="367"/>
      <c r="CP68" s="367"/>
      <c r="CQ68" s="367"/>
      <c r="CR68" s="367"/>
      <c r="CS68" s="367"/>
      <c r="CT68" s="367"/>
      <c r="CU68" s="367"/>
      <c r="CV68" s="367"/>
      <c r="CW68" s="367"/>
      <c r="CX68" s="367"/>
      <c r="CY68" s="367"/>
      <c r="CZ68" s="367"/>
      <c r="DA68" s="367"/>
      <c r="DB68" s="367"/>
      <c r="DC68" s="367"/>
      <c r="DD68" s="367"/>
      <c r="DE68" s="367"/>
      <c r="DF68" s="367"/>
      <c r="DG68" s="367"/>
      <c r="DH68" s="367"/>
      <c r="DI68" s="367"/>
      <c r="DJ68" s="367"/>
      <c r="DK68" s="367"/>
      <c r="DL68" s="367"/>
      <c r="DM68" s="367"/>
      <c r="DN68" s="367"/>
      <c r="DO68" s="367"/>
      <c r="DP68" s="367"/>
      <c r="DQ68" s="367"/>
      <c r="DR68" s="367"/>
      <c r="DS68" s="367"/>
      <c r="DT68" s="367"/>
      <c r="DU68" s="367"/>
      <c r="DV68" s="367"/>
      <c r="DW68" s="367"/>
      <c r="DX68" s="367"/>
      <c r="DY68" s="367"/>
      <c r="DZ68" s="367"/>
      <c r="EA68" s="367"/>
      <c r="EB68" s="367"/>
      <c r="EC68" s="367"/>
      <c r="ED68" s="367"/>
      <c r="EE68" s="367"/>
      <c r="EF68" s="367"/>
      <c r="EG68" s="367"/>
      <c r="EH68" s="367"/>
      <c r="EI68" s="367"/>
      <c r="EJ68" s="367"/>
      <c r="EK68" s="367"/>
      <c r="EL68" s="367"/>
      <c r="EM68" s="367"/>
      <c r="EN68" s="367"/>
      <c r="EO68" s="367"/>
      <c r="EP68" s="367"/>
      <c r="EQ68" s="367"/>
      <c r="ER68" s="367"/>
      <c r="ES68" s="367"/>
      <c r="ET68" s="367"/>
      <c r="EU68" s="367"/>
      <c r="EV68" s="367"/>
      <c r="EW68" s="367"/>
      <c r="EX68" s="367"/>
      <c r="EY68" s="367"/>
      <c r="EZ68" s="367"/>
      <c r="FA68" s="367"/>
      <c r="FB68" s="367"/>
      <c r="FC68" s="367"/>
      <c r="FD68" s="367"/>
      <c r="FE68" s="367"/>
      <c r="FF68" s="367"/>
      <c r="FG68" s="367"/>
      <c r="FH68" s="367"/>
      <c r="FI68" s="367"/>
      <c r="FJ68" s="367"/>
      <c r="FK68" s="367"/>
      <c r="FL68" s="367"/>
      <c r="FM68" s="367"/>
      <c r="FN68" s="367"/>
      <c r="FO68" s="367"/>
      <c r="FP68" s="367"/>
      <c r="FQ68" s="367"/>
      <c r="FR68" s="367"/>
      <c r="FS68" s="367"/>
      <c r="FT68" s="367"/>
      <c r="FU68" s="367"/>
      <c r="FV68" s="367"/>
      <c r="FW68" s="367"/>
      <c r="FX68" s="367"/>
      <c r="FY68" s="367"/>
      <c r="FZ68" s="367"/>
      <c r="GA68" s="367"/>
      <c r="GB68" s="367"/>
      <c r="GC68" s="367"/>
      <c r="GD68" s="367"/>
      <c r="GE68" s="367"/>
      <c r="GF68" s="367"/>
      <c r="GG68" s="367"/>
      <c r="GH68" s="367"/>
      <c r="GI68" s="367"/>
      <c r="GJ68" s="367"/>
      <c r="GK68" s="367"/>
      <c r="GL68" s="367"/>
      <c r="GM68" s="367"/>
      <c r="GN68" s="367"/>
      <c r="GO68" s="367"/>
      <c r="GP68" s="367"/>
      <c r="GQ68" s="367"/>
      <c r="GR68" s="367"/>
      <c r="GS68" s="367"/>
      <c r="GT68" s="367"/>
      <c r="GU68" s="367"/>
      <c r="GV68" s="367"/>
      <c r="GW68" s="367"/>
      <c r="GX68" s="367"/>
      <c r="GY68" s="367"/>
      <c r="GZ68" s="367"/>
      <c r="HA68" s="367"/>
      <c r="HB68" s="367"/>
      <c r="HC68" s="367"/>
      <c r="HD68" s="367"/>
      <c r="HE68" s="367"/>
      <c r="HF68" s="367"/>
      <c r="HG68" s="367"/>
      <c r="HH68" s="367"/>
      <c r="HI68" s="367"/>
      <c r="HJ68" s="367"/>
      <c r="HK68" s="367"/>
      <c r="HL68" s="367"/>
      <c r="HM68" s="367"/>
      <c r="HN68" s="367"/>
      <c r="HO68" s="367"/>
      <c r="HP68" s="367"/>
      <c r="HQ68" s="367"/>
      <c r="HR68" s="367"/>
      <c r="HS68" s="367"/>
      <c r="HT68" s="367"/>
      <c r="HU68" s="367"/>
      <c r="HV68" s="367"/>
    </row>
    <row r="69" spans="1:230" s="373" customFormat="1" ht="18" customHeight="1">
      <c r="B69" s="368">
        <v>15</v>
      </c>
      <c r="C69" s="374" t="s">
        <v>200</v>
      </c>
      <c r="D69" s="375">
        <v>31383</v>
      </c>
      <c r="E69" s="376">
        <v>1096.8703364879073</v>
      </c>
      <c r="F69" s="375">
        <v>193575</v>
      </c>
      <c r="G69" s="376">
        <v>1359.0016796073874</v>
      </c>
      <c r="H69" s="375">
        <v>73877</v>
      </c>
      <c r="I69" s="376">
        <v>842.61685707324341</v>
      </c>
    </row>
    <row r="70" spans="1:230" s="373" customFormat="1" ht="18" customHeight="1">
      <c r="B70" s="368">
        <v>27</v>
      </c>
      <c r="C70" s="374" t="s">
        <v>95</v>
      </c>
      <c r="D70" s="375">
        <v>12226</v>
      </c>
      <c r="E70" s="376">
        <v>1084.8639546867332</v>
      </c>
      <c r="F70" s="375">
        <v>70184</v>
      </c>
      <c r="G70" s="376">
        <v>1170.7515235666249</v>
      </c>
      <c r="H70" s="375">
        <v>26410</v>
      </c>
      <c r="I70" s="376">
        <v>696.58225104127223</v>
      </c>
    </row>
    <row r="71" spans="1:230" s="373" customFormat="1" ht="18" customHeight="1">
      <c r="B71" s="368">
        <v>32</v>
      </c>
      <c r="C71" s="374" t="s">
        <v>207</v>
      </c>
      <c r="D71" s="375">
        <v>13258</v>
      </c>
      <c r="E71" s="376">
        <v>1103.4588678533714</v>
      </c>
      <c r="F71" s="375">
        <v>67250</v>
      </c>
      <c r="G71" s="376">
        <v>1082.0406791078067</v>
      </c>
      <c r="H71" s="375">
        <v>24577</v>
      </c>
      <c r="I71" s="376">
        <v>687.09987752776988</v>
      </c>
    </row>
    <row r="72" spans="1:230" s="373" customFormat="1" ht="18" customHeight="1">
      <c r="B72" s="368">
        <v>36</v>
      </c>
      <c r="C72" s="374" t="s">
        <v>96</v>
      </c>
      <c r="D72" s="375">
        <v>25885</v>
      </c>
      <c r="E72" s="376">
        <v>1095.9348560942633</v>
      </c>
      <c r="F72" s="375">
        <v>158073</v>
      </c>
      <c r="G72" s="376">
        <v>1350.0115856597902</v>
      </c>
      <c r="H72" s="375">
        <v>58460</v>
      </c>
      <c r="I72" s="376">
        <v>830.5627555593569</v>
      </c>
    </row>
    <row r="73" spans="1:230" s="373" customFormat="1" ht="18" hidden="1" customHeight="1">
      <c r="B73" s="368"/>
      <c r="C73" s="374"/>
      <c r="D73" s="375"/>
      <c r="E73" s="376"/>
      <c r="F73" s="375"/>
      <c r="G73" s="376"/>
      <c r="H73" s="375"/>
      <c r="I73" s="376"/>
    </row>
    <row r="74" spans="1:230" s="372" customFormat="1" ht="18" customHeight="1">
      <c r="A74" s="367"/>
      <c r="B74" s="368">
        <v>28</v>
      </c>
      <c r="C74" s="369" t="s">
        <v>97</v>
      </c>
      <c r="D74" s="500">
        <v>96610</v>
      </c>
      <c r="E74" s="501">
        <v>1307.1844373253286</v>
      </c>
      <c r="F74" s="502">
        <v>868329</v>
      </c>
      <c r="G74" s="503">
        <v>1729.0179404465355</v>
      </c>
      <c r="H74" s="504">
        <v>273870</v>
      </c>
      <c r="I74" s="505">
        <v>1063.5934280498045</v>
      </c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7"/>
      <c r="BC74" s="367"/>
      <c r="BD74" s="367"/>
      <c r="BE74" s="367"/>
      <c r="BF74" s="367"/>
      <c r="BG74" s="367"/>
      <c r="BH74" s="367"/>
      <c r="BI74" s="367"/>
      <c r="BJ74" s="367"/>
      <c r="BK74" s="367"/>
      <c r="BL74" s="367"/>
      <c r="BM74" s="367"/>
      <c r="BN74" s="367"/>
      <c r="BO74" s="367"/>
      <c r="BP74" s="367"/>
      <c r="BQ74" s="367"/>
      <c r="BR74" s="367"/>
      <c r="BS74" s="367"/>
      <c r="BT74" s="367"/>
      <c r="BU74" s="367"/>
      <c r="BV74" s="367"/>
      <c r="BW74" s="367"/>
      <c r="BX74" s="367"/>
      <c r="BY74" s="367"/>
      <c r="BZ74" s="367"/>
      <c r="CA74" s="367"/>
      <c r="CB74" s="367"/>
      <c r="CC74" s="367"/>
      <c r="CD74" s="367"/>
      <c r="CE74" s="367"/>
      <c r="CF74" s="367"/>
      <c r="CG74" s="367"/>
      <c r="CH74" s="367"/>
      <c r="CI74" s="367"/>
      <c r="CJ74" s="367"/>
      <c r="CK74" s="367"/>
      <c r="CL74" s="367"/>
      <c r="CM74" s="367"/>
      <c r="CN74" s="367"/>
      <c r="CO74" s="367"/>
      <c r="CP74" s="367"/>
      <c r="CQ74" s="367"/>
      <c r="CR74" s="367"/>
      <c r="CS74" s="367"/>
      <c r="CT74" s="367"/>
      <c r="CU74" s="367"/>
      <c r="CV74" s="367"/>
      <c r="CW74" s="367"/>
      <c r="CX74" s="367"/>
      <c r="CY74" s="367"/>
      <c r="CZ74" s="367"/>
      <c r="DA74" s="367"/>
      <c r="DB74" s="367"/>
      <c r="DC74" s="367"/>
      <c r="DD74" s="367"/>
      <c r="DE74" s="367"/>
      <c r="DF74" s="367"/>
      <c r="DG74" s="367"/>
      <c r="DH74" s="367"/>
      <c r="DI74" s="367"/>
      <c r="DJ74" s="367"/>
      <c r="DK74" s="367"/>
      <c r="DL74" s="367"/>
      <c r="DM74" s="367"/>
      <c r="DN74" s="367"/>
      <c r="DO74" s="367"/>
      <c r="DP74" s="367"/>
      <c r="DQ74" s="367"/>
      <c r="DR74" s="367"/>
      <c r="DS74" s="367"/>
      <c r="DT74" s="367"/>
      <c r="DU74" s="367"/>
      <c r="DV74" s="367"/>
      <c r="DW74" s="367"/>
      <c r="DX74" s="367"/>
      <c r="DY74" s="367"/>
      <c r="DZ74" s="367"/>
      <c r="EA74" s="367"/>
      <c r="EB74" s="367"/>
      <c r="EC74" s="367"/>
      <c r="ED74" s="367"/>
      <c r="EE74" s="367"/>
      <c r="EF74" s="367"/>
      <c r="EG74" s="367"/>
      <c r="EH74" s="367"/>
      <c r="EI74" s="367"/>
      <c r="EJ74" s="367"/>
      <c r="EK74" s="367"/>
      <c r="EL74" s="367"/>
      <c r="EM74" s="367"/>
      <c r="EN74" s="367"/>
      <c r="EO74" s="367"/>
      <c r="EP74" s="367"/>
      <c r="EQ74" s="367"/>
      <c r="ER74" s="367"/>
      <c r="ES74" s="367"/>
      <c r="ET74" s="367"/>
      <c r="EU74" s="367"/>
      <c r="EV74" s="367"/>
      <c r="EW74" s="367"/>
      <c r="EX74" s="367"/>
      <c r="EY74" s="367"/>
      <c r="EZ74" s="367"/>
      <c r="FA74" s="367"/>
      <c r="FB74" s="367"/>
      <c r="FC74" s="367"/>
      <c r="FD74" s="367"/>
      <c r="FE74" s="367"/>
      <c r="FF74" s="367"/>
      <c r="FG74" s="367"/>
      <c r="FH74" s="367"/>
      <c r="FI74" s="367"/>
      <c r="FJ74" s="367"/>
      <c r="FK74" s="367"/>
      <c r="FL74" s="367"/>
      <c r="FM74" s="367"/>
      <c r="FN74" s="367"/>
      <c r="FO74" s="367"/>
      <c r="FP74" s="367"/>
      <c r="FQ74" s="367"/>
      <c r="FR74" s="367"/>
      <c r="FS74" s="367"/>
      <c r="FT74" s="367"/>
      <c r="FU74" s="367"/>
      <c r="FV74" s="367"/>
      <c r="FW74" s="367"/>
      <c r="FX74" s="367"/>
      <c r="FY74" s="367"/>
      <c r="FZ74" s="367"/>
      <c r="GA74" s="367"/>
      <c r="GB74" s="367"/>
      <c r="GC74" s="367"/>
      <c r="GD74" s="367"/>
      <c r="GE74" s="367"/>
      <c r="GF74" s="367"/>
      <c r="GG74" s="367"/>
      <c r="GH74" s="367"/>
      <c r="GI74" s="367"/>
      <c r="GJ74" s="367"/>
      <c r="GK74" s="367"/>
      <c r="GL74" s="367"/>
      <c r="GM74" s="367"/>
      <c r="GN74" s="367"/>
      <c r="GO74" s="367"/>
      <c r="GP74" s="367"/>
      <c r="GQ74" s="367"/>
      <c r="GR74" s="367"/>
      <c r="GS74" s="367"/>
      <c r="GT74" s="367"/>
      <c r="GU74" s="367"/>
      <c r="GV74" s="367"/>
      <c r="GW74" s="367"/>
      <c r="GX74" s="367"/>
      <c r="GY74" s="367"/>
      <c r="GZ74" s="367"/>
      <c r="HA74" s="367"/>
      <c r="HB74" s="367"/>
      <c r="HC74" s="367"/>
      <c r="HD74" s="367"/>
      <c r="HE74" s="367"/>
      <c r="HF74" s="367"/>
      <c r="HG74" s="367"/>
      <c r="HH74" s="367"/>
      <c r="HI74" s="367"/>
      <c r="HJ74" s="367"/>
      <c r="HK74" s="367"/>
      <c r="HL74" s="367"/>
      <c r="HM74" s="367"/>
      <c r="HN74" s="367"/>
      <c r="HO74" s="367"/>
      <c r="HP74" s="367"/>
      <c r="HQ74" s="367"/>
      <c r="HR74" s="367"/>
      <c r="HS74" s="367"/>
      <c r="HT74" s="367"/>
      <c r="HU74" s="367"/>
      <c r="HV74" s="367"/>
    </row>
    <row r="75" spans="1:230" s="372" customFormat="1" ht="18" hidden="1" customHeight="1">
      <c r="A75" s="367"/>
      <c r="B75" s="368"/>
      <c r="C75" s="369"/>
      <c r="D75" s="500"/>
      <c r="E75" s="501"/>
      <c r="F75" s="502"/>
      <c r="G75" s="503"/>
      <c r="H75" s="504"/>
      <c r="I75" s="505"/>
      <c r="J75" s="367"/>
      <c r="K75" s="367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67"/>
      <c r="BD75" s="367"/>
      <c r="BE75" s="367"/>
      <c r="BF75" s="367"/>
      <c r="BG75" s="367"/>
      <c r="BH75" s="367"/>
      <c r="BI75" s="367"/>
      <c r="BJ75" s="367"/>
      <c r="BK75" s="367"/>
      <c r="BL75" s="367"/>
      <c r="BM75" s="367"/>
      <c r="BN75" s="367"/>
      <c r="BO75" s="367"/>
      <c r="BP75" s="367"/>
      <c r="BQ75" s="367"/>
      <c r="BR75" s="367"/>
      <c r="BS75" s="367"/>
      <c r="BT75" s="367"/>
      <c r="BU75" s="367"/>
      <c r="BV75" s="367"/>
      <c r="BW75" s="367"/>
      <c r="BX75" s="367"/>
      <c r="BY75" s="367"/>
      <c r="BZ75" s="367"/>
      <c r="CA75" s="367"/>
      <c r="CB75" s="367"/>
      <c r="CC75" s="367"/>
      <c r="CD75" s="367"/>
      <c r="CE75" s="367"/>
      <c r="CF75" s="367"/>
      <c r="CG75" s="367"/>
      <c r="CH75" s="367"/>
      <c r="CI75" s="367"/>
      <c r="CJ75" s="367"/>
      <c r="CK75" s="367"/>
      <c r="CL75" s="367"/>
      <c r="CM75" s="367"/>
      <c r="CN75" s="367"/>
      <c r="CO75" s="367"/>
      <c r="CP75" s="367"/>
      <c r="CQ75" s="367"/>
      <c r="CR75" s="367"/>
      <c r="CS75" s="367"/>
      <c r="CT75" s="367"/>
      <c r="CU75" s="367"/>
      <c r="CV75" s="367"/>
      <c r="CW75" s="367"/>
      <c r="CX75" s="367"/>
      <c r="CY75" s="367"/>
      <c r="CZ75" s="367"/>
      <c r="DA75" s="367"/>
      <c r="DB75" s="367"/>
      <c r="DC75" s="367"/>
      <c r="DD75" s="367"/>
      <c r="DE75" s="367"/>
      <c r="DF75" s="367"/>
      <c r="DG75" s="367"/>
      <c r="DH75" s="367"/>
      <c r="DI75" s="367"/>
      <c r="DJ75" s="367"/>
      <c r="DK75" s="367"/>
      <c r="DL75" s="367"/>
      <c r="DM75" s="367"/>
      <c r="DN75" s="367"/>
      <c r="DO75" s="367"/>
      <c r="DP75" s="367"/>
      <c r="DQ75" s="367"/>
      <c r="DR75" s="367"/>
      <c r="DS75" s="367"/>
      <c r="DT75" s="367"/>
      <c r="DU75" s="367"/>
      <c r="DV75" s="367"/>
      <c r="DW75" s="367"/>
      <c r="DX75" s="367"/>
      <c r="DY75" s="367"/>
      <c r="DZ75" s="367"/>
      <c r="EA75" s="367"/>
      <c r="EB75" s="367"/>
      <c r="EC75" s="367"/>
      <c r="ED75" s="367"/>
      <c r="EE75" s="367"/>
      <c r="EF75" s="367"/>
      <c r="EG75" s="367"/>
      <c r="EH75" s="367"/>
      <c r="EI75" s="367"/>
      <c r="EJ75" s="367"/>
      <c r="EK75" s="367"/>
      <c r="EL75" s="367"/>
      <c r="EM75" s="367"/>
      <c r="EN75" s="367"/>
      <c r="EO75" s="367"/>
      <c r="EP75" s="367"/>
      <c r="EQ75" s="367"/>
      <c r="ER75" s="367"/>
      <c r="ES75" s="367"/>
      <c r="ET75" s="367"/>
      <c r="EU75" s="367"/>
      <c r="EV75" s="367"/>
      <c r="EW75" s="367"/>
      <c r="EX75" s="367"/>
      <c r="EY75" s="367"/>
      <c r="EZ75" s="367"/>
      <c r="FA75" s="367"/>
      <c r="FB75" s="367"/>
      <c r="FC75" s="367"/>
      <c r="FD75" s="367"/>
      <c r="FE75" s="367"/>
      <c r="FF75" s="367"/>
      <c r="FG75" s="367"/>
      <c r="FH75" s="367"/>
      <c r="FI75" s="367"/>
      <c r="FJ75" s="367"/>
      <c r="FK75" s="367"/>
      <c r="FL75" s="367"/>
      <c r="FM75" s="367"/>
      <c r="FN75" s="367"/>
      <c r="FO75" s="367"/>
      <c r="FP75" s="367"/>
      <c r="FQ75" s="367"/>
      <c r="FR75" s="367"/>
      <c r="FS75" s="367"/>
      <c r="FT75" s="367"/>
      <c r="FU75" s="367"/>
      <c r="FV75" s="367"/>
      <c r="FW75" s="367"/>
      <c r="FX75" s="367"/>
      <c r="FY75" s="367"/>
      <c r="FZ75" s="367"/>
      <c r="GA75" s="367"/>
      <c r="GB75" s="367"/>
      <c r="GC75" s="367"/>
      <c r="GD75" s="367"/>
      <c r="GE75" s="367"/>
      <c r="GF75" s="367"/>
      <c r="GG75" s="367"/>
      <c r="GH75" s="367"/>
      <c r="GI75" s="367"/>
      <c r="GJ75" s="367"/>
      <c r="GK75" s="367"/>
      <c r="GL75" s="367"/>
      <c r="GM75" s="367"/>
      <c r="GN75" s="367"/>
      <c r="GO75" s="367"/>
      <c r="GP75" s="367"/>
      <c r="GQ75" s="367"/>
      <c r="GR75" s="367"/>
      <c r="GS75" s="367"/>
      <c r="GT75" s="367"/>
      <c r="GU75" s="367"/>
      <c r="GV75" s="367"/>
      <c r="GW75" s="367"/>
      <c r="GX75" s="367"/>
      <c r="GY75" s="367"/>
      <c r="GZ75" s="367"/>
      <c r="HA75" s="367"/>
      <c r="HB75" s="367"/>
      <c r="HC75" s="367"/>
      <c r="HD75" s="367"/>
      <c r="HE75" s="367"/>
      <c r="HF75" s="367"/>
      <c r="HG75" s="367"/>
      <c r="HH75" s="367"/>
      <c r="HI75" s="367"/>
      <c r="HJ75" s="367"/>
      <c r="HK75" s="367"/>
      <c r="HL75" s="367"/>
      <c r="HM75" s="367"/>
      <c r="HN75" s="367"/>
      <c r="HO75" s="367"/>
      <c r="HP75" s="367"/>
      <c r="HQ75" s="367"/>
      <c r="HR75" s="367"/>
      <c r="HS75" s="367"/>
      <c r="HT75" s="367"/>
      <c r="HU75" s="367"/>
      <c r="HV75" s="367"/>
    </row>
    <row r="76" spans="1:230" s="372" customFormat="1" ht="18" customHeight="1">
      <c r="A76" s="367"/>
      <c r="B76" s="368">
        <v>30</v>
      </c>
      <c r="C76" s="369" t="s">
        <v>98</v>
      </c>
      <c r="D76" s="500">
        <v>31818</v>
      </c>
      <c r="E76" s="501">
        <v>1098.7575850147716</v>
      </c>
      <c r="F76" s="502">
        <v>159831</v>
      </c>
      <c r="G76" s="503">
        <v>1358.7633673692835</v>
      </c>
      <c r="H76" s="504">
        <v>62373</v>
      </c>
      <c r="I76" s="505">
        <v>864.22175733089625</v>
      </c>
      <c r="J76" s="367"/>
      <c r="K76" s="367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  <c r="BC76" s="367"/>
      <c r="BD76" s="367"/>
      <c r="BE76" s="367"/>
      <c r="BF76" s="367"/>
      <c r="BG76" s="367"/>
      <c r="BH76" s="367"/>
      <c r="BI76" s="367"/>
      <c r="BJ76" s="367"/>
      <c r="BK76" s="367"/>
      <c r="BL76" s="367"/>
      <c r="BM76" s="367"/>
      <c r="BN76" s="367"/>
      <c r="BO76" s="367"/>
      <c r="BP76" s="367"/>
      <c r="BQ76" s="367"/>
      <c r="BR76" s="367"/>
      <c r="BS76" s="367"/>
      <c r="BT76" s="367"/>
      <c r="BU76" s="367"/>
      <c r="BV76" s="367"/>
      <c r="BW76" s="367"/>
      <c r="BX76" s="367"/>
      <c r="BY76" s="367"/>
      <c r="BZ76" s="367"/>
      <c r="CA76" s="367"/>
      <c r="CB76" s="367"/>
      <c r="CC76" s="367"/>
      <c r="CD76" s="367"/>
      <c r="CE76" s="367"/>
      <c r="CF76" s="367"/>
      <c r="CG76" s="367"/>
      <c r="CH76" s="367"/>
      <c r="CI76" s="367"/>
      <c r="CJ76" s="367"/>
      <c r="CK76" s="367"/>
      <c r="CL76" s="367"/>
      <c r="CM76" s="367"/>
      <c r="CN76" s="367"/>
      <c r="CO76" s="367"/>
      <c r="CP76" s="367"/>
      <c r="CQ76" s="367"/>
      <c r="CR76" s="367"/>
      <c r="CS76" s="367"/>
      <c r="CT76" s="367"/>
      <c r="CU76" s="367"/>
      <c r="CV76" s="367"/>
      <c r="CW76" s="367"/>
      <c r="CX76" s="367"/>
      <c r="CY76" s="367"/>
      <c r="CZ76" s="367"/>
      <c r="DA76" s="367"/>
      <c r="DB76" s="367"/>
      <c r="DC76" s="367"/>
      <c r="DD76" s="367"/>
      <c r="DE76" s="367"/>
      <c r="DF76" s="367"/>
      <c r="DG76" s="367"/>
      <c r="DH76" s="367"/>
      <c r="DI76" s="367"/>
      <c r="DJ76" s="367"/>
      <c r="DK76" s="367"/>
      <c r="DL76" s="367"/>
      <c r="DM76" s="367"/>
      <c r="DN76" s="367"/>
      <c r="DO76" s="367"/>
      <c r="DP76" s="367"/>
      <c r="DQ76" s="367"/>
      <c r="DR76" s="367"/>
      <c r="DS76" s="367"/>
      <c r="DT76" s="367"/>
      <c r="DU76" s="367"/>
      <c r="DV76" s="367"/>
      <c r="DW76" s="367"/>
      <c r="DX76" s="367"/>
      <c r="DY76" s="367"/>
      <c r="DZ76" s="367"/>
      <c r="EA76" s="367"/>
      <c r="EB76" s="367"/>
      <c r="EC76" s="367"/>
      <c r="ED76" s="367"/>
      <c r="EE76" s="367"/>
      <c r="EF76" s="367"/>
      <c r="EG76" s="367"/>
      <c r="EH76" s="367"/>
      <c r="EI76" s="367"/>
      <c r="EJ76" s="367"/>
      <c r="EK76" s="367"/>
      <c r="EL76" s="367"/>
      <c r="EM76" s="367"/>
      <c r="EN76" s="367"/>
      <c r="EO76" s="367"/>
      <c r="EP76" s="367"/>
      <c r="EQ76" s="367"/>
      <c r="ER76" s="367"/>
      <c r="ES76" s="367"/>
      <c r="ET76" s="367"/>
      <c r="EU76" s="367"/>
      <c r="EV76" s="367"/>
      <c r="EW76" s="367"/>
      <c r="EX76" s="367"/>
      <c r="EY76" s="367"/>
      <c r="EZ76" s="367"/>
      <c r="FA76" s="367"/>
      <c r="FB76" s="367"/>
      <c r="FC76" s="367"/>
      <c r="FD76" s="367"/>
      <c r="FE76" s="367"/>
      <c r="FF76" s="367"/>
      <c r="FG76" s="367"/>
      <c r="FH76" s="367"/>
      <c r="FI76" s="367"/>
      <c r="FJ76" s="367"/>
      <c r="FK76" s="367"/>
      <c r="FL76" s="367"/>
      <c r="FM76" s="367"/>
      <c r="FN76" s="367"/>
      <c r="FO76" s="367"/>
      <c r="FP76" s="367"/>
      <c r="FQ76" s="367"/>
      <c r="FR76" s="367"/>
      <c r="FS76" s="367"/>
      <c r="FT76" s="367"/>
      <c r="FU76" s="367"/>
      <c r="FV76" s="367"/>
      <c r="FW76" s="367"/>
      <c r="FX76" s="367"/>
      <c r="FY76" s="367"/>
      <c r="FZ76" s="367"/>
      <c r="GA76" s="367"/>
      <c r="GB76" s="367"/>
      <c r="GC76" s="367"/>
      <c r="GD76" s="367"/>
      <c r="GE76" s="367"/>
      <c r="GF76" s="367"/>
      <c r="GG76" s="367"/>
      <c r="GH76" s="367"/>
      <c r="GI76" s="367"/>
      <c r="GJ76" s="367"/>
      <c r="GK76" s="367"/>
      <c r="GL76" s="367"/>
      <c r="GM76" s="367"/>
      <c r="GN76" s="367"/>
      <c r="GO76" s="367"/>
      <c r="GP76" s="367"/>
      <c r="GQ76" s="367"/>
      <c r="GR76" s="367"/>
      <c r="GS76" s="367"/>
      <c r="GT76" s="367"/>
      <c r="GU76" s="367"/>
      <c r="GV76" s="367"/>
      <c r="GW76" s="367"/>
      <c r="GX76" s="367"/>
      <c r="GY76" s="367"/>
      <c r="GZ76" s="367"/>
      <c r="HA76" s="367"/>
      <c r="HB76" s="367"/>
      <c r="HC76" s="367"/>
      <c r="HD76" s="367"/>
      <c r="HE76" s="367"/>
      <c r="HF76" s="367"/>
      <c r="HG76" s="367"/>
      <c r="HH76" s="367"/>
      <c r="HI76" s="367"/>
      <c r="HJ76" s="367"/>
      <c r="HK76" s="367"/>
      <c r="HL76" s="367"/>
      <c r="HM76" s="367"/>
      <c r="HN76" s="367"/>
      <c r="HO76" s="367"/>
      <c r="HP76" s="367"/>
      <c r="HQ76" s="367"/>
      <c r="HR76" s="367"/>
      <c r="HS76" s="367"/>
      <c r="HT76" s="367"/>
      <c r="HU76" s="367"/>
      <c r="HV76" s="367"/>
    </row>
    <row r="77" spans="1:230" s="372" customFormat="1" ht="18" hidden="1" customHeight="1">
      <c r="A77" s="367"/>
      <c r="B77" s="368"/>
      <c r="C77" s="369"/>
      <c r="D77" s="500"/>
      <c r="E77" s="501"/>
      <c r="F77" s="502"/>
      <c r="G77" s="503"/>
      <c r="H77" s="504"/>
      <c r="I77" s="505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7"/>
      <c r="BD77" s="367"/>
      <c r="BE77" s="367"/>
      <c r="BF77" s="367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7"/>
      <c r="BV77" s="367"/>
      <c r="BW77" s="367"/>
      <c r="BX77" s="367"/>
      <c r="BY77" s="367"/>
      <c r="BZ77" s="367"/>
      <c r="CA77" s="367"/>
      <c r="CB77" s="367"/>
      <c r="CC77" s="367"/>
      <c r="CD77" s="367"/>
      <c r="CE77" s="367"/>
      <c r="CF77" s="367"/>
      <c r="CG77" s="367"/>
      <c r="CH77" s="367"/>
      <c r="CI77" s="367"/>
      <c r="CJ77" s="367"/>
      <c r="CK77" s="367"/>
      <c r="CL77" s="367"/>
      <c r="CM77" s="367"/>
      <c r="CN77" s="367"/>
      <c r="CO77" s="367"/>
      <c r="CP77" s="367"/>
      <c r="CQ77" s="367"/>
      <c r="CR77" s="367"/>
      <c r="CS77" s="367"/>
      <c r="CT77" s="367"/>
      <c r="CU77" s="367"/>
      <c r="CV77" s="367"/>
      <c r="CW77" s="367"/>
      <c r="CX77" s="367"/>
      <c r="CY77" s="367"/>
      <c r="CZ77" s="367"/>
      <c r="DA77" s="367"/>
      <c r="DB77" s="367"/>
      <c r="DC77" s="367"/>
      <c r="DD77" s="367"/>
      <c r="DE77" s="367"/>
      <c r="DF77" s="367"/>
      <c r="DG77" s="367"/>
      <c r="DH77" s="367"/>
      <c r="DI77" s="367"/>
      <c r="DJ77" s="367"/>
      <c r="DK77" s="367"/>
      <c r="DL77" s="367"/>
      <c r="DM77" s="367"/>
      <c r="DN77" s="367"/>
      <c r="DO77" s="367"/>
      <c r="DP77" s="367"/>
      <c r="DQ77" s="367"/>
      <c r="DR77" s="367"/>
      <c r="DS77" s="367"/>
      <c r="DT77" s="367"/>
      <c r="DU77" s="367"/>
      <c r="DV77" s="367"/>
      <c r="DW77" s="367"/>
      <c r="DX77" s="367"/>
      <c r="DY77" s="367"/>
      <c r="DZ77" s="367"/>
      <c r="EA77" s="367"/>
      <c r="EB77" s="367"/>
      <c r="EC77" s="367"/>
      <c r="ED77" s="367"/>
      <c r="EE77" s="367"/>
      <c r="EF77" s="367"/>
      <c r="EG77" s="367"/>
      <c r="EH77" s="367"/>
      <c r="EI77" s="367"/>
      <c r="EJ77" s="367"/>
      <c r="EK77" s="367"/>
      <c r="EL77" s="367"/>
      <c r="EM77" s="367"/>
      <c r="EN77" s="367"/>
      <c r="EO77" s="367"/>
      <c r="EP77" s="367"/>
      <c r="EQ77" s="367"/>
      <c r="ER77" s="367"/>
      <c r="ES77" s="367"/>
      <c r="ET77" s="367"/>
      <c r="EU77" s="367"/>
      <c r="EV77" s="367"/>
      <c r="EW77" s="367"/>
      <c r="EX77" s="367"/>
      <c r="EY77" s="367"/>
      <c r="EZ77" s="367"/>
      <c r="FA77" s="367"/>
      <c r="FB77" s="367"/>
      <c r="FC77" s="367"/>
      <c r="FD77" s="367"/>
      <c r="FE77" s="367"/>
      <c r="FF77" s="367"/>
      <c r="FG77" s="367"/>
      <c r="FH77" s="367"/>
      <c r="FI77" s="367"/>
      <c r="FJ77" s="367"/>
      <c r="FK77" s="367"/>
      <c r="FL77" s="367"/>
      <c r="FM77" s="367"/>
      <c r="FN77" s="367"/>
      <c r="FO77" s="367"/>
      <c r="FP77" s="367"/>
      <c r="FQ77" s="367"/>
      <c r="FR77" s="367"/>
      <c r="FS77" s="367"/>
      <c r="FT77" s="367"/>
      <c r="FU77" s="367"/>
      <c r="FV77" s="367"/>
      <c r="FW77" s="367"/>
      <c r="FX77" s="367"/>
      <c r="FY77" s="367"/>
      <c r="FZ77" s="367"/>
      <c r="GA77" s="367"/>
      <c r="GB77" s="367"/>
      <c r="GC77" s="367"/>
      <c r="GD77" s="367"/>
      <c r="GE77" s="367"/>
      <c r="GF77" s="367"/>
      <c r="GG77" s="367"/>
      <c r="GH77" s="367"/>
      <c r="GI77" s="367"/>
      <c r="GJ77" s="367"/>
      <c r="GK77" s="367"/>
      <c r="GL77" s="367"/>
      <c r="GM77" s="367"/>
      <c r="GN77" s="367"/>
      <c r="GO77" s="367"/>
      <c r="GP77" s="367"/>
      <c r="GQ77" s="367"/>
      <c r="GR77" s="367"/>
      <c r="GS77" s="367"/>
      <c r="GT77" s="367"/>
      <c r="GU77" s="367"/>
      <c r="GV77" s="367"/>
      <c r="GW77" s="367"/>
      <c r="GX77" s="367"/>
      <c r="GY77" s="367"/>
      <c r="GZ77" s="367"/>
      <c r="HA77" s="367"/>
      <c r="HB77" s="367"/>
      <c r="HC77" s="367"/>
      <c r="HD77" s="367"/>
      <c r="HE77" s="367"/>
      <c r="HF77" s="367"/>
      <c r="HG77" s="367"/>
      <c r="HH77" s="367"/>
      <c r="HI77" s="367"/>
      <c r="HJ77" s="367"/>
      <c r="HK77" s="367"/>
      <c r="HL77" s="367"/>
      <c r="HM77" s="367"/>
      <c r="HN77" s="367"/>
      <c r="HO77" s="367"/>
      <c r="HP77" s="367"/>
      <c r="HQ77" s="367"/>
      <c r="HR77" s="367"/>
      <c r="HS77" s="367"/>
      <c r="HT77" s="367"/>
      <c r="HU77" s="367"/>
      <c r="HV77" s="367"/>
    </row>
    <row r="78" spans="1:230" s="372" customFormat="1" ht="18" customHeight="1">
      <c r="A78" s="367"/>
      <c r="B78" s="368">
        <v>31</v>
      </c>
      <c r="C78" s="369" t="s">
        <v>99</v>
      </c>
      <c r="D78" s="500">
        <v>10530</v>
      </c>
      <c r="E78" s="501">
        <v>1435.7144292497626</v>
      </c>
      <c r="F78" s="502">
        <v>102236</v>
      </c>
      <c r="G78" s="503">
        <v>1687.2698377283928</v>
      </c>
      <c r="H78" s="504">
        <v>30046</v>
      </c>
      <c r="I78" s="505">
        <v>1032.8854330027293</v>
      </c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7"/>
      <c r="BE78" s="367"/>
      <c r="BF78" s="367"/>
      <c r="BG78" s="367"/>
      <c r="BH78" s="367"/>
      <c r="BI78" s="367"/>
      <c r="BJ78" s="367"/>
      <c r="BK78" s="367"/>
      <c r="BL78" s="367"/>
      <c r="BM78" s="367"/>
      <c r="BN78" s="367"/>
      <c r="BO78" s="367"/>
      <c r="BP78" s="367"/>
      <c r="BQ78" s="367"/>
      <c r="BR78" s="367"/>
      <c r="BS78" s="367"/>
      <c r="BT78" s="367"/>
      <c r="BU78" s="367"/>
      <c r="BV78" s="367"/>
      <c r="BW78" s="367"/>
      <c r="BX78" s="367"/>
      <c r="BY78" s="367"/>
      <c r="BZ78" s="367"/>
      <c r="CA78" s="367"/>
      <c r="CB78" s="367"/>
      <c r="CC78" s="367"/>
      <c r="CD78" s="367"/>
      <c r="CE78" s="367"/>
      <c r="CF78" s="367"/>
      <c r="CG78" s="367"/>
      <c r="CH78" s="367"/>
      <c r="CI78" s="367"/>
      <c r="CJ78" s="367"/>
      <c r="CK78" s="367"/>
      <c r="CL78" s="367"/>
      <c r="CM78" s="367"/>
      <c r="CN78" s="367"/>
      <c r="CO78" s="367"/>
      <c r="CP78" s="367"/>
      <c r="CQ78" s="367"/>
      <c r="CR78" s="367"/>
      <c r="CS78" s="367"/>
      <c r="CT78" s="367"/>
      <c r="CU78" s="367"/>
      <c r="CV78" s="367"/>
      <c r="CW78" s="367"/>
      <c r="CX78" s="367"/>
      <c r="CY78" s="367"/>
      <c r="CZ78" s="367"/>
      <c r="DA78" s="367"/>
      <c r="DB78" s="367"/>
      <c r="DC78" s="367"/>
      <c r="DD78" s="367"/>
      <c r="DE78" s="367"/>
      <c r="DF78" s="367"/>
      <c r="DG78" s="367"/>
      <c r="DH78" s="367"/>
      <c r="DI78" s="367"/>
      <c r="DJ78" s="367"/>
      <c r="DK78" s="367"/>
      <c r="DL78" s="367"/>
      <c r="DM78" s="367"/>
      <c r="DN78" s="367"/>
      <c r="DO78" s="367"/>
      <c r="DP78" s="367"/>
      <c r="DQ78" s="367"/>
      <c r="DR78" s="367"/>
      <c r="DS78" s="367"/>
      <c r="DT78" s="367"/>
      <c r="DU78" s="367"/>
      <c r="DV78" s="367"/>
      <c r="DW78" s="367"/>
      <c r="DX78" s="367"/>
      <c r="DY78" s="367"/>
      <c r="DZ78" s="367"/>
      <c r="EA78" s="367"/>
      <c r="EB78" s="367"/>
      <c r="EC78" s="367"/>
      <c r="ED78" s="367"/>
      <c r="EE78" s="367"/>
      <c r="EF78" s="367"/>
      <c r="EG78" s="367"/>
      <c r="EH78" s="367"/>
      <c r="EI78" s="367"/>
      <c r="EJ78" s="367"/>
      <c r="EK78" s="367"/>
      <c r="EL78" s="367"/>
      <c r="EM78" s="367"/>
      <c r="EN78" s="367"/>
      <c r="EO78" s="367"/>
      <c r="EP78" s="367"/>
      <c r="EQ78" s="367"/>
      <c r="ER78" s="367"/>
      <c r="ES78" s="367"/>
      <c r="ET78" s="367"/>
      <c r="EU78" s="367"/>
      <c r="EV78" s="367"/>
      <c r="EW78" s="367"/>
      <c r="EX78" s="367"/>
      <c r="EY78" s="367"/>
      <c r="EZ78" s="367"/>
      <c r="FA78" s="367"/>
      <c r="FB78" s="367"/>
      <c r="FC78" s="367"/>
      <c r="FD78" s="367"/>
      <c r="FE78" s="367"/>
      <c r="FF78" s="367"/>
      <c r="FG78" s="367"/>
      <c r="FH78" s="367"/>
      <c r="FI78" s="367"/>
      <c r="FJ78" s="367"/>
      <c r="FK78" s="367"/>
      <c r="FL78" s="367"/>
      <c r="FM78" s="367"/>
      <c r="FN78" s="367"/>
      <c r="FO78" s="367"/>
      <c r="FP78" s="367"/>
      <c r="FQ78" s="367"/>
      <c r="FR78" s="367"/>
      <c r="FS78" s="367"/>
      <c r="FT78" s="367"/>
      <c r="FU78" s="367"/>
      <c r="FV78" s="367"/>
      <c r="FW78" s="367"/>
      <c r="FX78" s="367"/>
      <c r="FY78" s="367"/>
      <c r="FZ78" s="367"/>
      <c r="GA78" s="367"/>
      <c r="GB78" s="367"/>
      <c r="GC78" s="367"/>
      <c r="GD78" s="367"/>
      <c r="GE78" s="367"/>
      <c r="GF78" s="367"/>
      <c r="GG78" s="367"/>
      <c r="GH78" s="367"/>
      <c r="GI78" s="367"/>
      <c r="GJ78" s="367"/>
      <c r="GK78" s="367"/>
      <c r="GL78" s="367"/>
      <c r="GM78" s="367"/>
      <c r="GN78" s="367"/>
      <c r="GO78" s="367"/>
      <c r="GP78" s="367"/>
      <c r="GQ78" s="367"/>
      <c r="GR78" s="367"/>
      <c r="GS78" s="367"/>
      <c r="GT78" s="367"/>
      <c r="GU78" s="367"/>
      <c r="GV78" s="367"/>
      <c r="GW78" s="367"/>
      <c r="GX78" s="367"/>
      <c r="GY78" s="367"/>
      <c r="GZ78" s="367"/>
      <c r="HA78" s="367"/>
      <c r="HB78" s="367"/>
      <c r="HC78" s="367"/>
      <c r="HD78" s="367"/>
      <c r="HE78" s="367"/>
      <c r="HF78" s="367"/>
      <c r="HG78" s="367"/>
      <c r="HH78" s="367"/>
      <c r="HI78" s="367"/>
      <c r="HJ78" s="367"/>
      <c r="HK78" s="367"/>
      <c r="HL78" s="367"/>
      <c r="HM78" s="367"/>
      <c r="HN78" s="367"/>
      <c r="HO78" s="367"/>
      <c r="HP78" s="367"/>
      <c r="HQ78" s="367"/>
      <c r="HR78" s="367"/>
      <c r="HS78" s="367"/>
      <c r="HT78" s="367"/>
      <c r="HU78" s="367"/>
      <c r="HV78" s="367"/>
    </row>
    <row r="79" spans="1:230" s="372" customFormat="1" ht="18" hidden="1" customHeight="1">
      <c r="A79" s="367"/>
      <c r="B79" s="368"/>
      <c r="C79" s="369"/>
      <c r="D79" s="500"/>
      <c r="E79" s="501"/>
      <c r="F79" s="502"/>
      <c r="G79" s="503"/>
      <c r="H79" s="504"/>
      <c r="I79" s="505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  <c r="BF79" s="367"/>
      <c r="BG79" s="367"/>
      <c r="BH79" s="367"/>
      <c r="BI79" s="367"/>
      <c r="BJ79" s="367"/>
      <c r="BK79" s="367"/>
      <c r="BL79" s="367"/>
      <c r="BM79" s="367"/>
      <c r="BN79" s="367"/>
      <c r="BO79" s="367"/>
      <c r="BP79" s="367"/>
      <c r="BQ79" s="367"/>
      <c r="BR79" s="367"/>
      <c r="BS79" s="367"/>
      <c r="BT79" s="367"/>
      <c r="BU79" s="367"/>
      <c r="BV79" s="367"/>
      <c r="BW79" s="367"/>
      <c r="BX79" s="367"/>
      <c r="BY79" s="367"/>
      <c r="BZ79" s="367"/>
      <c r="CA79" s="367"/>
      <c r="CB79" s="367"/>
      <c r="CC79" s="367"/>
      <c r="CD79" s="367"/>
      <c r="CE79" s="367"/>
      <c r="CF79" s="367"/>
      <c r="CG79" s="367"/>
      <c r="CH79" s="367"/>
      <c r="CI79" s="367"/>
      <c r="CJ79" s="367"/>
      <c r="CK79" s="367"/>
      <c r="CL79" s="367"/>
      <c r="CM79" s="367"/>
      <c r="CN79" s="367"/>
      <c r="CO79" s="367"/>
      <c r="CP79" s="367"/>
      <c r="CQ79" s="367"/>
      <c r="CR79" s="367"/>
      <c r="CS79" s="367"/>
      <c r="CT79" s="367"/>
      <c r="CU79" s="367"/>
      <c r="CV79" s="367"/>
      <c r="CW79" s="367"/>
      <c r="CX79" s="367"/>
      <c r="CY79" s="367"/>
      <c r="CZ79" s="367"/>
      <c r="DA79" s="367"/>
      <c r="DB79" s="367"/>
      <c r="DC79" s="367"/>
      <c r="DD79" s="367"/>
      <c r="DE79" s="367"/>
      <c r="DF79" s="367"/>
      <c r="DG79" s="367"/>
      <c r="DH79" s="367"/>
      <c r="DI79" s="367"/>
      <c r="DJ79" s="367"/>
      <c r="DK79" s="367"/>
      <c r="DL79" s="367"/>
      <c r="DM79" s="367"/>
      <c r="DN79" s="367"/>
      <c r="DO79" s="367"/>
      <c r="DP79" s="367"/>
      <c r="DQ79" s="367"/>
      <c r="DR79" s="367"/>
      <c r="DS79" s="367"/>
      <c r="DT79" s="367"/>
      <c r="DU79" s="367"/>
      <c r="DV79" s="367"/>
      <c r="DW79" s="367"/>
      <c r="DX79" s="367"/>
      <c r="DY79" s="367"/>
      <c r="DZ79" s="367"/>
      <c r="EA79" s="367"/>
      <c r="EB79" s="367"/>
      <c r="EC79" s="367"/>
      <c r="ED79" s="367"/>
      <c r="EE79" s="367"/>
      <c r="EF79" s="367"/>
      <c r="EG79" s="367"/>
      <c r="EH79" s="367"/>
      <c r="EI79" s="367"/>
      <c r="EJ79" s="367"/>
      <c r="EK79" s="367"/>
      <c r="EL79" s="367"/>
      <c r="EM79" s="367"/>
      <c r="EN79" s="367"/>
      <c r="EO79" s="367"/>
      <c r="EP79" s="367"/>
      <c r="EQ79" s="367"/>
      <c r="ER79" s="367"/>
      <c r="ES79" s="367"/>
      <c r="ET79" s="367"/>
      <c r="EU79" s="367"/>
      <c r="EV79" s="367"/>
      <c r="EW79" s="367"/>
      <c r="EX79" s="367"/>
      <c r="EY79" s="367"/>
      <c r="EZ79" s="367"/>
      <c r="FA79" s="367"/>
      <c r="FB79" s="367"/>
      <c r="FC79" s="367"/>
      <c r="FD79" s="367"/>
      <c r="FE79" s="367"/>
      <c r="FF79" s="367"/>
      <c r="FG79" s="367"/>
      <c r="FH79" s="367"/>
      <c r="FI79" s="367"/>
      <c r="FJ79" s="367"/>
      <c r="FK79" s="367"/>
      <c r="FL79" s="367"/>
      <c r="FM79" s="367"/>
      <c r="FN79" s="367"/>
      <c r="FO79" s="367"/>
      <c r="FP79" s="367"/>
      <c r="FQ79" s="367"/>
      <c r="FR79" s="367"/>
      <c r="FS79" s="367"/>
      <c r="FT79" s="367"/>
      <c r="FU79" s="367"/>
      <c r="FV79" s="367"/>
      <c r="FW79" s="367"/>
      <c r="FX79" s="367"/>
      <c r="FY79" s="367"/>
      <c r="FZ79" s="367"/>
      <c r="GA79" s="367"/>
      <c r="GB79" s="367"/>
      <c r="GC79" s="367"/>
      <c r="GD79" s="367"/>
      <c r="GE79" s="367"/>
      <c r="GF79" s="367"/>
      <c r="GG79" s="367"/>
      <c r="GH79" s="367"/>
      <c r="GI79" s="367"/>
      <c r="GJ79" s="367"/>
      <c r="GK79" s="367"/>
      <c r="GL79" s="367"/>
      <c r="GM79" s="367"/>
      <c r="GN79" s="367"/>
      <c r="GO79" s="367"/>
      <c r="GP79" s="367"/>
      <c r="GQ79" s="367"/>
      <c r="GR79" s="367"/>
      <c r="GS79" s="367"/>
      <c r="GT79" s="367"/>
      <c r="GU79" s="367"/>
      <c r="GV79" s="367"/>
      <c r="GW79" s="367"/>
      <c r="GX79" s="367"/>
      <c r="GY79" s="367"/>
      <c r="GZ79" s="367"/>
      <c r="HA79" s="367"/>
      <c r="HB79" s="367"/>
      <c r="HC79" s="367"/>
      <c r="HD79" s="367"/>
      <c r="HE79" s="367"/>
      <c r="HF79" s="367"/>
      <c r="HG79" s="367"/>
      <c r="HH79" s="367"/>
      <c r="HI79" s="367"/>
      <c r="HJ79" s="367"/>
      <c r="HK79" s="367"/>
      <c r="HL79" s="367"/>
      <c r="HM79" s="367"/>
      <c r="HN79" s="367"/>
      <c r="HO79" s="367"/>
      <c r="HP79" s="367"/>
      <c r="HQ79" s="367"/>
      <c r="HR79" s="367"/>
      <c r="HS79" s="367"/>
      <c r="HT79" s="367"/>
      <c r="HU79" s="367"/>
      <c r="HV79" s="367"/>
    </row>
    <row r="80" spans="1:230" s="372" customFormat="1" ht="18" customHeight="1">
      <c r="A80" s="367"/>
      <c r="B80" s="368"/>
      <c r="C80" s="369" t="s">
        <v>100</v>
      </c>
      <c r="D80" s="500">
        <v>42798</v>
      </c>
      <c r="E80" s="501">
        <v>1531.3374419365387</v>
      </c>
      <c r="F80" s="502">
        <v>391177</v>
      </c>
      <c r="G80" s="503">
        <v>1834.6345906584493</v>
      </c>
      <c r="H80" s="504">
        <v>132963</v>
      </c>
      <c r="I80" s="505">
        <v>1128.8252993689971</v>
      </c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  <c r="BC80" s="367"/>
      <c r="BD80" s="367"/>
      <c r="BE80" s="367"/>
      <c r="BF80" s="367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7"/>
      <c r="BV80" s="367"/>
      <c r="BW80" s="367"/>
      <c r="BX80" s="367"/>
      <c r="BY80" s="367"/>
      <c r="BZ80" s="367"/>
      <c r="CA80" s="367"/>
      <c r="CB80" s="367"/>
      <c r="CC80" s="367"/>
      <c r="CD80" s="367"/>
      <c r="CE80" s="367"/>
      <c r="CF80" s="367"/>
      <c r="CG80" s="367"/>
      <c r="CH80" s="367"/>
      <c r="CI80" s="367"/>
      <c r="CJ80" s="367"/>
      <c r="CK80" s="367"/>
      <c r="CL80" s="367"/>
      <c r="CM80" s="367"/>
      <c r="CN80" s="367"/>
      <c r="CO80" s="367"/>
      <c r="CP80" s="367"/>
      <c r="CQ80" s="367"/>
      <c r="CR80" s="367"/>
      <c r="CS80" s="367"/>
      <c r="CT80" s="367"/>
      <c r="CU80" s="367"/>
      <c r="CV80" s="367"/>
      <c r="CW80" s="367"/>
      <c r="CX80" s="367"/>
      <c r="CY80" s="367"/>
      <c r="CZ80" s="367"/>
      <c r="DA80" s="367"/>
      <c r="DB80" s="367"/>
      <c r="DC80" s="367"/>
      <c r="DD80" s="367"/>
      <c r="DE80" s="367"/>
      <c r="DF80" s="367"/>
      <c r="DG80" s="367"/>
      <c r="DH80" s="367"/>
      <c r="DI80" s="367"/>
      <c r="DJ80" s="367"/>
      <c r="DK80" s="367"/>
      <c r="DL80" s="367"/>
      <c r="DM80" s="367"/>
      <c r="DN80" s="367"/>
      <c r="DO80" s="367"/>
      <c r="DP80" s="367"/>
      <c r="DQ80" s="367"/>
      <c r="DR80" s="367"/>
      <c r="DS80" s="367"/>
      <c r="DT80" s="367"/>
      <c r="DU80" s="367"/>
      <c r="DV80" s="367"/>
      <c r="DW80" s="367"/>
      <c r="DX80" s="367"/>
      <c r="DY80" s="367"/>
      <c r="DZ80" s="367"/>
      <c r="EA80" s="367"/>
      <c r="EB80" s="367"/>
      <c r="EC80" s="367"/>
      <c r="ED80" s="367"/>
      <c r="EE80" s="367"/>
      <c r="EF80" s="367"/>
      <c r="EG80" s="367"/>
      <c r="EH80" s="367"/>
      <c r="EI80" s="367"/>
      <c r="EJ80" s="367"/>
      <c r="EK80" s="367"/>
      <c r="EL80" s="367"/>
      <c r="EM80" s="367"/>
      <c r="EN80" s="367"/>
      <c r="EO80" s="367"/>
      <c r="EP80" s="367"/>
      <c r="EQ80" s="367"/>
      <c r="ER80" s="367"/>
      <c r="ES80" s="367"/>
      <c r="ET80" s="367"/>
      <c r="EU80" s="367"/>
      <c r="EV80" s="367"/>
      <c r="EW80" s="367"/>
      <c r="EX80" s="367"/>
      <c r="EY80" s="367"/>
      <c r="EZ80" s="367"/>
      <c r="FA80" s="367"/>
      <c r="FB80" s="367"/>
      <c r="FC80" s="367"/>
      <c r="FD80" s="367"/>
      <c r="FE80" s="367"/>
      <c r="FF80" s="367"/>
      <c r="FG80" s="367"/>
      <c r="FH80" s="367"/>
      <c r="FI80" s="367"/>
      <c r="FJ80" s="367"/>
      <c r="FK80" s="367"/>
      <c r="FL80" s="367"/>
      <c r="FM80" s="367"/>
      <c r="FN80" s="367"/>
      <c r="FO80" s="367"/>
      <c r="FP80" s="367"/>
      <c r="FQ80" s="367"/>
      <c r="FR80" s="367"/>
      <c r="FS80" s="367"/>
      <c r="FT80" s="367"/>
      <c r="FU80" s="367"/>
      <c r="FV80" s="367"/>
      <c r="FW80" s="367"/>
      <c r="FX80" s="367"/>
      <c r="FY80" s="367"/>
      <c r="FZ80" s="367"/>
      <c r="GA80" s="367"/>
      <c r="GB80" s="367"/>
      <c r="GC80" s="367"/>
      <c r="GD80" s="367"/>
      <c r="GE80" s="367"/>
      <c r="GF80" s="367"/>
      <c r="GG80" s="367"/>
      <c r="GH80" s="367"/>
      <c r="GI80" s="367"/>
      <c r="GJ80" s="367"/>
      <c r="GK80" s="367"/>
      <c r="GL80" s="367"/>
      <c r="GM80" s="367"/>
      <c r="GN80" s="367"/>
      <c r="GO80" s="367"/>
      <c r="GP80" s="367"/>
      <c r="GQ80" s="367"/>
      <c r="GR80" s="367"/>
      <c r="GS80" s="367"/>
      <c r="GT80" s="367"/>
      <c r="GU80" s="367"/>
      <c r="GV80" s="367"/>
      <c r="GW80" s="367"/>
      <c r="GX80" s="367"/>
      <c r="GY80" s="367"/>
      <c r="GZ80" s="367"/>
      <c r="HA80" s="367"/>
      <c r="HB80" s="367"/>
      <c r="HC80" s="367"/>
      <c r="HD80" s="367"/>
      <c r="HE80" s="367"/>
      <c r="HF80" s="367"/>
      <c r="HG80" s="367"/>
      <c r="HH80" s="367"/>
      <c r="HI80" s="367"/>
      <c r="HJ80" s="367"/>
      <c r="HK80" s="367"/>
      <c r="HL80" s="367"/>
      <c r="HM80" s="367"/>
      <c r="HN80" s="367"/>
      <c r="HO80" s="367"/>
      <c r="HP80" s="367"/>
      <c r="HQ80" s="367"/>
      <c r="HR80" s="367"/>
      <c r="HS80" s="367"/>
      <c r="HT80" s="367"/>
      <c r="HU80" s="367"/>
      <c r="HV80" s="367"/>
    </row>
    <row r="81" spans="1:230" s="373" customFormat="1" ht="18" customHeight="1">
      <c r="B81" s="368">
        <v>1</v>
      </c>
      <c r="C81" s="374" t="s">
        <v>202</v>
      </c>
      <c r="D81" s="375">
        <v>6733</v>
      </c>
      <c r="E81" s="376">
        <v>1529.8647452844198</v>
      </c>
      <c r="F81" s="375">
        <v>57817</v>
      </c>
      <c r="G81" s="376">
        <v>1849.1713860975146</v>
      </c>
      <c r="H81" s="375">
        <v>17279</v>
      </c>
      <c r="I81" s="376">
        <v>1121.0299814804098</v>
      </c>
    </row>
    <row r="82" spans="1:230" s="373" customFormat="1" ht="18" customHeight="1">
      <c r="B82" s="368">
        <v>20</v>
      </c>
      <c r="C82" s="374" t="s">
        <v>204</v>
      </c>
      <c r="D82" s="375">
        <v>12918</v>
      </c>
      <c r="E82" s="376">
        <v>1575.0627868091035</v>
      </c>
      <c r="F82" s="375">
        <v>135200</v>
      </c>
      <c r="G82" s="376">
        <v>1780.0108420857989</v>
      </c>
      <c r="H82" s="375">
        <v>43273</v>
      </c>
      <c r="I82" s="376">
        <v>1100.3571277702031</v>
      </c>
    </row>
    <row r="83" spans="1:230" s="373" customFormat="1" ht="18" customHeight="1">
      <c r="B83" s="368">
        <v>48</v>
      </c>
      <c r="C83" s="374" t="s">
        <v>211</v>
      </c>
      <c r="D83" s="375">
        <v>23147</v>
      </c>
      <c r="E83" s="376">
        <v>1507.3633485980904</v>
      </c>
      <c r="F83" s="375">
        <v>198160</v>
      </c>
      <c r="G83" s="376">
        <v>1867.6617248183286</v>
      </c>
      <c r="H83" s="375">
        <v>72411</v>
      </c>
      <c r="I83" s="376">
        <v>1147.6981016696357</v>
      </c>
    </row>
    <row r="84" spans="1:230" s="373" customFormat="1" ht="18" hidden="1" customHeight="1">
      <c r="B84" s="368"/>
      <c r="C84" s="374"/>
      <c r="D84" s="375"/>
      <c r="E84" s="376"/>
      <c r="F84" s="375"/>
      <c r="G84" s="376"/>
      <c r="H84" s="375"/>
      <c r="I84" s="376"/>
    </row>
    <row r="85" spans="1:230" s="372" customFormat="1" ht="18" customHeight="1">
      <c r="A85" s="367"/>
      <c r="B85" s="368">
        <v>26</v>
      </c>
      <c r="C85" s="369" t="s">
        <v>101</v>
      </c>
      <c r="D85" s="500">
        <v>5016</v>
      </c>
      <c r="E85" s="501">
        <v>1248.2809988038277</v>
      </c>
      <c r="F85" s="502">
        <v>51748</v>
      </c>
      <c r="G85" s="503">
        <v>1454.9014731004097</v>
      </c>
      <c r="H85" s="504">
        <v>16029</v>
      </c>
      <c r="I85" s="505">
        <v>925.29740844718958</v>
      </c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  <c r="AB85" s="367"/>
      <c r="AC85" s="367"/>
      <c r="AD85" s="367"/>
      <c r="AE85" s="367"/>
      <c r="AF85" s="367"/>
      <c r="AG85" s="367"/>
      <c r="AH85" s="367"/>
      <c r="AI85" s="367"/>
      <c r="AJ85" s="367"/>
      <c r="AK85" s="367"/>
      <c r="AL85" s="367"/>
      <c r="AM85" s="367"/>
      <c r="AN85" s="367"/>
      <c r="AO85" s="367"/>
      <c r="AP85" s="367"/>
      <c r="AQ85" s="367"/>
      <c r="AR85" s="367"/>
      <c r="AS85" s="367"/>
      <c r="AT85" s="367"/>
      <c r="AU85" s="367"/>
      <c r="AV85" s="367"/>
      <c r="AW85" s="367"/>
      <c r="AX85" s="367"/>
      <c r="AY85" s="367"/>
      <c r="AZ85" s="367"/>
      <c r="BA85" s="367"/>
      <c r="BB85" s="367"/>
      <c r="BC85" s="367"/>
      <c r="BD85" s="367"/>
      <c r="BE85" s="367"/>
      <c r="BF85" s="367"/>
      <c r="BG85" s="367"/>
      <c r="BH85" s="367"/>
      <c r="BI85" s="367"/>
      <c r="BJ85" s="367"/>
      <c r="BK85" s="367"/>
      <c r="BL85" s="367"/>
      <c r="BM85" s="367"/>
      <c r="BN85" s="367"/>
      <c r="BO85" s="367"/>
      <c r="BP85" s="367"/>
      <c r="BQ85" s="367"/>
      <c r="BR85" s="367"/>
      <c r="BS85" s="367"/>
      <c r="BT85" s="367"/>
      <c r="BU85" s="367"/>
      <c r="BV85" s="367"/>
      <c r="BW85" s="367"/>
      <c r="BX85" s="367"/>
      <c r="BY85" s="367"/>
      <c r="BZ85" s="367"/>
      <c r="CA85" s="367"/>
      <c r="CB85" s="367"/>
      <c r="CC85" s="367"/>
      <c r="CD85" s="367"/>
      <c r="CE85" s="367"/>
      <c r="CF85" s="367"/>
      <c r="CG85" s="367"/>
      <c r="CH85" s="367"/>
      <c r="CI85" s="367"/>
      <c r="CJ85" s="367"/>
      <c r="CK85" s="367"/>
      <c r="CL85" s="367"/>
      <c r="CM85" s="367"/>
      <c r="CN85" s="367"/>
      <c r="CO85" s="367"/>
      <c r="CP85" s="367"/>
      <c r="CQ85" s="367"/>
      <c r="CR85" s="367"/>
      <c r="CS85" s="367"/>
      <c r="CT85" s="367"/>
      <c r="CU85" s="367"/>
      <c r="CV85" s="367"/>
      <c r="CW85" s="367"/>
      <c r="CX85" s="367"/>
      <c r="CY85" s="367"/>
      <c r="CZ85" s="367"/>
      <c r="DA85" s="367"/>
      <c r="DB85" s="367"/>
      <c r="DC85" s="367"/>
      <c r="DD85" s="367"/>
      <c r="DE85" s="367"/>
      <c r="DF85" s="367"/>
      <c r="DG85" s="367"/>
      <c r="DH85" s="367"/>
      <c r="DI85" s="367"/>
      <c r="DJ85" s="367"/>
      <c r="DK85" s="367"/>
      <c r="DL85" s="367"/>
      <c r="DM85" s="367"/>
      <c r="DN85" s="367"/>
      <c r="DO85" s="367"/>
      <c r="DP85" s="367"/>
      <c r="DQ85" s="367"/>
      <c r="DR85" s="367"/>
      <c r="DS85" s="367"/>
      <c r="DT85" s="367"/>
      <c r="DU85" s="367"/>
      <c r="DV85" s="367"/>
      <c r="DW85" s="367"/>
      <c r="DX85" s="367"/>
      <c r="DY85" s="367"/>
      <c r="DZ85" s="367"/>
      <c r="EA85" s="367"/>
      <c r="EB85" s="367"/>
      <c r="EC85" s="367"/>
      <c r="ED85" s="367"/>
      <c r="EE85" s="367"/>
      <c r="EF85" s="367"/>
      <c r="EG85" s="367"/>
      <c r="EH85" s="367"/>
      <c r="EI85" s="367"/>
      <c r="EJ85" s="367"/>
      <c r="EK85" s="367"/>
      <c r="EL85" s="367"/>
      <c r="EM85" s="367"/>
      <c r="EN85" s="367"/>
      <c r="EO85" s="367"/>
      <c r="EP85" s="367"/>
      <c r="EQ85" s="367"/>
      <c r="ER85" s="367"/>
      <c r="ES85" s="367"/>
      <c r="ET85" s="367"/>
      <c r="EU85" s="367"/>
      <c r="EV85" s="367"/>
      <c r="EW85" s="367"/>
      <c r="EX85" s="367"/>
      <c r="EY85" s="367"/>
      <c r="EZ85" s="367"/>
      <c r="FA85" s="367"/>
      <c r="FB85" s="367"/>
      <c r="FC85" s="367"/>
      <c r="FD85" s="367"/>
      <c r="FE85" s="367"/>
      <c r="FF85" s="367"/>
      <c r="FG85" s="367"/>
      <c r="FH85" s="367"/>
      <c r="FI85" s="367"/>
      <c r="FJ85" s="367"/>
      <c r="FK85" s="367"/>
      <c r="FL85" s="367"/>
      <c r="FM85" s="367"/>
      <c r="FN85" s="367"/>
      <c r="FO85" s="367"/>
      <c r="FP85" s="367"/>
      <c r="FQ85" s="367"/>
      <c r="FR85" s="367"/>
      <c r="FS85" s="367"/>
      <c r="FT85" s="367"/>
      <c r="FU85" s="367"/>
      <c r="FV85" s="367"/>
      <c r="FW85" s="367"/>
      <c r="FX85" s="367"/>
      <c r="FY85" s="367"/>
      <c r="FZ85" s="367"/>
      <c r="GA85" s="367"/>
      <c r="GB85" s="367"/>
      <c r="GC85" s="367"/>
      <c r="GD85" s="367"/>
      <c r="GE85" s="367"/>
      <c r="GF85" s="367"/>
      <c r="GG85" s="367"/>
      <c r="GH85" s="367"/>
      <c r="GI85" s="367"/>
      <c r="GJ85" s="367"/>
      <c r="GK85" s="367"/>
      <c r="GL85" s="367"/>
      <c r="GM85" s="367"/>
      <c r="GN85" s="367"/>
      <c r="GO85" s="367"/>
      <c r="GP85" s="367"/>
      <c r="GQ85" s="367"/>
      <c r="GR85" s="367"/>
      <c r="GS85" s="367"/>
      <c r="GT85" s="367"/>
      <c r="GU85" s="367"/>
      <c r="GV85" s="367"/>
      <c r="GW85" s="367"/>
      <c r="GX85" s="367"/>
      <c r="GY85" s="367"/>
      <c r="GZ85" s="367"/>
      <c r="HA85" s="367"/>
      <c r="HB85" s="367"/>
      <c r="HC85" s="367"/>
      <c r="HD85" s="367"/>
      <c r="HE85" s="367"/>
      <c r="HF85" s="367"/>
      <c r="HG85" s="367"/>
      <c r="HH85" s="367"/>
      <c r="HI85" s="367"/>
      <c r="HJ85" s="367"/>
      <c r="HK85" s="367"/>
      <c r="HL85" s="367"/>
      <c r="HM85" s="367"/>
      <c r="HN85" s="367"/>
      <c r="HO85" s="367"/>
      <c r="HP85" s="367"/>
      <c r="HQ85" s="367"/>
      <c r="HR85" s="367"/>
      <c r="HS85" s="367"/>
      <c r="HT85" s="367"/>
      <c r="HU85" s="367"/>
      <c r="HV85" s="367"/>
    </row>
    <row r="86" spans="1:230" s="372" customFormat="1" ht="18" hidden="1" customHeight="1">
      <c r="A86" s="367"/>
      <c r="B86" s="368"/>
      <c r="C86" s="369"/>
      <c r="D86" s="370"/>
      <c r="E86" s="371"/>
      <c r="F86" s="370"/>
      <c r="G86" s="371"/>
      <c r="H86" s="370"/>
      <c r="I86" s="371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/>
      <c r="AR86" s="367"/>
      <c r="AS86" s="367"/>
      <c r="AT86" s="367"/>
      <c r="AU86" s="367"/>
      <c r="AV86" s="367"/>
      <c r="AW86" s="367"/>
      <c r="AX86" s="367"/>
      <c r="AY86" s="367"/>
      <c r="AZ86" s="367"/>
      <c r="BA86" s="367"/>
      <c r="BB86" s="367"/>
      <c r="BC86" s="367"/>
      <c r="BD86" s="367"/>
      <c r="BE86" s="367"/>
      <c r="BF86" s="367"/>
      <c r="BG86" s="367"/>
      <c r="BH86" s="367"/>
      <c r="BI86" s="367"/>
      <c r="BJ86" s="367"/>
      <c r="BK86" s="367"/>
      <c r="BL86" s="367"/>
      <c r="BM86" s="367"/>
      <c r="BN86" s="367"/>
      <c r="BO86" s="367"/>
      <c r="BP86" s="367"/>
      <c r="BQ86" s="367"/>
      <c r="BR86" s="367"/>
      <c r="BS86" s="367"/>
      <c r="BT86" s="367"/>
      <c r="BU86" s="367"/>
      <c r="BV86" s="367"/>
      <c r="BW86" s="367"/>
      <c r="BX86" s="367"/>
      <c r="BY86" s="367"/>
      <c r="BZ86" s="367"/>
      <c r="CA86" s="367"/>
      <c r="CB86" s="367"/>
      <c r="CC86" s="367"/>
      <c r="CD86" s="367"/>
      <c r="CE86" s="367"/>
      <c r="CF86" s="367"/>
      <c r="CG86" s="367"/>
      <c r="CH86" s="367"/>
      <c r="CI86" s="367"/>
      <c r="CJ86" s="367"/>
      <c r="CK86" s="367"/>
      <c r="CL86" s="367"/>
      <c r="CM86" s="367"/>
      <c r="CN86" s="367"/>
      <c r="CO86" s="367"/>
      <c r="CP86" s="367"/>
      <c r="CQ86" s="367"/>
      <c r="CR86" s="367"/>
      <c r="CS86" s="367"/>
      <c r="CT86" s="367"/>
      <c r="CU86" s="367"/>
      <c r="CV86" s="367"/>
      <c r="CW86" s="367"/>
      <c r="CX86" s="367"/>
      <c r="CY86" s="367"/>
      <c r="CZ86" s="367"/>
      <c r="DA86" s="367"/>
      <c r="DB86" s="367"/>
      <c r="DC86" s="367"/>
      <c r="DD86" s="367"/>
      <c r="DE86" s="367"/>
      <c r="DF86" s="367"/>
      <c r="DG86" s="367"/>
      <c r="DH86" s="367"/>
      <c r="DI86" s="367"/>
      <c r="DJ86" s="367"/>
      <c r="DK86" s="367"/>
      <c r="DL86" s="367"/>
      <c r="DM86" s="367"/>
      <c r="DN86" s="367"/>
      <c r="DO86" s="367"/>
      <c r="DP86" s="367"/>
      <c r="DQ86" s="367"/>
      <c r="DR86" s="367"/>
      <c r="DS86" s="367"/>
      <c r="DT86" s="367"/>
      <c r="DU86" s="367"/>
      <c r="DV86" s="367"/>
      <c r="DW86" s="367"/>
      <c r="DX86" s="367"/>
      <c r="DY86" s="367"/>
      <c r="DZ86" s="367"/>
      <c r="EA86" s="367"/>
      <c r="EB86" s="367"/>
      <c r="EC86" s="367"/>
      <c r="ED86" s="367"/>
      <c r="EE86" s="367"/>
      <c r="EF86" s="367"/>
      <c r="EG86" s="367"/>
      <c r="EH86" s="367"/>
      <c r="EI86" s="367"/>
      <c r="EJ86" s="367"/>
      <c r="EK86" s="367"/>
      <c r="EL86" s="367"/>
      <c r="EM86" s="367"/>
      <c r="EN86" s="367"/>
      <c r="EO86" s="367"/>
      <c r="EP86" s="367"/>
      <c r="EQ86" s="367"/>
      <c r="ER86" s="367"/>
      <c r="ES86" s="367"/>
      <c r="ET86" s="367"/>
      <c r="EU86" s="367"/>
      <c r="EV86" s="367"/>
      <c r="EW86" s="367"/>
      <c r="EX86" s="367"/>
      <c r="EY86" s="367"/>
      <c r="EZ86" s="367"/>
      <c r="FA86" s="367"/>
      <c r="FB86" s="367"/>
      <c r="FC86" s="367"/>
      <c r="FD86" s="367"/>
      <c r="FE86" s="367"/>
      <c r="FF86" s="367"/>
      <c r="FG86" s="367"/>
      <c r="FH86" s="367"/>
      <c r="FI86" s="367"/>
      <c r="FJ86" s="367"/>
      <c r="FK86" s="367"/>
      <c r="FL86" s="367"/>
      <c r="FM86" s="367"/>
      <c r="FN86" s="367"/>
      <c r="FO86" s="367"/>
      <c r="FP86" s="367"/>
      <c r="FQ86" s="367"/>
      <c r="FR86" s="367"/>
      <c r="FS86" s="367"/>
      <c r="FT86" s="367"/>
      <c r="FU86" s="367"/>
      <c r="FV86" s="367"/>
      <c r="FW86" s="367"/>
      <c r="FX86" s="367"/>
      <c r="FY86" s="367"/>
      <c r="FZ86" s="367"/>
      <c r="GA86" s="367"/>
      <c r="GB86" s="367"/>
      <c r="GC86" s="367"/>
      <c r="GD86" s="367"/>
      <c r="GE86" s="367"/>
      <c r="GF86" s="367"/>
      <c r="GG86" s="367"/>
      <c r="GH86" s="367"/>
      <c r="GI86" s="367"/>
      <c r="GJ86" s="367"/>
      <c r="GK86" s="367"/>
      <c r="GL86" s="367"/>
      <c r="GM86" s="367"/>
      <c r="GN86" s="367"/>
      <c r="GO86" s="367"/>
      <c r="GP86" s="367"/>
      <c r="GQ86" s="367"/>
      <c r="GR86" s="367"/>
      <c r="GS86" s="367"/>
      <c r="GT86" s="367"/>
      <c r="GU86" s="367"/>
      <c r="GV86" s="367"/>
      <c r="GW86" s="367"/>
      <c r="GX86" s="367"/>
      <c r="GY86" s="367"/>
      <c r="GZ86" s="367"/>
      <c r="HA86" s="367"/>
      <c r="HB86" s="367"/>
      <c r="HC86" s="367"/>
      <c r="HD86" s="367"/>
      <c r="HE86" s="367"/>
      <c r="HF86" s="367"/>
      <c r="HG86" s="367"/>
      <c r="HH86" s="367"/>
      <c r="HI86" s="367"/>
      <c r="HJ86" s="367"/>
      <c r="HK86" s="367"/>
      <c r="HL86" s="367"/>
      <c r="HM86" s="367"/>
      <c r="HN86" s="367"/>
      <c r="HO86" s="367"/>
      <c r="HP86" s="367"/>
      <c r="HQ86" s="367"/>
      <c r="HR86" s="367"/>
      <c r="HS86" s="367"/>
      <c r="HT86" s="367"/>
      <c r="HU86" s="367"/>
      <c r="HV86" s="367"/>
    </row>
    <row r="87" spans="1:230" s="372" customFormat="1" ht="18" customHeight="1">
      <c r="A87" s="367"/>
      <c r="B87" s="368">
        <v>51</v>
      </c>
      <c r="C87" s="374" t="s">
        <v>102</v>
      </c>
      <c r="D87" s="375">
        <v>1094</v>
      </c>
      <c r="E87" s="376">
        <v>1376.6872029250458</v>
      </c>
      <c r="F87" s="375">
        <v>4832</v>
      </c>
      <c r="G87" s="376">
        <v>1662.4612500000001</v>
      </c>
      <c r="H87" s="375">
        <v>2627</v>
      </c>
      <c r="I87" s="376">
        <v>1001.5941263799009</v>
      </c>
      <c r="J87" s="367"/>
      <c r="K87" s="367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7"/>
      <c r="BA87" s="367"/>
      <c r="BB87" s="367"/>
      <c r="BC87" s="367"/>
      <c r="BD87" s="367"/>
      <c r="BE87" s="367"/>
      <c r="BF87" s="367"/>
      <c r="BG87" s="367"/>
      <c r="BH87" s="367"/>
      <c r="BI87" s="367"/>
      <c r="BJ87" s="367"/>
      <c r="BK87" s="367"/>
      <c r="BL87" s="367"/>
      <c r="BM87" s="367"/>
      <c r="BN87" s="367"/>
      <c r="BO87" s="367"/>
      <c r="BP87" s="367"/>
      <c r="BQ87" s="367"/>
      <c r="BR87" s="367"/>
      <c r="BS87" s="367"/>
      <c r="BT87" s="367"/>
      <c r="BU87" s="367"/>
      <c r="BV87" s="367"/>
      <c r="BW87" s="367"/>
      <c r="BX87" s="367"/>
      <c r="BY87" s="367"/>
      <c r="BZ87" s="367"/>
      <c r="CA87" s="367"/>
      <c r="CB87" s="367"/>
      <c r="CC87" s="367"/>
      <c r="CD87" s="367"/>
      <c r="CE87" s="367"/>
      <c r="CF87" s="367"/>
      <c r="CG87" s="367"/>
      <c r="CH87" s="367"/>
      <c r="CI87" s="367"/>
      <c r="CJ87" s="367"/>
      <c r="CK87" s="367"/>
      <c r="CL87" s="367"/>
      <c r="CM87" s="367"/>
      <c r="CN87" s="367"/>
      <c r="CO87" s="367"/>
      <c r="CP87" s="367"/>
      <c r="CQ87" s="367"/>
      <c r="CR87" s="367"/>
      <c r="CS87" s="367"/>
      <c r="CT87" s="367"/>
      <c r="CU87" s="367"/>
      <c r="CV87" s="367"/>
      <c r="CW87" s="367"/>
      <c r="CX87" s="367"/>
      <c r="CY87" s="367"/>
      <c r="CZ87" s="367"/>
      <c r="DA87" s="367"/>
      <c r="DB87" s="367"/>
      <c r="DC87" s="367"/>
      <c r="DD87" s="367"/>
      <c r="DE87" s="367"/>
      <c r="DF87" s="367"/>
      <c r="DG87" s="367"/>
      <c r="DH87" s="367"/>
      <c r="DI87" s="367"/>
      <c r="DJ87" s="367"/>
      <c r="DK87" s="367"/>
      <c r="DL87" s="367"/>
      <c r="DM87" s="367"/>
      <c r="DN87" s="367"/>
      <c r="DO87" s="367"/>
      <c r="DP87" s="367"/>
      <c r="DQ87" s="367"/>
      <c r="DR87" s="367"/>
      <c r="DS87" s="367"/>
      <c r="DT87" s="367"/>
      <c r="DU87" s="367"/>
      <c r="DV87" s="367"/>
      <c r="DW87" s="367"/>
      <c r="DX87" s="367"/>
      <c r="DY87" s="367"/>
      <c r="DZ87" s="367"/>
      <c r="EA87" s="367"/>
      <c r="EB87" s="367"/>
      <c r="EC87" s="367"/>
      <c r="ED87" s="367"/>
      <c r="EE87" s="367"/>
      <c r="EF87" s="367"/>
      <c r="EG87" s="367"/>
      <c r="EH87" s="367"/>
      <c r="EI87" s="367"/>
      <c r="EJ87" s="367"/>
      <c r="EK87" s="367"/>
      <c r="EL87" s="367"/>
      <c r="EM87" s="367"/>
      <c r="EN87" s="367"/>
      <c r="EO87" s="367"/>
      <c r="EP87" s="367"/>
      <c r="EQ87" s="367"/>
      <c r="ER87" s="367"/>
      <c r="ES87" s="367"/>
      <c r="ET87" s="367"/>
      <c r="EU87" s="367"/>
      <c r="EV87" s="367"/>
      <c r="EW87" s="367"/>
      <c r="EX87" s="367"/>
      <c r="EY87" s="367"/>
      <c r="EZ87" s="367"/>
      <c r="FA87" s="367"/>
      <c r="FB87" s="367"/>
      <c r="FC87" s="367"/>
      <c r="FD87" s="367"/>
      <c r="FE87" s="367"/>
      <c r="FF87" s="367"/>
      <c r="FG87" s="367"/>
      <c r="FH87" s="367"/>
      <c r="FI87" s="367"/>
      <c r="FJ87" s="367"/>
      <c r="FK87" s="367"/>
      <c r="FL87" s="367"/>
      <c r="FM87" s="367"/>
      <c r="FN87" s="367"/>
      <c r="FO87" s="367"/>
      <c r="FP87" s="367"/>
      <c r="FQ87" s="367"/>
      <c r="FR87" s="367"/>
      <c r="FS87" s="367"/>
      <c r="FT87" s="367"/>
      <c r="FU87" s="367"/>
      <c r="FV87" s="367"/>
      <c r="FW87" s="367"/>
      <c r="FX87" s="367"/>
      <c r="FY87" s="367"/>
      <c r="FZ87" s="367"/>
      <c r="GA87" s="367"/>
      <c r="GB87" s="367"/>
      <c r="GC87" s="367"/>
      <c r="GD87" s="367"/>
      <c r="GE87" s="367"/>
      <c r="GF87" s="367"/>
      <c r="GG87" s="367"/>
      <c r="GH87" s="367"/>
      <c r="GI87" s="367"/>
      <c r="GJ87" s="367"/>
      <c r="GK87" s="367"/>
      <c r="GL87" s="367"/>
      <c r="GM87" s="367"/>
      <c r="GN87" s="367"/>
      <c r="GO87" s="367"/>
      <c r="GP87" s="367"/>
      <c r="GQ87" s="367"/>
      <c r="GR87" s="367"/>
      <c r="GS87" s="367"/>
      <c r="GT87" s="367"/>
      <c r="GU87" s="367"/>
      <c r="GV87" s="367"/>
      <c r="GW87" s="367"/>
      <c r="GX87" s="367"/>
      <c r="GY87" s="367"/>
      <c r="GZ87" s="367"/>
      <c r="HA87" s="367"/>
      <c r="HB87" s="367"/>
      <c r="HC87" s="367"/>
      <c r="HD87" s="367"/>
      <c r="HE87" s="367"/>
      <c r="HF87" s="367"/>
      <c r="HG87" s="367"/>
      <c r="HH87" s="367"/>
      <c r="HI87" s="367"/>
      <c r="HJ87" s="367"/>
      <c r="HK87" s="367"/>
      <c r="HL87" s="367"/>
      <c r="HM87" s="367"/>
      <c r="HN87" s="367"/>
      <c r="HO87" s="367"/>
      <c r="HP87" s="367"/>
      <c r="HQ87" s="367"/>
      <c r="HR87" s="367"/>
      <c r="HS87" s="367"/>
      <c r="HT87" s="367"/>
      <c r="HU87" s="367"/>
      <c r="HV87" s="367"/>
    </row>
    <row r="88" spans="1:230" s="372" customFormat="1" ht="18" customHeight="1">
      <c r="A88" s="367"/>
      <c r="B88" s="368">
        <v>52</v>
      </c>
      <c r="C88" s="374" t="s">
        <v>103</v>
      </c>
      <c r="D88" s="377">
        <v>1357</v>
      </c>
      <c r="E88" s="378">
        <v>1322.6048857774504</v>
      </c>
      <c r="F88" s="377">
        <v>4594</v>
      </c>
      <c r="G88" s="378">
        <v>1591.8490727035264</v>
      </c>
      <c r="H88" s="377">
        <v>2273</v>
      </c>
      <c r="I88" s="378">
        <v>940.82791465024206</v>
      </c>
      <c r="J88" s="367"/>
      <c r="K88" s="367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7"/>
      <c r="BA88" s="367"/>
      <c r="BB88" s="367"/>
      <c r="BC88" s="367"/>
      <c r="BD88" s="367"/>
      <c r="BE88" s="367"/>
      <c r="BF88" s="367"/>
      <c r="BG88" s="367"/>
      <c r="BH88" s="367"/>
      <c r="BI88" s="367"/>
      <c r="BJ88" s="367"/>
      <c r="BK88" s="367"/>
      <c r="BL88" s="367"/>
      <c r="BM88" s="367"/>
      <c r="BN88" s="367"/>
      <c r="BO88" s="367"/>
      <c r="BP88" s="367"/>
      <c r="BQ88" s="367"/>
      <c r="BR88" s="367"/>
      <c r="BS88" s="367"/>
      <c r="BT88" s="367"/>
      <c r="BU88" s="367"/>
      <c r="BV88" s="367"/>
      <c r="BW88" s="367"/>
      <c r="BX88" s="367"/>
      <c r="BY88" s="367"/>
      <c r="BZ88" s="367"/>
      <c r="CA88" s="367"/>
      <c r="CB88" s="367"/>
      <c r="CC88" s="367"/>
      <c r="CD88" s="367"/>
      <c r="CE88" s="367"/>
      <c r="CF88" s="367"/>
      <c r="CG88" s="367"/>
      <c r="CH88" s="367"/>
      <c r="CI88" s="367"/>
      <c r="CJ88" s="367"/>
      <c r="CK88" s="367"/>
      <c r="CL88" s="367"/>
      <c r="CM88" s="367"/>
      <c r="CN88" s="367"/>
      <c r="CO88" s="367"/>
      <c r="CP88" s="367"/>
      <c r="CQ88" s="367"/>
      <c r="CR88" s="367"/>
      <c r="CS88" s="367"/>
      <c r="CT88" s="367"/>
      <c r="CU88" s="367"/>
      <c r="CV88" s="367"/>
      <c r="CW88" s="367"/>
      <c r="CX88" s="367"/>
      <c r="CY88" s="367"/>
      <c r="CZ88" s="367"/>
      <c r="DA88" s="367"/>
      <c r="DB88" s="367"/>
      <c r="DC88" s="367"/>
      <c r="DD88" s="367"/>
      <c r="DE88" s="367"/>
      <c r="DF88" s="367"/>
      <c r="DG88" s="367"/>
      <c r="DH88" s="367"/>
      <c r="DI88" s="367"/>
      <c r="DJ88" s="367"/>
      <c r="DK88" s="367"/>
      <c r="DL88" s="367"/>
      <c r="DM88" s="367"/>
      <c r="DN88" s="367"/>
      <c r="DO88" s="367"/>
      <c r="DP88" s="367"/>
      <c r="DQ88" s="367"/>
      <c r="DR88" s="367"/>
      <c r="DS88" s="367"/>
      <c r="DT88" s="367"/>
      <c r="DU88" s="367"/>
      <c r="DV88" s="367"/>
      <c r="DW88" s="367"/>
      <c r="DX88" s="367"/>
      <c r="DY88" s="367"/>
      <c r="DZ88" s="367"/>
      <c r="EA88" s="367"/>
      <c r="EB88" s="367"/>
      <c r="EC88" s="367"/>
      <c r="ED88" s="367"/>
      <c r="EE88" s="367"/>
      <c r="EF88" s="367"/>
      <c r="EG88" s="367"/>
      <c r="EH88" s="367"/>
      <c r="EI88" s="367"/>
      <c r="EJ88" s="367"/>
      <c r="EK88" s="367"/>
      <c r="EL88" s="367"/>
      <c r="EM88" s="367"/>
      <c r="EN88" s="367"/>
      <c r="EO88" s="367"/>
      <c r="EP88" s="367"/>
      <c r="EQ88" s="367"/>
      <c r="ER88" s="367"/>
      <c r="ES88" s="367"/>
      <c r="ET88" s="367"/>
      <c r="EU88" s="367"/>
      <c r="EV88" s="367"/>
      <c r="EW88" s="367"/>
      <c r="EX88" s="367"/>
      <c r="EY88" s="367"/>
      <c r="EZ88" s="367"/>
      <c r="FA88" s="367"/>
      <c r="FB88" s="367"/>
      <c r="FC88" s="367"/>
      <c r="FD88" s="367"/>
      <c r="FE88" s="367"/>
      <c r="FF88" s="367"/>
      <c r="FG88" s="367"/>
      <c r="FH88" s="367"/>
      <c r="FI88" s="367"/>
      <c r="FJ88" s="367"/>
      <c r="FK88" s="367"/>
      <c r="FL88" s="367"/>
      <c r="FM88" s="367"/>
      <c r="FN88" s="367"/>
      <c r="FO88" s="367"/>
      <c r="FP88" s="367"/>
      <c r="FQ88" s="367"/>
      <c r="FR88" s="367"/>
      <c r="FS88" s="367"/>
      <c r="FT88" s="367"/>
      <c r="FU88" s="367"/>
      <c r="FV88" s="367"/>
      <c r="FW88" s="367"/>
      <c r="FX88" s="367"/>
      <c r="FY88" s="367"/>
      <c r="FZ88" s="367"/>
      <c r="GA88" s="367"/>
      <c r="GB88" s="367"/>
      <c r="GC88" s="367"/>
      <c r="GD88" s="367"/>
      <c r="GE88" s="367"/>
      <c r="GF88" s="367"/>
      <c r="GG88" s="367"/>
      <c r="GH88" s="367"/>
      <c r="GI88" s="367"/>
      <c r="GJ88" s="367"/>
      <c r="GK88" s="367"/>
      <c r="GL88" s="367"/>
      <c r="GM88" s="367"/>
      <c r="GN88" s="367"/>
      <c r="GO88" s="367"/>
      <c r="GP88" s="367"/>
      <c r="GQ88" s="367"/>
      <c r="GR88" s="367"/>
      <c r="GS88" s="367"/>
      <c r="GT88" s="367"/>
      <c r="GU88" s="367"/>
      <c r="GV88" s="367"/>
      <c r="GW88" s="367"/>
      <c r="GX88" s="367"/>
      <c r="GY88" s="367"/>
      <c r="GZ88" s="367"/>
      <c r="HA88" s="367"/>
      <c r="HB88" s="367"/>
      <c r="HC88" s="367"/>
      <c r="HD88" s="367"/>
      <c r="HE88" s="367"/>
      <c r="HF88" s="367"/>
      <c r="HG88" s="367"/>
      <c r="HH88" s="367"/>
      <c r="HI88" s="367"/>
      <c r="HJ88" s="367"/>
      <c r="HK88" s="367"/>
      <c r="HL88" s="367"/>
      <c r="HM88" s="367"/>
      <c r="HN88" s="367"/>
      <c r="HO88" s="367"/>
      <c r="HP88" s="367"/>
      <c r="HQ88" s="367"/>
      <c r="HR88" s="367"/>
      <c r="HS88" s="367"/>
      <c r="HT88" s="367"/>
      <c r="HU88" s="367"/>
      <c r="HV88" s="367"/>
    </row>
    <row r="89" spans="1:230" s="372" customFormat="1" ht="18" hidden="1" customHeight="1">
      <c r="A89" s="367"/>
      <c r="B89" s="368"/>
      <c r="C89" s="374"/>
      <c r="D89" s="379"/>
      <c r="E89" s="380"/>
      <c r="F89" s="379"/>
      <c r="G89" s="380"/>
      <c r="H89" s="379"/>
      <c r="I89" s="380"/>
      <c r="J89" s="367"/>
      <c r="K89" s="367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367"/>
      <c r="AS89" s="367"/>
      <c r="AT89" s="367"/>
      <c r="AU89" s="367"/>
      <c r="AV89" s="367"/>
      <c r="AW89" s="367"/>
      <c r="AX89" s="367"/>
      <c r="AY89" s="367"/>
      <c r="AZ89" s="367"/>
      <c r="BA89" s="367"/>
      <c r="BB89" s="367"/>
      <c r="BC89" s="367"/>
      <c r="BD89" s="367"/>
      <c r="BE89" s="367"/>
      <c r="BF89" s="367"/>
      <c r="BG89" s="367"/>
      <c r="BH89" s="367"/>
      <c r="BI89" s="367"/>
      <c r="BJ89" s="367"/>
      <c r="BK89" s="367"/>
      <c r="BL89" s="367"/>
      <c r="BM89" s="367"/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  <c r="CA89" s="367"/>
      <c r="CB89" s="367"/>
      <c r="CC89" s="367"/>
      <c r="CD89" s="367"/>
      <c r="CE89" s="367"/>
      <c r="CF89" s="367"/>
      <c r="CG89" s="367"/>
      <c r="CH89" s="367"/>
      <c r="CI89" s="367"/>
      <c r="CJ89" s="367"/>
      <c r="CK89" s="367"/>
      <c r="CL89" s="367"/>
      <c r="CM89" s="367"/>
      <c r="CN89" s="367"/>
      <c r="CO89" s="367"/>
      <c r="CP89" s="367"/>
      <c r="CQ89" s="367"/>
      <c r="CR89" s="367"/>
      <c r="CS89" s="367"/>
      <c r="CT89" s="367"/>
      <c r="CU89" s="367"/>
      <c r="CV89" s="367"/>
      <c r="CW89" s="367"/>
      <c r="CX89" s="367"/>
      <c r="CY89" s="367"/>
      <c r="CZ89" s="367"/>
      <c r="DA89" s="367"/>
      <c r="DB89" s="367"/>
      <c r="DC89" s="367"/>
      <c r="DD89" s="367"/>
      <c r="DE89" s="367"/>
      <c r="DF89" s="367"/>
      <c r="DG89" s="367"/>
      <c r="DH89" s="367"/>
      <c r="DI89" s="367"/>
      <c r="DJ89" s="367"/>
      <c r="DK89" s="367"/>
      <c r="DL89" s="367"/>
      <c r="DM89" s="367"/>
      <c r="DN89" s="367"/>
      <c r="DO89" s="367"/>
      <c r="DP89" s="367"/>
      <c r="DQ89" s="367"/>
      <c r="DR89" s="367"/>
      <c r="DS89" s="367"/>
      <c r="DT89" s="367"/>
      <c r="DU89" s="367"/>
      <c r="DV89" s="367"/>
      <c r="DW89" s="367"/>
      <c r="DX89" s="367"/>
      <c r="DY89" s="367"/>
      <c r="DZ89" s="367"/>
      <c r="EA89" s="367"/>
      <c r="EB89" s="367"/>
      <c r="EC89" s="367"/>
      <c r="ED89" s="367"/>
      <c r="EE89" s="367"/>
      <c r="EF89" s="367"/>
      <c r="EG89" s="367"/>
      <c r="EH89" s="367"/>
      <c r="EI89" s="367"/>
      <c r="EJ89" s="367"/>
      <c r="EK89" s="367"/>
      <c r="EL89" s="367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367"/>
      <c r="EX89" s="367"/>
      <c r="EY89" s="367"/>
      <c r="EZ89" s="367"/>
      <c r="FA89" s="367"/>
      <c r="FB89" s="367"/>
      <c r="FC89" s="367"/>
      <c r="FD89" s="367"/>
      <c r="FE89" s="367"/>
      <c r="FF89" s="367"/>
      <c r="FG89" s="367"/>
      <c r="FH89" s="367"/>
      <c r="FI89" s="367"/>
      <c r="FJ89" s="367"/>
      <c r="FK89" s="367"/>
      <c r="FL89" s="367"/>
      <c r="FM89" s="367"/>
      <c r="FN89" s="367"/>
      <c r="FO89" s="367"/>
      <c r="FP89" s="367"/>
      <c r="FQ89" s="367"/>
      <c r="FR89" s="367"/>
      <c r="FS89" s="367"/>
      <c r="FT89" s="367"/>
      <c r="FU89" s="367"/>
      <c r="FV89" s="367"/>
      <c r="FW89" s="367"/>
      <c r="FX89" s="367"/>
      <c r="FY89" s="367"/>
      <c r="FZ89" s="367"/>
      <c r="GA89" s="367"/>
      <c r="GB89" s="367"/>
      <c r="GC89" s="367"/>
      <c r="GD89" s="367"/>
      <c r="GE89" s="367"/>
      <c r="GF89" s="367"/>
      <c r="GG89" s="367"/>
      <c r="GH89" s="367"/>
      <c r="GI89" s="367"/>
      <c r="GJ89" s="367"/>
      <c r="GK89" s="367"/>
      <c r="GL89" s="367"/>
      <c r="GM89" s="367"/>
      <c r="GN89" s="367"/>
      <c r="GO89" s="367"/>
      <c r="GP89" s="367"/>
      <c r="GQ89" s="367"/>
      <c r="GR89" s="367"/>
      <c r="GS89" s="367"/>
      <c r="GT89" s="367"/>
      <c r="GU89" s="367"/>
      <c r="GV89" s="367"/>
      <c r="GW89" s="367"/>
      <c r="GX89" s="367"/>
      <c r="GY89" s="367"/>
      <c r="GZ89" s="367"/>
      <c r="HA89" s="367"/>
      <c r="HB89" s="367"/>
      <c r="HC89" s="367"/>
      <c r="HD89" s="367"/>
      <c r="HE89" s="367"/>
      <c r="HF89" s="367"/>
      <c r="HG89" s="367"/>
      <c r="HH89" s="367"/>
      <c r="HI89" s="367"/>
      <c r="HJ89" s="367"/>
      <c r="HK89" s="367"/>
      <c r="HL89" s="367"/>
      <c r="HM89" s="367"/>
      <c r="HN89" s="367"/>
      <c r="HO89" s="367"/>
      <c r="HP89" s="367"/>
      <c r="HQ89" s="367"/>
      <c r="HR89" s="367"/>
      <c r="HS89" s="367"/>
      <c r="HT89" s="367"/>
      <c r="HU89" s="367"/>
      <c r="HV89" s="367"/>
    </row>
    <row r="90" spans="1:230" s="372" customFormat="1" ht="18" customHeight="1">
      <c r="A90" s="381"/>
      <c r="B90" s="382"/>
      <c r="C90" s="383" t="s">
        <v>45</v>
      </c>
      <c r="D90" s="384">
        <v>1030424</v>
      </c>
      <c r="E90" s="385">
        <v>1208.8960634651335</v>
      </c>
      <c r="F90" s="506">
        <v>6592504</v>
      </c>
      <c r="G90" s="507">
        <v>1506.4629093922397</v>
      </c>
      <c r="H90" s="508">
        <v>2348425</v>
      </c>
      <c r="I90" s="509">
        <v>935.35413879089288</v>
      </c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7"/>
      <c r="AZ90" s="367"/>
      <c r="BA90" s="367"/>
      <c r="BB90" s="367"/>
      <c r="BC90" s="367"/>
      <c r="BD90" s="367"/>
      <c r="BE90" s="367"/>
      <c r="BF90" s="367"/>
      <c r="BG90" s="367"/>
      <c r="BH90" s="367"/>
      <c r="BI90" s="367"/>
      <c r="BJ90" s="367"/>
      <c r="BK90" s="367"/>
      <c r="BL90" s="367"/>
      <c r="BM90" s="367"/>
      <c r="BN90" s="367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7"/>
      <c r="BZ90" s="367"/>
      <c r="CA90" s="367"/>
      <c r="CB90" s="367"/>
      <c r="CC90" s="367"/>
      <c r="CD90" s="367"/>
      <c r="CE90" s="367"/>
      <c r="CF90" s="367"/>
      <c r="CG90" s="367"/>
      <c r="CH90" s="367"/>
      <c r="CI90" s="367"/>
      <c r="CJ90" s="367"/>
      <c r="CK90" s="367"/>
      <c r="CL90" s="367"/>
      <c r="CM90" s="367"/>
      <c r="CN90" s="367"/>
      <c r="CO90" s="367"/>
      <c r="CP90" s="367"/>
      <c r="CQ90" s="367"/>
      <c r="CR90" s="367"/>
      <c r="CS90" s="367"/>
      <c r="CT90" s="367"/>
      <c r="CU90" s="367"/>
      <c r="CV90" s="367"/>
      <c r="CW90" s="367"/>
      <c r="CX90" s="367"/>
      <c r="CY90" s="367"/>
      <c r="CZ90" s="367"/>
      <c r="DA90" s="367"/>
      <c r="DB90" s="367"/>
      <c r="DC90" s="367"/>
      <c r="DD90" s="367"/>
      <c r="DE90" s="367"/>
      <c r="DF90" s="367"/>
      <c r="DG90" s="367"/>
      <c r="DH90" s="367"/>
      <c r="DI90" s="367"/>
      <c r="DJ90" s="367"/>
      <c r="DK90" s="367"/>
      <c r="DL90" s="367"/>
      <c r="DM90" s="367"/>
      <c r="DN90" s="367"/>
      <c r="DO90" s="367"/>
      <c r="DP90" s="367"/>
      <c r="DQ90" s="367"/>
      <c r="DR90" s="367"/>
      <c r="DS90" s="367"/>
      <c r="DT90" s="367"/>
      <c r="DU90" s="367"/>
      <c r="DV90" s="367"/>
      <c r="DW90" s="367"/>
      <c r="DX90" s="367"/>
      <c r="DY90" s="367"/>
      <c r="DZ90" s="367"/>
      <c r="EA90" s="367"/>
      <c r="EB90" s="367"/>
      <c r="EC90" s="367"/>
      <c r="ED90" s="367"/>
      <c r="EE90" s="367"/>
      <c r="EF90" s="367"/>
      <c r="EG90" s="367"/>
      <c r="EH90" s="367"/>
      <c r="EI90" s="367"/>
      <c r="EJ90" s="367"/>
      <c r="EK90" s="367"/>
      <c r="EL90" s="367"/>
      <c r="EM90" s="367"/>
      <c r="EN90" s="367"/>
      <c r="EO90" s="367"/>
      <c r="EP90" s="367"/>
      <c r="EQ90" s="367"/>
      <c r="ER90" s="367"/>
      <c r="ES90" s="367"/>
      <c r="ET90" s="367"/>
      <c r="EU90" s="367"/>
      <c r="EV90" s="367"/>
      <c r="EW90" s="367"/>
      <c r="EX90" s="367"/>
      <c r="EY90" s="367"/>
      <c r="EZ90" s="367"/>
      <c r="FA90" s="367"/>
      <c r="FB90" s="367"/>
      <c r="FC90" s="367"/>
      <c r="FD90" s="367"/>
      <c r="FE90" s="367"/>
      <c r="FF90" s="367"/>
      <c r="FG90" s="367"/>
      <c r="FH90" s="367"/>
      <c r="FI90" s="367"/>
      <c r="FJ90" s="367"/>
      <c r="FK90" s="367"/>
      <c r="FL90" s="367"/>
      <c r="FM90" s="367"/>
      <c r="FN90" s="367"/>
      <c r="FO90" s="367"/>
      <c r="FP90" s="367"/>
      <c r="FQ90" s="367"/>
      <c r="FR90" s="367"/>
      <c r="FS90" s="367"/>
      <c r="FT90" s="367"/>
      <c r="FU90" s="367"/>
      <c r="FV90" s="367"/>
      <c r="FW90" s="367"/>
      <c r="FX90" s="367"/>
      <c r="FY90" s="367"/>
      <c r="FZ90" s="367"/>
      <c r="GA90" s="367"/>
      <c r="GB90" s="367"/>
      <c r="GC90" s="367"/>
      <c r="GD90" s="367"/>
      <c r="GE90" s="367"/>
      <c r="GF90" s="367"/>
      <c r="GG90" s="367"/>
      <c r="GH90" s="367"/>
      <c r="GI90" s="367"/>
      <c r="GJ90" s="367"/>
      <c r="GK90" s="367"/>
      <c r="GL90" s="367"/>
      <c r="GM90" s="367"/>
      <c r="GN90" s="367"/>
      <c r="GO90" s="367"/>
      <c r="GP90" s="367"/>
      <c r="GQ90" s="367"/>
      <c r="GR90" s="367"/>
      <c r="GS90" s="367"/>
      <c r="GT90" s="367"/>
      <c r="GU90" s="367"/>
      <c r="GV90" s="367"/>
      <c r="GW90" s="367"/>
      <c r="GX90" s="367"/>
      <c r="GY90" s="367"/>
      <c r="GZ90" s="367"/>
      <c r="HA90" s="367"/>
      <c r="HB90" s="367"/>
      <c r="HC90" s="367"/>
      <c r="HD90" s="367"/>
      <c r="HE90" s="367"/>
      <c r="HF90" s="367"/>
      <c r="HG90" s="367"/>
      <c r="HH90" s="367"/>
      <c r="HI90" s="367"/>
      <c r="HJ90" s="367"/>
      <c r="HK90" s="367"/>
      <c r="HL90" s="367"/>
      <c r="HM90" s="367"/>
      <c r="HN90" s="367"/>
      <c r="HO90" s="367"/>
      <c r="HP90" s="367"/>
      <c r="HQ90" s="367"/>
      <c r="HR90" s="367"/>
      <c r="HS90" s="367"/>
      <c r="HT90" s="367"/>
      <c r="HU90" s="367"/>
      <c r="HV90" s="367"/>
    </row>
    <row r="91" spans="1:230" ht="18" customHeight="1">
      <c r="A91" s="360"/>
      <c r="B91" s="361"/>
      <c r="C91" s="360"/>
      <c r="D91" s="360"/>
      <c r="E91" s="360"/>
      <c r="F91" s="360"/>
      <c r="G91" s="360"/>
      <c r="H91" s="360"/>
      <c r="I91" s="360"/>
    </row>
    <row r="92" spans="1:230" ht="18" customHeight="1">
      <c r="A92" s="360"/>
      <c r="B92" s="386"/>
      <c r="C92" s="360"/>
      <c r="D92" s="387"/>
      <c r="E92" s="388"/>
      <c r="F92" s="387"/>
      <c r="G92" s="388"/>
      <c r="H92" s="387"/>
      <c r="I92" s="388"/>
    </row>
    <row r="93" spans="1:230" ht="18" customHeight="1">
      <c r="B93" s="389"/>
      <c r="D93" s="390"/>
      <c r="E93" s="391"/>
      <c r="F93" s="390"/>
      <c r="G93" s="391"/>
      <c r="H93" s="390"/>
      <c r="I93" s="391"/>
    </row>
    <row r="94" spans="1:230" ht="18" customHeight="1">
      <c r="B94" s="389"/>
      <c r="C94" s="392"/>
      <c r="D94" s="390"/>
      <c r="E94" s="391"/>
      <c r="F94" s="390"/>
      <c r="G94" s="391"/>
      <c r="H94" s="390"/>
      <c r="I94" s="391"/>
    </row>
    <row r="95" spans="1:230" ht="18" customHeight="1">
      <c r="B95" s="389"/>
      <c r="E95" s="391"/>
      <c r="G95" s="391"/>
      <c r="I95" s="391"/>
    </row>
    <row r="96" spans="1:230" ht="18" customHeight="1">
      <c r="B96" s="389"/>
      <c r="E96" s="391"/>
      <c r="G96" s="391"/>
      <c r="I96" s="391"/>
    </row>
    <row r="97" spans="2:9" ht="18" customHeight="1">
      <c r="B97" s="389"/>
      <c r="E97" s="391"/>
      <c r="G97" s="391"/>
      <c r="I97" s="391"/>
    </row>
    <row r="98" spans="2:9" ht="18" customHeight="1">
      <c r="B98" s="389"/>
      <c r="E98" s="391"/>
      <c r="G98" s="391"/>
      <c r="I98" s="391"/>
    </row>
    <row r="99" spans="2:9" ht="18" customHeight="1">
      <c r="B99" s="389"/>
      <c r="E99" s="391"/>
      <c r="G99" s="391"/>
      <c r="I99" s="391"/>
    </row>
    <row r="100" spans="2:9" ht="18" customHeight="1">
      <c r="B100" s="389"/>
      <c r="E100" s="391"/>
      <c r="G100" s="391"/>
      <c r="I100" s="391"/>
    </row>
    <row r="101" spans="2:9" ht="18" customHeight="1">
      <c r="B101" s="389"/>
    </row>
    <row r="102" spans="2:9" ht="18" customHeight="1">
      <c r="B102" s="389"/>
    </row>
    <row r="103" spans="2:9" ht="18" customHeight="1">
      <c r="B103" s="389"/>
    </row>
    <row r="104" spans="2:9" ht="18" customHeight="1">
      <c r="B104" s="389"/>
    </row>
    <row r="105" spans="2:9" ht="18" customHeight="1">
      <c r="B105" s="389"/>
    </row>
    <row r="106" spans="2:9" ht="18" customHeight="1">
      <c r="B106" s="389"/>
    </row>
    <row r="107" spans="2:9" ht="18" customHeight="1">
      <c r="B107" s="389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991CA3C6-9E24-43C9-9C1F-B060F9B025B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C9B11-E3BA-4FC9-A638-2E8FEE1F4286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M95" sqref="M95"/>
      <selection pane="bottomLeft" activeCell="K22" sqref="K22"/>
    </sheetView>
  </sheetViews>
  <sheetFormatPr baseColWidth="10" defaultColWidth="11.42578125" defaultRowHeight="15.75"/>
  <cols>
    <col min="1" max="1" width="2.7109375" style="362" customWidth="1"/>
    <col min="2" max="2" width="8" style="368" customWidth="1"/>
    <col min="3" max="3" width="24.7109375" style="362" customWidth="1"/>
    <col min="4" max="9" width="15.7109375" style="362" customWidth="1"/>
    <col min="10" max="10" width="11.42578125" style="393"/>
    <col min="11" max="11" width="28" style="362" customWidth="1"/>
    <col min="12" max="16384" width="11.42578125" style="362"/>
  </cols>
  <sheetData>
    <row r="1" spans="1:217" s="351" customFormat="1" ht="15.75" customHeight="1">
      <c r="B1" s="352"/>
      <c r="E1" s="353"/>
      <c r="G1" s="353"/>
      <c r="I1" s="353"/>
      <c r="J1" s="393"/>
      <c r="K1" s="362"/>
    </row>
    <row r="2" spans="1:217" s="351" customFormat="1">
      <c r="B2" s="352"/>
      <c r="E2" s="353"/>
      <c r="G2" s="353"/>
      <c r="I2" s="353"/>
      <c r="J2" s="393"/>
      <c r="K2" s="362"/>
    </row>
    <row r="3" spans="1:217" s="351" customFormat="1" ht="18.75">
      <c r="B3" s="354"/>
      <c r="C3" s="355" t="s">
        <v>46</v>
      </c>
      <c r="D3" s="356"/>
      <c r="E3" s="357"/>
      <c r="F3" s="356"/>
      <c r="G3" s="357"/>
      <c r="H3" s="356"/>
      <c r="I3" s="357"/>
      <c r="J3" s="393"/>
      <c r="K3" s="362"/>
    </row>
    <row r="4" spans="1:217" s="351" customFormat="1">
      <c r="B4" s="352"/>
      <c r="C4" s="358"/>
      <c r="D4" s="356"/>
      <c r="E4" s="357"/>
      <c r="F4" s="356"/>
      <c r="G4" s="357"/>
      <c r="H4" s="356"/>
      <c r="I4" s="357"/>
      <c r="J4" s="393"/>
      <c r="K4" s="362"/>
    </row>
    <row r="5" spans="1:217" s="351" customFormat="1" ht="18.75">
      <c r="B5" s="491" t="str">
        <f>'Número pensiones (IP-J-V)'!B5</f>
        <v>1 de julio de 2025</v>
      </c>
      <c r="C5" s="510"/>
      <c r="D5" s="511"/>
      <c r="E5" s="512"/>
      <c r="F5" s="511"/>
      <c r="G5" s="512"/>
      <c r="H5" s="511"/>
      <c r="I5" s="512"/>
      <c r="J5" s="393"/>
      <c r="K5" s="394" t="s">
        <v>168</v>
      </c>
    </row>
    <row r="6" spans="1:217" s="397" customFormat="1" ht="9" customHeight="1">
      <c r="A6" s="395"/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396"/>
      <c r="AT6" s="396"/>
      <c r="AU6" s="396"/>
      <c r="AV6" s="396"/>
      <c r="AW6" s="396"/>
      <c r="AX6" s="396"/>
      <c r="AY6" s="396"/>
      <c r="AZ6" s="396"/>
      <c r="BA6" s="396"/>
      <c r="BB6" s="396"/>
      <c r="BC6" s="396"/>
      <c r="BD6" s="396"/>
      <c r="BE6" s="396"/>
      <c r="BF6" s="396"/>
      <c r="BG6" s="396"/>
      <c r="BH6" s="396"/>
      <c r="BI6" s="396"/>
      <c r="BJ6" s="396"/>
      <c r="BK6" s="396"/>
      <c r="BL6" s="396"/>
      <c r="BM6" s="396"/>
      <c r="BN6" s="396"/>
      <c r="BO6" s="396"/>
      <c r="BP6" s="396"/>
      <c r="BQ6" s="396"/>
      <c r="BR6" s="396"/>
      <c r="BS6" s="396"/>
      <c r="BT6" s="396"/>
      <c r="BU6" s="396"/>
      <c r="BV6" s="396"/>
      <c r="BW6" s="396"/>
      <c r="BX6" s="396"/>
      <c r="BY6" s="396"/>
      <c r="BZ6" s="396"/>
      <c r="CA6" s="396"/>
      <c r="CB6" s="396"/>
      <c r="CC6" s="396"/>
      <c r="CD6" s="396"/>
      <c r="CE6" s="396"/>
      <c r="CF6" s="396"/>
      <c r="CG6" s="396"/>
      <c r="CH6" s="396"/>
      <c r="CI6" s="396"/>
      <c r="CJ6" s="396"/>
      <c r="CK6" s="396"/>
      <c r="CL6" s="396"/>
      <c r="CM6" s="396"/>
      <c r="CN6" s="396"/>
      <c r="CO6" s="396"/>
      <c r="CP6" s="396"/>
      <c r="CQ6" s="396"/>
      <c r="CR6" s="396"/>
      <c r="CS6" s="396"/>
      <c r="CT6" s="396"/>
      <c r="CU6" s="396"/>
      <c r="CV6" s="396"/>
      <c r="CW6" s="396"/>
      <c r="CX6" s="396"/>
      <c r="CY6" s="396"/>
      <c r="CZ6" s="396"/>
      <c r="DA6" s="396"/>
      <c r="DB6" s="396"/>
      <c r="DC6" s="396"/>
      <c r="DD6" s="396"/>
      <c r="DE6" s="396"/>
      <c r="DF6" s="396"/>
      <c r="DG6" s="396"/>
      <c r="DH6" s="396"/>
      <c r="DI6" s="396"/>
      <c r="DJ6" s="396"/>
      <c r="DK6" s="396"/>
      <c r="DL6" s="396"/>
      <c r="DM6" s="396"/>
      <c r="DN6" s="396"/>
      <c r="DO6" s="396"/>
      <c r="DP6" s="396"/>
      <c r="DQ6" s="396"/>
      <c r="DR6" s="396"/>
      <c r="DS6" s="396"/>
      <c r="DT6" s="396"/>
      <c r="DU6" s="396"/>
      <c r="DV6" s="396"/>
      <c r="DW6" s="396"/>
      <c r="DX6" s="396"/>
      <c r="DY6" s="396"/>
      <c r="DZ6" s="396"/>
      <c r="EA6" s="396"/>
      <c r="EB6" s="396"/>
      <c r="EC6" s="396"/>
      <c r="ED6" s="396"/>
      <c r="EE6" s="396"/>
      <c r="EF6" s="396"/>
      <c r="EG6" s="396"/>
      <c r="EH6" s="396"/>
      <c r="EI6" s="396"/>
      <c r="EJ6" s="396"/>
      <c r="EK6" s="396"/>
      <c r="EL6" s="396"/>
      <c r="EM6" s="396"/>
      <c r="EN6" s="396"/>
      <c r="EO6" s="396"/>
      <c r="EP6" s="396"/>
      <c r="EQ6" s="396"/>
      <c r="ER6" s="396"/>
      <c r="ES6" s="396"/>
      <c r="ET6" s="396"/>
      <c r="EU6" s="396"/>
      <c r="EV6" s="396"/>
      <c r="EW6" s="396"/>
      <c r="EX6" s="396"/>
      <c r="EY6" s="396"/>
      <c r="EZ6" s="396"/>
      <c r="FA6" s="396"/>
      <c r="FB6" s="396"/>
      <c r="FC6" s="396"/>
      <c r="FD6" s="396"/>
      <c r="FE6" s="396"/>
      <c r="FF6" s="396"/>
      <c r="FG6" s="396"/>
      <c r="FH6" s="396"/>
      <c r="FI6" s="396"/>
      <c r="FJ6" s="396"/>
      <c r="FK6" s="396"/>
      <c r="FL6" s="396"/>
      <c r="FM6" s="396"/>
      <c r="FN6" s="396"/>
      <c r="FO6" s="396"/>
      <c r="FP6" s="396"/>
      <c r="FQ6" s="396"/>
      <c r="FR6" s="396"/>
      <c r="FS6" s="396"/>
      <c r="FT6" s="396"/>
      <c r="FU6" s="396"/>
      <c r="FV6" s="396"/>
      <c r="FW6" s="396"/>
      <c r="FX6" s="396"/>
      <c r="FY6" s="396"/>
      <c r="FZ6" s="396"/>
      <c r="GA6" s="396"/>
      <c r="GB6" s="396"/>
      <c r="GC6" s="396"/>
      <c r="GD6" s="396"/>
      <c r="GE6" s="396"/>
      <c r="GF6" s="396"/>
      <c r="GG6" s="396"/>
      <c r="GH6" s="396"/>
      <c r="GI6" s="396"/>
      <c r="GJ6" s="396"/>
      <c r="GK6" s="396"/>
      <c r="GL6" s="396"/>
      <c r="GM6" s="396"/>
      <c r="GN6" s="396"/>
      <c r="GO6" s="396"/>
      <c r="GP6" s="396"/>
      <c r="GQ6" s="396"/>
      <c r="GR6" s="396"/>
      <c r="GS6" s="396"/>
      <c r="GT6" s="396"/>
      <c r="GU6" s="396"/>
      <c r="GV6" s="396"/>
      <c r="GW6" s="396"/>
      <c r="GX6" s="396"/>
      <c r="GY6" s="396"/>
      <c r="GZ6" s="396"/>
      <c r="HA6" s="396"/>
      <c r="HB6" s="396"/>
      <c r="HC6" s="396"/>
      <c r="HD6" s="396"/>
      <c r="HE6" s="396"/>
      <c r="HF6" s="396"/>
      <c r="HG6" s="396"/>
      <c r="HH6" s="396"/>
      <c r="HI6" s="396"/>
    </row>
    <row r="7" spans="1:217" ht="38.1" customHeight="1">
      <c r="A7" s="360"/>
      <c r="B7" s="548" t="s">
        <v>157</v>
      </c>
      <c r="C7" s="550" t="s">
        <v>47</v>
      </c>
      <c r="D7" s="400" t="s">
        <v>104</v>
      </c>
      <c r="E7" s="401"/>
      <c r="F7" s="402" t="s">
        <v>105</v>
      </c>
      <c r="G7" s="403"/>
      <c r="H7" s="493" t="s">
        <v>45</v>
      </c>
      <c r="I7" s="493"/>
    </row>
    <row r="8" spans="1:217" ht="36.75" customHeight="1">
      <c r="A8" s="360"/>
      <c r="B8" s="549"/>
      <c r="C8" s="551"/>
      <c r="D8" s="494" t="s">
        <v>7</v>
      </c>
      <c r="E8" s="495" t="s">
        <v>51</v>
      </c>
      <c r="F8" s="496" t="s">
        <v>7</v>
      </c>
      <c r="G8" s="497" t="s">
        <v>51</v>
      </c>
      <c r="H8" s="498" t="s">
        <v>7</v>
      </c>
      <c r="I8" s="499" t="s">
        <v>51</v>
      </c>
    </row>
    <row r="9" spans="1:217" ht="24" hidden="1" customHeight="1">
      <c r="B9" s="363"/>
      <c r="C9" s="364"/>
      <c r="D9" s="365"/>
      <c r="E9" s="366"/>
      <c r="F9" s="365"/>
      <c r="G9" s="366"/>
      <c r="H9" s="365"/>
      <c r="I9" s="366"/>
    </row>
    <row r="10" spans="1:217" s="372" customFormat="1" ht="18" customHeight="1">
      <c r="A10" s="367"/>
      <c r="B10" s="368"/>
      <c r="C10" s="369" t="s">
        <v>52</v>
      </c>
      <c r="D10" s="500">
        <v>69263</v>
      </c>
      <c r="E10" s="501">
        <v>498.07488688044123</v>
      </c>
      <c r="F10" s="502">
        <v>12597</v>
      </c>
      <c r="G10" s="503">
        <v>743.67466460268304</v>
      </c>
      <c r="H10" s="504">
        <v>1699876</v>
      </c>
      <c r="I10" s="505">
        <v>1178.0150005470985</v>
      </c>
      <c r="J10" s="398"/>
      <c r="K10" s="373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  <c r="BY10" s="367"/>
      <c r="BZ10" s="367"/>
      <c r="CA10" s="367"/>
      <c r="CB10" s="367"/>
      <c r="CC10" s="367"/>
      <c r="CD10" s="367"/>
      <c r="CE10" s="367"/>
      <c r="CF10" s="367"/>
      <c r="CG10" s="367"/>
      <c r="CH10" s="367"/>
      <c r="CI10" s="367"/>
      <c r="CJ10" s="367"/>
      <c r="CK10" s="367"/>
      <c r="CL10" s="367"/>
      <c r="CM10" s="367"/>
      <c r="CN10" s="367"/>
      <c r="CO10" s="367"/>
      <c r="CP10" s="367"/>
      <c r="CQ10" s="367"/>
      <c r="CR10" s="367"/>
      <c r="CS10" s="367"/>
      <c r="CT10" s="367"/>
      <c r="CU10" s="367"/>
      <c r="CV10" s="367"/>
      <c r="CW10" s="367"/>
      <c r="CX10" s="367"/>
      <c r="CY10" s="367"/>
      <c r="CZ10" s="367"/>
      <c r="DA10" s="367"/>
      <c r="DB10" s="367"/>
      <c r="DC10" s="367"/>
      <c r="DD10" s="367"/>
      <c r="DE10" s="367"/>
      <c r="DF10" s="367"/>
      <c r="DG10" s="367"/>
      <c r="DH10" s="367"/>
      <c r="DI10" s="367"/>
      <c r="DJ10" s="367"/>
      <c r="DK10" s="367"/>
      <c r="DL10" s="367"/>
      <c r="DM10" s="367"/>
      <c r="DN10" s="367"/>
      <c r="DO10" s="367"/>
      <c r="DP10" s="367"/>
      <c r="DQ10" s="367"/>
      <c r="DR10" s="367"/>
      <c r="DS10" s="367"/>
      <c r="DT10" s="367"/>
      <c r="DU10" s="367"/>
      <c r="DV10" s="367"/>
      <c r="DW10" s="367"/>
      <c r="DX10" s="367"/>
      <c r="DY10" s="367"/>
      <c r="DZ10" s="367"/>
      <c r="EA10" s="367"/>
      <c r="EB10" s="367"/>
      <c r="EC10" s="367"/>
      <c r="ED10" s="367"/>
      <c r="EE10" s="367"/>
      <c r="EF10" s="367"/>
      <c r="EG10" s="367"/>
      <c r="EH10" s="367"/>
      <c r="EI10" s="367"/>
      <c r="EJ10" s="367"/>
      <c r="EK10" s="367"/>
      <c r="EL10" s="367"/>
      <c r="EM10" s="367"/>
      <c r="EN10" s="367"/>
      <c r="EO10" s="367"/>
      <c r="EP10" s="367"/>
      <c r="EQ10" s="367"/>
      <c r="ER10" s="367"/>
      <c r="ES10" s="367"/>
      <c r="ET10" s="367"/>
      <c r="EU10" s="367"/>
      <c r="EV10" s="367"/>
      <c r="EW10" s="367"/>
      <c r="EX10" s="367"/>
      <c r="EY10" s="367"/>
      <c r="EZ10" s="367"/>
      <c r="FA10" s="367"/>
      <c r="FB10" s="367"/>
      <c r="FC10" s="367"/>
      <c r="FD10" s="367"/>
      <c r="FE10" s="367"/>
      <c r="FF10" s="367"/>
      <c r="FG10" s="367"/>
      <c r="FH10" s="367"/>
      <c r="FI10" s="367"/>
      <c r="FJ10" s="367"/>
      <c r="FK10" s="367"/>
      <c r="FL10" s="367"/>
      <c r="FM10" s="367"/>
      <c r="FN10" s="367"/>
      <c r="FO10" s="367"/>
      <c r="FP10" s="367"/>
      <c r="FQ10" s="367"/>
      <c r="FR10" s="367"/>
      <c r="FS10" s="367"/>
      <c r="FT10" s="367"/>
      <c r="FU10" s="367"/>
      <c r="FV10" s="367"/>
      <c r="FW10" s="367"/>
      <c r="FX10" s="367"/>
      <c r="FY10" s="367"/>
      <c r="FZ10" s="367"/>
      <c r="GA10" s="367"/>
      <c r="GB10" s="367"/>
      <c r="GC10" s="367"/>
      <c r="GD10" s="367"/>
      <c r="GE10" s="367"/>
      <c r="GF10" s="367"/>
      <c r="GG10" s="367"/>
      <c r="GH10" s="367"/>
      <c r="GI10" s="367"/>
      <c r="GJ10" s="367"/>
      <c r="GK10" s="367"/>
      <c r="GL10" s="367"/>
      <c r="GM10" s="367"/>
      <c r="GN10" s="367"/>
      <c r="GO10" s="367"/>
      <c r="GP10" s="367"/>
      <c r="GQ10" s="367"/>
      <c r="GR10" s="367"/>
      <c r="GS10" s="367"/>
      <c r="GT10" s="367"/>
      <c r="GU10" s="367"/>
      <c r="GV10" s="367"/>
      <c r="GW10" s="367"/>
      <c r="GX10" s="367"/>
      <c r="GY10" s="367"/>
      <c r="GZ10" s="367"/>
      <c r="HA10" s="367"/>
      <c r="HB10" s="367"/>
      <c r="HC10" s="367"/>
      <c r="HD10" s="367"/>
      <c r="HE10" s="367"/>
      <c r="HF10" s="367"/>
      <c r="HG10" s="367"/>
      <c r="HH10" s="367"/>
      <c r="HI10" s="367"/>
    </row>
    <row r="11" spans="1:217" s="373" customFormat="1" ht="18" customHeight="1">
      <c r="B11" s="368">
        <v>4</v>
      </c>
      <c r="C11" s="374" t="s">
        <v>53</v>
      </c>
      <c r="D11" s="375">
        <v>5491</v>
      </c>
      <c r="E11" s="376">
        <v>441.18366417774541</v>
      </c>
      <c r="F11" s="375">
        <v>532</v>
      </c>
      <c r="G11" s="376">
        <v>728.7356390977443</v>
      </c>
      <c r="H11" s="375">
        <v>119198</v>
      </c>
      <c r="I11" s="376">
        <v>1079.2840350509239</v>
      </c>
      <c r="J11" s="398"/>
      <c r="K11" s="398"/>
    </row>
    <row r="12" spans="1:217" s="373" customFormat="1" ht="18" customHeight="1">
      <c r="B12" s="368">
        <v>11</v>
      </c>
      <c r="C12" s="374" t="s">
        <v>54</v>
      </c>
      <c r="D12" s="375">
        <v>10473</v>
      </c>
      <c r="E12" s="376">
        <v>532.86397211878159</v>
      </c>
      <c r="F12" s="375">
        <v>2919</v>
      </c>
      <c r="G12" s="376">
        <v>765.98190476190462</v>
      </c>
      <c r="H12" s="375">
        <v>235751</v>
      </c>
      <c r="I12" s="376">
        <v>1300.5265497919409</v>
      </c>
      <c r="J12" s="398"/>
    </row>
    <row r="13" spans="1:217" s="373" customFormat="1" ht="18" customHeight="1">
      <c r="B13" s="368">
        <v>14</v>
      </c>
      <c r="C13" s="374" t="s">
        <v>55</v>
      </c>
      <c r="D13" s="375">
        <v>6814</v>
      </c>
      <c r="E13" s="376">
        <v>502.33251247431764</v>
      </c>
      <c r="F13" s="375">
        <v>1430</v>
      </c>
      <c r="G13" s="376">
        <v>716.00658041958047</v>
      </c>
      <c r="H13" s="375">
        <v>182550</v>
      </c>
      <c r="I13" s="376">
        <v>1102.8389436318814</v>
      </c>
      <c r="J13" s="398"/>
    </row>
    <row r="14" spans="1:217" s="373" customFormat="1" ht="18" customHeight="1">
      <c r="B14" s="368">
        <v>18</v>
      </c>
      <c r="C14" s="374" t="s">
        <v>56</v>
      </c>
      <c r="D14" s="375">
        <v>7794</v>
      </c>
      <c r="E14" s="376">
        <v>479.13982807287647</v>
      </c>
      <c r="F14" s="375">
        <v>1435</v>
      </c>
      <c r="G14" s="376">
        <v>752.02701742160275</v>
      </c>
      <c r="H14" s="375">
        <v>202883</v>
      </c>
      <c r="I14" s="376">
        <v>1125.1358722022055</v>
      </c>
      <c r="J14" s="398"/>
    </row>
    <row r="15" spans="1:217" s="373" customFormat="1" ht="18" customHeight="1">
      <c r="B15" s="368">
        <v>21</v>
      </c>
      <c r="C15" s="374" t="s">
        <v>57</v>
      </c>
      <c r="D15" s="375">
        <v>4365</v>
      </c>
      <c r="E15" s="376">
        <v>503.09621534936997</v>
      </c>
      <c r="F15" s="375">
        <v>830</v>
      </c>
      <c r="G15" s="376">
        <v>761.02300000000014</v>
      </c>
      <c r="H15" s="375">
        <v>106105</v>
      </c>
      <c r="I15" s="376">
        <v>1189.898415249045</v>
      </c>
      <c r="J15" s="398"/>
    </row>
    <row r="16" spans="1:217" s="373" customFormat="1" ht="18" customHeight="1">
      <c r="B16" s="368">
        <v>23</v>
      </c>
      <c r="C16" s="374" t="s">
        <v>58</v>
      </c>
      <c r="D16" s="375">
        <v>5385</v>
      </c>
      <c r="E16" s="376">
        <v>490.92680037140212</v>
      </c>
      <c r="F16" s="375">
        <v>843</v>
      </c>
      <c r="G16" s="376">
        <v>685.26752075919342</v>
      </c>
      <c r="H16" s="375">
        <v>150966</v>
      </c>
      <c r="I16" s="376">
        <v>1090.9557727567801</v>
      </c>
      <c r="J16" s="398"/>
    </row>
    <row r="17" spans="1:217" s="373" customFormat="1" ht="18" customHeight="1">
      <c r="B17" s="368">
        <v>29</v>
      </c>
      <c r="C17" s="374" t="s">
        <v>59</v>
      </c>
      <c r="D17" s="375">
        <v>12859</v>
      </c>
      <c r="E17" s="376">
        <v>480.60876895559522</v>
      </c>
      <c r="F17" s="375">
        <v>1727</v>
      </c>
      <c r="G17" s="376">
        <v>729.87448176027794</v>
      </c>
      <c r="H17" s="375">
        <v>294723</v>
      </c>
      <c r="I17" s="376">
        <v>1194.2852893734114</v>
      </c>
      <c r="J17" s="398"/>
    </row>
    <row r="18" spans="1:217" s="373" customFormat="1" ht="18" customHeight="1">
      <c r="B18" s="368">
        <v>41</v>
      </c>
      <c r="C18" s="374" t="s">
        <v>60</v>
      </c>
      <c r="D18" s="375">
        <v>16082</v>
      </c>
      <c r="E18" s="376">
        <v>517.2132502176346</v>
      </c>
      <c r="F18" s="375">
        <v>2881</v>
      </c>
      <c r="G18" s="376">
        <v>753.76959041999305</v>
      </c>
      <c r="H18" s="375">
        <v>407700</v>
      </c>
      <c r="I18" s="376">
        <v>1213.3960260485649</v>
      </c>
      <c r="J18" s="398"/>
    </row>
    <row r="19" spans="1:217" s="373" customFormat="1" ht="18" hidden="1" customHeight="1">
      <c r="B19" s="368"/>
      <c r="C19" s="374"/>
      <c r="D19" s="375"/>
      <c r="E19" s="376"/>
      <c r="F19" s="375"/>
      <c r="G19" s="376"/>
      <c r="H19" s="375"/>
      <c r="I19" s="376"/>
      <c r="J19" s="398"/>
    </row>
    <row r="20" spans="1:217" s="372" customFormat="1" ht="18" customHeight="1">
      <c r="A20" s="367"/>
      <c r="B20" s="368"/>
      <c r="C20" s="369" t="s">
        <v>61</v>
      </c>
      <c r="D20" s="500">
        <v>9356</v>
      </c>
      <c r="E20" s="501">
        <v>538.79211415134671</v>
      </c>
      <c r="F20" s="502">
        <v>829</v>
      </c>
      <c r="G20" s="503">
        <v>830.64786489746677</v>
      </c>
      <c r="H20" s="504">
        <v>317167</v>
      </c>
      <c r="I20" s="505">
        <v>1386.2670676016105</v>
      </c>
      <c r="J20" s="398"/>
      <c r="K20" s="373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  <c r="AE20" s="367"/>
      <c r="AF20" s="367"/>
      <c r="AG20" s="367"/>
      <c r="AH20" s="367"/>
      <c r="AI20" s="367"/>
      <c r="AJ20" s="367"/>
      <c r="AK20" s="367"/>
      <c r="AL20" s="367"/>
      <c r="AM20" s="367"/>
      <c r="AN20" s="367"/>
      <c r="AO20" s="367"/>
      <c r="AP20" s="367"/>
      <c r="AQ20" s="367"/>
      <c r="AR20" s="367"/>
      <c r="AS20" s="367"/>
      <c r="AT20" s="367"/>
      <c r="AU20" s="367"/>
      <c r="AV20" s="367"/>
      <c r="AW20" s="367"/>
      <c r="AX20" s="367"/>
      <c r="AY20" s="367"/>
      <c r="AZ20" s="367"/>
      <c r="BA20" s="367"/>
      <c r="BB20" s="367"/>
      <c r="BC20" s="367"/>
      <c r="BD20" s="367"/>
      <c r="BE20" s="367"/>
      <c r="BF20" s="367"/>
      <c r="BG20" s="367"/>
      <c r="BH20" s="367"/>
      <c r="BI20" s="367"/>
      <c r="BJ20" s="367"/>
      <c r="BK20" s="367"/>
      <c r="BL20" s="367"/>
      <c r="BM20" s="367"/>
      <c r="BN20" s="367"/>
      <c r="BO20" s="367"/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  <c r="CA20" s="367"/>
      <c r="CB20" s="367"/>
      <c r="CC20" s="367"/>
      <c r="CD20" s="367"/>
      <c r="CE20" s="367"/>
      <c r="CF20" s="367"/>
      <c r="CG20" s="367"/>
      <c r="CH20" s="367"/>
      <c r="CI20" s="367"/>
      <c r="CJ20" s="367"/>
      <c r="CK20" s="367"/>
      <c r="CL20" s="367"/>
      <c r="CM20" s="367"/>
      <c r="CN20" s="367"/>
      <c r="CO20" s="367"/>
      <c r="CP20" s="367"/>
      <c r="CQ20" s="367"/>
      <c r="CR20" s="367"/>
      <c r="CS20" s="367"/>
      <c r="CT20" s="367"/>
      <c r="CU20" s="367"/>
      <c r="CV20" s="367"/>
      <c r="CW20" s="367"/>
      <c r="CX20" s="367"/>
      <c r="CY20" s="367"/>
      <c r="CZ20" s="367"/>
      <c r="DA20" s="367"/>
      <c r="DB20" s="367"/>
      <c r="DC20" s="367"/>
      <c r="DD20" s="367"/>
      <c r="DE20" s="367"/>
      <c r="DF20" s="367"/>
      <c r="DG20" s="367"/>
      <c r="DH20" s="367"/>
      <c r="DI20" s="367"/>
      <c r="DJ20" s="367"/>
      <c r="DK20" s="367"/>
      <c r="DL20" s="367"/>
      <c r="DM20" s="367"/>
      <c r="DN20" s="367"/>
      <c r="DO20" s="367"/>
      <c r="DP20" s="367"/>
      <c r="DQ20" s="367"/>
      <c r="DR20" s="367"/>
      <c r="DS20" s="367"/>
      <c r="DT20" s="367"/>
      <c r="DU20" s="367"/>
      <c r="DV20" s="367"/>
      <c r="DW20" s="367"/>
      <c r="DX20" s="367"/>
      <c r="DY20" s="367"/>
      <c r="DZ20" s="367"/>
      <c r="EA20" s="367"/>
      <c r="EB20" s="367"/>
      <c r="EC20" s="367"/>
      <c r="ED20" s="367"/>
      <c r="EE20" s="367"/>
      <c r="EF20" s="367"/>
      <c r="EG20" s="367"/>
      <c r="EH20" s="367"/>
      <c r="EI20" s="367"/>
      <c r="EJ20" s="367"/>
      <c r="EK20" s="367"/>
      <c r="EL20" s="367"/>
      <c r="EM20" s="367"/>
      <c r="EN20" s="367"/>
      <c r="EO20" s="367"/>
      <c r="EP20" s="367"/>
      <c r="EQ20" s="367"/>
      <c r="ER20" s="367"/>
      <c r="ES20" s="367"/>
      <c r="ET20" s="367"/>
      <c r="EU20" s="367"/>
      <c r="EV20" s="367"/>
      <c r="EW20" s="367"/>
      <c r="EX20" s="367"/>
      <c r="EY20" s="367"/>
      <c r="EZ20" s="367"/>
      <c r="FA20" s="367"/>
      <c r="FB20" s="367"/>
      <c r="FC20" s="367"/>
      <c r="FD20" s="367"/>
      <c r="FE20" s="367"/>
      <c r="FF20" s="367"/>
      <c r="FG20" s="367"/>
      <c r="FH20" s="367"/>
      <c r="FI20" s="367"/>
      <c r="FJ20" s="367"/>
      <c r="FK20" s="367"/>
      <c r="FL20" s="367"/>
      <c r="FM20" s="367"/>
      <c r="FN20" s="367"/>
      <c r="FO20" s="367"/>
      <c r="FP20" s="367"/>
      <c r="FQ20" s="367"/>
      <c r="FR20" s="367"/>
      <c r="FS20" s="367"/>
      <c r="FT20" s="367"/>
      <c r="FU20" s="367"/>
      <c r="FV20" s="367"/>
      <c r="FW20" s="367"/>
      <c r="FX20" s="367"/>
      <c r="FY20" s="367"/>
      <c r="FZ20" s="367"/>
      <c r="GA20" s="367"/>
      <c r="GB20" s="367"/>
      <c r="GC20" s="367"/>
      <c r="GD20" s="367"/>
      <c r="GE20" s="367"/>
      <c r="GF20" s="367"/>
      <c r="GG20" s="367"/>
      <c r="GH20" s="367"/>
      <c r="GI20" s="367"/>
      <c r="GJ20" s="367"/>
      <c r="GK20" s="367"/>
      <c r="GL20" s="367"/>
      <c r="GM20" s="367"/>
      <c r="GN20" s="367"/>
      <c r="GO20" s="367"/>
      <c r="GP20" s="367"/>
      <c r="GQ20" s="367"/>
      <c r="GR20" s="367"/>
      <c r="GS20" s="367"/>
      <c r="GT20" s="367"/>
      <c r="GU20" s="367"/>
      <c r="GV20" s="367"/>
      <c r="GW20" s="367"/>
      <c r="GX20" s="367"/>
      <c r="GY20" s="367"/>
      <c r="GZ20" s="367"/>
      <c r="HA20" s="367"/>
      <c r="HB20" s="367"/>
      <c r="HC20" s="367"/>
      <c r="HD20" s="367"/>
      <c r="HE20" s="367"/>
      <c r="HF20" s="367"/>
      <c r="HG20" s="367"/>
      <c r="HH20" s="367"/>
      <c r="HI20" s="367"/>
    </row>
    <row r="21" spans="1:217" s="373" customFormat="1" ht="18" customHeight="1">
      <c r="B21" s="368">
        <v>22</v>
      </c>
      <c r="C21" s="374" t="s">
        <v>62</v>
      </c>
      <c r="D21" s="375">
        <v>1658</v>
      </c>
      <c r="E21" s="376">
        <v>512.84407117008448</v>
      </c>
      <c r="F21" s="375">
        <v>84</v>
      </c>
      <c r="G21" s="376">
        <v>747.20642857142866</v>
      </c>
      <c r="H21" s="375">
        <v>55082</v>
      </c>
      <c r="I21" s="376">
        <v>1264.2357677644241</v>
      </c>
      <c r="J21" s="398"/>
    </row>
    <row r="22" spans="1:217" s="373" customFormat="1" ht="18" customHeight="1">
      <c r="B22" s="368">
        <v>40</v>
      </c>
      <c r="C22" s="374" t="s">
        <v>63</v>
      </c>
      <c r="D22" s="375">
        <v>1002</v>
      </c>
      <c r="E22" s="376">
        <v>519.73050898203587</v>
      </c>
      <c r="F22" s="375">
        <v>100</v>
      </c>
      <c r="G22" s="376">
        <v>816.71940000000006</v>
      </c>
      <c r="H22" s="375">
        <v>36275</v>
      </c>
      <c r="I22" s="376">
        <v>1274.9226081323227</v>
      </c>
      <c r="J22" s="398"/>
    </row>
    <row r="23" spans="1:217" s="373" customFormat="1" ht="18" customHeight="1">
      <c r="B23" s="368">
        <v>50</v>
      </c>
      <c r="C23" s="374" t="s">
        <v>64</v>
      </c>
      <c r="D23" s="375">
        <v>6696</v>
      </c>
      <c r="E23" s="376">
        <v>548.06953106332139</v>
      </c>
      <c r="F23" s="375">
        <v>645</v>
      </c>
      <c r="G23" s="376">
        <v>843.67410852713181</v>
      </c>
      <c r="H23" s="375">
        <v>225810</v>
      </c>
      <c r="I23" s="376">
        <v>1433.9210613347504</v>
      </c>
      <c r="J23" s="398"/>
    </row>
    <row r="24" spans="1:217" s="373" customFormat="1" ht="18" hidden="1" customHeight="1">
      <c r="B24" s="368"/>
      <c r="C24" s="374"/>
      <c r="D24" s="375"/>
      <c r="E24" s="376"/>
      <c r="F24" s="375"/>
      <c r="G24" s="376"/>
      <c r="H24" s="375"/>
      <c r="I24" s="376"/>
      <c r="J24" s="398"/>
    </row>
    <row r="25" spans="1:217" s="372" customFormat="1" ht="18" customHeight="1">
      <c r="A25" s="367"/>
      <c r="B25" s="368">
        <v>33</v>
      </c>
      <c r="C25" s="369" t="s">
        <v>65</v>
      </c>
      <c r="D25" s="500">
        <v>8700</v>
      </c>
      <c r="E25" s="501">
        <v>637.22408965517241</v>
      </c>
      <c r="F25" s="502">
        <v>2038</v>
      </c>
      <c r="G25" s="503">
        <v>1042.224347399411</v>
      </c>
      <c r="H25" s="504">
        <v>302098</v>
      </c>
      <c r="I25" s="505">
        <v>1521.6811124535752</v>
      </c>
      <c r="J25" s="398"/>
      <c r="K25" s="373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  <c r="AL25" s="367"/>
      <c r="AM25" s="367"/>
      <c r="AN25" s="367"/>
      <c r="AO25" s="367"/>
      <c r="AP25" s="367"/>
      <c r="AQ25" s="367"/>
      <c r="AR25" s="367"/>
      <c r="AS25" s="367"/>
      <c r="AT25" s="367"/>
      <c r="AU25" s="367"/>
      <c r="AV25" s="367"/>
      <c r="AW25" s="367"/>
      <c r="AX25" s="367"/>
      <c r="AY25" s="367"/>
      <c r="AZ25" s="367"/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  <c r="BK25" s="367"/>
      <c r="BL25" s="367"/>
      <c r="BM25" s="367"/>
      <c r="BN25" s="367"/>
      <c r="BO25" s="367"/>
      <c r="BP25" s="367"/>
      <c r="BQ25" s="367"/>
      <c r="BR25" s="367"/>
      <c r="BS25" s="367"/>
      <c r="BT25" s="367"/>
      <c r="BU25" s="367"/>
      <c r="BV25" s="367"/>
      <c r="BW25" s="367"/>
      <c r="BX25" s="367"/>
      <c r="BY25" s="367"/>
      <c r="BZ25" s="367"/>
      <c r="CA25" s="367"/>
      <c r="CB25" s="367"/>
      <c r="CC25" s="367"/>
      <c r="CD25" s="367"/>
      <c r="CE25" s="367"/>
      <c r="CF25" s="367"/>
      <c r="CG25" s="367"/>
      <c r="CH25" s="367"/>
      <c r="CI25" s="367"/>
      <c r="CJ25" s="367"/>
      <c r="CK25" s="367"/>
      <c r="CL25" s="367"/>
      <c r="CM25" s="367"/>
      <c r="CN25" s="367"/>
      <c r="CO25" s="367"/>
      <c r="CP25" s="367"/>
      <c r="CQ25" s="367"/>
      <c r="CR25" s="367"/>
      <c r="CS25" s="367"/>
      <c r="CT25" s="367"/>
      <c r="CU25" s="367"/>
      <c r="CV25" s="367"/>
      <c r="CW25" s="367"/>
      <c r="CX25" s="367"/>
      <c r="CY25" s="367"/>
      <c r="CZ25" s="367"/>
      <c r="DA25" s="367"/>
      <c r="DB25" s="367"/>
      <c r="DC25" s="367"/>
      <c r="DD25" s="367"/>
      <c r="DE25" s="367"/>
      <c r="DF25" s="367"/>
      <c r="DG25" s="367"/>
      <c r="DH25" s="367"/>
      <c r="DI25" s="367"/>
      <c r="DJ25" s="367"/>
      <c r="DK25" s="367"/>
      <c r="DL25" s="367"/>
      <c r="DM25" s="367"/>
      <c r="DN25" s="367"/>
      <c r="DO25" s="367"/>
      <c r="DP25" s="367"/>
      <c r="DQ25" s="367"/>
      <c r="DR25" s="367"/>
      <c r="DS25" s="367"/>
      <c r="DT25" s="367"/>
      <c r="DU25" s="367"/>
      <c r="DV25" s="367"/>
      <c r="DW25" s="367"/>
      <c r="DX25" s="367"/>
      <c r="DY25" s="367"/>
      <c r="DZ25" s="367"/>
      <c r="EA25" s="367"/>
      <c r="EB25" s="367"/>
      <c r="EC25" s="367"/>
      <c r="ED25" s="367"/>
      <c r="EE25" s="367"/>
      <c r="EF25" s="367"/>
      <c r="EG25" s="367"/>
      <c r="EH25" s="367"/>
      <c r="EI25" s="367"/>
      <c r="EJ25" s="367"/>
      <c r="EK25" s="367"/>
      <c r="EL25" s="367"/>
      <c r="EM25" s="367"/>
      <c r="EN25" s="367"/>
      <c r="EO25" s="367"/>
      <c r="EP25" s="367"/>
      <c r="EQ25" s="367"/>
      <c r="ER25" s="367"/>
      <c r="ES25" s="367"/>
      <c r="ET25" s="367"/>
      <c r="EU25" s="367"/>
      <c r="EV25" s="367"/>
      <c r="EW25" s="367"/>
      <c r="EX25" s="367"/>
      <c r="EY25" s="367"/>
      <c r="EZ25" s="367"/>
      <c r="FA25" s="367"/>
      <c r="FB25" s="367"/>
      <c r="FC25" s="367"/>
      <c r="FD25" s="367"/>
      <c r="FE25" s="367"/>
      <c r="FF25" s="367"/>
      <c r="FG25" s="367"/>
      <c r="FH25" s="367"/>
      <c r="FI25" s="367"/>
      <c r="FJ25" s="367"/>
      <c r="FK25" s="367"/>
      <c r="FL25" s="367"/>
      <c r="FM25" s="367"/>
      <c r="FN25" s="367"/>
      <c r="FO25" s="367"/>
      <c r="FP25" s="367"/>
      <c r="FQ25" s="367"/>
      <c r="FR25" s="367"/>
      <c r="FS25" s="367"/>
      <c r="FT25" s="367"/>
      <c r="FU25" s="367"/>
      <c r="FV25" s="367"/>
      <c r="FW25" s="367"/>
      <c r="FX25" s="367"/>
      <c r="FY25" s="367"/>
      <c r="FZ25" s="367"/>
      <c r="GA25" s="367"/>
      <c r="GB25" s="367"/>
      <c r="GC25" s="367"/>
      <c r="GD25" s="367"/>
      <c r="GE25" s="367"/>
      <c r="GF25" s="367"/>
      <c r="GG25" s="367"/>
      <c r="GH25" s="367"/>
      <c r="GI25" s="367"/>
      <c r="GJ25" s="367"/>
      <c r="GK25" s="367"/>
      <c r="GL25" s="367"/>
      <c r="GM25" s="367"/>
      <c r="GN25" s="367"/>
      <c r="GO25" s="367"/>
      <c r="GP25" s="367"/>
      <c r="GQ25" s="367"/>
      <c r="GR25" s="367"/>
      <c r="GS25" s="367"/>
      <c r="GT25" s="367"/>
      <c r="GU25" s="367"/>
      <c r="GV25" s="367"/>
      <c r="GW25" s="367"/>
      <c r="GX25" s="367"/>
      <c r="GY25" s="367"/>
      <c r="GZ25" s="367"/>
      <c r="HA25" s="367"/>
      <c r="HB25" s="367"/>
      <c r="HC25" s="367"/>
      <c r="HD25" s="367"/>
      <c r="HE25" s="367"/>
      <c r="HF25" s="367"/>
      <c r="HG25" s="367"/>
      <c r="HH25" s="367"/>
      <c r="HI25" s="367"/>
    </row>
    <row r="26" spans="1:217" s="372" customFormat="1" ht="18" hidden="1" customHeight="1">
      <c r="A26" s="367"/>
      <c r="B26" s="368"/>
      <c r="C26" s="369"/>
      <c r="D26" s="500"/>
      <c r="E26" s="501"/>
      <c r="F26" s="502"/>
      <c r="G26" s="503"/>
      <c r="H26" s="504"/>
      <c r="I26" s="505"/>
      <c r="J26" s="398"/>
      <c r="K26" s="373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7"/>
      <c r="AS26" s="367"/>
      <c r="AT26" s="367"/>
      <c r="AU26" s="367"/>
      <c r="AV26" s="367"/>
      <c r="AW26" s="367"/>
      <c r="AX26" s="367"/>
      <c r="AY26" s="367"/>
      <c r="AZ26" s="367"/>
      <c r="BA26" s="367"/>
      <c r="BB26" s="367"/>
      <c r="BC26" s="367"/>
      <c r="BD26" s="367"/>
      <c r="BE26" s="367"/>
      <c r="BF26" s="367"/>
      <c r="BG26" s="367"/>
      <c r="BH26" s="367"/>
      <c r="BI26" s="367"/>
      <c r="BJ26" s="367"/>
      <c r="BK26" s="367"/>
      <c r="BL26" s="367"/>
      <c r="BM26" s="367"/>
      <c r="BN26" s="367"/>
      <c r="BO26" s="367"/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  <c r="CA26" s="367"/>
      <c r="CB26" s="367"/>
      <c r="CC26" s="367"/>
      <c r="CD26" s="367"/>
      <c r="CE26" s="367"/>
      <c r="CF26" s="367"/>
      <c r="CG26" s="367"/>
      <c r="CH26" s="367"/>
      <c r="CI26" s="367"/>
      <c r="CJ26" s="367"/>
      <c r="CK26" s="367"/>
      <c r="CL26" s="367"/>
      <c r="CM26" s="367"/>
      <c r="CN26" s="367"/>
      <c r="CO26" s="367"/>
      <c r="CP26" s="367"/>
      <c r="CQ26" s="367"/>
      <c r="CR26" s="367"/>
      <c r="CS26" s="367"/>
      <c r="CT26" s="367"/>
      <c r="CU26" s="367"/>
      <c r="CV26" s="367"/>
      <c r="CW26" s="367"/>
      <c r="CX26" s="367"/>
      <c r="CY26" s="367"/>
      <c r="CZ26" s="367"/>
      <c r="DA26" s="367"/>
      <c r="DB26" s="367"/>
      <c r="DC26" s="367"/>
      <c r="DD26" s="367"/>
      <c r="DE26" s="367"/>
      <c r="DF26" s="367"/>
      <c r="DG26" s="367"/>
      <c r="DH26" s="367"/>
      <c r="DI26" s="367"/>
      <c r="DJ26" s="367"/>
      <c r="DK26" s="367"/>
      <c r="DL26" s="367"/>
      <c r="DM26" s="367"/>
      <c r="DN26" s="367"/>
      <c r="DO26" s="367"/>
      <c r="DP26" s="367"/>
      <c r="DQ26" s="367"/>
      <c r="DR26" s="367"/>
      <c r="DS26" s="367"/>
      <c r="DT26" s="367"/>
      <c r="DU26" s="367"/>
      <c r="DV26" s="367"/>
      <c r="DW26" s="367"/>
      <c r="DX26" s="367"/>
      <c r="DY26" s="367"/>
      <c r="DZ26" s="367"/>
      <c r="EA26" s="367"/>
      <c r="EB26" s="367"/>
      <c r="EC26" s="367"/>
      <c r="ED26" s="367"/>
      <c r="EE26" s="367"/>
      <c r="EF26" s="367"/>
      <c r="EG26" s="367"/>
      <c r="EH26" s="367"/>
      <c r="EI26" s="367"/>
      <c r="EJ26" s="367"/>
      <c r="EK26" s="367"/>
      <c r="EL26" s="367"/>
      <c r="EM26" s="367"/>
      <c r="EN26" s="367"/>
      <c r="EO26" s="367"/>
      <c r="EP26" s="367"/>
      <c r="EQ26" s="367"/>
      <c r="ER26" s="367"/>
      <c r="ES26" s="367"/>
      <c r="ET26" s="367"/>
      <c r="EU26" s="367"/>
      <c r="EV26" s="367"/>
      <c r="EW26" s="367"/>
      <c r="EX26" s="367"/>
      <c r="EY26" s="367"/>
      <c r="EZ26" s="367"/>
      <c r="FA26" s="367"/>
      <c r="FB26" s="367"/>
      <c r="FC26" s="367"/>
      <c r="FD26" s="367"/>
      <c r="FE26" s="367"/>
      <c r="FF26" s="367"/>
      <c r="FG26" s="367"/>
      <c r="FH26" s="367"/>
      <c r="FI26" s="367"/>
      <c r="FJ26" s="367"/>
      <c r="FK26" s="367"/>
      <c r="FL26" s="367"/>
      <c r="FM26" s="367"/>
      <c r="FN26" s="367"/>
      <c r="FO26" s="367"/>
      <c r="FP26" s="367"/>
      <c r="FQ26" s="367"/>
      <c r="FR26" s="367"/>
      <c r="FS26" s="367"/>
      <c r="FT26" s="367"/>
      <c r="FU26" s="367"/>
      <c r="FV26" s="367"/>
      <c r="FW26" s="367"/>
      <c r="FX26" s="367"/>
      <c r="FY26" s="367"/>
      <c r="FZ26" s="367"/>
      <c r="GA26" s="367"/>
      <c r="GB26" s="367"/>
      <c r="GC26" s="367"/>
      <c r="GD26" s="367"/>
      <c r="GE26" s="367"/>
      <c r="GF26" s="367"/>
      <c r="GG26" s="367"/>
      <c r="GH26" s="367"/>
      <c r="GI26" s="367"/>
      <c r="GJ26" s="367"/>
      <c r="GK26" s="367"/>
      <c r="GL26" s="367"/>
      <c r="GM26" s="367"/>
      <c r="GN26" s="367"/>
      <c r="GO26" s="367"/>
      <c r="GP26" s="367"/>
      <c r="GQ26" s="367"/>
      <c r="GR26" s="367"/>
      <c r="GS26" s="367"/>
      <c r="GT26" s="367"/>
      <c r="GU26" s="367"/>
      <c r="GV26" s="367"/>
      <c r="GW26" s="367"/>
      <c r="GX26" s="367"/>
      <c r="GY26" s="367"/>
      <c r="GZ26" s="367"/>
      <c r="HA26" s="367"/>
      <c r="HB26" s="367"/>
      <c r="HC26" s="367"/>
      <c r="HD26" s="367"/>
      <c r="HE26" s="367"/>
      <c r="HF26" s="367"/>
      <c r="HG26" s="367"/>
      <c r="HH26" s="367"/>
      <c r="HI26" s="367"/>
    </row>
    <row r="27" spans="1:217" s="372" customFormat="1" ht="18" customHeight="1">
      <c r="A27" s="367"/>
      <c r="B27" s="368">
        <v>7</v>
      </c>
      <c r="C27" s="369" t="s">
        <v>205</v>
      </c>
      <c r="D27" s="500">
        <v>6069</v>
      </c>
      <c r="E27" s="501">
        <v>448.43893392651182</v>
      </c>
      <c r="F27" s="502">
        <v>118</v>
      </c>
      <c r="G27" s="503">
        <v>765.97838983050849</v>
      </c>
      <c r="H27" s="504">
        <v>212675</v>
      </c>
      <c r="I27" s="505">
        <v>1224.9053344304689</v>
      </c>
      <c r="J27" s="398"/>
      <c r="K27" s="373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7"/>
      <c r="AR27" s="367"/>
      <c r="AS27" s="367"/>
      <c r="AT27" s="367"/>
      <c r="AU27" s="367"/>
      <c r="AV27" s="367"/>
      <c r="AW27" s="367"/>
      <c r="AX27" s="367"/>
      <c r="AY27" s="367"/>
      <c r="AZ27" s="367"/>
      <c r="BA27" s="367"/>
      <c r="BB27" s="367"/>
      <c r="BC27" s="367"/>
      <c r="BD27" s="367"/>
      <c r="BE27" s="367"/>
      <c r="BF27" s="367"/>
      <c r="BG27" s="367"/>
      <c r="BH27" s="367"/>
      <c r="BI27" s="367"/>
      <c r="BJ27" s="367"/>
      <c r="BK27" s="367"/>
      <c r="BL27" s="367"/>
      <c r="BM27" s="367"/>
      <c r="BN27" s="367"/>
      <c r="BO27" s="367"/>
      <c r="BP27" s="367"/>
      <c r="BQ27" s="367"/>
      <c r="BR27" s="367"/>
      <c r="BS27" s="367"/>
      <c r="BT27" s="367"/>
      <c r="BU27" s="367"/>
      <c r="BV27" s="367"/>
      <c r="BW27" s="367"/>
      <c r="BX27" s="367"/>
      <c r="BY27" s="367"/>
      <c r="BZ27" s="367"/>
      <c r="CA27" s="367"/>
      <c r="CB27" s="367"/>
      <c r="CC27" s="367"/>
      <c r="CD27" s="367"/>
      <c r="CE27" s="367"/>
      <c r="CF27" s="367"/>
      <c r="CG27" s="367"/>
      <c r="CH27" s="367"/>
      <c r="CI27" s="367"/>
      <c r="CJ27" s="367"/>
      <c r="CK27" s="367"/>
      <c r="CL27" s="367"/>
      <c r="CM27" s="367"/>
      <c r="CN27" s="367"/>
      <c r="CO27" s="367"/>
      <c r="CP27" s="367"/>
      <c r="CQ27" s="367"/>
      <c r="CR27" s="367"/>
      <c r="CS27" s="367"/>
      <c r="CT27" s="367"/>
      <c r="CU27" s="367"/>
      <c r="CV27" s="367"/>
      <c r="CW27" s="367"/>
      <c r="CX27" s="367"/>
      <c r="CY27" s="367"/>
      <c r="CZ27" s="367"/>
      <c r="DA27" s="367"/>
      <c r="DB27" s="367"/>
      <c r="DC27" s="367"/>
      <c r="DD27" s="367"/>
      <c r="DE27" s="367"/>
      <c r="DF27" s="367"/>
      <c r="DG27" s="367"/>
      <c r="DH27" s="367"/>
      <c r="DI27" s="367"/>
      <c r="DJ27" s="367"/>
      <c r="DK27" s="367"/>
      <c r="DL27" s="367"/>
      <c r="DM27" s="367"/>
      <c r="DN27" s="367"/>
      <c r="DO27" s="367"/>
      <c r="DP27" s="367"/>
      <c r="DQ27" s="367"/>
      <c r="DR27" s="367"/>
      <c r="DS27" s="367"/>
      <c r="DT27" s="367"/>
      <c r="DU27" s="367"/>
      <c r="DV27" s="367"/>
      <c r="DW27" s="367"/>
      <c r="DX27" s="367"/>
      <c r="DY27" s="367"/>
      <c r="DZ27" s="367"/>
      <c r="EA27" s="367"/>
      <c r="EB27" s="367"/>
      <c r="EC27" s="367"/>
      <c r="ED27" s="367"/>
      <c r="EE27" s="367"/>
      <c r="EF27" s="367"/>
      <c r="EG27" s="367"/>
      <c r="EH27" s="367"/>
      <c r="EI27" s="367"/>
      <c r="EJ27" s="367"/>
      <c r="EK27" s="367"/>
      <c r="EL27" s="367"/>
      <c r="EM27" s="367"/>
      <c r="EN27" s="367"/>
      <c r="EO27" s="367"/>
      <c r="EP27" s="367"/>
      <c r="EQ27" s="367"/>
      <c r="ER27" s="367"/>
      <c r="ES27" s="367"/>
      <c r="ET27" s="367"/>
      <c r="EU27" s="367"/>
      <c r="EV27" s="367"/>
      <c r="EW27" s="367"/>
      <c r="EX27" s="367"/>
      <c r="EY27" s="367"/>
      <c r="EZ27" s="367"/>
      <c r="FA27" s="367"/>
      <c r="FB27" s="367"/>
      <c r="FC27" s="367"/>
      <c r="FD27" s="367"/>
      <c r="FE27" s="367"/>
      <c r="FF27" s="367"/>
      <c r="FG27" s="367"/>
      <c r="FH27" s="367"/>
      <c r="FI27" s="367"/>
      <c r="FJ27" s="367"/>
      <c r="FK27" s="367"/>
      <c r="FL27" s="367"/>
      <c r="FM27" s="367"/>
      <c r="FN27" s="367"/>
      <c r="FO27" s="367"/>
      <c r="FP27" s="367"/>
      <c r="FQ27" s="367"/>
      <c r="FR27" s="367"/>
      <c r="FS27" s="367"/>
      <c r="FT27" s="367"/>
      <c r="FU27" s="367"/>
      <c r="FV27" s="367"/>
      <c r="FW27" s="367"/>
      <c r="FX27" s="367"/>
      <c r="FY27" s="367"/>
      <c r="FZ27" s="367"/>
      <c r="GA27" s="367"/>
      <c r="GB27" s="367"/>
      <c r="GC27" s="367"/>
      <c r="GD27" s="367"/>
      <c r="GE27" s="367"/>
      <c r="GF27" s="367"/>
      <c r="GG27" s="367"/>
      <c r="GH27" s="367"/>
      <c r="GI27" s="367"/>
      <c r="GJ27" s="367"/>
      <c r="GK27" s="367"/>
      <c r="GL27" s="367"/>
      <c r="GM27" s="367"/>
      <c r="GN27" s="367"/>
      <c r="GO27" s="367"/>
      <c r="GP27" s="367"/>
      <c r="GQ27" s="367"/>
      <c r="GR27" s="367"/>
      <c r="GS27" s="367"/>
      <c r="GT27" s="367"/>
      <c r="GU27" s="367"/>
      <c r="GV27" s="367"/>
      <c r="GW27" s="367"/>
      <c r="GX27" s="367"/>
      <c r="GY27" s="367"/>
      <c r="GZ27" s="367"/>
      <c r="HA27" s="367"/>
      <c r="HB27" s="367"/>
      <c r="HC27" s="367"/>
      <c r="HD27" s="367"/>
      <c r="HE27" s="367"/>
      <c r="HF27" s="367"/>
      <c r="HG27" s="367"/>
      <c r="HH27" s="367"/>
      <c r="HI27" s="367"/>
    </row>
    <row r="28" spans="1:217" s="372" customFormat="1" ht="18" hidden="1" customHeight="1">
      <c r="A28" s="367"/>
      <c r="B28" s="368"/>
      <c r="C28" s="369"/>
      <c r="D28" s="500"/>
      <c r="E28" s="501"/>
      <c r="F28" s="502"/>
      <c r="G28" s="503"/>
      <c r="H28" s="504"/>
      <c r="I28" s="505"/>
      <c r="J28" s="398"/>
      <c r="K28" s="373"/>
      <c r="L28" s="367"/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  <c r="Y28" s="367"/>
      <c r="Z28" s="367"/>
      <c r="AA28" s="367"/>
      <c r="AB28" s="367"/>
      <c r="AC28" s="367"/>
      <c r="AD28" s="367"/>
      <c r="AE28" s="367"/>
      <c r="AF28" s="367"/>
      <c r="AG28" s="367"/>
      <c r="AH28" s="367"/>
      <c r="AI28" s="367"/>
      <c r="AJ28" s="367"/>
      <c r="AK28" s="367"/>
      <c r="AL28" s="367"/>
      <c r="AM28" s="367"/>
      <c r="AN28" s="367"/>
      <c r="AO28" s="367"/>
      <c r="AP28" s="367"/>
      <c r="AQ28" s="367"/>
      <c r="AR28" s="367"/>
      <c r="AS28" s="367"/>
      <c r="AT28" s="367"/>
      <c r="AU28" s="367"/>
      <c r="AV28" s="367"/>
      <c r="AW28" s="367"/>
      <c r="AX28" s="367"/>
      <c r="AY28" s="367"/>
      <c r="AZ28" s="367"/>
      <c r="BA28" s="367"/>
      <c r="BB28" s="367"/>
      <c r="BC28" s="367"/>
      <c r="BD28" s="367"/>
      <c r="BE28" s="367"/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  <c r="CA28" s="367"/>
      <c r="CB28" s="367"/>
      <c r="CC28" s="367"/>
      <c r="CD28" s="367"/>
      <c r="CE28" s="367"/>
      <c r="CF28" s="367"/>
      <c r="CG28" s="367"/>
      <c r="CH28" s="367"/>
      <c r="CI28" s="367"/>
      <c r="CJ28" s="367"/>
      <c r="CK28" s="367"/>
      <c r="CL28" s="367"/>
      <c r="CM28" s="367"/>
      <c r="CN28" s="367"/>
      <c r="CO28" s="367"/>
      <c r="CP28" s="367"/>
      <c r="CQ28" s="367"/>
      <c r="CR28" s="367"/>
      <c r="CS28" s="367"/>
      <c r="CT28" s="367"/>
      <c r="CU28" s="367"/>
      <c r="CV28" s="367"/>
      <c r="CW28" s="367"/>
      <c r="CX28" s="367"/>
      <c r="CY28" s="367"/>
      <c r="CZ28" s="367"/>
      <c r="DA28" s="367"/>
      <c r="DB28" s="367"/>
      <c r="DC28" s="367"/>
      <c r="DD28" s="367"/>
      <c r="DE28" s="367"/>
      <c r="DF28" s="367"/>
      <c r="DG28" s="367"/>
      <c r="DH28" s="367"/>
      <c r="DI28" s="367"/>
      <c r="DJ28" s="367"/>
      <c r="DK28" s="367"/>
      <c r="DL28" s="367"/>
      <c r="DM28" s="367"/>
      <c r="DN28" s="367"/>
      <c r="DO28" s="367"/>
      <c r="DP28" s="367"/>
      <c r="DQ28" s="367"/>
      <c r="DR28" s="367"/>
      <c r="DS28" s="367"/>
      <c r="DT28" s="367"/>
      <c r="DU28" s="367"/>
      <c r="DV28" s="367"/>
      <c r="DW28" s="367"/>
      <c r="DX28" s="367"/>
      <c r="DY28" s="367"/>
      <c r="DZ28" s="367"/>
      <c r="EA28" s="367"/>
      <c r="EB28" s="367"/>
      <c r="EC28" s="367"/>
      <c r="ED28" s="367"/>
      <c r="EE28" s="367"/>
      <c r="EF28" s="367"/>
      <c r="EG28" s="367"/>
      <c r="EH28" s="367"/>
      <c r="EI28" s="367"/>
      <c r="EJ28" s="367"/>
      <c r="EK28" s="367"/>
      <c r="EL28" s="367"/>
      <c r="EM28" s="367"/>
      <c r="EN28" s="367"/>
      <c r="EO28" s="367"/>
      <c r="EP28" s="367"/>
      <c r="EQ28" s="367"/>
      <c r="ER28" s="367"/>
      <c r="ES28" s="367"/>
      <c r="ET28" s="367"/>
      <c r="EU28" s="367"/>
      <c r="EV28" s="367"/>
      <c r="EW28" s="367"/>
      <c r="EX28" s="367"/>
      <c r="EY28" s="367"/>
      <c r="EZ28" s="367"/>
      <c r="FA28" s="367"/>
      <c r="FB28" s="367"/>
      <c r="FC28" s="367"/>
      <c r="FD28" s="367"/>
      <c r="FE28" s="367"/>
      <c r="FF28" s="367"/>
      <c r="FG28" s="367"/>
      <c r="FH28" s="367"/>
      <c r="FI28" s="367"/>
      <c r="FJ28" s="367"/>
      <c r="FK28" s="367"/>
      <c r="FL28" s="367"/>
      <c r="FM28" s="367"/>
      <c r="FN28" s="367"/>
      <c r="FO28" s="367"/>
      <c r="FP28" s="367"/>
      <c r="FQ28" s="367"/>
      <c r="FR28" s="367"/>
      <c r="FS28" s="367"/>
      <c r="FT28" s="367"/>
      <c r="FU28" s="367"/>
      <c r="FV28" s="367"/>
      <c r="FW28" s="367"/>
      <c r="FX28" s="367"/>
      <c r="FY28" s="367"/>
      <c r="FZ28" s="367"/>
      <c r="GA28" s="367"/>
      <c r="GB28" s="367"/>
      <c r="GC28" s="367"/>
      <c r="GD28" s="367"/>
      <c r="GE28" s="367"/>
      <c r="GF28" s="367"/>
      <c r="GG28" s="367"/>
      <c r="GH28" s="367"/>
      <c r="GI28" s="367"/>
      <c r="GJ28" s="367"/>
      <c r="GK28" s="367"/>
      <c r="GL28" s="367"/>
      <c r="GM28" s="367"/>
      <c r="GN28" s="367"/>
      <c r="GO28" s="367"/>
      <c r="GP28" s="367"/>
      <c r="GQ28" s="367"/>
      <c r="GR28" s="367"/>
      <c r="GS28" s="367"/>
      <c r="GT28" s="367"/>
      <c r="GU28" s="367"/>
      <c r="GV28" s="367"/>
      <c r="GW28" s="367"/>
      <c r="GX28" s="367"/>
      <c r="GY28" s="367"/>
      <c r="GZ28" s="367"/>
      <c r="HA28" s="367"/>
      <c r="HB28" s="367"/>
      <c r="HC28" s="367"/>
      <c r="HD28" s="367"/>
      <c r="HE28" s="367"/>
      <c r="HF28" s="367"/>
      <c r="HG28" s="367"/>
      <c r="HH28" s="367"/>
      <c r="HI28" s="367"/>
    </row>
    <row r="29" spans="1:217" s="372" customFormat="1" ht="18" customHeight="1">
      <c r="A29" s="367"/>
      <c r="B29" s="368"/>
      <c r="C29" s="369" t="s">
        <v>66</v>
      </c>
      <c r="D29" s="500">
        <v>16489</v>
      </c>
      <c r="E29" s="501">
        <v>497.16883922615068</v>
      </c>
      <c r="F29" s="502">
        <v>2626</v>
      </c>
      <c r="G29" s="503">
        <v>759.80380426504178</v>
      </c>
      <c r="H29" s="504">
        <v>372566</v>
      </c>
      <c r="I29" s="505">
        <v>1195.0904960194969</v>
      </c>
      <c r="J29" s="398"/>
      <c r="K29" s="399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  <c r="CA29" s="367"/>
      <c r="CB29" s="367"/>
      <c r="CC29" s="367"/>
      <c r="CD29" s="367"/>
      <c r="CE29" s="367"/>
      <c r="CF29" s="367"/>
      <c r="CG29" s="367"/>
      <c r="CH29" s="367"/>
      <c r="CI29" s="367"/>
      <c r="CJ29" s="367"/>
      <c r="CK29" s="367"/>
      <c r="CL29" s="367"/>
      <c r="CM29" s="367"/>
      <c r="CN29" s="367"/>
      <c r="CO29" s="367"/>
      <c r="CP29" s="367"/>
      <c r="CQ29" s="367"/>
      <c r="CR29" s="367"/>
      <c r="CS29" s="367"/>
      <c r="CT29" s="367"/>
      <c r="CU29" s="367"/>
      <c r="CV29" s="367"/>
      <c r="CW29" s="367"/>
      <c r="CX29" s="367"/>
      <c r="CY29" s="367"/>
      <c r="CZ29" s="367"/>
      <c r="DA29" s="367"/>
      <c r="DB29" s="367"/>
      <c r="DC29" s="367"/>
      <c r="DD29" s="367"/>
      <c r="DE29" s="367"/>
      <c r="DF29" s="367"/>
      <c r="DG29" s="367"/>
      <c r="DH29" s="367"/>
      <c r="DI29" s="367"/>
      <c r="DJ29" s="367"/>
      <c r="DK29" s="367"/>
      <c r="DL29" s="367"/>
      <c r="DM29" s="367"/>
      <c r="DN29" s="367"/>
      <c r="DO29" s="367"/>
      <c r="DP29" s="367"/>
      <c r="DQ29" s="367"/>
      <c r="DR29" s="367"/>
      <c r="DS29" s="367"/>
      <c r="DT29" s="367"/>
      <c r="DU29" s="367"/>
      <c r="DV29" s="367"/>
      <c r="DW29" s="367"/>
      <c r="DX29" s="367"/>
      <c r="DY29" s="367"/>
      <c r="DZ29" s="367"/>
      <c r="EA29" s="367"/>
      <c r="EB29" s="367"/>
      <c r="EC29" s="367"/>
      <c r="ED29" s="367"/>
      <c r="EE29" s="367"/>
      <c r="EF29" s="367"/>
      <c r="EG29" s="367"/>
      <c r="EH29" s="367"/>
      <c r="EI29" s="367"/>
      <c r="EJ29" s="367"/>
      <c r="EK29" s="367"/>
      <c r="EL29" s="367"/>
      <c r="EM29" s="367"/>
      <c r="EN29" s="367"/>
      <c r="EO29" s="367"/>
      <c r="EP29" s="367"/>
      <c r="EQ29" s="367"/>
      <c r="ER29" s="367"/>
      <c r="ES29" s="367"/>
      <c r="ET29" s="367"/>
      <c r="EU29" s="367"/>
      <c r="EV29" s="367"/>
      <c r="EW29" s="367"/>
      <c r="EX29" s="367"/>
      <c r="EY29" s="367"/>
      <c r="EZ29" s="367"/>
      <c r="FA29" s="367"/>
      <c r="FB29" s="367"/>
      <c r="FC29" s="367"/>
      <c r="FD29" s="367"/>
      <c r="FE29" s="367"/>
      <c r="FF29" s="367"/>
      <c r="FG29" s="367"/>
      <c r="FH29" s="367"/>
      <c r="FI29" s="367"/>
      <c r="FJ29" s="367"/>
      <c r="FK29" s="367"/>
      <c r="FL29" s="367"/>
      <c r="FM29" s="367"/>
      <c r="FN29" s="367"/>
      <c r="FO29" s="367"/>
      <c r="FP29" s="367"/>
      <c r="FQ29" s="367"/>
      <c r="FR29" s="367"/>
      <c r="FS29" s="367"/>
      <c r="FT29" s="367"/>
      <c r="FU29" s="367"/>
      <c r="FV29" s="367"/>
      <c r="FW29" s="367"/>
      <c r="FX29" s="367"/>
      <c r="FY29" s="367"/>
      <c r="FZ29" s="367"/>
      <c r="GA29" s="367"/>
      <c r="GB29" s="367"/>
      <c r="GC29" s="367"/>
      <c r="GD29" s="367"/>
      <c r="GE29" s="367"/>
      <c r="GF29" s="367"/>
      <c r="GG29" s="367"/>
      <c r="GH29" s="367"/>
      <c r="GI29" s="367"/>
      <c r="GJ29" s="367"/>
      <c r="GK29" s="367"/>
      <c r="GL29" s="367"/>
      <c r="GM29" s="367"/>
      <c r="GN29" s="367"/>
      <c r="GO29" s="367"/>
      <c r="GP29" s="367"/>
      <c r="GQ29" s="367"/>
      <c r="GR29" s="367"/>
      <c r="GS29" s="367"/>
      <c r="GT29" s="367"/>
      <c r="GU29" s="367"/>
      <c r="GV29" s="367"/>
      <c r="GW29" s="367"/>
      <c r="GX29" s="367"/>
      <c r="GY29" s="367"/>
      <c r="GZ29" s="367"/>
      <c r="HA29" s="367"/>
      <c r="HB29" s="367"/>
      <c r="HC29" s="367"/>
      <c r="HD29" s="367"/>
      <c r="HE29" s="367"/>
      <c r="HF29" s="367"/>
      <c r="HG29" s="367"/>
      <c r="HH29" s="367"/>
      <c r="HI29" s="367"/>
    </row>
    <row r="30" spans="1:217" s="373" customFormat="1" ht="18" customHeight="1">
      <c r="B30" s="368">
        <v>35</v>
      </c>
      <c r="C30" s="374" t="s">
        <v>67</v>
      </c>
      <c r="D30" s="375">
        <v>9216</v>
      </c>
      <c r="E30" s="376">
        <v>504.04094726562499</v>
      </c>
      <c r="F30" s="375">
        <v>1774</v>
      </c>
      <c r="G30" s="376">
        <v>748.81389515219848</v>
      </c>
      <c r="H30" s="375">
        <v>196723</v>
      </c>
      <c r="I30" s="376">
        <v>1214.8028821744274</v>
      </c>
      <c r="J30" s="398"/>
    </row>
    <row r="31" spans="1:217" s="373" customFormat="1" ht="18" customHeight="1">
      <c r="B31" s="368">
        <v>38</v>
      </c>
      <c r="C31" s="374" t="s">
        <v>68</v>
      </c>
      <c r="D31" s="375">
        <v>7273</v>
      </c>
      <c r="E31" s="376">
        <v>488.46083046885735</v>
      </c>
      <c r="F31" s="375">
        <v>852</v>
      </c>
      <c r="G31" s="376">
        <v>782.68654929577474</v>
      </c>
      <c r="H31" s="375">
        <v>175843</v>
      </c>
      <c r="I31" s="376">
        <v>1173.0374160472693</v>
      </c>
      <c r="J31" s="398"/>
    </row>
    <row r="32" spans="1:217" s="373" customFormat="1" ht="18" hidden="1" customHeight="1">
      <c r="B32" s="368"/>
      <c r="C32" s="374"/>
      <c r="D32" s="375"/>
      <c r="E32" s="376"/>
      <c r="F32" s="375"/>
      <c r="G32" s="376"/>
      <c r="H32" s="375"/>
      <c r="I32" s="376"/>
      <c r="J32" s="398"/>
    </row>
    <row r="33" spans="1:217" s="372" customFormat="1" ht="18" customHeight="1">
      <c r="A33" s="367"/>
      <c r="B33" s="368">
        <v>39</v>
      </c>
      <c r="C33" s="369" t="s">
        <v>69</v>
      </c>
      <c r="D33" s="500">
        <v>4632</v>
      </c>
      <c r="E33" s="501">
        <v>574.34370034542314</v>
      </c>
      <c r="F33" s="502">
        <v>1390</v>
      </c>
      <c r="G33" s="503">
        <v>863.36620143884898</v>
      </c>
      <c r="H33" s="504">
        <v>148361</v>
      </c>
      <c r="I33" s="505">
        <v>1382.0250317131865</v>
      </c>
      <c r="J33" s="398"/>
      <c r="K33" s="373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  <c r="AE33" s="367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  <c r="AW33" s="367"/>
      <c r="AX33" s="367"/>
      <c r="AY33" s="367"/>
      <c r="AZ33" s="367"/>
      <c r="BA33" s="367"/>
      <c r="BB33" s="367"/>
      <c r="BC33" s="367"/>
      <c r="BD33" s="367"/>
      <c r="BE33" s="367"/>
      <c r="BF33" s="367"/>
      <c r="BG33" s="367"/>
      <c r="BH33" s="367"/>
      <c r="BI33" s="367"/>
      <c r="BJ33" s="367"/>
      <c r="BK33" s="367"/>
      <c r="BL33" s="367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367"/>
      <c r="BX33" s="367"/>
      <c r="BY33" s="367"/>
      <c r="BZ33" s="367"/>
      <c r="CA33" s="367"/>
      <c r="CB33" s="367"/>
      <c r="CC33" s="367"/>
      <c r="CD33" s="367"/>
      <c r="CE33" s="367"/>
      <c r="CF33" s="367"/>
      <c r="CG33" s="367"/>
      <c r="CH33" s="367"/>
      <c r="CI33" s="367"/>
      <c r="CJ33" s="367"/>
      <c r="CK33" s="367"/>
      <c r="CL33" s="367"/>
      <c r="CM33" s="367"/>
      <c r="CN33" s="367"/>
      <c r="CO33" s="367"/>
      <c r="CP33" s="367"/>
      <c r="CQ33" s="367"/>
      <c r="CR33" s="367"/>
      <c r="CS33" s="367"/>
      <c r="CT33" s="367"/>
      <c r="CU33" s="367"/>
      <c r="CV33" s="367"/>
      <c r="CW33" s="367"/>
      <c r="CX33" s="367"/>
      <c r="CY33" s="367"/>
      <c r="CZ33" s="367"/>
      <c r="DA33" s="367"/>
      <c r="DB33" s="367"/>
      <c r="DC33" s="367"/>
      <c r="DD33" s="367"/>
      <c r="DE33" s="367"/>
      <c r="DF33" s="367"/>
      <c r="DG33" s="367"/>
      <c r="DH33" s="367"/>
      <c r="DI33" s="367"/>
      <c r="DJ33" s="367"/>
      <c r="DK33" s="367"/>
      <c r="DL33" s="367"/>
      <c r="DM33" s="367"/>
      <c r="DN33" s="367"/>
      <c r="DO33" s="367"/>
      <c r="DP33" s="367"/>
      <c r="DQ33" s="367"/>
      <c r="DR33" s="367"/>
      <c r="DS33" s="367"/>
      <c r="DT33" s="367"/>
      <c r="DU33" s="367"/>
      <c r="DV33" s="367"/>
      <c r="DW33" s="367"/>
      <c r="DX33" s="367"/>
      <c r="DY33" s="367"/>
      <c r="DZ33" s="367"/>
      <c r="EA33" s="367"/>
      <c r="EB33" s="367"/>
      <c r="EC33" s="367"/>
      <c r="ED33" s="367"/>
      <c r="EE33" s="367"/>
      <c r="EF33" s="367"/>
      <c r="EG33" s="367"/>
      <c r="EH33" s="367"/>
      <c r="EI33" s="367"/>
      <c r="EJ33" s="367"/>
      <c r="EK33" s="367"/>
      <c r="EL33" s="367"/>
      <c r="EM33" s="367"/>
      <c r="EN33" s="367"/>
      <c r="EO33" s="367"/>
      <c r="EP33" s="367"/>
      <c r="EQ33" s="367"/>
      <c r="ER33" s="367"/>
      <c r="ES33" s="367"/>
      <c r="ET33" s="367"/>
      <c r="EU33" s="367"/>
      <c r="EV33" s="367"/>
      <c r="EW33" s="367"/>
      <c r="EX33" s="367"/>
      <c r="EY33" s="367"/>
      <c r="EZ33" s="367"/>
      <c r="FA33" s="367"/>
      <c r="FB33" s="367"/>
      <c r="FC33" s="367"/>
      <c r="FD33" s="367"/>
      <c r="FE33" s="367"/>
      <c r="FF33" s="367"/>
      <c r="FG33" s="367"/>
      <c r="FH33" s="367"/>
      <c r="FI33" s="367"/>
      <c r="FJ33" s="367"/>
      <c r="FK33" s="367"/>
      <c r="FL33" s="367"/>
      <c r="FM33" s="367"/>
      <c r="FN33" s="367"/>
      <c r="FO33" s="367"/>
      <c r="FP33" s="367"/>
      <c r="FQ33" s="367"/>
      <c r="FR33" s="367"/>
      <c r="FS33" s="367"/>
      <c r="FT33" s="367"/>
      <c r="FU33" s="367"/>
      <c r="FV33" s="367"/>
      <c r="FW33" s="367"/>
      <c r="FX33" s="367"/>
      <c r="FY33" s="367"/>
      <c r="FZ33" s="367"/>
      <c r="GA33" s="367"/>
      <c r="GB33" s="367"/>
      <c r="GC33" s="367"/>
      <c r="GD33" s="367"/>
      <c r="GE33" s="367"/>
      <c r="GF33" s="367"/>
      <c r="GG33" s="367"/>
      <c r="GH33" s="367"/>
      <c r="GI33" s="367"/>
      <c r="GJ33" s="367"/>
      <c r="GK33" s="367"/>
      <c r="GL33" s="367"/>
      <c r="GM33" s="367"/>
      <c r="GN33" s="367"/>
      <c r="GO33" s="367"/>
      <c r="GP33" s="367"/>
      <c r="GQ33" s="367"/>
      <c r="GR33" s="367"/>
      <c r="GS33" s="367"/>
      <c r="GT33" s="367"/>
      <c r="GU33" s="367"/>
      <c r="GV33" s="367"/>
      <c r="GW33" s="367"/>
      <c r="GX33" s="367"/>
      <c r="GY33" s="367"/>
      <c r="GZ33" s="367"/>
      <c r="HA33" s="367"/>
      <c r="HB33" s="367"/>
      <c r="HC33" s="367"/>
      <c r="HD33" s="367"/>
      <c r="HE33" s="367"/>
      <c r="HF33" s="367"/>
      <c r="HG33" s="367"/>
      <c r="HH33" s="367"/>
      <c r="HI33" s="367"/>
    </row>
    <row r="34" spans="1:217" s="372" customFormat="1" ht="18" hidden="1" customHeight="1">
      <c r="A34" s="367"/>
      <c r="B34" s="368"/>
      <c r="C34" s="369"/>
      <c r="D34" s="500"/>
      <c r="E34" s="501"/>
      <c r="F34" s="502"/>
      <c r="G34" s="503"/>
      <c r="H34" s="504"/>
      <c r="I34" s="505"/>
      <c r="J34" s="398"/>
      <c r="K34" s="373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367"/>
      <c r="AY34" s="367"/>
      <c r="AZ34" s="367"/>
      <c r="BA34" s="367"/>
      <c r="BB34" s="367"/>
      <c r="BC34" s="367"/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367"/>
      <c r="BX34" s="367"/>
      <c r="BY34" s="367"/>
      <c r="BZ34" s="367"/>
      <c r="CA34" s="367"/>
      <c r="CB34" s="367"/>
      <c r="CC34" s="367"/>
      <c r="CD34" s="367"/>
      <c r="CE34" s="367"/>
      <c r="CF34" s="367"/>
      <c r="CG34" s="367"/>
      <c r="CH34" s="367"/>
      <c r="CI34" s="367"/>
      <c r="CJ34" s="367"/>
      <c r="CK34" s="367"/>
      <c r="CL34" s="367"/>
      <c r="CM34" s="367"/>
      <c r="CN34" s="367"/>
      <c r="CO34" s="367"/>
      <c r="CP34" s="367"/>
      <c r="CQ34" s="367"/>
      <c r="CR34" s="367"/>
      <c r="CS34" s="367"/>
      <c r="CT34" s="367"/>
      <c r="CU34" s="367"/>
      <c r="CV34" s="367"/>
      <c r="CW34" s="367"/>
      <c r="CX34" s="367"/>
      <c r="CY34" s="367"/>
      <c r="CZ34" s="367"/>
      <c r="DA34" s="367"/>
      <c r="DB34" s="367"/>
      <c r="DC34" s="367"/>
      <c r="DD34" s="367"/>
      <c r="DE34" s="367"/>
      <c r="DF34" s="367"/>
      <c r="DG34" s="367"/>
      <c r="DH34" s="367"/>
      <c r="DI34" s="367"/>
      <c r="DJ34" s="367"/>
      <c r="DK34" s="367"/>
      <c r="DL34" s="367"/>
      <c r="DM34" s="367"/>
      <c r="DN34" s="367"/>
      <c r="DO34" s="367"/>
      <c r="DP34" s="367"/>
      <c r="DQ34" s="367"/>
      <c r="DR34" s="367"/>
      <c r="DS34" s="367"/>
      <c r="DT34" s="367"/>
      <c r="DU34" s="367"/>
      <c r="DV34" s="367"/>
      <c r="DW34" s="367"/>
      <c r="DX34" s="367"/>
      <c r="DY34" s="367"/>
      <c r="DZ34" s="367"/>
      <c r="EA34" s="367"/>
      <c r="EB34" s="367"/>
      <c r="EC34" s="367"/>
      <c r="ED34" s="367"/>
      <c r="EE34" s="367"/>
      <c r="EF34" s="367"/>
      <c r="EG34" s="367"/>
      <c r="EH34" s="367"/>
      <c r="EI34" s="367"/>
      <c r="EJ34" s="367"/>
      <c r="EK34" s="367"/>
      <c r="EL34" s="367"/>
      <c r="EM34" s="367"/>
      <c r="EN34" s="367"/>
      <c r="EO34" s="367"/>
      <c r="EP34" s="367"/>
      <c r="EQ34" s="367"/>
      <c r="ER34" s="367"/>
      <c r="ES34" s="367"/>
      <c r="ET34" s="367"/>
      <c r="EU34" s="367"/>
      <c r="EV34" s="367"/>
      <c r="EW34" s="367"/>
      <c r="EX34" s="367"/>
      <c r="EY34" s="367"/>
      <c r="EZ34" s="367"/>
      <c r="FA34" s="367"/>
      <c r="FB34" s="367"/>
      <c r="FC34" s="367"/>
      <c r="FD34" s="367"/>
      <c r="FE34" s="367"/>
      <c r="FF34" s="367"/>
      <c r="FG34" s="367"/>
      <c r="FH34" s="367"/>
      <c r="FI34" s="367"/>
      <c r="FJ34" s="367"/>
      <c r="FK34" s="367"/>
      <c r="FL34" s="367"/>
      <c r="FM34" s="367"/>
      <c r="FN34" s="367"/>
      <c r="FO34" s="367"/>
      <c r="FP34" s="367"/>
      <c r="FQ34" s="367"/>
      <c r="FR34" s="367"/>
      <c r="FS34" s="367"/>
      <c r="FT34" s="367"/>
      <c r="FU34" s="367"/>
      <c r="FV34" s="367"/>
      <c r="FW34" s="367"/>
      <c r="FX34" s="367"/>
      <c r="FY34" s="367"/>
      <c r="FZ34" s="367"/>
      <c r="GA34" s="367"/>
      <c r="GB34" s="367"/>
      <c r="GC34" s="367"/>
      <c r="GD34" s="367"/>
      <c r="GE34" s="367"/>
      <c r="GF34" s="367"/>
      <c r="GG34" s="367"/>
      <c r="GH34" s="367"/>
      <c r="GI34" s="367"/>
      <c r="GJ34" s="367"/>
      <c r="GK34" s="367"/>
      <c r="GL34" s="367"/>
      <c r="GM34" s="367"/>
      <c r="GN34" s="367"/>
      <c r="GO34" s="367"/>
      <c r="GP34" s="367"/>
      <c r="GQ34" s="367"/>
      <c r="GR34" s="367"/>
      <c r="GS34" s="367"/>
      <c r="GT34" s="367"/>
      <c r="GU34" s="367"/>
      <c r="GV34" s="367"/>
      <c r="GW34" s="367"/>
      <c r="GX34" s="367"/>
      <c r="GY34" s="367"/>
      <c r="GZ34" s="367"/>
      <c r="HA34" s="367"/>
      <c r="HB34" s="367"/>
      <c r="HC34" s="367"/>
      <c r="HD34" s="367"/>
      <c r="HE34" s="367"/>
      <c r="HF34" s="367"/>
      <c r="HG34" s="367"/>
      <c r="HH34" s="367"/>
      <c r="HI34" s="367"/>
    </row>
    <row r="35" spans="1:217" s="372" customFormat="1" ht="18" customHeight="1">
      <c r="A35" s="367"/>
      <c r="B35" s="368"/>
      <c r="C35" s="369" t="s">
        <v>70</v>
      </c>
      <c r="D35" s="500">
        <v>18890</v>
      </c>
      <c r="E35" s="501">
        <v>568.70786024351526</v>
      </c>
      <c r="F35" s="502">
        <v>3918</v>
      </c>
      <c r="G35" s="503">
        <v>802.48600306278729</v>
      </c>
      <c r="H35" s="504">
        <v>633170</v>
      </c>
      <c r="I35" s="505">
        <v>1312.6104818295244</v>
      </c>
      <c r="J35" s="398"/>
      <c r="K35" s="373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7"/>
      <c r="BC35" s="367"/>
      <c r="BD35" s="367"/>
      <c r="BE35" s="367"/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  <c r="CA35" s="367"/>
      <c r="CB35" s="367"/>
      <c r="CC35" s="367"/>
      <c r="CD35" s="367"/>
      <c r="CE35" s="367"/>
      <c r="CF35" s="367"/>
      <c r="CG35" s="367"/>
      <c r="CH35" s="367"/>
      <c r="CI35" s="367"/>
      <c r="CJ35" s="367"/>
      <c r="CK35" s="367"/>
      <c r="CL35" s="367"/>
      <c r="CM35" s="367"/>
      <c r="CN35" s="367"/>
      <c r="CO35" s="367"/>
      <c r="CP35" s="367"/>
      <c r="CQ35" s="367"/>
      <c r="CR35" s="367"/>
      <c r="CS35" s="367"/>
      <c r="CT35" s="367"/>
      <c r="CU35" s="367"/>
      <c r="CV35" s="367"/>
      <c r="CW35" s="367"/>
      <c r="CX35" s="367"/>
      <c r="CY35" s="367"/>
      <c r="CZ35" s="367"/>
      <c r="DA35" s="367"/>
      <c r="DB35" s="367"/>
      <c r="DC35" s="367"/>
      <c r="DD35" s="367"/>
      <c r="DE35" s="367"/>
      <c r="DF35" s="367"/>
      <c r="DG35" s="367"/>
      <c r="DH35" s="367"/>
      <c r="DI35" s="367"/>
      <c r="DJ35" s="367"/>
      <c r="DK35" s="367"/>
      <c r="DL35" s="367"/>
      <c r="DM35" s="367"/>
      <c r="DN35" s="367"/>
      <c r="DO35" s="367"/>
      <c r="DP35" s="367"/>
      <c r="DQ35" s="367"/>
      <c r="DR35" s="367"/>
      <c r="DS35" s="367"/>
      <c r="DT35" s="367"/>
      <c r="DU35" s="367"/>
      <c r="DV35" s="367"/>
      <c r="DW35" s="367"/>
      <c r="DX35" s="367"/>
      <c r="DY35" s="367"/>
      <c r="DZ35" s="367"/>
      <c r="EA35" s="367"/>
      <c r="EB35" s="367"/>
      <c r="EC35" s="367"/>
      <c r="ED35" s="367"/>
      <c r="EE35" s="367"/>
      <c r="EF35" s="367"/>
      <c r="EG35" s="367"/>
      <c r="EH35" s="367"/>
      <c r="EI35" s="367"/>
      <c r="EJ35" s="367"/>
      <c r="EK35" s="367"/>
      <c r="EL35" s="367"/>
      <c r="EM35" s="367"/>
      <c r="EN35" s="367"/>
      <c r="EO35" s="367"/>
      <c r="EP35" s="367"/>
      <c r="EQ35" s="367"/>
      <c r="ER35" s="367"/>
      <c r="ES35" s="367"/>
      <c r="ET35" s="367"/>
      <c r="EU35" s="367"/>
      <c r="EV35" s="367"/>
      <c r="EW35" s="367"/>
      <c r="EX35" s="367"/>
      <c r="EY35" s="367"/>
      <c r="EZ35" s="367"/>
      <c r="FA35" s="367"/>
      <c r="FB35" s="367"/>
      <c r="FC35" s="367"/>
      <c r="FD35" s="367"/>
      <c r="FE35" s="367"/>
      <c r="FF35" s="367"/>
      <c r="FG35" s="367"/>
      <c r="FH35" s="367"/>
      <c r="FI35" s="367"/>
      <c r="FJ35" s="367"/>
      <c r="FK35" s="367"/>
      <c r="FL35" s="367"/>
      <c r="FM35" s="367"/>
      <c r="FN35" s="367"/>
      <c r="FO35" s="367"/>
      <c r="FP35" s="367"/>
      <c r="FQ35" s="367"/>
      <c r="FR35" s="367"/>
      <c r="FS35" s="367"/>
      <c r="FT35" s="367"/>
      <c r="FU35" s="367"/>
      <c r="FV35" s="367"/>
      <c r="FW35" s="367"/>
      <c r="FX35" s="367"/>
      <c r="FY35" s="367"/>
      <c r="FZ35" s="367"/>
      <c r="GA35" s="367"/>
      <c r="GB35" s="367"/>
      <c r="GC35" s="367"/>
      <c r="GD35" s="367"/>
      <c r="GE35" s="367"/>
      <c r="GF35" s="367"/>
      <c r="GG35" s="367"/>
      <c r="GH35" s="367"/>
      <c r="GI35" s="367"/>
      <c r="GJ35" s="367"/>
      <c r="GK35" s="367"/>
      <c r="GL35" s="367"/>
      <c r="GM35" s="367"/>
      <c r="GN35" s="367"/>
      <c r="GO35" s="367"/>
      <c r="GP35" s="367"/>
      <c r="GQ35" s="367"/>
      <c r="GR35" s="367"/>
      <c r="GS35" s="367"/>
      <c r="GT35" s="367"/>
      <c r="GU35" s="367"/>
      <c r="GV35" s="367"/>
      <c r="GW35" s="367"/>
      <c r="GX35" s="367"/>
      <c r="GY35" s="367"/>
      <c r="GZ35" s="367"/>
      <c r="HA35" s="367"/>
      <c r="HB35" s="367"/>
      <c r="HC35" s="367"/>
      <c r="HD35" s="367"/>
      <c r="HE35" s="367"/>
      <c r="HF35" s="367"/>
      <c r="HG35" s="367"/>
      <c r="HH35" s="367"/>
      <c r="HI35" s="367"/>
    </row>
    <row r="36" spans="1:217" s="373" customFormat="1" ht="18" customHeight="1">
      <c r="B36" s="368">
        <v>5</v>
      </c>
      <c r="C36" s="374" t="s">
        <v>71</v>
      </c>
      <c r="D36" s="375">
        <v>1268</v>
      </c>
      <c r="E36" s="376">
        <v>563.72238958990545</v>
      </c>
      <c r="F36" s="375">
        <v>239</v>
      </c>
      <c r="G36" s="376">
        <v>731.78481171548128</v>
      </c>
      <c r="H36" s="375">
        <v>40052</v>
      </c>
      <c r="I36" s="376">
        <v>1158.1891980425444</v>
      </c>
      <c r="J36" s="398"/>
    </row>
    <row r="37" spans="1:217" s="373" customFormat="1" ht="18" customHeight="1">
      <c r="B37" s="368">
        <v>9</v>
      </c>
      <c r="C37" s="374" t="s">
        <v>72</v>
      </c>
      <c r="D37" s="375">
        <v>2809</v>
      </c>
      <c r="E37" s="376">
        <v>559.66624065503743</v>
      </c>
      <c r="F37" s="375">
        <v>315</v>
      </c>
      <c r="G37" s="376">
        <v>829.20952380952383</v>
      </c>
      <c r="H37" s="375">
        <v>94583</v>
      </c>
      <c r="I37" s="376">
        <v>1409.8931030946364</v>
      </c>
      <c r="J37" s="398"/>
    </row>
    <row r="38" spans="1:217" s="373" customFormat="1" ht="18" customHeight="1">
      <c r="B38" s="368">
        <v>24</v>
      </c>
      <c r="C38" s="374" t="s">
        <v>73</v>
      </c>
      <c r="D38" s="375">
        <v>4057</v>
      </c>
      <c r="E38" s="376">
        <v>578.32032536356905</v>
      </c>
      <c r="F38" s="375">
        <v>1107</v>
      </c>
      <c r="G38" s="376">
        <v>884.18006323396571</v>
      </c>
      <c r="H38" s="375">
        <v>140770</v>
      </c>
      <c r="I38" s="376">
        <v>1308.8267755203531</v>
      </c>
      <c r="J38" s="393"/>
    </row>
    <row r="39" spans="1:217" s="373" customFormat="1" ht="18" customHeight="1">
      <c r="B39" s="368">
        <v>34</v>
      </c>
      <c r="C39" s="374" t="s">
        <v>74</v>
      </c>
      <c r="D39" s="375">
        <v>1355</v>
      </c>
      <c r="E39" s="376">
        <v>597.2803911439114</v>
      </c>
      <c r="F39" s="375">
        <v>288</v>
      </c>
      <c r="G39" s="376">
        <v>816.34454861111101</v>
      </c>
      <c r="H39" s="375">
        <v>44273</v>
      </c>
      <c r="I39" s="376">
        <v>1344.1185560047882</v>
      </c>
      <c r="J39" s="393"/>
    </row>
    <row r="40" spans="1:217" s="373" customFormat="1" ht="18" customHeight="1">
      <c r="B40" s="368">
        <v>37</v>
      </c>
      <c r="C40" s="374" t="s">
        <v>75</v>
      </c>
      <c r="D40" s="375">
        <v>2511</v>
      </c>
      <c r="E40" s="376">
        <v>576.0869454400638</v>
      </c>
      <c r="F40" s="375">
        <v>651</v>
      </c>
      <c r="G40" s="376">
        <v>751.54337941628262</v>
      </c>
      <c r="H40" s="375">
        <v>83131</v>
      </c>
      <c r="I40" s="376">
        <v>1227.0587167242074</v>
      </c>
      <c r="J40" s="393"/>
    </row>
    <row r="41" spans="1:217" s="373" customFormat="1" ht="18" customHeight="1">
      <c r="B41" s="368">
        <v>40</v>
      </c>
      <c r="C41" s="374" t="s">
        <v>76</v>
      </c>
      <c r="D41" s="375">
        <v>1088</v>
      </c>
      <c r="E41" s="376">
        <v>529.62248161764694</v>
      </c>
      <c r="F41" s="375">
        <v>140</v>
      </c>
      <c r="G41" s="376">
        <v>745.93335714285718</v>
      </c>
      <c r="H41" s="375">
        <v>35774</v>
      </c>
      <c r="I41" s="376">
        <v>1251.9492670654665</v>
      </c>
      <c r="J41" s="393"/>
    </row>
    <row r="42" spans="1:217" s="373" customFormat="1" ht="18" customHeight="1">
      <c r="B42" s="368">
        <v>42</v>
      </c>
      <c r="C42" s="374" t="s">
        <v>77</v>
      </c>
      <c r="D42" s="375">
        <v>687</v>
      </c>
      <c r="E42" s="376">
        <v>556.12705967976717</v>
      </c>
      <c r="F42" s="375">
        <v>76</v>
      </c>
      <c r="G42" s="376">
        <v>747.14618421052637</v>
      </c>
      <c r="H42" s="375">
        <v>22970</v>
      </c>
      <c r="I42" s="376">
        <v>1270.8320552895082</v>
      </c>
      <c r="J42" s="393"/>
    </row>
    <row r="43" spans="1:217" s="373" customFormat="1" ht="18" customHeight="1">
      <c r="B43" s="368">
        <v>47</v>
      </c>
      <c r="C43" s="374" t="s">
        <v>78</v>
      </c>
      <c r="D43" s="375">
        <v>3570</v>
      </c>
      <c r="E43" s="376">
        <v>572.56605882352949</v>
      </c>
      <c r="F43" s="375">
        <v>677</v>
      </c>
      <c r="G43" s="376">
        <v>827.55234859675045</v>
      </c>
      <c r="H43" s="375">
        <v>123853</v>
      </c>
      <c r="I43" s="376">
        <v>1434.6911577434535</v>
      </c>
      <c r="J43" s="393"/>
    </row>
    <row r="44" spans="1:217" s="373" customFormat="1" ht="18" customHeight="1">
      <c r="B44" s="368">
        <v>49</v>
      </c>
      <c r="C44" s="374" t="s">
        <v>79</v>
      </c>
      <c r="D44" s="375">
        <v>1545</v>
      </c>
      <c r="E44" s="376">
        <v>551.14875728155346</v>
      </c>
      <c r="F44" s="375">
        <v>425</v>
      </c>
      <c r="G44" s="376">
        <v>666.88604705882358</v>
      </c>
      <c r="H44" s="375">
        <v>47764</v>
      </c>
      <c r="I44" s="376">
        <v>1129.2708336822709</v>
      </c>
      <c r="J44" s="393"/>
    </row>
    <row r="45" spans="1:217" s="373" customFormat="1" ht="18" hidden="1" customHeight="1">
      <c r="B45" s="368"/>
      <c r="C45" s="374"/>
      <c r="D45" s="375"/>
      <c r="E45" s="376"/>
      <c r="F45" s="375"/>
      <c r="G45" s="376"/>
      <c r="H45" s="375"/>
      <c r="I45" s="376"/>
      <c r="J45" s="393"/>
    </row>
    <row r="46" spans="1:217" s="372" customFormat="1" ht="18" customHeight="1">
      <c r="A46" s="367"/>
      <c r="B46" s="368"/>
      <c r="C46" s="369" t="s">
        <v>80</v>
      </c>
      <c r="D46" s="500">
        <v>14670</v>
      </c>
      <c r="E46" s="501">
        <v>523.50266871165684</v>
      </c>
      <c r="F46" s="502">
        <v>2655</v>
      </c>
      <c r="G46" s="503">
        <v>712.88013935969866</v>
      </c>
      <c r="H46" s="504">
        <v>401773</v>
      </c>
      <c r="I46" s="505">
        <v>1225.4163487591254</v>
      </c>
      <c r="J46" s="393"/>
      <c r="K46" s="373"/>
      <c r="L46" s="367"/>
      <c r="M46" s="367"/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7"/>
      <c r="AN46" s="367"/>
      <c r="AO46" s="367"/>
      <c r="AP46" s="367"/>
      <c r="AQ46" s="367"/>
      <c r="AR46" s="367"/>
      <c r="AS46" s="367"/>
      <c r="AT46" s="367"/>
      <c r="AU46" s="367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  <c r="BL46" s="367"/>
      <c r="BM46" s="367"/>
      <c r="BN46" s="367"/>
      <c r="BO46" s="367"/>
      <c r="BP46" s="367"/>
      <c r="BQ46" s="367"/>
      <c r="BR46" s="367"/>
      <c r="BS46" s="367"/>
      <c r="BT46" s="367"/>
      <c r="BU46" s="367"/>
      <c r="BV46" s="367"/>
      <c r="BW46" s="367"/>
      <c r="BX46" s="367"/>
      <c r="BY46" s="367"/>
      <c r="BZ46" s="367"/>
      <c r="CA46" s="367"/>
      <c r="CB46" s="367"/>
      <c r="CC46" s="367"/>
      <c r="CD46" s="367"/>
      <c r="CE46" s="367"/>
      <c r="CF46" s="367"/>
      <c r="CG46" s="367"/>
      <c r="CH46" s="367"/>
      <c r="CI46" s="367"/>
      <c r="CJ46" s="367"/>
      <c r="CK46" s="367"/>
      <c r="CL46" s="367"/>
      <c r="CM46" s="367"/>
      <c r="CN46" s="367"/>
      <c r="CO46" s="367"/>
      <c r="CP46" s="367"/>
      <c r="CQ46" s="367"/>
      <c r="CR46" s="367"/>
      <c r="CS46" s="367"/>
      <c r="CT46" s="367"/>
      <c r="CU46" s="367"/>
      <c r="CV46" s="367"/>
      <c r="CW46" s="367"/>
      <c r="CX46" s="367"/>
      <c r="CY46" s="367"/>
      <c r="CZ46" s="367"/>
      <c r="DA46" s="367"/>
      <c r="DB46" s="367"/>
      <c r="DC46" s="367"/>
      <c r="DD46" s="367"/>
      <c r="DE46" s="367"/>
      <c r="DF46" s="367"/>
      <c r="DG46" s="367"/>
      <c r="DH46" s="367"/>
      <c r="DI46" s="367"/>
      <c r="DJ46" s="367"/>
      <c r="DK46" s="367"/>
      <c r="DL46" s="367"/>
      <c r="DM46" s="367"/>
      <c r="DN46" s="367"/>
      <c r="DO46" s="367"/>
      <c r="DP46" s="367"/>
      <c r="DQ46" s="367"/>
      <c r="DR46" s="367"/>
      <c r="DS46" s="367"/>
      <c r="DT46" s="367"/>
      <c r="DU46" s="367"/>
      <c r="DV46" s="367"/>
      <c r="DW46" s="367"/>
      <c r="DX46" s="367"/>
      <c r="DY46" s="367"/>
      <c r="DZ46" s="367"/>
      <c r="EA46" s="367"/>
      <c r="EB46" s="367"/>
      <c r="EC46" s="367"/>
      <c r="ED46" s="367"/>
      <c r="EE46" s="367"/>
      <c r="EF46" s="367"/>
      <c r="EG46" s="367"/>
      <c r="EH46" s="367"/>
      <c r="EI46" s="367"/>
      <c r="EJ46" s="367"/>
      <c r="EK46" s="367"/>
      <c r="EL46" s="367"/>
      <c r="EM46" s="367"/>
      <c r="EN46" s="367"/>
      <c r="EO46" s="367"/>
      <c r="EP46" s="367"/>
      <c r="EQ46" s="367"/>
      <c r="ER46" s="367"/>
      <c r="ES46" s="367"/>
      <c r="ET46" s="367"/>
      <c r="EU46" s="367"/>
      <c r="EV46" s="367"/>
      <c r="EW46" s="367"/>
      <c r="EX46" s="367"/>
      <c r="EY46" s="367"/>
      <c r="EZ46" s="367"/>
      <c r="FA46" s="367"/>
      <c r="FB46" s="367"/>
      <c r="FC46" s="367"/>
      <c r="FD46" s="367"/>
      <c r="FE46" s="367"/>
      <c r="FF46" s="367"/>
      <c r="FG46" s="367"/>
      <c r="FH46" s="367"/>
      <c r="FI46" s="367"/>
      <c r="FJ46" s="367"/>
      <c r="FK46" s="367"/>
      <c r="FL46" s="367"/>
      <c r="FM46" s="367"/>
      <c r="FN46" s="367"/>
      <c r="FO46" s="367"/>
      <c r="FP46" s="367"/>
      <c r="FQ46" s="367"/>
      <c r="FR46" s="367"/>
      <c r="FS46" s="367"/>
      <c r="FT46" s="367"/>
      <c r="FU46" s="367"/>
      <c r="FV46" s="367"/>
      <c r="FW46" s="367"/>
      <c r="FX46" s="367"/>
      <c r="FY46" s="367"/>
      <c r="FZ46" s="367"/>
      <c r="GA46" s="367"/>
      <c r="GB46" s="367"/>
      <c r="GC46" s="367"/>
      <c r="GD46" s="367"/>
      <c r="GE46" s="367"/>
      <c r="GF46" s="367"/>
      <c r="GG46" s="367"/>
      <c r="GH46" s="367"/>
      <c r="GI46" s="367"/>
      <c r="GJ46" s="367"/>
      <c r="GK46" s="367"/>
      <c r="GL46" s="367"/>
      <c r="GM46" s="367"/>
      <c r="GN46" s="367"/>
      <c r="GO46" s="367"/>
      <c r="GP46" s="367"/>
      <c r="GQ46" s="367"/>
      <c r="GR46" s="367"/>
      <c r="GS46" s="367"/>
      <c r="GT46" s="367"/>
      <c r="GU46" s="367"/>
      <c r="GV46" s="367"/>
      <c r="GW46" s="367"/>
      <c r="GX46" s="367"/>
      <c r="GY46" s="367"/>
      <c r="GZ46" s="367"/>
      <c r="HA46" s="367"/>
      <c r="HB46" s="367"/>
      <c r="HC46" s="367"/>
      <c r="HD46" s="367"/>
      <c r="HE46" s="367"/>
      <c r="HF46" s="367"/>
      <c r="HG46" s="367"/>
      <c r="HH46" s="367"/>
      <c r="HI46" s="367"/>
    </row>
    <row r="47" spans="1:217" s="373" customFormat="1" ht="18" customHeight="1">
      <c r="B47" s="368">
        <v>2</v>
      </c>
      <c r="C47" s="374" t="s">
        <v>81</v>
      </c>
      <c r="D47" s="375">
        <v>2913</v>
      </c>
      <c r="E47" s="376">
        <v>527.47073463783045</v>
      </c>
      <c r="F47" s="375">
        <v>751</v>
      </c>
      <c r="G47" s="376">
        <v>682.68491344873496</v>
      </c>
      <c r="H47" s="375">
        <v>76380</v>
      </c>
      <c r="I47" s="376">
        <v>1192.5238960460863</v>
      </c>
      <c r="J47" s="393"/>
    </row>
    <row r="48" spans="1:217" s="373" customFormat="1" ht="18" customHeight="1">
      <c r="B48" s="368">
        <v>13</v>
      </c>
      <c r="C48" s="374" t="s">
        <v>82</v>
      </c>
      <c r="D48" s="375">
        <v>4011</v>
      </c>
      <c r="E48" s="376">
        <v>548.89746447270011</v>
      </c>
      <c r="F48" s="375">
        <v>896</v>
      </c>
      <c r="G48" s="376">
        <v>749.65214285714296</v>
      </c>
      <c r="H48" s="375">
        <v>105107</v>
      </c>
      <c r="I48" s="376">
        <v>1228.283333745612</v>
      </c>
      <c r="J48" s="393"/>
    </row>
    <row r="49" spans="1:217" s="373" customFormat="1" ht="18" customHeight="1">
      <c r="B49" s="368">
        <v>16</v>
      </c>
      <c r="C49" s="374" t="s">
        <v>83</v>
      </c>
      <c r="D49" s="375">
        <v>1587</v>
      </c>
      <c r="E49" s="376">
        <v>538.67088846880904</v>
      </c>
      <c r="F49" s="375">
        <v>314</v>
      </c>
      <c r="G49" s="376">
        <v>682.08713375796174</v>
      </c>
      <c r="H49" s="375">
        <v>45805</v>
      </c>
      <c r="I49" s="376">
        <v>1129.7019373430846</v>
      </c>
      <c r="J49" s="393"/>
    </row>
    <row r="50" spans="1:217" s="373" customFormat="1" ht="18" customHeight="1">
      <c r="B50" s="368">
        <v>19</v>
      </c>
      <c r="C50" s="374" t="s">
        <v>84</v>
      </c>
      <c r="D50" s="375">
        <v>1567</v>
      </c>
      <c r="E50" s="376">
        <v>518.48289087428202</v>
      </c>
      <c r="F50" s="375">
        <v>113</v>
      </c>
      <c r="G50" s="376">
        <v>779.55743362831845</v>
      </c>
      <c r="H50" s="375">
        <v>46766</v>
      </c>
      <c r="I50" s="376">
        <v>1391.3645625026727</v>
      </c>
      <c r="J50" s="393"/>
    </row>
    <row r="51" spans="1:217" s="373" customFormat="1" ht="18" customHeight="1">
      <c r="B51" s="368">
        <v>45</v>
      </c>
      <c r="C51" s="374" t="s">
        <v>85</v>
      </c>
      <c r="D51" s="375">
        <v>4592</v>
      </c>
      <c r="E51" s="376">
        <v>495.27456010452966</v>
      </c>
      <c r="F51" s="375">
        <v>581</v>
      </c>
      <c r="G51" s="376">
        <v>698.87561101549045</v>
      </c>
      <c r="H51" s="375">
        <v>127715</v>
      </c>
      <c r="I51" s="376">
        <v>1216.2901677954824</v>
      </c>
      <c r="J51" s="393"/>
    </row>
    <row r="52" spans="1:217" s="373" customFormat="1" ht="18" hidden="1" customHeight="1">
      <c r="B52" s="368"/>
      <c r="C52" s="374"/>
      <c r="D52" s="375"/>
      <c r="E52" s="376"/>
      <c r="F52" s="375"/>
      <c r="G52" s="376"/>
      <c r="H52" s="375"/>
      <c r="I52" s="376"/>
      <c r="J52" s="393"/>
    </row>
    <row r="53" spans="1:217" s="372" customFormat="1" ht="18" customHeight="1">
      <c r="A53" s="367"/>
      <c r="B53" s="368"/>
      <c r="C53" s="369" t="s">
        <v>86</v>
      </c>
      <c r="D53" s="500">
        <v>50503</v>
      </c>
      <c r="E53" s="501">
        <v>518.64042155911523</v>
      </c>
      <c r="F53" s="502">
        <v>1417</v>
      </c>
      <c r="G53" s="503">
        <v>855.29129146083324</v>
      </c>
      <c r="H53" s="504">
        <v>1805356</v>
      </c>
      <c r="I53" s="505">
        <v>1364.0507561334175</v>
      </c>
      <c r="J53" s="393"/>
      <c r="K53" s="373"/>
      <c r="L53" s="367"/>
      <c r="M53" s="367"/>
      <c r="N53" s="367"/>
      <c r="O53" s="367"/>
      <c r="P53" s="367"/>
      <c r="Q53" s="367"/>
      <c r="R53" s="367"/>
      <c r="S53" s="367"/>
      <c r="T53" s="367"/>
      <c r="U53" s="367"/>
      <c r="V53" s="367"/>
      <c r="W53" s="367"/>
      <c r="X53" s="367"/>
      <c r="Y53" s="367"/>
      <c r="Z53" s="367"/>
      <c r="AA53" s="367"/>
      <c r="AB53" s="367"/>
      <c r="AC53" s="367"/>
      <c r="AD53" s="367"/>
      <c r="AE53" s="367"/>
      <c r="AF53" s="367"/>
      <c r="AG53" s="367"/>
      <c r="AH53" s="367"/>
      <c r="AI53" s="367"/>
      <c r="AJ53" s="367"/>
      <c r="AK53" s="367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367"/>
      <c r="BA53" s="367"/>
      <c r="BB53" s="367"/>
      <c r="BC53" s="367"/>
      <c r="BD53" s="367"/>
      <c r="BE53" s="367"/>
      <c r="BF53" s="367"/>
      <c r="BG53" s="367"/>
      <c r="BH53" s="367"/>
      <c r="BI53" s="367"/>
      <c r="BJ53" s="367"/>
      <c r="BK53" s="367"/>
      <c r="BL53" s="367"/>
      <c r="BM53" s="367"/>
      <c r="BN53" s="367"/>
      <c r="BO53" s="367"/>
      <c r="BP53" s="367"/>
      <c r="BQ53" s="367"/>
      <c r="BR53" s="367"/>
      <c r="BS53" s="367"/>
      <c r="BT53" s="367"/>
      <c r="BU53" s="367"/>
      <c r="BV53" s="367"/>
      <c r="BW53" s="367"/>
      <c r="BX53" s="367"/>
      <c r="BY53" s="367"/>
      <c r="BZ53" s="367"/>
      <c r="CA53" s="367"/>
      <c r="CB53" s="367"/>
      <c r="CC53" s="367"/>
      <c r="CD53" s="367"/>
      <c r="CE53" s="367"/>
      <c r="CF53" s="367"/>
      <c r="CG53" s="367"/>
      <c r="CH53" s="367"/>
      <c r="CI53" s="367"/>
      <c r="CJ53" s="367"/>
      <c r="CK53" s="367"/>
      <c r="CL53" s="367"/>
      <c r="CM53" s="367"/>
      <c r="CN53" s="367"/>
      <c r="CO53" s="367"/>
      <c r="CP53" s="367"/>
      <c r="CQ53" s="367"/>
      <c r="CR53" s="367"/>
      <c r="CS53" s="367"/>
      <c r="CT53" s="367"/>
      <c r="CU53" s="367"/>
      <c r="CV53" s="367"/>
      <c r="CW53" s="367"/>
      <c r="CX53" s="367"/>
      <c r="CY53" s="367"/>
      <c r="CZ53" s="367"/>
      <c r="DA53" s="367"/>
      <c r="DB53" s="367"/>
      <c r="DC53" s="367"/>
      <c r="DD53" s="367"/>
      <c r="DE53" s="367"/>
      <c r="DF53" s="367"/>
      <c r="DG53" s="367"/>
      <c r="DH53" s="367"/>
      <c r="DI53" s="367"/>
      <c r="DJ53" s="367"/>
      <c r="DK53" s="367"/>
      <c r="DL53" s="367"/>
      <c r="DM53" s="367"/>
      <c r="DN53" s="367"/>
      <c r="DO53" s="367"/>
      <c r="DP53" s="367"/>
      <c r="DQ53" s="367"/>
      <c r="DR53" s="367"/>
      <c r="DS53" s="367"/>
      <c r="DT53" s="367"/>
      <c r="DU53" s="367"/>
      <c r="DV53" s="367"/>
      <c r="DW53" s="367"/>
      <c r="DX53" s="367"/>
      <c r="DY53" s="367"/>
      <c r="DZ53" s="367"/>
      <c r="EA53" s="367"/>
      <c r="EB53" s="367"/>
      <c r="EC53" s="367"/>
      <c r="ED53" s="367"/>
      <c r="EE53" s="367"/>
      <c r="EF53" s="367"/>
      <c r="EG53" s="367"/>
      <c r="EH53" s="367"/>
      <c r="EI53" s="367"/>
      <c r="EJ53" s="367"/>
      <c r="EK53" s="367"/>
      <c r="EL53" s="367"/>
      <c r="EM53" s="367"/>
      <c r="EN53" s="367"/>
      <c r="EO53" s="367"/>
      <c r="EP53" s="367"/>
      <c r="EQ53" s="367"/>
      <c r="ER53" s="367"/>
      <c r="ES53" s="367"/>
      <c r="ET53" s="367"/>
      <c r="EU53" s="367"/>
      <c r="EV53" s="367"/>
      <c r="EW53" s="367"/>
      <c r="EX53" s="367"/>
      <c r="EY53" s="367"/>
      <c r="EZ53" s="367"/>
      <c r="FA53" s="367"/>
      <c r="FB53" s="367"/>
      <c r="FC53" s="367"/>
      <c r="FD53" s="367"/>
      <c r="FE53" s="367"/>
      <c r="FF53" s="367"/>
      <c r="FG53" s="367"/>
      <c r="FH53" s="367"/>
      <c r="FI53" s="367"/>
      <c r="FJ53" s="367"/>
      <c r="FK53" s="367"/>
      <c r="FL53" s="367"/>
      <c r="FM53" s="367"/>
      <c r="FN53" s="367"/>
      <c r="FO53" s="367"/>
      <c r="FP53" s="367"/>
      <c r="FQ53" s="367"/>
      <c r="FR53" s="367"/>
      <c r="FS53" s="367"/>
      <c r="FT53" s="367"/>
      <c r="FU53" s="367"/>
      <c r="FV53" s="367"/>
      <c r="FW53" s="367"/>
      <c r="FX53" s="367"/>
      <c r="FY53" s="367"/>
      <c r="FZ53" s="367"/>
      <c r="GA53" s="367"/>
      <c r="GB53" s="367"/>
      <c r="GC53" s="367"/>
      <c r="GD53" s="367"/>
      <c r="GE53" s="367"/>
      <c r="GF53" s="367"/>
      <c r="GG53" s="367"/>
      <c r="GH53" s="367"/>
      <c r="GI53" s="367"/>
      <c r="GJ53" s="367"/>
      <c r="GK53" s="367"/>
      <c r="GL53" s="367"/>
      <c r="GM53" s="367"/>
      <c r="GN53" s="367"/>
      <c r="GO53" s="367"/>
      <c r="GP53" s="367"/>
      <c r="GQ53" s="367"/>
      <c r="GR53" s="367"/>
      <c r="GS53" s="367"/>
      <c r="GT53" s="367"/>
      <c r="GU53" s="367"/>
      <c r="GV53" s="367"/>
      <c r="GW53" s="367"/>
      <c r="GX53" s="367"/>
      <c r="GY53" s="367"/>
      <c r="GZ53" s="367"/>
      <c r="HA53" s="367"/>
      <c r="HB53" s="367"/>
      <c r="HC53" s="367"/>
      <c r="HD53" s="367"/>
      <c r="HE53" s="367"/>
      <c r="HF53" s="367"/>
      <c r="HG53" s="367"/>
      <c r="HH53" s="367"/>
      <c r="HI53" s="367"/>
    </row>
    <row r="54" spans="1:217" s="373" customFormat="1" ht="18" customHeight="1">
      <c r="B54" s="368">
        <v>8</v>
      </c>
      <c r="C54" s="374" t="s">
        <v>87</v>
      </c>
      <c r="D54" s="375">
        <v>37069</v>
      </c>
      <c r="E54" s="376">
        <v>537.44951819579694</v>
      </c>
      <c r="F54" s="375">
        <v>1106</v>
      </c>
      <c r="G54" s="376">
        <v>876.59134719710676</v>
      </c>
      <c r="H54" s="375">
        <v>1346941</v>
      </c>
      <c r="I54" s="376">
        <v>1404.7269803205947</v>
      </c>
      <c r="J54" s="393"/>
    </row>
    <row r="55" spans="1:217" s="373" customFormat="1" ht="18" customHeight="1">
      <c r="B55" s="368">
        <v>17</v>
      </c>
      <c r="C55" s="374" t="s">
        <v>209</v>
      </c>
      <c r="D55" s="375">
        <v>4745</v>
      </c>
      <c r="E55" s="376">
        <v>442.66300105374074</v>
      </c>
      <c r="F55" s="375">
        <v>58</v>
      </c>
      <c r="G55" s="376">
        <v>842.15982758620692</v>
      </c>
      <c r="H55" s="375">
        <v>170291</v>
      </c>
      <c r="I55" s="376">
        <v>1234.9870687822611</v>
      </c>
      <c r="J55" s="393"/>
    </row>
    <row r="56" spans="1:217" s="373" customFormat="1" ht="18" customHeight="1">
      <c r="B56" s="368">
        <v>25</v>
      </c>
      <c r="C56" s="374" t="s">
        <v>206</v>
      </c>
      <c r="D56" s="375">
        <v>3195</v>
      </c>
      <c r="E56" s="376">
        <v>471.43878873239441</v>
      </c>
      <c r="F56" s="375">
        <v>64</v>
      </c>
      <c r="G56" s="376">
        <v>837.52562499999988</v>
      </c>
      <c r="H56" s="375">
        <v>104013</v>
      </c>
      <c r="I56" s="376">
        <v>1185.4031805639675</v>
      </c>
      <c r="J56" s="393"/>
    </row>
    <row r="57" spans="1:217" s="373" customFormat="1" ht="18" customHeight="1">
      <c r="B57" s="368">
        <v>43</v>
      </c>
      <c r="C57" s="374" t="s">
        <v>88</v>
      </c>
      <c r="D57" s="375">
        <v>5494</v>
      </c>
      <c r="E57" s="376">
        <v>484.80126501638148</v>
      </c>
      <c r="F57" s="375">
        <v>189</v>
      </c>
      <c r="G57" s="376">
        <v>740.69216931216931</v>
      </c>
      <c r="H57" s="375">
        <v>184111</v>
      </c>
      <c r="I57" s="376">
        <v>1286.769010759813</v>
      </c>
      <c r="J57" s="393"/>
    </row>
    <row r="58" spans="1:217" s="373" customFormat="1" ht="18" hidden="1" customHeight="1">
      <c r="B58" s="368"/>
      <c r="C58" s="374"/>
      <c r="D58" s="375"/>
      <c r="E58" s="376"/>
      <c r="F58" s="375"/>
      <c r="G58" s="376"/>
      <c r="H58" s="375"/>
      <c r="I58" s="376"/>
      <c r="J58" s="393"/>
    </row>
    <row r="59" spans="1:217" s="372" customFormat="1" ht="18" customHeight="1">
      <c r="A59" s="367"/>
      <c r="B59" s="368"/>
      <c r="C59" s="369" t="s">
        <v>89</v>
      </c>
      <c r="D59" s="500">
        <v>37494</v>
      </c>
      <c r="E59" s="501">
        <v>492.42944097722312</v>
      </c>
      <c r="F59" s="502">
        <v>2612</v>
      </c>
      <c r="G59" s="503">
        <v>762.34400842266496</v>
      </c>
      <c r="H59" s="504">
        <v>1064427</v>
      </c>
      <c r="I59" s="505">
        <v>1212.8068112421054</v>
      </c>
      <c r="J59" s="393"/>
      <c r="K59" s="373"/>
      <c r="L59" s="367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7"/>
      <c r="AA59" s="367"/>
      <c r="AB59" s="367"/>
      <c r="AC59" s="367"/>
      <c r="AD59" s="367"/>
      <c r="AE59" s="367"/>
      <c r="AF59" s="367"/>
      <c r="AG59" s="367"/>
      <c r="AH59" s="367"/>
      <c r="AI59" s="367"/>
      <c r="AJ59" s="367"/>
      <c r="AK59" s="367"/>
      <c r="AL59" s="367"/>
      <c r="AM59" s="367"/>
      <c r="AN59" s="367"/>
      <c r="AO59" s="367"/>
      <c r="AP59" s="367"/>
      <c r="AQ59" s="367"/>
      <c r="AR59" s="367"/>
      <c r="AS59" s="367"/>
      <c r="AT59" s="367"/>
      <c r="AU59" s="367"/>
      <c r="AV59" s="367"/>
      <c r="AW59" s="367"/>
      <c r="AX59" s="367"/>
      <c r="AY59" s="367"/>
      <c r="AZ59" s="367"/>
      <c r="BA59" s="367"/>
      <c r="BB59" s="367"/>
      <c r="BC59" s="367"/>
      <c r="BD59" s="367"/>
      <c r="BE59" s="367"/>
      <c r="BF59" s="367"/>
      <c r="BG59" s="367"/>
      <c r="BH59" s="367"/>
      <c r="BI59" s="367"/>
      <c r="BJ59" s="367"/>
      <c r="BK59" s="367"/>
      <c r="BL59" s="367"/>
      <c r="BM59" s="367"/>
      <c r="BN59" s="367"/>
      <c r="BO59" s="367"/>
      <c r="BP59" s="367"/>
      <c r="BQ59" s="367"/>
      <c r="BR59" s="367"/>
      <c r="BS59" s="367"/>
      <c r="BT59" s="367"/>
      <c r="BU59" s="367"/>
      <c r="BV59" s="367"/>
      <c r="BW59" s="367"/>
      <c r="BX59" s="367"/>
      <c r="BY59" s="367"/>
      <c r="BZ59" s="367"/>
      <c r="CA59" s="367"/>
      <c r="CB59" s="367"/>
      <c r="CC59" s="367"/>
      <c r="CD59" s="367"/>
      <c r="CE59" s="367"/>
      <c r="CF59" s="367"/>
      <c r="CG59" s="367"/>
      <c r="CH59" s="367"/>
      <c r="CI59" s="367"/>
      <c r="CJ59" s="367"/>
      <c r="CK59" s="367"/>
      <c r="CL59" s="367"/>
      <c r="CM59" s="367"/>
      <c r="CN59" s="367"/>
      <c r="CO59" s="367"/>
      <c r="CP59" s="367"/>
      <c r="CQ59" s="367"/>
      <c r="CR59" s="367"/>
      <c r="CS59" s="367"/>
      <c r="CT59" s="367"/>
      <c r="CU59" s="367"/>
      <c r="CV59" s="367"/>
      <c r="CW59" s="367"/>
      <c r="CX59" s="367"/>
      <c r="CY59" s="367"/>
      <c r="CZ59" s="367"/>
      <c r="DA59" s="367"/>
      <c r="DB59" s="367"/>
      <c r="DC59" s="367"/>
      <c r="DD59" s="367"/>
      <c r="DE59" s="367"/>
      <c r="DF59" s="367"/>
      <c r="DG59" s="367"/>
      <c r="DH59" s="367"/>
      <c r="DI59" s="367"/>
      <c r="DJ59" s="367"/>
      <c r="DK59" s="367"/>
      <c r="DL59" s="367"/>
      <c r="DM59" s="367"/>
      <c r="DN59" s="367"/>
      <c r="DO59" s="367"/>
      <c r="DP59" s="367"/>
      <c r="DQ59" s="367"/>
      <c r="DR59" s="367"/>
      <c r="DS59" s="367"/>
      <c r="DT59" s="367"/>
      <c r="DU59" s="367"/>
      <c r="DV59" s="367"/>
      <c r="DW59" s="367"/>
      <c r="DX59" s="367"/>
      <c r="DY59" s="367"/>
      <c r="DZ59" s="367"/>
      <c r="EA59" s="367"/>
      <c r="EB59" s="367"/>
      <c r="EC59" s="367"/>
      <c r="ED59" s="367"/>
      <c r="EE59" s="367"/>
      <c r="EF59" s="367"/>
      <c r="EG59" s="367"/>
      <c r="EH59" s="367"/>
      <c r="EI59" s="367"/>
      <c r="EJ59" s="367"/>
      <c r="EK59" s="367"/>
      <c r="EL59" s="367"/>
      <c r="EM59" s="367"/>
      <c r="EN59" s="367"/>
      <c r="EO59" s="367"/>
      <c r="EP59" s="367"/>
      <c r="EQ59" s="367"/>
      <c r="ER59" s="367"/>
      <c r="ES59" s="367"/>
      <c r="ET59" s="367"/>
      <c r="EU59" s="367"/>
      <c r="EV59" s="367"/>
      <c r="EW59" s="367"/>
      <c r="EX59" s="367"/>
      <c r="EY59" s="367"/>
      <c r="EZ59" s="367"/>
      <c r="FA59" s="367"/>
      <c r="FB59" s="367"/>
      <c r="FC59" s="367"/>
      <c r="FD59" s="367"/>
      <c r="FE59" s="367"/>
      <c r="FF59" s="367"/>
      <c r="FG59" s="367"/>
      <c r="FH59" s="367"/>
      <c r="FI59" s="367"/>
      <c r="FJ59" s="367"/>
      <c r="FK59" s="367"/>
      <c r="FL59" s="367"/>
      <c r="FM59" s="367"/>
      <c r="FN59" s="367"/>
      <c r="FO59" s="367"/>
      <c r="FP59" s="367"/>
      <c r="FQ59" s="367"/>
      <c r="FR59" s="367"/>
      <c r="FS59" s="367"/>
      <c r="FT59" s="367"/>
      <c r="FU59" s="367"/>
      <c r="FV59" s="367"/>
      <c r="FW59" s="367"/>
      <c r="FX59" s="367"/>
      <c r="FY59" s="367"/>
      <c r="FZ59" s="367"/>
      <c r="GA59" s="367"/>
      <c r="GB59" s="367"/>
      <c r="GC59" s="367"/>
      <c r="GD59" s="367"/>
      <c r="GE59" s="367"/>
      <c r="GF59" s="367"/>
      <c r="GG59" s="367"/>
      <c r="GH59" s="367"/>
      <c r="GI59" s="367"/>
      <c r="GJ59" s="367"/>
      <c r="GK59" s="367"/>
      <c r="GL59" s="367"/>
      <c r="GM59" s="367"/>
      <c r="GN59" s="367"/>
      <c r="GO59" s="367"/>
      <c r="GP59" s="367"/>
      <c r="GQ59" s="367"/>
      <c r="GR59" s="367"/>
      <c r="GS59" s="367"/>
      <c r="GT59" s="367"/>
      <c r="GU59" s="367"/>
      <c r="GV59" s="367"/>
      <c r="GW59" s="367"/>
      <c r="GX59" s="367"/>
      <c r="GY59" s="367"/>
      <c r="GZ59" s="367"/>
      <c r="HA59" s="367"/>
      <c r="HB59" s="367"/>
      <c r="HC59" s="367"/>
      <c r="HD59" s="367"/>
      <c r="HE59" s="367"/>
      <c r="HF59" s="367"/>
      <c r="HG59" s="367"/>
      <c r="HH59" s="367"/>
      <c r="HI59" s="367"/>
    </row>
    <row r="60" spans="1:217" s="373" customFormat="1" ht="18" customHeight="1">
      <c r="B60" s="368">
        <v>3</v>
      </c>
      <c r="C60" s="374" t="s">
        <v>210</v>
      </c>
      <c r="D60" s="375">
        <v>12380</v>
      </c>
      <c r="E60" s="376">
        <v>463.53511954765747</v>
      </c>
      <c r="F60" s="375">
        <v>1262</v>
      </c>
      <c r="G60" s="376">
        <v>739.83231378763878</v>
      </c>
      <c r="H60" s="375">
        <v>348513</v>
      </c>
      <c r="I60" s="376">
        <v>1138.1582326627704</v>
      </c>
      <c r="J60" s="393"/>
    </row>
    <row r="61" spans="1:217" s="373" customFormat="1" ht="18" customHeight="1">
      <c r="B61" s="368">
        <v>12</v>
      </c>
      <c r="C61" s="374" t="s">
        <v>208</v>
      </c>
      <c r="D61" s="375">
        <v>4587</v>
      </c>
      <c r="E61" s="376">
        <v>481.1140462175714</v>
      </c>
      <c r="F61" s="375">
        <v>238</v>
      </c>
      <c r="G61" s="376">
        <v>741.56063025210085</v>
      </c>
      <c r="H61" s="375">
        <v>141402</v>
      </c>
      <c r="I61" s="376">
        <v>1184.0624957214193</v>
      </c>
      <c r="J61" s="393"/>
    </row>
    <row r="62" spans="1:217" s="373" customFormat="1" ht="18" customHeight="1">
      <c r="B62" s="368">
        <v>46</v>
      </c>
      <c r="C62" s="374" t="s">
        <v>90</v>
      </c>
      <c r="D62" s="375">
        <v>20527</v>
      </c>
      <c r="E62" s="376">
        <v>512.38439859696985</v>
      </c>
      <c r="F62" s="375">
        <v>1112</v>
      </c>
      <c r="G62" s="376">
        <v>792.34059352517988</v>
      </c>
      <c r="H62" s="375">
        <v>574512</v>
      </c>
      <c r="I62" s="376">
        <v>1265.165167150556</v>
      </c>
      <c r="J62" s="393"/>
    </row>
    <row r="63" spans="1:217" s="373" customFormat="1" ht="18" hidden="1" customHeight="1">
      <c r="B63" s="368"/>
      <c r="C63" s="374"/>
      <c r="D63" s="375"/>
      <c r="E63" s="376"/>
      <c r="F63" s="375"/>
      <c r="G63" s="376"/>
      <c r="H63" s="375"/>
      <c r="I63" s="376"/>
      <c r="J63" s="393"/>
    </row>
    <row r="64" spans="1:217" s="372" customFormat="1" ht="18" customHeight="1">
      <c r="A64" s="367"/>
      <c r="B64" s="368"/>
      <c r="C64" s="369" t="s">
        <v>91</v>
      </c>
      <c r="D64" s="500">
        <v>9255</v>
      </c>
      <c r="E64" s="501">
        <v>519.45493354943278</v>
      </c>
      <c r="F64" s="502">
        <v>2184</v>
      </c>
      <c r="G64" s="503">
        <v>691.73262820512809</v>
      </c>
      <c r="H64" s="504">
        <v>244280</v>
      </c>
      <c r="I64" s="505">
        <v>1108.9189777714093</v>
      </c>
      <c r="J64" s="393"/>
      <c r="K64" s="373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7"/>
      <c r="AK64" s="367"/>
      <c r="AL64" s="367"/>
      <c r="AM64" s="367"/>
      <c r="AN64" s="367"/>
      <c r="AO64" s="367"/>
      <c r="AP64" s="367"/>
      <c r="AQ64" s="367"/>
      <c r="AR64" s="367"/>
      <c r="AS64" s="367"/>
      <c r="AT64" s="367"/>
      <c r="AU64" s="367"/>
      <c r="AV64" s="367"/>
      <c r="AW64" s="367"/>
      <c r="AX64" s="367"/>
      <c r="AY64" s="367"/>
      <c r="AZ64" s="367"/>
      <c r="BA64" s="367"/>
      <c r="BB64" s="367"/>
      <c r="BC64" s="367"/>
      <c r="BD64" s="367"/>
      <c r="BE64" s="367"/>
      <c r="BF64" s="367"/>
      <c r="BG64" s="367"/>
      <c r="BH64" s="367"/>
      <c r="BI64" s="367"/>
      <c r="BJ64" s="367"/>
      <c r="BK64" s="367"/>
      <c r="BL64" s="367"/>
      <c r="BM64" s="367"/>
      <c r="BN64" s="367"/>
      <c r="BO64" s="367"/>
      <c r="BP64" s="367"/>
      <c r="BQ64" s="367"/>
      <c r="BR64" s="367"/>
      <c r="BS64" s="367"/>
      <c r="BT64" s="367"/>
      <c r="BU64" s="367"/>
      <c r="BV64" s="367"/>
      <c r="BW64" s="367"/>
      <c r="BX64" s="367"/>
      <c r="BY64" s="367"/>
      <c r="BZ64" s="367"/>
      <c r="CA64" s="367"/>
      <c r="CB64" s="367"/>
      <c r="CC64" s="367"/>
      <c r="CD64" s="367"/>
      <c r="CE64" s="367"/>
      <c r="CF64" s="367"/>
      <c r="CG64" s="367"/>
      <c r="CH64" s="367"/>
      <c r="CI64" s="367"/>
      <c r="CJ64" s="367"/>
      <c r="CK64" s="367"/>
      <c r="CL64" s="367"/>
      <c r="CM64" s="367"/>
      <c r="CN64" s="367"/>
      <c r="CO64" s="367"/>
      <c r="CP64" s="367"/>
      <c r="CQ64" s="367"/>
      <c r="CR64" s="367"/>
      <c r="CS64" s="367"/>
      <c r="CT64" s="367"/>
      <c r="CU64" s="367"/>
      <c r="CV64" s="367"/>
      <c r="CW64" s="367"/>
      <c r="CX64" s="367"/>
      <c r="CY64" s="367"/>
      <c r="CZ64" s="367"/>
      <c r="DA64" s="367"/>
      <c r="DB64" s="367"/>
      <c r="DC64" s="367"/>
      <c r="DD64" s="367"/>
      <c r="DE64" s="367"/>
      <c r="DF64" s="367"/>
      <c r="DG64" s="367"/>
      <c r="DH64" s="367"/>
      <c r="DI64" s="367"/>
      <c r="DJ64" s="367"/>
      <c r="DK64" s="367"/>
      <c r="DL64" s="367"/>
      <c r="DM64" s="367"/>
      <c r="DN64" s="367"/>
      <c r="DO64" s="367"/>
      <c r="DP64" s="367"/>
      <c r="DQ64" s="367"/>
      <c r="DR64" s="367"/>
      <c r="DS64" s="367"/>
      <c r="DT64" s="367"/>
      <c r="DU64" s="367"/>
      <c r="DV64" s="367"/>
      <c r="DW64" s="367"/>
      <c r="DX64" s="367"/>
      <c r="DY64" s="367"/>
      <c r="DZ64" s="367"/>
      <c r="EA64" s="367"/>
      <c r="EB64" s="367"/>
      <c r="EC64" s="367"/>
      <c r="ED64" s="367"/>
      <c r="EE64" s="367"/>
      <c r="EF64" s="367"/>
      <c r="EG64" s="367"/>
      <c r="EH64" s="367"/>
      <c r="EI64" s="367"/>
      <c r="EJ64" s="367"/>
      <c r="EK64" s="367"/>
      <c r="EL64" s="367"/>
      <c r="EM64" s="367"/>
      <c r="EN64" s="367"/>
      <c r="EO64" s="367"/>
      <c r="EP64" s="367"/>
      <c r="EQ64" s="367"/>
      <c r="ER64" s="367"/>
      <c r="ES64" s="367"/>
      <c r="ET64" s="367"/>
      <c r="EU64" s="367"/>
      <c r="EV64" s="367"/>
      <c r="EW64" s="367"/>
      <c r="EX64" s="367"/>
      <c r="EY64" s="367"/>
      <c r="EZ64" s="367"/>
      <c r="FA64" s="367"/>
      <c r="FB64" s="367"/>
      <c r="FC64" s="367"/>
      <c r="FD64" s="367"/>
      <c r="FE64" s="367"/>
      <c r="FF64" s="367"/>
      <c r="FG64" s="367"/>
      <c r="FH64" s="367"/>
      <c r="FI64" s="367"/>
      <c r="FJ64" s="367"/>
      <c r="FK64" s="367"/>
      <c r="FL64" s="367"/>
      <c r="FM64" s="367"/>
      <c r="FN64" s="367"/>
      <c r="FO64" s="367"/>
      <c r="FP64" s="367"/>
      <c r="FQ64" s="367"/>
      <c r="FR64" s="367"/>
      <c r="FS64" s="367"/>
      <c r="FT64" s="367"/>
      <c r="FU64" s="367"/>
      <c r="FV64" s="367"/>
      <c r="FW64" s="367"/>
      <c r="FX64" s="367"/>
      <c r="FY64" s="367"/>
      <c r="FZ64" s="367"/>
      <c r="GA64" s="367"/>
      <c r="GB64" s="367"/>
      <c r="GC64" s="367"/>
      <c r="GD64" s="367"/>
      <c r="GE64" s="367"/>
      <c r="GF64" s="367"/>
      <c r="GG64" s="367"/>
      <c r="GH64" s="367"/>
      <c r="GI64" s="367"/>
      <c r="GJ64" s="367"/>
      <c r="GK64" s="367"/>
      <c r="GL64" s="367"/>
      <c r="GM64" s="367"/>
      <c r="GN64" s="367"/>
      <c r="GO64" s="367"/>
      <c r="GP64" s="367"/>
      <c r="GQ64" s="367"/>
      <c r="GR64" s="367"/>
      <c r="GS64" s="367"/>
      <c r="GT64" s="367"/>
      <c r="GU64" s="367"/>
      <c r="GV64" s="367"/>
      <c r="GW64" s="367"/>
      <c r="GX64" s="367"/>
      <c r="GY64" s="367"/>
      <c r="GZ64" s="367"/>
      <c r="HA64" s="367"/>
      <c r="HB64" s="367"/>
      <c r="HC64" s="367"/>
      <c r="HD64" s="367"/>
      <c r="HE64" s="367"/>
      <c r="HF64" s="367"/>
      <c r="HG64" s="367"/>
      <c r="HH64" s="367"/>
      <c r="HI64" s="367"/>
    </row>
    <row r="65" spans="1:217" s="373" customFormat="1" ht="18" customHeight="1">
      <c r="B65" s="368">
        <v>6</v>
      </c>
      <c r="C65" s="374" t="s">
        <v>92</v>
      </c>
      <c r="D65" s="375">
        <v>6016</v>
      </c>
      <c r="E65" s="376">
        <v>517.0802210771277</v>
      </c>
      <c r="F65" s="375">
        <v>1551</v>
      </c>
      <c r="G65" s="376">
        <v>688.9309993552547</v>
      </c>
      <c r="H65" s="375">
        <v>143918</v>
      </c>
      <c r="I65" s="376">
        <v>1115.3235664753536</v>
      </c>
      <c r="J65" s="393"/>
    </row>
    <row r="66" spans="1:217" s="373" customFormat="1" ht="18" customHeight="1">
      <c r="B66" s="368">
        <v>10</v>
      </c>
      <c r="C66" s="374" t="s">
        <v>93</v>
      </c>
      <c r="D66" s="375">
        <v>3239</v>
      </c>
      <c r="E66" s="376">
        <v>523.86563754245151</v>
      </c>
      <c r="F66" s="375">
        <v>633</v>
      </c>
      <c r="G66" s="376">
        <v>698.59728278041075</v>
      </c>
      <c r="H66" s="375">
        <v>100362</v>
      </c>
      <c r="I66" s="376">
        <v>1099.7348682768375</v>
      </c>
      <c r="J66" s="393"/>
    </row>
    <row r="67" spans="1:217" s="373" customFormat="1" ht="18" hidden="1" customHeight="1">
      <c r="B67" s="368"/>
      <c r="C67" s="374"/>
      <c r="D67" s="375"/>
      <c r="E67" s="376"/>
      <c r="F67" s="375"/>
      <c r="G67" s="376"/>
      <c r="H67" s="375"/>
      <c r="I67" s="376"/>
      <c r="J67" s="393"/>
    </row>
    <row r="68" spans="1:217" s="372" customFormat="1" ht="18" customHeight="1">
      <c r="A68" s="367"/>
      <c r="B68" s="368"/>
      <c r="C68" s="369" t="s">
        <v>94</v>
      </c>
      <c r="D68" s="500">
        <v>23369</v>
      </c>
      <c r="E68" s="501">
        <v>524.14239162993692</v>
      </c>
      <c r="F68" s="502">
        <v>6951</v>
      </c>
      <c r="G68" s="503">
        <v>696.35805639476314</v>
      </c>
      <c r="H68" s="504">
        <v>785478</v>
      </c>
      <c r="I68" s="505">
        <v>1127.0415155994183</v>
      </c>
      <c r="J68" s="393"/>
      <c r="K68" s="373"/>
      <c r="L68" s="367"/>
      <c r="M68" s="367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7"/>
      <c r="AP68" s="367"/>
      <c r="AQ68" s="367"/>
      <c r="AR68" s="367"/>
      <c r="AS68" s="367"/>
      <c r="AT68" s="367"/>
      <c r="AU68" s="367"/>
      <c r="AV68" s="367"/>
      <c r="AW68" s="367"/>
      <c r="AX68" s="367"/>
      <c r="AY68" s="367"/>
      <c r="AZ68" s="367"/>
      <c r="BA68" s="367"/>
      <c r="BB68" s="367"/>
      <c r="BC68" s="367"/>
      <c r="BD68" s="367"/>
      <c r="BE68" s="367"/>
      <c r="BF68" s="367"/>
      <c r="BG68" s="367"/>
      <c r="BH68" s="367"/>
      <c r="BI68" s="367"/>
      <c r="BJ68" s="367"/>
      <c r="BK68" s="367"/>
      <c r="BL68" s="367"/>
      <c r="BM68" s="367"/>
      <c r="BN68" s="367"/>
      <c r="BO68" s="367"/>
      <c r="BP68" s="367"/>
      <c r="BQ68" s="367"/>
      <c r="BR68" s="367"/>
      <c r="BS68" s="367"/>
      <c r="BT68" s="367"/>
      <c r="BU68" s="367"/>
      <c r="BV68" s="367"/>
      <c r="BW68" s="367"/>
      <c r="BX68" s="367"/>
      <c r="BY68" s="367"/>
      <c r="BZ68" s="367"/>
      <c r="CA68" s="367"/>
      <c r="CB68" s="367"/>
      <c r="CC68" s="367"/>
      <c r="CD68" s="367"/>
      <c r="CE68" s="367"/>
      <c r="CF68" s="367"/>
      <c r="CG68" s="367"/>
      <c r="CH68" s="367"/>
      <c r="CI68" s="367"/>
      <c r="CJ68" s="367"/>
      <c r="CK68" s="367"/>
      <c r="CL68" s="367"/>
      <c r="CM68" s="367"/>
      <c r="CN68" s="367"/>
      <c r="CO68" s="367"/>
      <c r="CP68" s="367"/>
      <c r="CQ68" s="367"/>
      <c r="CR68" s="367"/>
      <c r="CS68" s="367"/>
      <c r="CT68" s="367"/>
      <c r="CU68" s="367"/>
      <c r="CV68" s="367"/>
      <c r="CW68" s="367"/>
      <c r="CX68" s="367"/>
      <c r="CY68" s="367"/>
      <c r="CZ68" s="367"/>
      <c r="DA68" s="367"/>
      <c r="DB68" s="367"/>
      <c r="DC68" s="367"/>
      <c r="DD68" s="367"/>
      <c r="DE68" s="367"/>
      <c r="DF68" s="367"/>
      <c r="DG68" s="367"/>
      <c r="DH68" s="367"/>
      <c r="DI68" s="367"/>
      <c r="DJ68" s="367"/>
      <c r="DK68" s="367"/>
      <c r="DL68" s="367"/>
      <c r="DM68" s="367"/>
      <c r="DN68" s="367"/>
      <c r="DO68" s="367"/>
      <c r="DP68" s="367"/>
      <c r="DQ68" s="367"/>
      <c r="DR68" s="367"/>
      <c r="DS68" s="367"/>
      <c r="DT68" s="367"/>
      <c r="DU68" s="367"/>
      <c r="DV68" s="367"/>
      <c r="DW68" s="367"/>
      <c r="DX68" s="367"/>
      <c r="DY68" s="367"/>
      <c r="DZ68" s="367"/>
      <c r="EA68" s="367"/>
      <c r="EB68" s="367"/>
      <c r="EC68" s="367"/>
      <c r="ED68" s="367"/>
      <c r="EE68" s="367"/>
      <c r="EF68" s="367"/>
      <c r="EG68" s="367"/>
      <c r="EH68" s="367"/>
      <c r="EI68" s="367"/>
      <c r="EJ68" s="367"/>
      <c r="EK68" s="367"/>
      <c r="EL68" s="367"/>
      <c r="EM68" s="367"/>
      <c r="EN68" s="367"/>
      <c r="EO68" s="367"/>
      <c r="EP68" s="367"/>
      <c r="EQ68" s="367"/>
      <c r="ER68" s="367"/>
      <c r="ES68" s="367"/>
      <c r="ET68" s="367"/>
      <c r="EU68" s="367"/>
      <c r="EV68" s="367"/>
      <c r="EW68" s="367"/>
      <c r="EX68" s="367"/>
      <c r="EY68" s="367"/>
      <c r="EZ68" s="367"/>
      <c r="FA68" s="367"/>
      <c r="FB68" s="367"/>
      <c r="FC68" s="367"/>
      <c r="FD68" s="367"/>
      <c r="FE68" s="367"/>
      <c r="FF68" s="367"/>
      <c r="FG68" s="367"/>
      <c r="FH68" s="367"/>
      <c r="FI68" s="367"/>
      <c r="FJ68" s="367"/>
      <c r="FK68" s="367"/>
      <c r="FL68" s="367"/>
      <c r="FM68" s="367"/>
      <c r="FN68" s="367"/>
      <c r="FO68" s="367"/>
      <c r="FP68" s="367"/>
      <c r="FQ68" s="367"/>
      <c r="FR68" s="367"/>
      <c r="FS68" s="367"/>
      <c r="FT68" s="367"/>
      <c r="FU68" s="367"/>
      <c r="FV68" s="367"/>
      <c r="FW68" s="367"/>
      <c r="FX68" s="367"/>
      <c r="FY68" s="367"/>
      <c r="FZ68" s="367"/>
      <c r="GA68" s="367"/>
      <c r="GB68" s="367"/>
      <c r="GC68" s="367"/>
      <c r="GD68" s="367"/>
      <c r="GE68" s="367"/>
      <c r="GF68" s="367"/>
      <c r="GG68" s="367"/>
      <c r="GH68" s="367"/>
      <c r="GI68" s="367"/>
      <c r="GJ68" s="367"/>
      <c r="GK68" s="367"/>
      <c r="GL68" s="367"/>
      <c r="GM68" s="367"/>
      <c r="GN68" s="367"/>
      <c r="GO68" s="367"/>
      <c r="GP68" s="367"/>
      <c r="GQ68" s="367"/>
      <c r="GR68" s="367"/>
      <c r="GS68" s="367"/>
      <c r="GT68" s="367"/>
      <c r="GU68" s="367"/>
      <c r="GV68" s="367"/>
      <c r="GW68" s="367"/>
      <c r="GX68" s="367"/>
      <c r="GY68" s="367"/>
      <c r="GZ68" s="367"/>
      <c r="HA68" s="367"/>
      <c r="HB68" s="367"/>
      <c r="HC68" s="367"/>
      <c r="HD68" s="367"/>
      <c r="HE68" s="367"/>
      <c r="HF68" s="367"/>
      <c r="HG68" s="367"/>
      <c r="HH68" s="367"/>
      <c r="HI68" s="367"/>
    </row>
    <row r="69" spans="1:217" s="373" customFormat="1" ht="18" customHeight="1">
      <c r="B69" s="368">
        <v>15</v>
      </c>
      <c r="C69" s="374" t="s">
        <v>200</v>
      </c>
      <c r="D69" s="375">
        <v>9162</v>
      </c>
      <c r="E69" s="376">
        <v>543.71278869242531</v>
      </c>
      <c r="F69" s="375">
        <v>2443</v>
      </c>
      <c r="G69" s="376">
        <v>718.20822758903</v>
      </c>
      <c r="H69" s="375">
        <v>310440</v>
      </c>
      <c r="I69" s="376">
        <v>1180.5112637546706</v>
      </c>
      <c r="J69" s="393"/>
    </row>
    <row r="70" spans="1:217" s="373" customFormat="1" ht="18" customHeight="1">
      <c r="B70" s="368">
        <v>27</v>
      </c>
      <c r="C70" s="374" t="s">
        <v>95</v>
      </c>
      <c r="D70" s="375">
        <v>3013</v>
      </c>
      <c r="E70" s="376">
        <v>513.34492532359786</v>
      </c>
      <c r="F70" s="375">
        <v>1041</v>
      </c>
      <c r="G70" s="376">
        <v>644.68753121998077</v>
      </c>
      <c r="H70" s="375">
        <v>112874</v>
      </c>
      <c r="I70" s="376">
        <v>1028.1033441713771</v>
      </c>
      <c r="J70" s="393"/>
    </row>
    <row r="71" spans="1:217" s="373" customFormat="1" ht="18" customHeight="1">
      <c r="B71" s="368">
        <v>32</v>
      </c>
      <c r="C71" s="374" t="s">
        <v>207</v>
      </c>
      <c r="D71" s="375">
        <v>2871</v>
      </c>
      <c r="E71" s="376">
        <v>493.63206896551719</v>
      </c>
      <c r="F71" s="375">
        <v>1193</v>
      </c>
      <c r="G71" s="376">
        <v>647.2528331936295</v>
      </c>
      <c r="H71" s="375">
        <v>109149</v>
      </c>
      <c r="I71" s="376">
        <v>975.48431346141399</v>
      </c>
      <c r="J71" s="393"/>
    </row>
    <row r="72" spans="1:217" s="373" customFormat="1" ht="18" customHeight="1">
      <c r="B72" s="368">
        <v>36</v>
      </c>
      <c r="C72" s="374" t="s">
        <v>96</v>
      </c>
      <c r="D72" s="375">
        <v>8323</v>
      </c>
      <c r="E72" s="376">
        <v>517.03244623332921</v>
      </c>
      <c r="F72" s="375">
        <v>2274</v>
      </c>
      <c r="G72" s="376">
        <v>722.29982409850481</v>
      </c>
      <c r="H72" s="375">
        <v>253015</v>
      </c>
      <c r="I72" s="376">
        <v>1170.9547839851398</v>
      </c>
      <c r="J72" s="393"/>
    </row>
    <row r="73" spans="1:217" s="373" customFormat="1" ht="18" hidden="1" customHeight="1">
      <c r="B73" s="368"/>
      <c r="C73" s="374"/>
      <c r="D73" s="375"/>
      <c r="E73" s="376"/>
      <c r="F73" s="375"/>
      <c r="G73" s="376"/>
      <c r="H73" s="375"/>
      <c r="I73" s="376"/>
      <c r="J73" s="393"/>
    </row>
    <row r="74" spans="1:217" s="372" customFormat="1" ht="18" customHeight="1">
      <c r="A74" s="367"/>
      <c r="B74" s="368">
        <v>28</v>
      </c>
      <c r="C74" s="369" t="s">
        <v>97</v>
      </c>
      <c r="D74" s="500">
        <v>35682</v>
      </c>
      <c r="E74" s="501">
        <v>563.02903116417247</v>
      </c>
      <c r="F74" s="502">
        <v>2727</v>
      </c>
      <c r="G74" s="503">
        <v>890.83837917125049</v>
      </c>
      <c r="H74" s="504">
        <v>1277218</v>
      </c>
      <c r="I74" s="505">
        <v>1520.0609120682614</v>
      </c>
      <c r="J74" s="393"/>
      <c r="K74" s="373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7"/>
      <c r="BC74" s="367"/>
      <c r="BD74" s="367"/>
      <c r="BE74" s="367"/>
      <c r="BF74" s="367"/>
      <c r="BG74" s="367"/>
      <c r="BH74" s="367"/>
      <c r="BI74" s="367"/>
      <c r="BJ74" s="367"/>
      <c r="BK74" s="367"/>
      <c r="BL74" s="367"/>
      <c r="BM74" s="367"/>
      <c r="BN74" s="367"/>
      <c r="BO74" s="367"/>
      <c r="BP74" s="367"/>
      <c r="BQ74" s="367"/>
      <c r="BR74" s="367"/>
      <c r="BS74" s="367"/>
      <c r="BT74" s="367"/>
      <c r="BU74" s="367"/>
      <c r="BV74" s="367"/>
      <c r="BW74" s="367"/>
      <c r="BX74" s="367"/>
      <c r="BY74" s="367"/>
      <c r="BZ74" s="367"/>
      <c r="CA74" s="367"/>
      <c r="CB74" s="367"/>
      <c r="CC74" s="367"/>
      <c r="CD74" s="367"/>
      <c r="CE74" s="367"/>
      <c r="CF74" s="367"/>
      <c r="CG74" s="367"/>
      <c r="CH74" s="367"/>
      <c r="CI74" s="367"/>
      <c r="CJ74" s="367"/>
      <c r="CK74" s="367"/>
      <c r="CL74" s="367"/>
      <c r="CM74" s="367"/>
      <c r="CN74" s="367"/>
      <c r="CO74" s="367"/>
      <c r="CP74" s="367"/>
      <c r="CQ74" s="367"/>
      <c r="CR74" s="367"/>
      <c r="CS74" s="367"/>
      <c r="CT74" s="367"/>
      <c r="CU74" s="367"/>
      <c r="CV74" s="367"/>
      <c r="CW74" s="367"/>
      <c r="CX74" s="367"/>
      <c r="CY74" s="367"/>
      <c r="CZ74" s="367"/>
      <c r="DA74" s="367"/>
      <c r="DB74" s="367"/>
      <c r="DC74" s="367"/>
      <c r="DD74" s="367"/>
      <c r="DE74" s="367"/>
      <c r="DF74" s="367"/>
      <c r="DG74" s="367"/>
      <c r="DH74" s="367"/>
      <c r="DI74" s="367"/>
      <c r="DJ74" s="367"/>
      <c r="DK74" s="367"/>
      <c r="DL74" s="367"/>
      <c r="DM74" s="367"/>
      <c r="DN74" s="367"/>
      <c r="DO74" s="367"/>
      <c r="DP74" s="367"/>
      <c r="DQ74" s="367"/>
      <c r="DR74" s="367"/>
      <c r="DS74" s="367"/>
      <c r="DT74" s="367"/>
      <c r="DU74" s="367"/>
      <c r="DV74" s="367"/>
      <c r="DW74" s="367"/>
      <c r="DX74" s="367"/>
      <c r="DY74" s="367"/>
      <c r="DZ74" s="367"/>
      <c r="EA74" s="367"/>
      <c r="EB74" s="367"/>
      <c r="EC74" s="367"/>
      <c r="ED74" s="367"/>
      <c r="EE74" s="367"/>
      <c r="EF74" s="367"/>
      <c r="EG74" s="367"/>
      <c r="EH74" s="367"/>
      <c r="EI74" s="367"/>
      <c r="EJ74" s="367"/>
      <c r="EK74" s="367"/>
      <c r="EL74" s="367"/>
      <c r="EM74" s="367"/>
      <c r="EN74" s="367"/>
      <c r="EO74" s="367"/>
      <c r="EP74" s="367"/>
      <c r="EQ74" s="367"/>
      <c r="ER74" s="367"/>
      <c r="ES74" s="367"/>
      <c r="ET74" s="367"/>
      <c r="EU74" s="367"/>
      <c r="EV74" s="367"/>
      <c r="EW74" s="367"/>
      <c r="EX74" s="367"/>
      <c r="EY74" s="367"/>
      <c r="EZ74" s="367"/>
      <c r="FA74" s="367"/>
      <c r="FB74" s="367"/>
      <c r="FC74" s="367"/>
      <c r="FD74" s="367"/>
      <c r="FE74" s="367"/>
      <c r="FF74" s="367"/>
      <c r="FG74" s="367"/>
      <c r="FH74" s="367"/>
      <c r="FI74" s="367"/>
      <c r="FJ74" s="367"/>
      <c r="FK74" s="367"/>
      <c r="FL74" s="367"/>
      <c r="FM74" s="367"/>
      <c r="FN74" s="367"/>
      <c r="FO74" s="367"/>
      <c r="FP74" s="367"/>
      <c r="FQ74" s="367"/>
      <c r="FR74" s="367"/>
      <c r="FS74" s="367"/>
      <c r="FT74" s="367"/>
      <c r="FU74" s="367"/>
      <c r="FV74" s="367"/>
      <c r="FW74" s="367"/>
      <c r="FX74" s="367"/>
      <c r="FY74" s="367"/>
      <c r="FZ74" s="367"/>
      <c r="GA74" s="367"/>
      <c r="GB74" s="367"/>
      <c r="GC74" s="367"/>
      <c r="GD74" s="367"/>
      <c r="GE74" s="367"/>
      <c r="GF74" s="367"/>
      <c r="GG74" s="367"/>
      <c r="GH74" s="367"/>
      <c r="GI74" s="367"/>
      <c r="GJ74" s="367"/>
      <c r="GK74" s="367"/>
      <c r="GL74" s="367"/>
      <c r="GM74" s="367"/>
      <c r="GN74" s="367"/>
      <c r="GO74" s="367"/>
      <c r="GP74" s="367"/>
      <c r="GQ74" s="367"/>
      <c r="GR74" s="367"/>
      <c r="GS74" s="367"/>
      <c r="GT74" s="367"/>
      <c r="GU74" s="367"/>
      <c r="GV74" s="367"/>
      <c r="GW74" s="367"/>
      <c r="GX74" s="367"/>
      <c r="GY74" s="367"/>
      <c r="GZ74" s="367"/>
      <c r="HA74" s="367"/>
      <c r="HB74" s="367"/>
      <c r="HC74" s="367"/>
      <c r="HD74" s="367"/>
      <c r="HE74" s="367"/>
      <c r="HF74" s="367"/>
      <c r="HG74" s="367"/>
      <c r="HH74" s="367"/>
      <c r="HI74" s="367"/>
    </row>
    <row r="75" spans="1:217" s="372" customFormat="1" ht="18" hidden="1" customHeight="1">
      <c r="A75" s="367"/>
      <c r="B75" s="368"/>
      <c r="C75" s="369"/>
      <c r="D75" s="500"/>
      <c r="E75" s="501"/>
      <c r="F75" s="502"/>
      <c r="G75" s="503"/>
      <c r="H75" s="504"/>
      <c r="I75" s="505"/>
      <c r="J75" s="393"/>
      <c r="K75" s="373"/>
      <c r="L75" s="367"/>
      <c r="M75" s="367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67"/>
      <c r="BD75" s="367"/>
      <c r="BE75" s="367"/>
      <c r="BF75" s="367"/>
      <c r="BG75" s="367"/>
      <c r="BH75" s="367"/>
      <c r="BI75" s="367"/>
      <c r="BJ75" s="367"/>
      <c r="BK75" s="367"/>
      <c r="BL75" s="367"/>
      <c r="BM75" s="367"/>
      <c r="BN75" s="367"/>
      <c r="BO75" s="367"/>
      <c r="BP75" s="367"/>
      <c r="BQ75" s="367"/>
      <c r="BR75" s="367"/>
      <c r="BS75" s="367"/>
      <c r="BT75" s="367"/>
      <c r="BU75" s="367"/>
      <c r="BV75" s="367"/>
      <c r="BW75" s="367"/>
      <c r="BX75" s="367"/>
      <c r="BY75" s="367"/>
      <c r="BZ75" s="367"/>
      <c r="CA75" s="367"/>
      <c r="CB75" s="367"/>
      <c r="CC75" s="367"/>
      <c r="CD75" s="367"/>
      <c r="CE75" s="367"/>
      <c r="CF75" s="367"/>
      <c r="CG75" s="367"/>
      <c r="CH75" s="367"/>
      <c r="CI75" s="367"/>
      <c r="CJ75" s="367"/>
      <c r="CK75" s="367"/>
      <c r="CL75" s="367"/>
      <c r="CM75" s="367"/>
      <c r="CN75" s="367"/>
      <c r="CO75" s="367"/>
      <c r="CP75" s="367"/>
      <c r="CQ75" s="367"/>
      <c r="CR75" s="367"/>
      <c r="CS75" s="367"/>
      <c r="CT75" s="367"/>
      <c r="CU75" s="367"/>
      <c r="CV75" s="367"/>
      <c r="CW75" s="367"/>
      <c r="CX75" s="367"/>
      <c r="CY75" s="367"/>
      <c r="CZ75" s="367"/>
      <c r="DA75" s="367"/>
      <c r="DB75" s="367"/>
      <c r="DC75" s="367"/>
      <c r="DD75" s="367"/>
      <c r="DE75" s="367"/>
      <c r="DF75" s="367"/>
      <c r="DG75" s="367"/>
      <c r="DH75" s="367"/>
      <c r="DI75" s="367"/>
      <c r="DJ75" s="367"/>
      <c r="DK75" s="367"/>
      <c r="DL75" s="367"/>
      <c r="DM75" s="367"/>
      <c r="DN75" s="367"/>
      <c r="DO75" s="367"/>
      <c r="DP75" s="367"/>
      <c r="DQ75" s="367"/>
      <c r="DR75" s="367"/>
      <c r="DS75" s="367"/>
      <c r="DT75" s="367"/>
      <c r="DU75" s="367"/>
      <c r="DV75" s="367"/>
      <c r="DW75" s="367"/>
      <c r="DX75" s="367"/>
      <c r="DY75" s="367"/>
      <c r="DZ75" s="367"/>
      <c r="EA75" s="367"/>
      <c r="EB75" s="367"/>
      <c r="EC75" s="367"/>
      <c r="ED75" s="367"/>
      <c r="EE75" s="367"/>
      <c r="EF75" s="367"/>
      <c r="EG75" s="367"/>
      <c r="EH75" s="367"/>
      <c r="EI75" s="367"/>
      <c r="EJ75" s="367"/>
      <c r="EK75" s="367"/>
      <c r="EL75" s="367"/>
      <c r="EM75" s="367"/>
      <c r="EN75" s="367"/>
      <c r="EO75" s="367"/>
      <c r="EP75" s="367"/>
      <c r="EQ75" s="367"/>
      <c r="ER75" s="367"/>
      <c r="ES75" s="367"/>
      <c r="ET75" s="367"/>
      <c r="EU75" s="367"/>
      <c r="EV75" s="367"/>
      <c r="EW75" s="367"/>
      <c r="EX75" s="367"/>
      <c r="EY75" s="367"/>
      <c r="EZ75" s="367"/>
      <c r="FA75" s="367"/>
      <c r="FB75" s="367"/>
      <c r="FC75" s="367"/>
      <c r="FD75" s="367"/>
      <c r="FE75" s="367"/>
      <c r="FF75" s="367"/>
      <c r="FG75" s="367"/>
      <c r="FH75" s="367"/>
      <c r="FI75" s="367"/>
      <c r="FJ75" s="367"/>
      <c r="FK75" s="367"/>
      <c r="FL75" s="367"/>
      <c r="FM75" s="367"/>
      <c r="FN75" s="367"/>
      <c r="FO75" s="367"/>
      <c r="FP75" s="367"/>
      <c r="FQ75" s="367"/>
      <c r="FR75" s="367"/>
      <c r="FS75" s="367"/>
      <c r="FT75" s="367"/>
      <c r="FU75" s="367"/>
      <c r="FV75" s="367"/>
      <c r="FW75" s="367"/>
      <c r="FX75" s="367"/>
      <c r="FY75" s="367"/>
      <c r="FZ75" s="367"/>
      <c r="GA75" s="367"/>
      <c r="GB75" s="367"/>
      <c r="GC75" s="367"/>
      <c r="GD75" s="367"/>
      <c r="GE75" s="367"/>
      <c r="GF75" s="367"/>
      <c r="GG75" s="367"/>
      <c r="GH75" s="367"/>
      <c r="GI75" s="367"/>
      <c r="GJ75" s="367"/>
      <c r="GK75" s="367"/>
      <c r="GL75" s="367"/>
      <c r="GM75" s="367"/>
      <c r="GN75" s="367"/>
      <c r="GO75" s="367"/>
      <c r="GP75" s="367"/>
      <c r="GQ75" s="367"/>
      <c r="GR75" s="367"/>
      <c r="GS75" s="367"/>
      <c r="GT75" s="367"/>
      <c r="GU75" s="367"/>
      <c r="GV75" s="367"/>
      <c r="GW75" s="367"/>
      <c r="GX75" s="367"/>
      <c r="GY75" s="367"/>
      <c r="GZ75" s="367"/>
      <c r="HA75" s="367"/>
      <c r="HB75" s="367"/>
      <c r="HC75" s="367"/>
      <c r="HD75" s="367"/>
      <c r="HE75" s="367"/>
      <c r="HF75" s="367"/>
      <c r="HG75" s="367"/>
      <c r="HH75" s="367"/>
      <c r="HI75" s="367"/>
    </row>
    <row r="76" spans="1:217" s="372" customFormat="1" ht="18" customHeight="1">
      <c r="A76" s="367"/>
      <c r="B76" s="368">
        <v>30</v>
      </c>
      <c r="C76" s="369" t="s">
        <v>98</v>
      </c>
      <c r="D76" s="500">
        <v>11906</v>
      </c>
      <c r="E76" s="501">
        <v>482.24807995968416</v>
      </c>
      <c r="F76" s="502">
        <v>1633</v>
      </c>
      <c r="G76" s="503">
        <v>723.34454990814447</v>
      </c>
      <c r="H76" s="504">
        <v>267561</v>
      </c>
      <c r="I76" s="505">
        <v>1169.6762516585006</v>
      </c>
      <c r="J76" s="393"/>
      <c r="K76" s="373"/>
      <c r="L76" s="367"/>
      <c r="M76" s="367"/>
      <c r="N76" s="367"/>
      <c r="O76" s="367"/>
      <c r="P76" s="367"/>
      <c r="Q76" s="367"/>
      <c r="R76" s="367"/>
      <c r="S76" s="367"/>
      <c r="T76" s="367"/>
      <c r="U76" s="367"/>
      <c r="V76" s="367"/>
      <c r="W76" s="367"/>
      <c r="X76" s="367"/>
      <c r="Y76" s="367"/>
      <c r="Z76" s="367"/>
      <c r="AA76" s="367"/>
      <c r="AB76" s="367"/>
      <c r="AC76" s="367"/>
      <c r="AD76" s="367"/>
      <c r="AE76" s="367"/>
      <c r="AF76" s="367"/>
      <c r="AG76" s="367"/>
      <c r="AH76" s="367"/>
      <c r="AI76" s="367"/>
      <c r="AJ76" s="367"/>
      <c r="AK76" s="367"/>
      <c r="AL76" s="367"/>
      <c r="AM76" s="367"/>
      <c r="AN76" s="367"/>
      <c r="AO76" s="367"/>
      <c r="AP76" s="367"/>
      <c r="AQ76" s="367"/>
      <c r="AR76" s="367"/>
      <c r="AS76" s="367"/>
      <c r="AT76" s="367"/>
      <c r="AU76" s="367"/>
      <c r="AV76" s="367"/>
      <c r="AW76" s="367"/>
      <c r="AX76" s="367"/>
      <c r="AY76" s="367"/>
      <c r="AZ76" s="367"/>
      <c r="BA76" s="367"/>
      <c r="BB76" s="367"/>
      <c r="BC76" s="367"/>
      <c r="BD76" s="367"/>
      <c r="BE76" s="367"/>
      <c r="BF76" s="367"/>
      <c r="BG76" s="367"/>
      <c r="BH76" s="367"/>
      <c r="BI76" s="367"/>
      <c r="BJ76" s="367"/>
      <c r="BK76" s="367"/>
      <c r="BL76" s="367"/>
      <c r="BM76" s="367"/>
      <c r="BN76" s="367"/>
      <c r="BO76" s="367"/>
      <c r="BP76" s="367"/>
      <c r="BQ76" s="367"/>
      <c r="BR76" s="367"/>
      <c r="BS76" s="367"/>
      <c r="BT76" s="367"/>
      <c r="BU76" s="367"/>
      <c r="BV76" s="367"/>
      <c r="BW76" s="367"/>
      <c r="BX76" s="367"/>
      <c r="BY76" s="367"/>
      <c r="BZ76" s="367"/>
      <c r="CA76" s="367"/>
      <c r="CB76" s="367"/>
      <c r="CC76" s="367"/>
      <c r="CD76" s="367"/>
      <c r="CE76" s="367"/>
      <c r="CF76" s="367"/>
      <c r="CG76" s="367"/>
      <c r="CH76" s="367"/>
      <c r="CI76" s="367"/>
      <c r="CJ76" s="367"/>
      <c r="CK76" s="367"/>
      <c r="CL76" s="367"/>
      <c r="CM76" s="367"/>
      <c r="CN76" s="367"/>
      <c r="CO76" s="367"/>
      <c r="CP76" s="367"/>
      <c r="CQ76" s="367"/>
      <c r="CR76" s="367"/>
      <c r="CS76" s="367"/>
      <c r="CT76" s="367"/>
      <c r="CU76" s="367"/>
      <c r="CV76" s="367"/>
      <c r="CW76" s="367"/>
      <c r="CX76" s="367"/>
      <c r="CY76" s="367"/>
      <c r="CZ76" s="367"/>
      <c r="DA76" s="367"/>
      <c r="DB76" s="367"/>
      <c r="DC76" s="367"/>
      <c r="DD76" s="367"/>
      <c r="DE76" s="367"/>
      <c r="DF76" s="367"/>
      <c r="DG76" s="367"/>
      <c r="DH76" s="367"/>
      <c r="DI76" s="367"/>
      <c r="DJ76" s="367"/>
      <c r="DK76" s="367"/>
      <c r="DL76" s="367"/>
      <c r="DM76" s="367"/>
      <c r="DN76" s="367"/>
      <c r="DO76" s="367"/>
      <c r="DP76" s="367"/>
      <c r="DQ76" s="367"/>
      <c r="DR76" s="367"/>
      <c r="DS76" s="367"/>
      <c r="DT76" s="367"/>
      <c r="DU76" s="367"/>
      <c r="DV76" s="367"/>
      <c r="DW76" s="367"/>
      <c r="DX76" s="367"/>
      <c r="DY76" s="367"/>
      <c r="DZ76" s="367"/>
      <c r="EA76" s="367"/>
      <c r="EB76" s="367"/>
      <c r="EC76" s="367"/>
      <c r="ED76" s="367"/>
      <c r="EE76" s="367"/>
      <c r="EF76" s="367"/>
      <c r="EG76" s="367"/>
      <c r="EH76" s="367"/>
      <c r="EI76" s="367"/>
      <c r="EJ76" s="367"/>
      <c r="EK76" s="367"/>
      <c r="EL76" s="367"/>
      <c r="EM76" s="367"/>
      <c r="EN76" s="367"/>
      <c r="EO76" s="367"/>
      <c r="EP76" s="367"/>
      <c r="EQ76" s="367"/>
      <c r="ER76" s="367"/>
      <c r="ES76" s="367"/>
      <c r="ET76" s="367"/>
      <c r="EU76" s="367"/>
      <c r="EV76" s="367"/>
      <c r="EW76" s="367"/>
      <c r="EX76" s="367"/>
      <c r="EY76" s="367"/>
      <c r="EZ76" s="367"/>
      <c r="FA76" s="367"/>
      <c r="FB76" s="367"/>
      <c r="FC76" s="367"/>
      <c r="FD76" s="367"/>
      <c r="FE76" s="367"/>
      <c r="FF76" s="367"/>
      <c r="FG76" s="367"/>
      <c r="FH76" s="367"/>
      <c r="FI76" s="367"/>
      <c r="FJ76" s="367"/>
      <c r="FK76" s="367"/>
      <c r="FL76" s="367"/>
      <c r="FM76" s="367"/>
      <c r="FN76" s="367"/>
      <c r="FO76" s="367"/>
      <c r="FP76" s="367"/>
      <c r="FQ76" s="367"/>
      <c r="FR76" s="367"/>
      <c r="FS76" s="367"/>
      <c r="FT76" s="367"/>
      <c r="FU76" s="367"/>
      <c r="FV76" s="367"/>
      <c r="FW76" s="367"/>
      <c r="FX76" s="367"/>
      <c r="FY76" s="367"/>
      <c r="FZ76" s="367"/>
      <c r="GA76" s="367"/>
      <c r="GB76" s="367"/>
      <c r="GC76" s="367"/>
      <c r="GD76" s="367"/>
      <c r="GE76" s="367"/>
      <c r="GF76" s="367"/>
      <c r="GG76" s="367"/>
      <c r="GH76" s="367"/>
      <c r="GI76" s="367"/>
      <c r="GJ76" s="367"/>
      <c r="GK76" s="367"/>
      <c r="GL76" s="367"/>
      <c r="GM76" s="367"/>
      <c r="GN76" s="367"/>
      <c r="GO76" s="367"/>
      <c r="GP76" s="367"/>
      <c r="GQ76" s="367"/>
      <c r="GR76" s="367"/>
      <c r="GS76" s="367"/>
      <c r="GT76" s="367"/>
      <c r="GU76" s="367"/>
      <c r="GV76" s="367"/>
      <c r="GW76" s="367"/>
      <c r="GX76" s="367"/>
      <c r="GY76" s="367"/>
      <c r="GZ76" s="367"/>
      <c r="HA76" s="367"/>
      <c r="HB76" s="367"/>
      <c r="HC76" s="367"/>
      <c r="HD76" s="367"/>
      <c r="HE76" s="367"/>
      <c r="HF76" s="367"/>
      <c r="HG76" s="367"/>
      <c r="HH76" s="367"/>
      <c r="HI76" s="367"/>
    </row>
    <row r="77" spans="1:217" s="372" customFormat="1" ht="18" hidden="1" customHeight="1">
      <c r="A77" s="367"/>
      <c r="B77" s="368"/>
      <c r="C77" s="369"/>
      <c r="D77" s="500"/>
      <c r="E77" s="501"/>
      <c r="F77" s="502"/>
      <c r="G77" s="503"/>
      <c r="H77" s="504"/>
      <c r="I77" s="505"/>
      <c r="J77" s="393"/>
      <c r="K77" s="373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7"/>
      <c r="AM77" s="367"/>
      <c r="AN77" s="367"/>
      <c r="AO77" s="367"/>
      <c r="AP77" s="367"/>
      <c r="AQ77" s="367"/>
      <c r="AR77" s="367"/>
      <c r="AS77" s="367"/>
      <c r="AT77" s="367"/>
      <c r="AU77" s="367"/>
      <c r="AV77" s="367"/>
      <c r="AW77" s="367"/>
      <c r="AX77" s="367"/>
      <c r="AY77" s="367"/>
      <c r="AZ77" s="367"/>
      <c r="BA77" s="367"/>
      <c r="BB77" s="367"/>
      <c r="BC77" s="367"/>
      <c r="BD77" s="367"/>
      <c r="BE77" s="367"/>
      <c r="BF77" s="367"/>
      <c r="BG77" s="367"/>
      <c r="BH77" s="367"/>
      <c r="BI77" s="367"/>
      <c r="BJ77" s="367"/>
      <c r="BK77" s="367"/>
      <c r="BL77" s="367"/>
      <c r="BM77" s="367"/>
      <c r="BN77" s="367"/>
      <c r="BO77" s="367"/>
      <c r="BP77" s="367"/>
      <c r="BQ77" s="367"/>
      <c r="BR77" s="367"/>
      <c r="BS77" s="367"/>
      <c r="BT77" s="367"/>
      <c r="BU77" s="367"/>
      <c r="BV77" s="367"/>
      <c r="BW77" s="367"/>
      <c r="BX77" s="367"/>
      <c r="BY77" s="367"/>
      <c r="BZ77" s="367"/>
      <c r="CA77" s="367"/>
      <c r="CB77" s="367"/>
      <c r="CC77" s="367"/>
      <c r="CD77" s="367"/>
      <c r="CE77" s="367"/>
      <c r="CF77" s="367"/>
      <c r="CG77" s="367"/>
      <c r="CH77" s="367"/>
      <c r="CI77" s="367"/>
      <c r="CJ77" s="367"/>
      <c r="CK77" s="367"/>
      <c r="CL77" s="367"/>
      <c r="CM77" s="367"/>
      <c r="CN77" s="367"/>
      <c r="CO77" s="367"/>
      <c r="CP77" s="367"/>
      <c r="CQ77" s="367"/>
      <c r="CR77" s="367"/>
      <c r="CS77" s="367"/>
      <c r="CT77" s="367"/>
      <c r="CU77" s="367"/>
      <c r="CV77" s="367"/>
      <c r="CW77" s="367"/>
      <c r="CX77" s="367"/>
      <c r="CY77" s="367"/>
      <c r="CZ77" s="367"/>
      <c r="DA77" s="367"/>
      <c r="DB77" s="367"/>
      <c r="DC77" s="367"/>
      <c r="DD77" s="367"/>
      <c r="DE77" s="367"/>
      <c r="DF77" s="367"/>
      <c r="DG77" s="367"/>
      <c r="DH77" s="367"/>
      <c r="DI77" s="367"/>
      <c r="DJ77" s="367"/>
      <c r="DK77" s="367"/>
      <c r="DL77" s="367"/>
      <c r="DM77" s="367"/>
      <c r="DN77" s="367"/>
      <c r="DO77" s="367"/>
      <c r="DP77" s="367"/>
      <c r="DQ77" s="367"/>
      <c r="DR77" s="367"/>
      <c r="DS77" s="367"/>
      <c r="DT77" s="367"/>
      <c r="DU77" s="367"/>
      <c r="DV77" s="367"/>
      <c r="DW77" s="367"/>
      <c r="DX77" s="367"/>
      <c r="DY77" s="367"/>
      <c r="DZ77" s="367"/>
      <c r="EA77" s="367"/>
      <c r="EB77" s="367"/>
      <c r="EC77" s="367"/>
      <c r="ED77" s="367"/>
      <c r="EE77" s="367"/>
      <c r="EF77" s="367"/>
      <c r="EG77" s="367"/>
      <c r="EH77" s="367"/>
      <c r="EI77" s="367"/>
      <c r="EJ77" s="367"/>
      <c r="EK77" s="367"/>
      <c r="EL77" s="367"/>
      <c r="EM77" s="367"/>
      <c r="EN77" s="367"/>
      <c r="EO77" s="367"/>
      <c r="EP77" s="367"/>
      <c r="EQ77" s="367"/>
      <c r="ER77" s="367"/>
      <c r="ES77" s="367"/>
      <c r="ET77" s="367"/>
      <c r="EU77" s="367"/>
      <c r="EV77" s="367"/>
      <c r="EW77" s="367"/>
      <c r="EX77" s="367"/>
      <c r="EY77" s="367"/>
      <c r="EZ77" s="367"/>
      <c r="FA77" s="367"/>
      <c r="FB77" s="367"/>
      <c r="FC77" s="367"/>
      <c r="FD77" s="367"/>
      <c r="FE77" s="367"/>
      <c r="FF77" s="367"/>
      <c r="FG77" s="367"/>
      <c r="FH77" s="367"/>
      <c r="FI77" s="367"/>
      <c r="FJ77" s="367"/>
      <c r="FK77" s="367"/>
      <c r="FL77" s="367"/>
      <c r="FM77" s="367"/>
      <c r="FN77" s="367"/>
      <c r="FO77" s="367"/>
      <c r="FP77" s="367"/>
      <c r="FQ77" s="367"/>
      <c r="FR77" s="367"/>
      <c r="FS77" s="367"/>
      <c r="FT77" s="367"/>
      <c r="FU77" s="367"/>
      <c r="FV77" s="367"/>
      <c r="FW77" s="367"/>
      <c r="FX77" s="367"/>
      <c r="FY77" s="367"/>
      <c r="FZ77" s="367"/>
      <c r="GA77" s="367"/>
      <c r="GB77" s="367"/>
      <c r="GC77" s="367"/>
      <c r="GD77" s="367"/>
      <c r="GE77" s="367"/>
      <c r="GF77" s="367"/>
      <c r="GG77" s="367"/>
      <c r="GH77" s="367"/>
      <c r="GI77" s="367"/>
      <c r="GJ77" s="367"/>
      <c r="GK77" s="367"/>
      <c r="GL77" s="367"/>
      <c r="GM77" s="367"/>
      <c r="GN77" s="367"/>
      <c r="GO77" s="367"/>
      <c r="GP77" s="367"/>
      <c r="GQ77" s="367"/>
      <c r="GR77" s="367"/>
      <c r="GS77" s="367"/>
      <c r="GT77" s="367"/>
      <c r="GU77" s="367"/>
      <c r="GV77" s="367"/>
      <c r="GW77" s="367"/>
      <c r="GX77" s="367"/>
      <c r="GY77" s="367"/>
      <c r="GZ77" s="367"/>
      <c r="HA77" s="367"/>
      <c r="HB77" s="367"/>
      <c r="HC77" s="367"/>
      <c r="HD77" s="367"/>
      <c r="HE77" s="367"/>
      <c r="HF77" s="367"/>
      <c r="HG77" s="367"/>
      <c r="HH77" s="367"/>
      <c r="HI77" s="367"/>
    </row>
    <row r="78" spans="1:217" s="372" customFormat="1" ht="18" customHeight="1">
      <c r="A78" s="367"/>
      <c r="B78" s="368">
        <v>31</v>
      </c>
      <c r="C78" s="369" t="s">
        <v>99</v>
      </c>
      <c r="D78" s="500">
        <v>4245</v>
      </c>
      <c r="E78" s="501">
        <v>556.71933333333345</v>
      </c>
      <c r="F78" s="502">
        <v>371</v>
      </c>
      <c r="G78" s="503">
        <v>840.25956873315363</v>
      </c>
      <c r="H78" s="504">
        <v>147428</v>
      </c>
      <c r="I78" s="505">
        <v>1501.2540199962018</v>
      </c>
      <c r="J78" s="393"/>
      <c r="K78" s="373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7"/>
      <c r="AM78" s="367"/>
      <c r="AN78" s="367"/>
      <c r="AO78" s="367"/>
      <c r="AP78" s="367"/>
      <c r="AQ78" s="367"/>
      <c r="AR78" s="367"/>
      <c r="AS78" s="367"/>
      <c r="AT78" s="367"/>
      <c r="AU78" s="367"/>
      <c r="AV78" s="367"/>
      <c r="AW78" s="367"/>
      <c r="AX78" s="367"/>
      <c r="AY78" s="367"/>
      <c r="AZ78" s="367"/>
      <c r="BA78" s="367"/>
      <c r="BB78" s="367"/>
      <c r="BC78" s="367"/>
      <c r="BD78" s="367"/>
      <c r="BE78" s="367"/>
      <c r="BF78" s="367"/>
      <c r="BG78" s="367"/>
      <c r="BH78" s="367"/>
      <c r="BI78" s="367"/>
      <c r="BJ78" s="367"/>
      <c r="BK78" s="367"/>
      <c r="BL78" s="367"/>
      <c r="BM78" s="367"/>
      <c r="BN78" s="367"/>
      <c r="BO78" s="367"/>
      <c r="BP78" s="367"/>
      <c r="BQ78" s="367"/>
      <c r="BR78" s="367"/>
      <c r="BS78" s="367"/>
      <c r="BT78" s="367"/>
      <c r="BU78" s="367"/>
      <c r="BV78" s="367"/>
      <c r="BW78" s="367"/>
      <c r="BX78" s="367"/>
      <c r="BY78" s="367"/>
      <c r="BZ78" s="367"/>
      <c r="CA78" s="367"/>
      <c r="CB78" s="367"/>
      <c r="CC78" s="367"/>
      <c r="CD78" s="367"/>
      <c r="CE78" s="367"/>
      <c r="CF78" s="367"/>
      <c r="CG78" s="367"/>
      <c r="CH78" s="367"/>
      <c r="CI78" s="367"/>
      <c r="CJ78" s="367"/>
      <c r="CK78" s="367"/>
      <c r="CL78" s="367"/>
      <c r="CM78" s="367"/>
      <c r="CN78" s="367"/>
      <c r="CO78" s="367"/>
      <c r="CP78" s="367"/>
      <c r="CQ78" s="367"/>
      <c r="CR78" s="367"/>
      <c r="CS78" s="367"/>
      <c r="CT78" s="367"/>
      <c r="CU78" s="367"/>
      <c r="CV78" s="367"/>
      <c r="CW78" s="367"/>
      <c r="CX78" s="367"/>
      <c r="CY78" s="367"/>
      <c r="CZ78" s="367"/>
      <c r="DA78" s="367"/>
      <c r="DB78" s="367"/>
      <c r="DC78" s="367"/>
      <c r="DD78" s="367"/>
      <c r="DE78" s="367"/>
      <c r="DF78" s="367"/>
      <c r="DG78" s="367"/>
      <c r="DH78" s="367"/>
      <c r="DI78" s="367"/>
      <c r="DJ78" s="367"/>
      <c r="DK78" s="367"/>
      <c r="DL78" s="367"/>
      <c r="DM78" s="367"/>
      <c r="DN78" s="367"/>
      <c r="DO78" s="367"/>
      <c r="DP78" s="367"/>
      <c r="DQ78" s="367"/>
      <c r="DR78" s="367"/>
      <c r="DS78" s="367"/>
      <c r="DT78" s="367"/>
      <c r="DU78" s="367"/>
      <c r="DV78" s="367"/>
      <c r="DW78" s="367"/>
      <c r="DX78" s="367"/>
      <c r="DY78" s="367"/>
      <c r="DZ78" s="367"/>
      <c r="EA78" s="367"/>
      <c r="EB78" s="367"/>
      <c r="EC78" s="367"/>
      <c r="ED78" s="367"/>
      <c r="EE78" s="367"/>
      <c r="EF78" s="367"/>
      <c r="EG78" s="367"/>
      <c r="EH78" s="367"/>
      <c r="EI78" s="367"/>
      <c r="EJ78" s="367"/>
      <c r="EK78" s="367"/>
      <c r="EL78" s="367"/>
      <c r="EM78" s="367"/>
      <c r="EN78" s="367"/>
      <c r="EO78" s="367"/>
      <c r="EP78" s="367"/>
      <c r="EQ78" s="367"/>
      <c r="ER78" s="367"/>
      <c r="ES78" s="367"/>
      <c r="ET78" s="367"/>
      <c r="EU78" s="367"/>
      <c r="EV78" s="367"/>
      <c r="EW78" s="367"/>
      <c r="EX78" s="367"/>
      <c r="EY78" s="367"/>
      <c r="EZ78" s="367"/>
      <c r="FA78" s="367"/>
      <c r="FB78" s="367"/>
      <c r="FC78" s="367"/>
      <c r="FD78" s="367"/>
      <c r="FE78" s="367"/>
      <c r="FF78" s="367"/>
      <c r="FG78" s="367"/>
      <c r="FH78" s="367"/>
      <c r="FI78" s="367"/>
      <c r="FJ78" s="367"/>
      <c r="FK78" s="367"/>
      <c r="FL78" s="367"/>
      <c r="FM78" s="367"/>
      <c r="FN78" s="367"/>
      <c r="FO78" s="367"/>
      <c r="FP78" s="367"/>
      <c r="FQ78" s="367"/>
      <c r="FR78" s="367"/>
      <c r="FS78" s="367"/>
      <c r="FT78" s="367"/>
      <c r="FU78" s="367"/>
      <c r="FV78" s="367"/>
      <c r="FW78" s="367"/>
      <c r="FX78" s="367"/>
      <c r="FY78" s="367"/>
      <c r="FZ78" s="367"/>
      <c r="GA78" s="367"/>
      <c r="GB78" s="367"/>
      <c r="GC78" s="367"/>
      <c r="GD78" s="367"/>
      <c r="GE78" s="367"/>
      <c r="GF78" s="367"/>
      <c r="GG78" s="367"/>
      <c r="GH78" s="367"/>
      <c r="GI78" s="367"/>
      <c r="GJ78" s="367"/>
      <c r="GK78" s="367"/>
      <c r="GL78" s="367"/>
      <c r="GM78" s="367"/>
      <c r="GN78" s="367"/>
      <c r="GO78" s="367"/>
      <c r="GP78" s="367"/>
      <c r="GQ78" s="367"/>
      <c r="GR78" s="367"/>
      <c r="GS78" s="367"/>
      <c r="GT78" s="367"/>
      <c r="GU78" s="367"/>
      <c r="GV78" s="367"/>
      <c r="GW78" s="367"/>
      <c r="GX78" s="367"/>
      <c r="GY78" s="367"/>
      <c r="GZ78" s="367"/>
      <c r="HA78" s="367"/>
      <c r="HB78" s="367"/>
      <c r="HC78" s="367"/>
      <c r="HD78" s="367"/>
      <c r="HE78" s="367"/>
      <c r="HF78" s="367"/>
      <c r="HG78" s="367"/>
      <c r="HH78" s="367"/>
      <c r="HI78" s="367"/>
    </row>
    <row r="79" spans="1:217" s="372" customFormat="1" ht="18" hidden="1" customHeight="1">
      <c r="A79" s="367"/>
      <c r="B79" s="368"/>
      <c r="C79" s="369"/>
      <c r="D79" s="500"/>
      <c r="E79" s="501"/>
      <c r="F79" s="502"/>
      <c r="G79" s="503"/>
      <c r="H79" s="504"/>
      <c r="I79" s="505"/>
      <c r="J79" s="393"/>
      <c r="K79" s="373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7"/>
      <c r="AM79" s="367"/>
      <c r="AN79" s="367"/>
      <c r="AO79" s="367"/>
      <c r="AP79" s="367"/>
      <c r="AQ79" s="367"/>
      <c r="AR79" s="367"/>
      <c r="AS79" s="367"/>
      <c r="AT79" s="367"/>
      <c r="AU79" s="367"/>
      <c r="AV79" s="367"/>
      <c r="AW79" s="367"/>
      <c r="AX79" s="367"/>
      <c r="AY79" s="367"/>
      <c r="AZ79" s="367"/>
      <c r="BA79" s="367"/>
      <c r="BB79" s="367"/>
      <c r="BC79" s="367"/>
      <c r="BD79" s="367"/>
      <c r="BE79" s="367"/>
      <c r="BF79" s="367"/>
      <c r="BG79" s="367"/>
      <c r="BH79" s="367"/>
      <c r="BI79" s="367"/>
      <c r="BJ79" s="367"/>
      <c r="BK79" s="367"/>
      <c r="BL79" s="367"/>
      <c r="BM79" s="367"/>
      <c r="BN79" s="367"/>
      <c r="BO79" s="367"/>
      <c r="BP79" s="367"/>
      <c r="BQ79" s="367"/>
      <c r="BR79" s="367"/>
      <c r="BS79" s="367"/>
      <c r="BT79" s="367"/>
      <c r="BU79" s="367"/>
      <c r="BV79" s="367"/>
      <c r="BW79" s="367"/>
      <c r="BX79" s="367"/>
      <c r="BY79" s="367"/>
      <c r="BZ79" s="367"/>
      <c r="CA79" s="367"/>
      <c r="CB79" s="367"/>
      <c r="CC79" s="367"/>
      <c r="CD79" s="367"/>
      <c r="CE79" s="367"/>
      <c r="CF79" s="367"/>
      <c r="CG79" s="367"/>
      <c r="CH79" s="367"/>
      <c r="CI79" s="367"/>
      <c r="CJ79" s="367"/>
      <c r="CK79" s="367"/>
      <c r="CL79" s="367"/>
      <c r="CM79" s="367"/>
      <c r="CN79" s="367"/>
      <c r="CO79" s="367"/>
      <c r="CP79" s="367"/>
      <c r="CQ79" s="367"/>
      <c r="CR79" s="367"/>
      <c r="CS79" s="367"/>
      <c r="CT79" s="367"/>
      <c r="CU79" s="367"/>
      <c r="CV79" s="367"/>
      <c r="CW79" s="367"/>
      <c r="CX79" s="367"/>
      <c r="CY79" s="367"/>
      <c r="CZ79" s="367"/>
      <c r="DA79" s="367"/>
      <c r="DB79" s="367"/>
      <c r="DC79" s="367"/>
      <c r="DD79" s="367"/>
      <c r="DE79" s="367"/>
      <c r="DF79" s="367"/>
      <c r="DG79" s="367"/>
      <c r="DH79" s="367"/>
      <c r="DI79" s="367"/>
      <c r="DJ79" s="367"/>
      <c r="DK79" s="367"/>
      <c r="DL79" s="367"/>
      <c r="DM79" s="367"/>
      <c r="DN79" s="367"/>
      <c r="DO79" s="367"/>
      <c r="DP79" s="367"/>
      <c r="DQ79" s="367"/>
      <c r="DR79" s="367"/>
      <c r="DS79" s="367"/>
      <c r="DT79" s="367"/>
      <c r="DU79" s="367"/>
      <c r="DV79" s="367"/>
      <c r="DW79" s="367"/>
      <c r="DX79" s="367"/>
      <c r="DY79" s="367"/>
      <c r="DZ79" s="367"/>
      <c r="EA79" s="367"/>
      <c r="EB79" s="367"/>
      <c r="EC79" s="367"/>
      <c r="ED79" s="367"/>
      <c r="EE79" s="367"/>
      <c r="EF79" s="367"/>
      <c r="EG79" s="367"/>
      <c r="EH79" s="367"/>
      <c r="EI79" s="367"/>
      <c r="EJ79" s="367"/>
      <c r="EK79" s="367"/>
      <c r="EL79" s="367"/>
      <c r="EM79" s="367"/>
      <c r="EN79" s="367"/>
      <c r="EO79" s="367"/>
      <c r="EP79" s="367"/>
      <c r="EQ79" s="367"/>
      <c r="ER79" s="367"/>
      <c r="ES79" s="367"/>
      <c r="ET79" s="367"/>
      <c r="EU79" s="367"/>
      <c r="EV79" s="367"/>
      <c r="EW79" s="367"/>
      <c r="EX79" s="367"/>
      <c r="EY79" s="367"/>
      <c r="EZ79" s="367"/>
      <c r="FA79" s="367"/>
      <c r="FB79" s="367"/>
      <c r="FC79" s="367"/>
      <c r="FD79" s="367"/>
      <c r="FE79" s="367"/>
      <c r="FF79" s="367"/>
      <c r="FG79" s="367"/>
      <c r="FH79" s="367"/>
      <c r="FI79" s="367"/>
      <c r="FJ79" s="367"/>
      <c r="FK79" s="367"/>
      <c r="FL79" s="367"/>
      <c r="FM79" s="367"/>
      <c r="FN79" s="367"/>
      <c r="FO79" s="367"/>
      <c r="FP79" s="367"/>
      <c r="FQ79" s="367"/>
      <c r="FR79" s="367"/>
      <c r="FS79" s="367"/>
      <c r="FT79" s="367"/>
      <c r="FU79" s="367"/>
      <c r="FV79" s="367"/>
      <c r="FW79" s="367"/>
      <c r="FX79" s="367"/>
      <c r="FY79" s="367"/>
      <c r="FZ79" s="367"/>
      <c r="GA79" s="367"/>
      <c r="GB79" s="367"/>
      <c r="GC79" s="367"/>
      <c r="GD79" s="367"/>
      <c r="GE79" s="367"/>
      <c r="GF79" s="367"/>
      <c r="GG79" s="367"/>
      <c r="GH79" s="367"/>
      <c r="GI79" s="367"/>
      <c r="GJ79" s="367"/>
      <c r="GK79" s="367"/>
      <c r="GL79" s="367"/>
      <c r="GM79" s="367"/>
      <c r="GN79" s="367"/>
      <c r="GO79" s="367"/>
      <c r="GP79" s="367"/>
      <c r="GQ79" s="367"/>
      <c r="GR79" s="367"/>
      <c r="GS79" s="367"/>
      <c r="GT79" s="367"/>
      <c r="GU79" s="367"/>
      <c r="GV79" s="367"/>
      <c r="GW79" s="367"/>
      <c r="GX79" s="367"/>
      <c r="GY79" s="367"/>
      <c r="GZ79" s="367"/>
      <c r="HA79" s="367"/>
      <c r="HB79" s="367"/>
      <c r="HC79" s="367"/>
      <c r="HD79" s="367"/>
      <c r="HE79" s="367"/>
      <c r="HF79" s="367"/>
      <c r="HG79" s="367"/>
      <c r="HH79" s="367"/>
      <c r="HI79" s="367"/>
    </row>
    <row r="80" spans="1:217" s="372" customFormat="1" ht="18" customHeight="1">
      <c r="A80" s="367"/>
      <c r="B80" s="368"/>
      <c r="C80" s="369" t="s">
        <v>100</v>
      </c>
      <c r="D80" s="500">
        <v>15863</v>
      </c>
      <c r="E80" s="501">
        <v>633.31048162390471</v>
      </c>
      <c r="F80" s="502">
        <v>2272</v>
      </c>
      <c r="G80" s="503">
        <v>991.13023767605648</v>
      </c>
      <c r="H80" s="504">
        <v>585073</v>
      </c>
      <c r="I80" s="505">
        <v>1616.2001758071224</v>
      </c>
      <c r="J80" s="393"/>
      <c r="K80" s="373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7"/>
      <c r="AM80" s="367"/>
      <c r="AN80" s="367"/>
      <c r="AO80" s="367"/>
      <c r="AP80" s="367"/>
      <c r="AQ80" s="367"/>
      <c r="AR80" s="367"/>
      <c r="AS80" s="367"/>
      <c r="AT80" s="367"/>
      <c r="AU80" s="367"/>
      <c r="AV80" s="367"/>
      <c r="AW80" s="367"/>
      <c r="AX80" s="367"/>
      <c r="AY80" s="367"/>
      <c r="AZ80" s="367"/>
      <c r="BA80" s="367"/>
      <c r="BB80" s="367"/>
      <c r="BC80" s="367"/>
      <c r="BD80" s="367"/>
      <c r="BE80" s="367"/>
      <c r="BF80" s="367"/>
      <c r="BG80" s="367"/>
      <c r="BH80" s="367"/>
      <c r="BI80" s="367"/>
      <c r="BJ80" s="367"/>
      <c r="BK80" s="367"/>
      <c r="BL80" s="367"/>
      <c r="BM80" s="367"/>
      <c r="BN80" s="367"/>
      <c r="BO80" s="367"/>
      <c r="BP80" s="367"/>
      <c r="BQ80" s="367"/>
      <c r="BR80" s="367"/>
      <c r="BS80" s="367"/>
      <c r="BT80" s="367"/>
      <c r="BU80" s="367"/>
      <c r="BV80" s="367"/>
      <c r="BW80" s="367"/>
      <c r="BX80" s="367"/>
      <c r="BY80" s="367"/>
      <c r="BZ80" s="367"/>
      <c r="CA80" s="367"/>
      <c r="CB80" s="367"/>
      <c r="CC80" s="367"/>
      <c r="CD80" s="367"/>
      <c r="CE80" s="367"/>
      <c r="CF80" s="367"/>
      <c r="CG80" s="367"/>
      <c r="CH80" s="367"/>
      <c r="CI80" s="367"/>
      <c r="CJ80" s="367"/>
      <c r="CK80" s="367"/>
      <c r="CL80" s="367"/>
      <c r="CM80" s="367"/>
      <c r="CN80" s="367"/>
      <c r="CO80" s="367"/>
      <c r="CP80" s="367"/>
      <c r="CQ80" s="367"/>
      <c r="CR80" s="367"/>
      <c r="CS80" s="367"/>
      <c r="CT80" s="367"/>
      <c r="CU80" s="367"/>
      <c r="CV80" s="367"/>
      <c r="CW80" s="367"/>
      <c r="CX80" s="367"/>
      <c r="CY80" s="367"/>
      <c r="CZ80" s="367"/>
      <c r="DA80" s="367"/>
      <c r="DB80" s="367"/>
      <c r="DC80" s="367"/>
      <c r="DD80" s="367"/>
      <c r="DE80" s="367"/>
      <c r="DF80" s="367"/>
      <c r="DG80" s="367"/>
      <c r="DH80" s="367"/>
      <c r="DI80" s="367"/>
      <c r="DJ80" s="367"/>
      <c r="DK80" s="367"/>
      <c r="DL80" s="367"/>
      <c r="DM80" s="367"/>
      <c r="DN80" s="367"/>
      <c r="DO80" s="367"/>
      <c r="DP80" s="367"/>
      <c r="DQ80" s="367"/>
      <c r="DR80" s="367"/>
      <c r="DS80" s="367"/>
      <c r="DT80" s="367"/>
      <c r="DU80" s="367"/>
      <c r="DV80" s="367"/>
      <c r="DW80" s="367"/>
      <c r="DX80" s="367"/>
      <c r="DY80" s="367"/>
      <c r="DZ80" s="367"/>
      <c r="EA80" s="367"/>
      <c r="EB80" s="367"/>
      <c r="EC80" s="367"/>
      <c r="ED80" s="367"/>
      <c r="EE80" s="367"/>
      <c r="EF80" s="367"/>
      <c r="EG80" s="367"/>
      <c r="EH80" s="367"/>
      <c r="EI80" s="367"/>
      <c r="EJ80" s="367"/>
      <c r="EK80" s="367"/>
      <c r="EL80" s="367"/>
      <c r="EM80" s="367"/>
      <c r="EN80" s="367"/>
      <c r="EO80" s="367"/>
      <c r="EP80" s="367"/>
      <c r="EQ80" s="367"/>
      <c r="ER80" s="367"/>
      <c r="ES80" s="367"/>
      <c r="ET80" s="367"/>
      <c r="EU80" s="367"/>
      <c r="EV80" s="367"/>
      <c r="EW80" s="367"/>
      <c r="EX80" s="367"/>
      <c r="EY80" s="367"/>
      <c r="EZ80" s="367"/>
      <c r="FA80" s="367"/>
      <c r="FB80" s="367"/>
      <c r="FC80" s="367"/>
      <c r="FD80" s="367"/>
      <c r="FE80" s="367"/>
      <c r="FF80" s="367"/>
      <c r="FG80" s="367"/>
      <c r="FH80" s="367"/>
      <c r="FI80" s="367"/>
      <c r="FJ80" s="367"/>
      <c r="FK80" s="367"/>
      <c r="FL80" s="367"/>
      <c r="FM80" s="367"/>
      <c r="FN80" s="367"/>
      <c r="FO80" s="367"/>
      <c r="FP80" s="367"/>
      <c r="FQ80" s="367"/>
      <c r="FR80" s="367"/>
      <c r="FS80" s="367"/>
      <c r="FT80" s="367"/>
      <c r="FU80" s="367"/>
      <c r="FV80" s="367"/>
      <c r="FW80" s="367"/>
      <c r="FX80" s="367"/>
      <c r="FY80" s="367"/>
      <c r="FZ80" s="367"/>
      <c r="GA80" s="367"/>
      <c r="GB80" s="367"/>
      <c r="GC80" s="367"/>
      <c r="GD80" s="367"/>
      <c r="GE80" s="367"/>
      <c r="GF80" s="367"/>
      <c r="GG80" s="367"/>
      <c r="GH80" s="367"/>
      <c r="GI80" s="367"/>
      <c r="GJ80" s="367"/>
      <c r="GK80" s="367"/>
      <c r="GL80" s="367"/>
      <c r="GM80" s="367"/>
      <c r="GN80" s="367"/>
      <c r="GO80" s="367"/>
      <c r="GP80" s="367"/>
      <c r="GQ80" s="367"/>
      <c r="GR80" s="367"/>
      <c r="GS80" s="367"/>
      <c r="GT80" s="367"/>
      <c r="GU80" s="367"/>
      <c r="GV80" s="367"/>
      <c r="GW80" s="367"/>
      <c r="GX80" s="367"/>
      <c r="GY80" s="367"/>
      <c r="GZ80" s="367"/>
      <c r="HA80" s="367"/>
      <c r="HB80" s="367"/>
      <c r="HC80" s="367"/>
      <c r="HD80" s="367"/>
      <c r="HE80" s="367"/>
      <c r="HF80" s="367"/>
      <c r="HG80" s="367"/>
      <c r="HH80" s="367"/>
      <c r="HI80" s="367"/>
    </row>
    <row r="81" spans="1:217" s="373" customFormat="1" ht="18" customHeight="1">
      <c r="B81" s="368">
        <v>1</v>
      </c>
      <c r="C81" s="374" t="s">
        <v>202</v>
      </c>
      <c r="D81" s="375">
        <v>2074</v>
      </c>
      <c r="E81" s="376">
        <v>589.75151880424301</v>
      </c>
      <c r="F81" s="375">
        <v>159</v>
      </c>
      <c r="G81" s="376">
        <v>898.9276729559748</v>
      </c>
      <c r="H81" s="375">
        <v>84062</v>
      </c>
      <c r="I81" s="376">
        <v>1641.0562746544224</v>
      </c>
      <c r="J81" s="393"/>
    </row>
    <row r="82" spans="1:217" s="373" customFormat="1" ht="18" customHeight="1">
      <c r="B82" s="368">
        <v>20</v>
      </c>
      <c r="C82" s="374" t="s">
        <v>204</v>
      </c>
      <c r="D82" s="375">
        <v>4881</v>
      </c>
      <c r="E82" s="376">
        <v>611.39281704568737</v>
      </c>
      <c r="F82" s="375">
        <v>525</v>
      </c>
      <c r="G82" s="376">
        <v>977.40542857142862</v>
      </c>
      <c r="H82" s="375">
        <v>196797</v>
      </c>
      <c r="I82" s="376">
        <v>1585.9856964791131</v>
      </c>
      <c r="J82" s="393"/>
    </row>
    <row r="83" spans="1:217" s="373" customFormat="1" ht="18" customHeight="1">
      <c r="B83" s="368">
        <v>48</v>
      </c>
      <c r="C83" s="374" t="s">
        <v>211</v>
      </c>
      <c r="D83" s="375">
        <v>8908</v>
      </c>
      <c r="E83" s="376">
        <v>655.46151549169281</v>
      </c>
      <c r="F83" s="375">
        <v>1588</v>
      </c>
      <c r="G83" s="376">
        <v>1004.8995906801008</v>
      </c>
      <c r="H83" s="375">
        <v>304214</v>
      </c>
      <c r="I83" s="376">
        <v>1628.877651225783</v>
      </c>
      <c r="J83" s="393"/>
    </row>
    <row r="84" spans="1:217" s="373" customFormat="1" ht="18" hidden="1" customHeight="1">
      <c r="B84" s="368"/>
      <c r="C84" s="374"/>
      <c r="D84" s="375"/>
      <c r="E84" s="376"/>
      <c r="F84" s="375"/>
      <c r="G84" s="376"/>
      <c r="H84" s="375"/>
      <c r="I84" s="376"/>
      <c r="J84" s="393"/>
    </row>
    <row r="85" spans="1:217" s="372" customFormat="1" ht="18" customHeight="1">
      <c r="A85" s="367"/>
      <c r="B85" s="368">
        <v>26</v>
      </c>
      <c r="C85" s="369" t="s">
        <v>101</v>
      </c>
      <c r="D85" s="500">
        <v>2006</v>
      </c>
      <c r="E85" s="501">
        <v>505.05659521435689</v>
      </c>
      <c r="F85" s="502">
        <v>177</v>
      </c>
      <c r="G85" s="503">
        <v>764.14644067796598</v>
      </c>
      <c r="H85" s="504">
        <v>74976</v>
      </c>
      <c r="I85" s="505">
        <v>1300.8110399327779</v>
      </c>
      <c r="J85" s="393"/>
      <c r="K85" s="373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  <c r="AB85" s="367"/>
      <c r="AC85" s="367"/>
      <c r="AD85" s="367"/>
      <c r="AE85" s="367"/>
      <c r="AF85" s="367"/>
      <c r="AG85" s="367"/>
      <c r="AH85" s="367"/>
      <c r="AI85" s="367"/>
      <c r="AJ85" s="367"/>
      <c r="AK85" s="367"/>
      <c r="AL85" s="367"/>
      <c r="AM85" s="367"/>
      <c r="AN85" s="367"/>
      <c r="AO85" s="367"/>
      <c r="AP85" s="367"/>
      <c r="AQ85" s="367"/>
      <c r="AR85" s="367"/>
      <c r="AS85" s="367"/>
      <c r="AT85" s="367"/>
      <c r="AU85" s="367"/>
      <c r="AV85" s="367"/>
      <c r="AW85" s="367"/>
      <c r="AX85" s="367"/>
      <c r="AY85" s="367"/>
      <c r="AZ85" s="367"/>
      <c r="BA85" s="367"/>
      <c r="BB85" s="367"/>
      <c r="BC85" s="367"/>
      <c r="BD85" s="367"/>
      <c r="BE85" s="367"/>
      <c r="BF85" s="367"/>
      <c r="BG85" s="367"/>
      <c r="BH85" s="367"/>
      <c r="BI85" s="367"/>
      <c r="BJ85" s="367"/>
      <c r="BK85" s="367"/>
      <c r="BL85" s="367"/>
      <c r="BM85" s="367"/>
      <c r="BN85" s="367"/>
      <c r="BO85" s="367"/>
      <c r="BP85" s="367"/>
      <c r="BQ85" s="367"/>
      <c r="BR85" s="367"/>
      <c r="BS85" s="367"/>
      <c r="BT85" s="367"/>
      <c r="BU85" s="367"/>
      <c r="BV85" s="367"/>
      <c r="BW85" s="367"/>
      <c r="BX85" s="367"/>
      <c r="BY85" s="367"/>
      <c r="BZ85" s="367"/>
      <c r="CA85" s="367"/>
      <c r="CB85" s="367"/>
      <c r="CC85" s="367"/>
      <c r="CD85" s="367"/>
      <c r="CE85" s="367"/>
      <c r="CF85" s="367"/>
      <c r="CG85" s="367"/>
      <c r="CH85" s="367"/>
      <c r="CI85" s="367"/>
      <c r="CJ85" s="367"/>
      <c r="CK85" s="367"/>
      <c r="CL85" s="367"/>
      <c r="CM85" s="367"/>
      <c r="CN85" s="367"/>
      <c r="CO85" s="367"/>
      <c r="CP85" s="367"/>
      <c r="CQ85" s="367"/>
      <c r="CR85" s="367"/>
      <c r="CS85" s="367"/>
      <c r="CT85" s="367"/>
      <c r="CU85" s="367"/>
      <c r="CV85" s="367"/>
      <c r="CW85" s="367"/>
      <c r="CX85" s="367"/>
      <c r="CY85" s="367"/>
      <c r="CZ85" s="367"/>
      <c r="DA85" s="367"/>
      <c r="DB85" s="367"/>
      <c r="DC85" s="367"/>
      <c r="DD85" s="367"/>
      <c r="DE85" s="367"/>
      <c r="DF85" s="367"/>
      <c r="DG85" s="367"/>
      <c r="DH85" s="367"/>
      <c r="DI85" s="367"/>
      <c r="DJ85" s="367"/>
      <c r="DK85" s="367"/>
      <c r="DL85" s="367"/>
      <c r="DM85" s="367"/>
      <c r="DN85" s="367"/>
      <c r="DO85" s="367"/>
      <c r="DP85" s="367"/>
      <c r="DQ85" s="367"/>
      <c r="DR85" s="367"/>
      <c r="DS85" s="367"/>
      <c r="DT85" s="367"/>
      <c r="DU85" s="367"/>
      <c r="DV85" s="367"/>
      <c r="DW85" s="367"/>
      <c r="DX85" s="367"/>
      <c r="DY85" s="367"/>
      <c r="DZ85" s="367"/>
      <c r="EA85" s="367"/>
      <c r="EB85" s="367"/>
      <c r="EC85" s="367"/>
      <c r="ED85" s="367"/>
      <c r="EE85" s="367"/>
      <c r="EF85" s="367"/>
      <c r="EG85" s="367"/>
      <c r="EH85" s="367"/>
      <c r="EI85" s="367"/>
      <c r="EJ85" s="367"/>
      <c r="EK85" s="367"/>
      <c r="EL85" s="367"/>
      <c r="EM85" s="367"/>
      <c r="EN85" s="367"/>
      <c r="EO85" s="367"/>
      <c r="EP85" s="367"/>
      <c r="EQ85" s="367"/>
      <c r="ER85" s="367"/>
      <c r="ES85" s="367"/>
      <c r="ET85" s="367"/>
      <c r="EU85" s="367"/>
      <c r="EV85" s="367"/>
      <c r="EW85" s="367"/>
      <c r="EX85" s="367"/>
      <c r="EY85" s="367"/>
      <c r="EZ85" s="367"/>
      <c r="FA85" s="367"/>
      <c r="FB85" s="367"/>
      <c r="FC85" s="367"/>
      <c r="FD85" s="367"/>
      <c r="FE85" s="367"/>
      <c r="FF85" s="367"/>
      <c r="FG85" s="367"/>
      <c r="FH85" s="367"/>
      <c r="FI85" s="367"/>
      <c r="FJ85" s="367"/>
      <c r="FK85" s="367"/>
      <c r="FL85" s="367"/>
      <c r="FM85" s="367"/>
      <c r="FN85" s="367"/>
      <c r="FO85" s="367"/>
      <c r="FP85" s="367"/>
      <c r="FQ85" s="367"/>
      <c r="FR85" s="367"/>
      <c r="FS85" s="367"/>
      <c r="FT85" s="367"/>
      <c r="FU85" s="367"/>
      <c r="FV85" s="367"/>
      <c r="FW85" s="367"/>
      <c r="FX85" s="367"/>
      <c r="FY85" s="367"/>
      <c r="FZ85" s="367"/>
      <c r="GA85" s="367"/>
      <c r="GB85" s="367"/>
      <c r="GC85" s="367"/>
      <c r="GD85" s="367"/>
      <c r="GE85" s="367"/>
      <c r="GF85" s="367"/>
      <c r="GG85" s="367"/>
      <c r="GH85" s="367"/>
      <c r="GI85" s="367"/>
      <c r="GJ85" s="367"/>
      <c r="GK85" s="367"/>
      <c r="GL85" s="367"/>
      <c r="GM85" s="367"/>
      <c r="GN85" s="367"/>
      <c r="GO85" s="367"/>
      <c r="GP85" s="367"/>
      <c r="GQ85" s="367"/>
      <c r="GR85" s="367"/>
      <c r="GS85" s="367"/>
      <c r="GT85" s="367"/>
      <c r="GU85" s="367"/>
      <c r="GV85" s="367"/>
      <c r="GW85" s="367"/>
      <c r="GX85" s="367"/>
      <c r="GY85" s="367"/>
      <c r="GZ85" s="367"/>
      <c r="HA85" s="367"/>
      <c r="HB85" s="367"/>
      <c r="HC85" s="367"/>
      <c r="HD85" s="367"/>
      <c r="HE85" s="367"/>
      <c r="HF85" s="367"/>
      <c r="HG85" s="367"/>
      <c r="HH85" s="367"/>
      <c r="HI85" s="367"/>
    </row>
    <row r="86" spans="1:217" s="372" customFormat="1" ht="18" hidden="1" customHeight="1">
      <c r="A86" s="367"/>
      <c r="B86" s="368"/>
      <c r="C86" s="369"/>
      <c r="D86" s="370"/>
      <c r="E86" s="371"/>
      <c r="F86" s="370"/>
      <c r="G86" s="371"/>
      <c r="H86" s="370"/>
      <c r="I86" s="371"/>
      <c r="J86" s="393"/>
      <c r="K86" s="373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7"/>
      <c r="AM86" s="367"/>
      <c r="AN86" s="367"/>
      <c r="AO86" s="367"/>
      <c r="AP86" s="367"/>
      <c r="AQ86" s="367"/>
      <c r="AR86" s="367"/>
      <c r="AS86" s="367"/>
      <c r="AT86" s="367"/>
      <c r="AU86" s="367"/>
      <c r="AV86" s="367"/>
      <c r="AW86" s="367"/>
      <c r="AX86" s="367"/>
      <c r="AY86" s="367"/>
      <c r="AZ86" s="367"/>
      <c r="BA86" s="367"/>
      <c r="BB86" s="367"/>
      <c r="BC86" s="367"/>
      <c r="BD86" s="367"/>
      <c r="BE86" s="367"/>
      <c r="BF86" s="367"/>
      <c r="BG86" s="367"/>
      <c r="BH86" s="367"/>
      <c r="BI86" s="367"/>
      <c r="BJ86" s="367"/>
      <c r="BK86" s="367"/>
      <c r="BL86" s="367"/>
      <c r="BM86" s="367"/>
      <c r="BN86" s="367"/>
      <c r="BO86" s="367"/>
      <c r="BP86" s="367"/>
      <c r="BQ86" s="367"/>
      <c r="BR86" s="367"/>
      <c r="BS86" s="367"/>
      <c r="BT86" s="367"/>
      <c r="BU86" s="367"/>
      <c r="BV86" s="367"/>
      <c r="BW86" s="367"/>
      <c r="BX86" s="367"/>
      <c r="BY86" s="367"/>
      <c r="BZ86" s="367"/>
      <c r="CA86" s="367"/>
      <c r="CB86" s="367"/>
      <c r="CC86" s="367"/>
      <c r="CD86" s="367"/>
      <c r="CE86" s="367"/>
      <c r="CF86" s="367"/>
      <c r="CG86" s="367"/>
      <c r="CH86" s="367"/>
      <c r="CI86" s="367"/>
      <c r="CJ86" s="367"/>
      <c r="CK86" s="367"/>
      <c r="CL86" s="367"/>
      <c r="CM86" s="367"/>
      <c r="CN86" s="367"/>
      <c r="CO86" s="367"/>
      <c r="CP86" s="367"/>
      <c r="CQ86" s="367"/>
      <c r="CR86" s="367"/>
      <c r="CS86" s="367"/>
      <c r="CT86" s="367"/>
      <c r="CU86" s="367"/>
      <c r="CV86" s="367"/>
      <c r="CW86" s="367"/>
      <c r="CX86" s="367"/>
      <c r="CY86" s="367"/>
      <c r="CZ86" s="367"/>
      <c r="DA86" s="367"/>
      <c r="DB86" s="367"/>
      <c r="DC86" s="367"/>
      <c r="DD86" s="367"/>
      <c r="DE86" s="367"/>
      <c r="DF86" s="367"/>
      <c r="DG86" s="367"/>
      <c r="DH86" s="367"/>
      <c r="DI86" s="367"/>
      <c r="DJ86" s="367"/>
      <c r="DK86" s="367"/>
      <c r="DL86" s="367"/>
      <c r="DM86" s="367"/>
      <c r="DN86" s="367"/>
      <c r="DO86" s="367"/>
      <c r="DP86" s="367"/>
      <c r="DQ86" s="367"/>
      <c r="DR86" s="367"/>
      <c r="DS86" s="367"/>
      <c r="DT86" s="367"/>
      <c r="DU86" s="367"/>
      <c r="DV86" s="367"/>
      <c r="DW86" s="367"/>
      <c r="DX86" s="367"/>
      <c r="DY86" s="367"/>
      <c r="DZ86" s="367"/>
      <c r="EA86" s="367"/>
      <c r="EB86" s="367"/>
      <c r="EC86" s="367"/>
      <c r="ED86" s="367"/>
      <c r="EE86" s="367"/>
      <c r="EF86" s="367"/>
      <c r="EG86" s="367"/>
      <c r="EH86" s="367"/>
      <c r="EI86" s="367"/>
      <c r="EJ86" s="367"/>
      <c r="EK86" s="367"/>
      <c r="EL86" s="367"/>
      <c r="EM86" s="367"/>
      <c r="EN86" s="367"/>
      <c r="EO86" s="367"/>
      <c r="EP86" s="367"/>
      <c r="EQ86" s="367"/>
      <c r="ER86" s="367"/>
      <c r="ES86" s="367"/>
      <c r="ET86" s="367"/>
      <c r="EU86" s="367"/>
      <c r="EV86" s="367"/>
      <c r="EW86" s="367"/>
      <c r="EX86" s="367"/>
      <c r="EY86" s="367"/>
      <c r="EZ86" s="367"/>
      <c r="FA86" s="367"/>
      <c r="FB86" s="367"/>
      <c r="FC86" s="367"/>
      <c r="FD86" s="367"/>
      <c r="FE86" s="367"/>
      <c r="FF86" s="367"/>
      <c r="FG86" s="367"/>
      <c r="FH86" s="367"/>
      <c r="FI86" s="367"/>
      <c r="FJ86" s="367"/>
      <c r="FK86" s="367"/>
      <c r="FL86" s="367"/>
      <c r="FM86" s="367"/>
      <c r="FN86" s="367"/>
      <c r="FO86" s="367"/>
      <c r="FP86" s="367"/>
      <c r="FQ86" s="367"/>
      <c r="FR86" s="367"/>
      <c r="FS86" s="367"/>
      <c r="FT86" s="367"/>
      <c r="FU86" s="367"/>
      <c r="FV86" s="367"/>
      <c r="FW86" s="367"/>
      <c r="FX86" s="367"/>
      <c r="FY86" s="367"/>
      <c r="FZ86" s="367"/>
      <c r="GA86" s="367"/>
      <c r="GB86" s="367"/>
      <c r="GC86" s="367"/>
      <c r="GD86" s="367"/>
      <c r="GE86" s="367"/>
      <c r="GF86" s="367"/>
      <c r="GG86" s="367"/>
      <c r="GH86" s="367"/>
      <c r="GI86" s="367"/>
      <c r="GJ86" s="367"/>
      <c r="GK86" s="367"/>
      <c r="GL86" s="367"/>
      <c r="GM86" s="367"/>
      <c r="GN86" s="367"/>
      <c r="GO86" s="367"/>
      <c r="GP86" s="367"/>
      <c r="GQ86" s="367"/>
      <c r="GR86" s="367"/>
      <c r="GS86" s="367"/>
      <c r="GT86" s="367"/>
      <c r="GU86" s="367"/>
      <c r="GV86" s="367"/>
      <c r="GW86" s="367"/>
      <c r="GX86" s="367"/>
      <c r="GY86" s="367"/>
      <c r="GZ86" s="367"/>
      <c r="HA86" s="367"/>
      <c r="HB86" s="367"/>
      <c r="HC86" s="367"/>
      <c r="HD86" s="367"/>
      <c r="HE86" s="367"/>
      <c r="HF86" s="367"/>
      <c r="HG86" s="367"/>
      <c r="HH86" s="367"/>
      <c r="HI86" s="367"/>
    </row>
    <row r="87" spans="1:217" s="372" customFormat="1" ht="18" customHeight="1">
      <c r="A87" s="367"/>
      <c r="B87" s="368">
        <v>51</v>
      </c>
      <c r="C87" s="374" t="s">
        <v>102</v>
      </c>
      <c r="D87" s="375">
        <v>762</v>
      </c>
      <c r="E87" s="376">
        <v>435.95216535433076</v>
      </c>
      <c r="F87" s="375">
        <v>45</v>
      </c>
      <c r="G87" s="376">
        <v>911.53466666666657</v>
      </c>
      <c r="H87" s="375">
        <v>9360</v>
      </c>
      <c r="I87" s="376">
        <v>1340.1186901709402</v>
      </c>
      <c r="J87" s="393"/>
      <c r="K87" s="373"/>
      <c r="L87" s="367"/>
      <c r="M87" s="367"/>
      <c r="N87" s="367"/>
      <c r="O87" s="367"/>
      <c r="P87" s="367"/>
      <c r="Q87" s="367"/>
      <c r="R87" s="367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7"/>
      <c r="BA87" s="367"/>
      <c r="BB87" s="367"/>
      <c r="BC87" s="367"/>
      <c r="BD87" s="367"/>
      <c r="BE87" s="367"/>
      <c r="BF87" s="367"/>
      <c r="BG87" s="367"/>
      <c r="BH87" s="367"/>
      <c r="BI87" s="367"/>
      <c r="BJ87" s="367"/>
      <c r="BK87" s="367"/>
      <c r="BL87" s="367"/>
      <c r="BM87" s="367"/>
      <c r="BN87" s="367"/>
      <c r="BO87" s="367"/>
      <c r="BP87" s="367"/>
      <c r="BQ87" s="367"/>
      <c r="BR87" s="367"/>
      <c r="BS87" s="367"/>
      <c r="BT87" s="367"/>
      <c r="BU87" s="367"/>
      <c r="BV87" s="367"/>
      <c r="BW87" s="367"/>
      <c r="BX87" s="367"/>
      <c r="BY87" s="367"/>
      <c r="BZ87" s="367"/>
      <c r="CA87" s="367"/>
      <c r="CB87" s="367"/>
      <c r="CC87" s="367"/>
      <c r="CD87" s="367"/>
      <c r="CE87" s="367"/>
      <c r="CF87" s="367"/>
      <c r="CG87" s="367"/>
      <c r="CH87" s="367"/>
      <c r="CI87" s="367"/>
      <c r="CJ87" s="367"/>
      <c r="CK87" s="367"/>
      <c r="CL87" s="367"/>
      <c r="CM87" s="367"/>
      <c r="CN87" s="367"/>
      <c r="CO87" s="367"/>
      <c r="CP87" s="367"/>
      <c r="CQ87" s="367"/>
      <c r="CR87" s="367"/>
      <c r="CS87" s="367"/>
      <c r="CT87" s="367"/>
      <c r="CU87" s="367"/>
      <c r="CV87" s="367"/>
      <c r="CW87" s="367"/>
      <c r="CX87" s="367"/>
      <c r="CY87" s="367"/>
      <c r="CZ87" s="367"/>
      <c r="DA87" s="367"/>
      <c r="DB87" s="367"/>
      <c r="DC87" s="367"/>
      <c r="DD87" s="367"/>
      <c r="DE87" s="367"/>
      <c r="DF87" s="367"/>
      <c r="DG87" s="367"/>
      <c r="DH87" s="367"/>
      <c r="DI87" s="367"/>
      <c r="DJ87" s="367"/>
      <c r="DK87" s="367"/>
      <c r="DL87" s="367"/>
      <c r="DM87" s="367"/>
      <c r="DN87" s="367"/>
      <c r="DO87" s="367"/>
      <c r="DP87" s="367"/>
      <c r="DQ87" s="367"/>
      <c r="DR87" s="367"/>
      <c r="DS87" s="367"/>
      <c r="DT87" s="367"/>
      <c r="DU87" s="367"/>
      <c r="DV87" s="367"/>
      <c r="DW87" s="367"/>
      <c r="DX87" s="367"/>
      <c r="DY87" s="367"/>
      <c r="DZ87" s="367"/>
      <c r="EA87" s="367"/>
      <c r="EB87" s="367"/>
      <c r="EC87" s="367"/>
      <c r="ED87" s="367"/>
      <c r="EE87" s="367"/>
      <c r="EF87" s="367"/>
      <c r="EG87" s="367"/>
      <c r="EH87" s="367"/>
      <c r="EI87" s="367"/>
      <c r="EJ87" s="367"/>
      <c r="EK87" s="367"/>
      <c r="EL87" s="367"/>
      <c r="EM87" s="367"/>
      <c r="EN87" s="367"/>
      <c r="EO87" s="367"/>
      <c r="EP87" s="367"/>
      <c r="EQ87" s="367"/>
      <c r="ER87" s="367"/>
      <c r="ES87" s="367"/>
      <c r="ET87" s="367"/>
      <c r="EU87" s="367"/>
      <c r="EV87" s="367"/>
      <c r="EW87" s="367"/>
      <c r="EX87" s="367"/>
      <c r="EY87" s="367"/>
      <c r="EZ87" s="367"/>
      <c r="FA87" s="367"/>
      <c r="FB87" s="367"/>
      <c r="FC87" s="367"/>
      <c r="FD87" s="367"/>
      <c r="FE87" s="367"/>
      <c r="FF87" s="367"/>
      <c r="FG87" s="367"/>
      <c r="FH87" s="367"/>
      <c r="FI87" s="367"/>
      <c r="FJ87" s="367"/>
      <c r="FK87" s="367"/>
      <c r="FL87" s="367"/>
      <c r="FM87" s="367"/>
      <c r="FN87" s="367"/>
      <c r="FO87" s="367"/>
      <c r="FP87" s="367"/>
      <c r="FQ87" s="367"/>
      <c r="FR87" s="367"/>
      <c r="FS87" s="367"/>
      <c r="FT87" s="367"/>
      <c r="FU87" s="367"/>
      <c r="FV87" s="367"/>
      <c r="FW87" s="367"/>
      <c r="FX87" s="367"/>
      <c r="FY87" s="367"/>
      <c r="FZ87" s="367"/>
      <c r="GA87" s="367"/>
      <c r="GB87" s="367"/>
      <c r="GC87" s="367"/>
      <c r="GD87" s="367"/>
      <c r="GE87" s="367"/>
      <c r="GF87" s="367"/>
      <c r="GG87" s="367"/>
      <c r="GH87" s="367"/>
      <c r="GI87" s="367"/>
      <c r="GJ87" s="367"/>
      <c r="GK87" s="367"/>
      <c r="GL87" s="367"/>
      <c r="GM87" s="367"/>
      <c r="GN87" s="367"/>
      <c r="GO87" s="367"/>
      <c r="GP87" s="367"/>
      <c r="GQ87" s="367"/>
      <c r="GR87" s="367"/>
      <c r="GS87" s="367"/>
      <c r="GT87" s="367"/>
      <c r="GU87" s="367"/>
      <c r="GV87" s="367"/>
      <c r="GW87" s="367"/>
      <c r="GX87" s="367"/>
      <c r="GY87" s="367"/>
      <c r="GZ87" s="367"/>
      <c r="HA87" s="367"/>
      <c r="HB87" s="367"/>
      <c r="HC87" s="367"/>
      <c r="HD87" s="367"/>
      <c r="HE87" s="367"/>
      <c r="HF87" s="367"/>
      <c r="HG87" s="367"/>
      <c r="HH87" s="367"/>
      <c r="HI87" s="367"/>
    </row>
    <row r="88" spans="1:217" s="372" customFormat="1" ht="18" customHeight="1">
      <c r="A88" s="367"/>
      <c r="B88" s="368">
        <v>52</v>
      </c>
      <c r="C88" s="374" t="s">
        <v>103</v>
      </c>
      <c r="D88" s="377">
        <v>782</v>
      </c>
      <c r="E88" s="378">
        <v>393.14757033248083</v>
      </c>
      <c r="F88" s="377">
        <v>23</v>
      </c>
      <c r="G88" s="378">
        <v>821.67130434782587</v>
      </c>
      <c r="H88" s="377">
        <v>9029</v>
      </c>
      <c r="I88" s="378">
        <v>1281.7112814265154</v>
      </c>
      <c r="J88" s="393"/>
      <c r="K88" s="373"/>
      <c r="L88" s="367"/>
      <c r="M88" s="367"/>
      <c r="N88" s="367"/>
      <c r="O88" s="367"/>
      <c r="P88" s="367"/>
      <c r="Q88" s="367"/>
      <c r="R88" s="367"/>
      <c r="S88" s="367"/>
      <c r="T88" s="367"/>
      <c r="U88" s="367"/>
      <c r="V88" s="367"/>
      <c r="W88" s="367"/>
      <c r="X88" s="367"/>
      <c r="Y88" s="367"/>
      <c r="Z88" s="367"/>
      <c r="AA88" s="367"/>
      <c r="AB88" s="367"/>
      <c r="AC88" s="367"/>
      <c r="AD88" s="367"/>
      <c r="AE88" s="367"/>
      <c r="AF88" s="367"/>
      <c r="AG88" s="367"/>
      <c r="AH88" s="367"/>
      <c r="AI88" s="367"/>
      <c r="AJ88" s="367"/>
      <c r="AK88" s="367"/>
      <c r="AL88" s="367"/>
      <c r="AM88" s="367"/>
      <c r="AN88" s="367"/>
      <c r="AO88" s="367"/>
      <c r="AP88" s="367"/>
      <c r="AQ88" s="367"/>
      <c r="AR88" s="367"/>
      <c r="AS88" s="367"/>
      <c r="AT88" s="367"/>
      <c r="AU88" s="367"/>
      <c r="AV88" s="367"/>
      <c r="AW88" s="367"/>
      <c r="AX88" s="367"/>
      <c r="AY88" s="367"/>
      <c r="AZ88" s="367"/>
      <c r="BA88" s="367"/>
      <c r="BB88" s="367"/>
      <c r="BC88" s="367"/>
      <c r="BD88" s="367"/>
      <c r="BE88" s="367"/>
      <c r="BF88" s="367"/>
      <c r="BG88" s="367"/>
      <c r="BH88" s="367"/>
      <c r="BI88" s="367"/>
      <c r="BJ88" s="367"/>
      <c r="BK88" s="367"/>
      <c r="BL88" s="367"/>
      <c r="BM88" s="367"/>
      <c r="BN88" s="367"/>
      <c r="BO88" s="367"/>
      <c r="BP88" s="367"/>
      <c r="BQ88" s="367"/>
      <c r="BR88" s="367"/>
      <c r="BS88" s="367"/>
      <c r="BT88" s="367"/>
      <c r="BU88" s="367"/>
      <c r="BV88" s="367"/>
      <c r="BW88" s="367"/>
      <c r="BX88" s="367"/>
      <c r="BY88" s="367"/>
      <c r="BZ88" s="367"/>
      <c r="CA88" s="367"/>
      <c r="CB88" s="367"/>
      <c r="CC88" s="367"/>
      <c r="CD88" s="367"/>
      <c r="CE88" s="367"/>
      <c r="CF88" s="367"/>
      <c r="CG88" s="367"/>
      <c r="CH88" s="367"/>
      <c r="CI88" s="367"/>
      <c r="CJ88" s="367"/>
      <c r="CK88" s="367"/>
      <c r="CL88" s="367"/>
      <c r="CM88" s="367"/>
      <c r="CN88" s="367"/>
      <c r="CO88" s="367"/>
      <c r="CP88" s="367"/>
      <c r="CQ88" s="367"/>
      <c r="CR88" s="367"/>
      <c r="CS88" s="367"/>
      <c r="CT88" s="367"/>
      <c r="CU88" s="367"/>
      <c r="CV88" s="367"/>
      <c r="CW88" s="367"/>
      <c r="CX88" s="367"/>
      <c r="CY88" s="367"/>
      <c r="CZ88" s="367"/>
      <c r="DA88" s="367"/>
      <c r="DB88" s="367"/>
      <c r="DC88" s="367"/>
      <c r="DD88" s="367"/>
      <c r="DE88" s="367"/>
      <c r="DF88" s="367"/>
      <c r="DG88" s="367"/>
      <c r="DH88" s="367"/>
      <c r="DI88" s="367"/>
      <c r="DJ88" s="367"/>
      <c r="DK88" s="367"/>
      <c r="DL88" s="367"/>
      <c r="DM88" s="367"/>
      <c r="DN88" s="367"/>
      <c r="DO88" s="367"/>
      <c r="DP88" s="367"/>
      <c r="DQ88" s="367"/>
      <c r="DR88" s="367"/>
      <c r="DS88" s="367"/>
      <c r="DT88" s="367"/>
      <c r="DU88" s="367"/>
      <c r="DV88" s="367"/>
      <c r="DW88" s="367"/>
      <c r="DX88" s="367"/>
      <c r="DY88" s="367"/>
      <c r="DZ88" s="367"/>
      <c r="EA88" s="367"/>
      <c r="EB88" s="367"/>
      <c r="EC88" s="367"/>
      <c r="ED88" s="367"/>
      <c r="EE88" s="367"/>
      <c r="EF88" s="367"/>
      <c r="EG88" s="367"/>
      <c r="EH88" s="367"/>
      <c r="EI88" s="367"/>
      <c r="EJ88" s="367"/>
      <c r="EK88" s="367"/>
      <c r="EL88" s="367"/>
      <c r="EM88" s="367"/>
      <c r="EN88" s="367"/>
      <c r="EO88" s="367"/>
      <c r="EP88" s="367"/>
      <c r="EQ88" s="367"/>
      <c r="ER88" s="367"/>
      <c r="ES88" s="367"/>
      <c r="ET88" s="367"/>
      <c r="EU88" s="367"/>
      <c r="EV88" s="367"/>
      <c r="EW88" s="367"/>
      <c r="EX88" s="367"/>
      <c r="EY88" s="367"/>
      <c r="EZ88" s="367"/>
      <c r="FA88" s="367"/>
      <c r="FB88" s="367"/>
      <c r="FC88" s="367"/>
      <c r="FD88" s="367"/>
      <c r="FE88" s="367"/>
      <c r="FF88" s="367"/>
      <c r="FG88" s="367"/>
      <c r="FH88" s="367"/>
      <c r="FI88" s="367"/>
      <c r="FJ88" s="367"/>
      <c r="FK88" s="367"/>
      <c r="FL88" s="367"/>
      <c r="FM88" s="367"/>
      <c r="FN88" s="367"/>
      <c r="FO88" s="367"/>
      <c r="FP88" s="367"/>
      <c r="FQ88" s="367"/>
      <c r="FR88" s="367"/>
      <c r="FS88" s="367"/>
      <c r="FT88" s="367"/>
      <c r="FU88" s="367"/>
      <c r="FV88" s="367"/>
      <c r="FW88" s="367"/>
      <c r="FX88" s="367"/>
      <c r="FY88" s="367"/>
      <c r="FZ88" s="367"/>
      <c r="GA88" s="367"/>
      <c r="GB88" s="367"/>
      <c r="GC88" s="367"/>
      <c r="GD88" s="367"/>
      <c r="GE88" s="367"/>
      <c r="GF88" s="367"/>
      <c r="GG88" s="367"/>
      <c r="GH88" s="367"/>
      <c r="GI88" s="367"/>
      <c r="GJ88" s="367"/>
      <c r="GK88" s="367"/>
      <c r="GL88" s="367"/>
      <c r="GM88" s="367"/>
      <c r="GN88" s="367"/>
      <c r="GO88" s="367"/>
      <c r="GP88" s="367"/>
      <c r="GQ88" s="367"/>
      <c r="GR88" s="367"/>
      <c r="GS88" s="367"/>
      <c r="GT88" s="367"/>
      <c r="GU88" s="367"/>
      <c r="GV88" s="367"/>
      <c r="GW88" s="367"/>
      <c r="GX88" s="367"/>
      <c r="GY88" s="367"/>
      <c r="GZ88" s="367"/>
      <c r="HA88" s="367"/>
      <c r="HB88" s="367"/>
      <c r="HC88" s="367"/>
      <c r="HD88" s="367"/>
      <c r="HE88" s="367"/>
      <c r="HF88" s="367"/>
      <c r="HG88" s="367"/>
      <c r="HH88" s="367"/>
      <c r="HI88" s="367"/>
    </row>
    <row r="89" spans="1:217" s="372" customFormat="1" ht="18" hidden="1" customHeight="1">
      <c r="A89" s="367"/>
      <c r="B89" s="368"/>
      <c r="C89" s="374"/>
      <c r="D89" s="379"/>
      <c r="E89" s="380"/>
      <c r="F89" s="379"/>
      <c r="G89" s="380"/>
      <c r="H89" s="379"/>
      <c r="I89" s="380"/>
      <c r="J89" s="393"/>
      <c r="K89" s="373"/>
      <c r="L89" s="367"/>
      <c r="M89" s="367"/>
      <c r="N89" s="367"/>
      <c r="O89" s="367"/>
      <c r="P89" s="367"/>
      <c r="Q89" s="367"/>
      <c r="R89" s="367"/>
      <c r="S89" s="367"/>
      <c r="T89" s="367"/>
      <c r="U89" s="367"/>
      <c r="V89" s="367"/>
      <c r="W89" s="367"/>
      <c r="X89" s="367"/>
      <c r="Y89" s="367"/>
      <c r="Z89" s="367"/>
      <c r="AA89" s="367"/>
      <c r="AB89" s="367"/>
      <c r="AC89" s="367"/>
      <c r="AD89" s="367"/>
      <c r="AE89" s="367"/>
      <c r="AF89" s="367"/>
      <c r="AG89" s="367"/>
      <c r="AH89" s="367"/>
      <c r="AI89" s="367"/>
      <c r="AJ89" s="367"/>
      <c r="AK89" s="367"/>
      <c r="AL89" s="367"/>
      <c r="AM89" s="367"/>
      <c r="AN89" s="367"/>
      <c r="AO89" s="367"/>
      <c r="AP89" s="367"/>
      <c r="AQ89" s="367"/>
      <c r="AR89" s="367"/>
      <c r="AS89" s="367"/>
      <c r="AT89" s="367"/>
      <c r="AU89" s="367"/>
      <c r="AV89" s="367"/>
      <c r="AW89" s="367"/>
      <c r="AX89" s="367"/>
      <c r="AY89" s="367"/>
      <c r="AZ89" s="367"/>
      <c r="BA89" s="367"/>
      <c r="BB89" s="367"/>
      <c r="BC89" s="367"/>
      <c r="BD89" s="367"/>
      <c r="BE89" s="367"/>
      <c r="BF89" s="367"/>
      <c r="BG89" s="367"/>
      <c r="BH89" s="367"/>
      <c r="BI89" s="367"/>
      <c r="BJ89" s="367"/>
      <c r="BK89" s="367"/>
      <c r="BL89" s="367"/>
      <c r="BM89" s="367"/>
      <c r="BN89" s="367"/>
      <c r="BO89" s="367"/>
      <c r="BP89" s="367"/>
      <c r="BQ89" s="367"/>
      <c r="BR89" s="367"/>
      <c r="BS89" s="367"/>
      <c r="BT89" s="367"/>
      <c r="BU89" s="367"/>
      <c r="BV89" s="367"/>
      <c r="BW89" s="367"/>
      <c r="BX89" s="367"/>
      <c r="BY89" s="367"/>
      <c r="BZ89" s="367"/>
      <c r="CA89" s="367"/>
      <c r="CB89" s="367"/>
      <c r="CC89" s="367"/>
      <c r="CD89" s="367"/>
      <c r="CE89" s="367"/>
      <c r="CF89" s="367"/>
      <c r="CG89" s="367"/>
      <c r="CH89" s="367"/>
      <c r="CI89" s="367"/>
      <c r="CJ89" s="367"/>
      <c r="CK89" s="367"/>
      <c r="CL89" s="367"/>
      <c r="CM89" s="367"/>
      <c r="CN89" s="367"/>
      <c r="CO89" s="367"/>
      <c r="CP89" s="367"/>
      <c r="CQ89" s="367"/>
      <c r="CR89" s="367"/>
      <c r="CS89" s="367"/>
      <c r="CT89" s="367"/>
      <c r="CU89" s="367"/>
      <c r="CV89" s="367"/>
      <c r="CW89" s="367"/>
      <c r="CX89" s="367"/>
      <c r="CY89" s="367"/>
      <c r="CZ89" s="367"/>
      <c r="DA89" s="367"/>
      <c r="DB89" s="367"/>
      <c r="DC89" s="367"/>
      <c r="DD89" s="367"/>
      <c r="DE89" s="367"/>
      <c r="DF89" s="367"/>
      <c r="DG89" s="367"/>
      <c r="DH89" s="367"/>
      <c r="DI89" s="367"/>
      <c r="DJ89" s="367"/>
      <c r="DK89" s="367"/>
      <c r="DL89" s="367"/>
      <c r="DM89" s="367"/>
      <c r="DN89" s="367"/>
      <c r="DO89" s="367"/>
      <c r="DP89" s="367"/>
      <c r="DQ89" s="367"/>
      <c r="DR89" s="367"/>
      <c r="DS89" s="367"/>
      <c r="DT89" s="367"/>
      <c r="DU89" s="367"/>
      <c r="DV89" s="367"/>
      <c r="DW89" s="367"/>
      <c r="DX89" s="367"/>
      <c r="DY89" s="367"/>
      <c r="DZ89" s="367"/>
      <c r="EA89" s="367"/>
      <c r="EB89" s="367"/>
      <c r="EC89" s="367"/>
      <c r="ED89" s="367"/>
      <c r="EE89" s="367"/>
      <c r="EF89" s="367"/>
      <c r="EG89" s="367"/>
      <c r="EH89" s="367"/>
      <c r="EI89" s="367"/>
      <c r="EJ89" s="367"/>
      <c r="EK89" s="367"/>
      <c r="EL89" s="367"/>
      <c r="EM89" s="367"/>
      <c r="EN89" s="367"/>
      <c r="EO89" s="367"/>
      <c r="EP89" s="367"/>
      <c r="EQ89" s="367"/>
      <c r="ER89" s="367"/>
      <c r="ES89" s="367"/>
      <c r="ET89" s="367"/>
      <c r="EU89" s="367"/>
      <c r="EV89" s="367"/>
      <c r="EW89" s="367"/>
      <c r="EX89" s="367"/>
      <c r="EY89" s="367"/>
      <c r="EZ89" s="367"/>
      <c r="FA89" s="367"/>
      <c r="FB89" s="367"/>
      <c r="FC89" s="367"/>
      <c r="FD89" s="367"/>
      <c r="FE89" s="367"/>
      <c r="FF89" s="367"/>
      <c r="FG89" s="367"/>
      <c r="FH89" s="367"/>
      <c r="FI89" s="367"/>
      <c r="FJ89" s="367"/>
      <c r="FK89" s="367"/>
      <c r="FL89" s="367"/>
      <c r="FM89" s="367"/>
      <c r="FN89" s="367"/>
      <c r="FO89" s="367"/>
      <c r="FP89" s="367"/>
      <c r="FQ89" s="367"/>
      <c r="FR89" s="367"/>
      <c r="FS89" s="367"/>
      <c r="FT89" s="367"/>
      <c r="FU89" s="367"/>
      <c r="FV89" s="367"/>
      <c r="FW89" s="367"/>
      <c r="FX89" s="367"/>
      <c r="FY89" s="367"/>
      <c r="FZ89" s="367"/>
      <c r="GA89" s="367"/>
      <c r="GB89" s="367"/>
      <c r="GC89" s="367"/>
      <c r="GD89" s="367"/>
      <c r="GE89" s="367"/>
      <c r="GF89" s="367"/>
      <c r="GG89" s="367"/>
      <c r="GH89" s="367"/>
      <c r="GI89" s="367"/>
      <c r="GJ89" s="367"/>
      <c r="GK89" s="367"/>
      <c r="GL89" s="367"/>
      <c r="GM89" s="367"/>
      <c r="GN89" s="367"/>
      <c r="GO89" s="367"/>
      <c r="GP89" s="367"/>
      <c r="GQ89" s="367"/>
      <c r="GR89" s="367"/>
      <c r="GS89" s="367"/>
      <c r="GT89" s="367"/>
      <c r="GU89" s="367"/>
      <c r="GV89" s="367"/>
      <c r="GW89" s="367"/>
      <c r="GX89" s="367"/>
      <c r="GY89" s="367"/>
      <c r="GZ89" s="367"/>
      <c r="HA89" s="367"/>
      <c r="HB89" s="367"/>
      <c r="HC89" s="367"/>
      <c r="HD89" s="367"/>
      <c r="HE89" s="367"/>
      <c r="HF89" s="367"/>
      <c r="HG89" s="367"/>
      <c r="HH89" s="367"/>
      <c r="HI89" s="367"/>
    </row>
    <row r="90" spans="1:217" s="372" customFormat="1" ht="18" customHeight="1">
      <c r="A90" s="381"/>
      <c r="B90" s="382"/>
      <c r="C90" s="383" t="s">
        <v>45</v>
      </c>
      <c r="D90" s="384">
        <v>339936</v>
      </c>
      <c r="E90" s="385">
        <v>525.66238762590501</v>
      </c>
      <c r="F90" s="506">
        <v>46583</v>
      </c>
      <c r="G90" s="507">
        <v>781.97816778653078</v>
      </c>
      <c r="H90" s="508">
        <v>10357872</v>
      </c>
      <c r="I90" s="509">
        <v>1311.9264048735113</v>
      </c>
      <c r="J90" s="393"/>
      <c r="K90" s="373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7"/>
      <c r="AD90" s="367"/>
      <c r="AE90" s="367"/>
      <c r="AF90" s="367"/>
      <c r="AG90" s="367"/>
      <c r="AH90" s="367"/>
      <c r="AI90" s="367"/>
      <c r="AJ90" s="367"/>
      <c r="AK90" s="367"/>
      <c r="AL90" s="367"/>
      <c r="AM90" s="367"/>
      <c r="AN90" s="367"/>
      <c r="AO90" s="367"/>
      <c r="AP90" s="367"/>
      <c r="AQ90" s="367"/>
      <c r="AR90" s="367"/>
      <c r="AS90" s="367"/>
      <c r="AT90" s="367"/>
      <c r="AU90" s="367"/>
      <c r="AV90" s="367"/>
      <c r="AW90" s="367"/>
      <c r="AX90" s="367"/>
      <c r="AY90" s="367"/>
      <c r="AZ90" s="367"/>
      <c r="BA90" s="367"/>
      <c r="BB90" s="367"/>
      <c r="BC90" s="367"/>
      <c r="BD90" s="367"/>
      <c r="BE90" s="367"/>
      <c r="BF90" s="367"/>
      <c r="BG90" s="367"/>
      <c r="BH90" s="367"/>
      <c r="BI90" s="367"/>
      <c r="BJ90" s="367"/>
      <c r="BK90" s="367"/>
      <c r="BL90" s="367"/>
      <c r="BM90" s="367"/>
      <c r="BN90" s="367"/>
      <c r="BO90" s="367"/>
      <c r="BP90" s="367"/>
      <c r="BQ90" s="367"/>
      <c r="BR90" s="367"/>
      <c r="BS90" s="367"/>
      <c r="BT90" s="367"/>
      <c r="BU90" s="367"/>
      <c r="BV90" s="367"/>
      <c r="BW90" s="367"/>
      <c r="BX90" s="367"/>
      <c r="BY90" s="367"/>
      <c r="BZ90" s="367"/>
      <c r="CA90" s="367"/>
      <c r="CB90" s="367"/>
      <c r="CC90" s="367"/>
      <c r="CD90" s="367"/>
      <c r="CE90" s="367"/>
      <c r="CF90" s="367"/>
      <c r="CG90" s="367"/>
      <c r="CH90" s="367"/>
      <c r="CI90" s="367"/>
      <c r="CJ90" s="367"/>
      <c r="CK90" s="367"/>
      <c r="CL90" s="367"/>
      <c r="CM90" s="367"/>
      <c r="CN90" s="367"/>
      <c r="CO90" s="367"/>
      <c r="CP90" s="367"/>
      <c r="CQ90" s="367"/>
      <c r="CR90" s="367"/>
      <c r="CS90" s="367"/>
      <c r="CT90" s="367"/>
      <c r="CU90" s="367"/>
      <c r="CV90" s="367"/>
      <c r="CW90" s="367"/>
      <c r="CX90" s="367"/>
      <c r="CY90" s="367"/>
      <c r="CZ90" s="367"/>
      <c r="DA90" s="367"/>
      <c r="DB90" s="367"/>
      <c r="DC90" s="367"/>
      <c r="DD90" s="367"/>
      <c r="DE90" s="367"/>
      <c r="DF90" s="367"/>
      <c r="DG90" s="367"/>
      <c r="DH90" s="367"/>
      <c r="DI90" s="367"/>
      <c r="DJ90" s="367"/>
      <c r="DK90" s="367"/>
      <c r="DL90" s="367"/>
      <c r="DM90" s="367"/>
      <c r="DN90" s="367"/>
      <c r="DO90" s="367"/>
      <c r="DP90" s="367"/>
      <c r="DQ90" s="367"/>
      <c r="DR90" s="367"/>
      <c r="DS90" s="367"/>
      <c r="DT90" s="367"/>
      <c r="DU90" s="367"/>
      <c r="DV90" s="367"/>
      <c r="DW90" s="367"/>
      <c r="DX90" s="367"/>
      <c r="DY90" s="367"/>
      <c r="DZ90" s="367"/>
      <c r="EA90" s="367"/>
      <c r="EB90" s="367"/>
      <c r="EC90" s="367"/>
      <c r="ED90" s="367"/>
      <c r="EE90" s="367"/>
      <c r="EF90" s="367"/>
      <c r="EG90" s="367"/>
      <c r="EH90" s="367"/>
      <c r="EI90" s="367"/>
      <c r="EJ90" s="367"/>
      <c r="EK90" s="367"/>
      <c r="EL90" s="367"/>
      <c r="EM90" s="367"/>
      <c r="EN90" s="367"/>
      <c r="EO90" s="367"/>
      <c r="EP90" s="367"/>
      <c r="EQ90" s="367"/>
      <c r="ER90" s="367"/>
      <c r="ES90" s="367"/>
      <c r="ET90" s="367"/>
      <c r="EU90" s="367"/>
      <c r="EV90" s="367"/>
      <c r="EW90" s="367"/>
      <c r="EX90" s="367"/>
      <c r="EY90" s="367"/>
      <c r="EZ90" s="367"/>
      <c r="FA90" s="367"/>
      <c r="FB90" s="367"/>
      <c r="FC90" s="367"/>
      <c r="FD90" s="367"/>
      <c r="FE90" s="367"/>
      <c r="FF90" s="367"/>
      <c r="FG90" s="367"/>
      <c r="FH90" s="367"/>
      <c r="FI90" s="367"/>
      <c r="FJ90" s="367"/>
      <c r="FK90" s="367"/>
      <c r="FL90" s="367"/>
      <c r="FM90" s="367"/>
      <c r="FN90" s="367"/>
      <c r="FO90" s="367"/>
      <c r="FP90" s="367"/>
      <c r="FQ90" s="367"/>
      <c r="FR90" s="367"/>
      <c r="FS90" s="367"/>
      <c r="FT90" s="367"/>
      <c r="FU90" s="367"/>
      <c r="FV90" s="367"/>
      <c r="FW90" s="367"/>
      <c r="FX90" s="367"/>
      <c r="FY90" s="367"/>
      <c r="FZ90" s="367"/>
      <c r="GA90" s="367"/>
      <c r="GB90" s="367"/>
      <c r="GC90" s="367"/>
      <c r="GD90" s="367"/>
      <c r="GE90" s="367"/>
      <c r="GF90" s="367"/>
      <c r="GG90" s="367"/>
      <c r="GH90" s="367"/>
      <c r="GI90" s="367"/>
      <c r="GJ90" s="367"/>
      <c r="GK90" s="367"/>
      <c r="GL90" s="367"/>
      <c r="GM90" s="367"/>
      <c r="GN90" s="367"/>
      <c r="GO90" s="367"/>
      <c r="GP90" s="367"/>
      <c r="GQ90" s="367"/>
      <c r="GR90" s="367"/>
      <c r="GS90" s="367"/>
      <c r="GT90" s="367"/>
      <c r="GU90" s="367"/>
      <c r="GV90" s="367"/>
      <c r="GW90" s="367"/>
      <c r="GX90" s="367"/>
      <c r="GY90" s="367"/>
      <c r="GZ90" s="367"/>
      <c r="HA90" s="367"/>
      <c r="HB90" s="367"/>
      <c r="HC90" s="367"/>
      <c r="HD90" s="367"/>
      <c r="HE90" s="367"/>
      <c r="HF90" s="367"/>
      <c r="HG90" s="367"/>
      <c r="HH90" s="367"/>
      <c r="HI90" s="367"/>
    </row>
    <row r="91" spans="1:217" ht="18" customHeight="1">
      <c r="A91" s="360"/>
      <c r="B91" s="361"/>
      <c r="C91" s="360"/>
      <c r="D91" s="360"/>
      <c r="E91" s="360"/>
      <c r="F91" s="360"/>
      <c r="G91" s="360"/>
      <c r="H91" s="360"/>
      <c r="I91" s="360"/>
    </row>
    <row r="92" spans="1:217" ht="18" customHeight="1">
      <c r="A92" s="360"/>
      <c r="B92" s="386"/>
      <c r="C92" s="360"/>
      <c r="D92" s="387"/>
      <c r="E92" s="388"/>
      <c r="F92" s="387"/>
      <c r="G92" s="388"/>
      <c r="H92" s="387"/>
      <c r="I92" s="388"/>
    </row>
    <row r="93" spans="1:217" ht="18" customHeight="1">
      <c r="B93" s="389"/>
      <c r="D93" s="390"/>
      <c r="E93" s="391"/>
      <c r="F93" s="390"/>
      <c r="G93" s="391"/>
      <c r="H93" s="390"/>
      <c r="I93" s="391"/>
    </row>
    <row r="94" spans="1:217" ht="18" customHeight="1">
      <c r="B94" s="389"/>
      <c r="C94" s="392"/>
      <c r="D94" s="390"/>
      <c r="E94" s="391"/>
      <c r="F94" s="390"/>
      <c r="G94" s="391"/>
      <c r="H94" s="390"/>
      <c r="I94" s="391"/>
    </row>
    <row r="95" spans="1:217" ht="18" customHeight="1">
      <c r="B95" s="389"/>
      <c r="E95" s="391"/>
      <c r="G95" s="391"/>
      <c r="I95" s="391"/>
    </row>
    <row r="96" spans="1:217" ht="18" customHeight="1">
      <c r="B96" s="389"/>
      <c r="E96" s="391"/>
      <c r="G96" s="391"/>
      <c r="I96" s="391"/>
    </row>
    <row r="97" spans="2:9" ht="18" customHeight="1">
      <c r="B97" s="389"/>
      <c r="E97" s="391"/>
      <c r="G97" s="391"/>
      <c r="I97" s="391"/>
    </row>
    <row r="98" spans="2:9" ht="18" customHeight="1">
      <c r="B98" s="389"/>
      <c r="E98" s="391"/>
      <c r="G98" s="391"/>
      <c r="I98" s="391"/>
    </row>
    <row r="99" spans="2:9" ht="18" customHeight="1">
      <c r="B99" s="389"/>
      <c r="E99" s="391"/>
      <c r="G99" s="391"/>
      <c r="I99" s="391"/>
    </row>
    <row r="100" spans="2:9" ht="18" customHeight="1">
      <c r="B100" s="389"/>
      <c r="E100" s="391"/>
      <c r="G100" s="391"/>
      <c r="I100" s="391"/>
    </row>
    <row r="101" spans="2:9" ht="18" customHeight="1">
      <c r="B101" s="389"/>
    </row>
    <row r="102" spans="2:9" ht="18" customHeight="1">
      <c r="B102" s="389"/>
    </row>
    <row r="103" spans="2:9" ht="18" customHeight="1">
      <c r="B103" s="389"/>
    </row>
    <row r="104" spans="2:9" ht="18" customHeight="1">
      <c r="B104" s="389"/>
    </row>
    <row r="105" spans="2:9" ht="18" customHeight="1">
      <c r="B105" s="389"/>
    </row>
    <row r="106" spans="2:9" ht="18" customHeight="1">
      <c r="B106" s="389"/>
    </row>
    <row r="107" spans="2:9" ht="18" customHeight="1">
      <c r="B107" s="389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E7E07655-EA3F-46E7-8573-A075BC5DBC8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8" activePane="bottomLeft" state="frozen"/>
      <selection activeCell="U22" sqref="U22"/>
      <selection pane="bottomLeft" activeCell="L95" sqref="L95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4" width="18.7109375" style="84" customWidth="1"/>
    <col min="5" max="5" width="13.85546875" style="84" customWidth="1"/>
    <col min="6" max="6" width="10.7109375" style="84" customWidth="1"/>
    <col min="7" max="7" width="18.7109375" style="84" customWidth="1"/>
    <col min="8" max="8" width="13.85546875" style="84" customWidth="1"/>
    <col min="9" max="9" width="10.7109375" style="84" customWidth="1"/>
    <col min="10" max="16384" width="11.42578125" style="8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2" customFormat="1" ht="18.75">
      <c r="B3" s="559" t="s">
        <v>106</v>
      </c>
      <c r="C3" s="559"/>
      <c r="D3" s="559"/>
      <c r="E3" s="559"/>
      <c r="F3" s="559"/>
      <c r="G3" s="559"/>
      <c r="H3" s="559"/>
      <c r="I3" s="559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75">
      <c r="B5" s="82" t="str">
        <f>'Pensiones - mínimos'!$B$3</f>
        <v xml:space="preserve">  1 de julio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57" t="s">
        <v>157</v>
      </c>
      <c r="C7" s="555" t="s">
        <v>47</v>
      </c>
      <c r="D7" s="552" t="s">
        <v>107</v>
      </c>
      <c r="E7" s="553"/>
      <c r="F7" s="554"/>
      <c r="G7" s="552" t="s">
        <v>199</v>
      </c>
      <c r="H7" s="553"/>
      <c r="I7" s="554"/>
    </row>
    <row r="8" spans="1:255" ht="69" customHeight="1">
      <c r="B8" s="558"/>
      <c r="C8" s="556"/>
      <c r="D8" s="219" t="s">
        <v>107</v>
      </c>
      <c r="E8" s="221" t="s">
        <v>198</v>
      </c>
      <c r="F8" s="219" t="s">
        <v>196</v>
      </c>
      <c r="G8" s="219" t="s">
        <v>197</v>
      </c>
      <c r="H8" s="221" t="s">
        <v>198</v>
      </c>
      <c r="I8" s="219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1699876</v>
      </c>
      <c r="E10" s="203">
        <v>0.16411440496658</v>
      </c>
      <c r="F10" s="203">
        <v>2.0197788770043745E-2</v>
      </c>
      <c r="G10" s="130">
        <v>1178.0150005470985</v>
      </c>
      <c r="H10" s="203">
        <v>0.89792765521833995</v>
      </c>
      <c r="I10" s="203">
        <v>4.7714386414480447E-2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119198</v>
      </c>
      <c r="E11" s="204">
        <v>1.1507962253250474E-2</v>
      </c>
      <c r="F11" s="204">
        <v>3.2124549736769259E-2</v>
      </c>
      <c r="G11" s="131">
        <v>1079.2840350509239</v>
      </c>
      <c r="H11" s="204">
        <v>0.82267117350609509</v>
      </c>
      <c r="I11" s="204">
        <v>4.8979228331472502E-2</v>
      </c>
    </row>
    <row r="12" spans="1:255" s="101" customFormat="1" ht="18" customHeight="1">
      <c r="B12" s="94">
        <v>11</v>
      </c>
      <c r="C12" s="98" t="s">
        <v>54</v>
      </c>
      <c r="D12" s="99">
        <v>235751</v>
      </c>
      <c r="E12" s="204">
        <v>2.276056317359396E-2</v>
      </c>
      <c r="F12" s="204">
        <v>1.8279277294735996E-2</v>
      </c>
      <c r="G12" s="131">
        <v>1300.5265497919409</v>
      </c>
      <c r="H12" s="204">
        <v>0.99131059864393112</v>
      </c>
      <c r="I12" s="204">
        <v>4.5764644412413347E-2</v>
      </c>
    </row>
    <row r="13" spans="1:255" s="101" customFormat="1" ht="18" customHeight="1">
      <c r="B13" s="94">
        <v>14</v>
      </c>
      <c r="C13" s="98" t="s">
        <v>55</v>
      </c>
      <c r="D13" s="99">
        <v>182550</v>
      </c>
      <c r="E13" s="204">
        <v>1.7624276492314253E-2</v>
      </c>
      <c r="F13" s="204">
        <v>1.8114689183611921E-2</v>
      </c>
      <c r="G13" s="131">
        <v>1102.8389436318814</v>
      </c>
      <c r="H13" s="204">
        <v>0.84062561705830674</v>
      </c>
      <c r="I13" s="204">
        <v>5.0095148393278999E-2</v>
      </c>
    </row>
    <row r="14" spans="1:255" s="101" customFormat="1" ht="18" customHeight="1">
      <c r="B14" s="94">
        <v>18</v>
      </c>
      <c r="C14" s="98" t="s">
        <v>56</v>
      </c>
      <c r="D14" s="99">
        <v>202883</v>
      </c>
      <c r="E14" s="204">
        <v>1.9587324500631019E-2</v>
      </c>
      <c r="F14" s="204">
        <v>2.1601969857950598E-2</v>
      </c>
      <c r="G14" s="131">
        <v>1125.1358722022055</v>
      </c>
      <c r="H14" s="204">
        <v>0.8576211805956333</v>
      </c>
      <c r="I14" s="204">
        <v>5.0207988172316309E-2</v>
      </c>
    </row>
    <row r="15" spans="1:255" s="101" customFormat="1" ht="18" customHeight="1">
      <c r="B15" s="94">
        <v>21</v>
      </c>
      <c r="C15" s="98" t="s">
        <v>57</v>
      </c>
      <c r="D15" s="99">
        <v>106105</v>
      </c>
      <c r="E15" s="204">
        <v>1.0243899519129025E-2</v>
      </c>
      <c r="F15" s="204">
        <v>2.151728121690577E-2</v>
      </c>
      <c r="G15" s="131">
        <v>1189.898415249045</v>
      </c>
      <c r="H15" s="204">
        <v>0.9069856440337204</v>
      </c>
      <c r="I15" s="204">
        <v>4.6931953991261821E-2</v>
      </c>
    </row>
    <row r="16" spans="1:255" s="101" customFormat="1" ht="18" customHeight="1">
      <c r="B16" s="94">
        <v>23</v>
      </c>
      <c r="C16" s="98" t="s">
        <v>58</v>
      </c>
      <c r="D16" s="99">
        <v>150966</v>
      </c>
      <c r="E16" s="204">
        <v>1.4575001506100867E-2</v>
      </c>
      <c r="F16" s="204">
        <v>1.8588363886621107E-2</v>
      </c>
      <c r="G16" s="131">
        <v>1090.9557727567801</v>
      </c>
      <c r="H16" s="204">
        <v>0.83156781409698366</v>
      </c>
      <c r="I16" s="204">
        <v>5.0241519701558213E-2</v>
      </c>
    </row>
    <row r="17" spans="1:457" s="101" customFormat="1" ht="18" customHeight="1">
      <c r="B17" s="94">
        <v>29</v>
      </c>
      <c r="C17" s="98" t="s">
        <v>59</v>
      </c>
      <c r="D17" s="99">
        <v>294723</v>
      </c>
      <c r="E17" s="204">
        <v>2.8454010630755044E-2</v>
      </c>
      <c r="F17" s="204">
        <v>2.0749345413740183E-2</v>
      </c>
      <c r="G17" s="131">
        <v>1194.2852893734114</v>
      </c>
      <c r="H17" s="204">
        <v>0.91032948566086513</v>
      </c>
      <c r="I17" s="204">
        <v>4.6892125771439419E-2</v>
      </c>
    </row>
    <row r="18" spans="1:457" s="101" customFormat="1" ht="18" customHeight="1">
      <c r="B18" s="94">
        <v>41</v>
      </c>
      <c r="C18" s="98" t="s">
        <v>60</v>
      </c>
      <c r="D18" s="99">
        <v>407700</v>
      </c>
      <c r="E18" s="204">
        <v>3.9361366890805369E-2</v>
      </c>
      <c r="F18" s="204">
        <v>1.7959736034576235E-2</v>
      </c>
      <c r="G18" s="131">
        <v>1213.3960260485649</v>
      </c>
      <c r="H18" s="204">
        <v>0.92489641304654879</v>
      </c>
      <c r="I18" s="204">
        <v>4.6823718111691726E-2</v>
      </c>
    </row>
    <row r="19" spans="1:457" s="101" customFormat="1" ht="18" hidden="1" customHeight="1">
      <c r="B19" s="94"/>
      <c r="C19" s="98"/>
      <c r="D19" s="99"/>
      <c r="E19" s="204"/>
      <c r="F19" s="204"/>
      <c r="G19" s="131"/>
      <c r="H19" s="204"/>
      <c r="I19" s="204"/>
    </row>
    <row r="20" spans="1:457" s="102" customFormat="1" ht="18" customHeight="1">
      <c r="A20" s="8"/>
      <c r="B20" s="94"/>
      <c r="C20" s="95" t="s">
        <v>61</v>
      </c>
      <c r="D20" s="96">
        <v>317167</v>
      </c>
      <c r="E20" s="203">
        <v>3.0620864980760526E-2</v>
      </c>
      <c r="F20" s="203">
        <v>1.5031843056933392E-2</v>
      </c>
      <c r="G20" s="130">
        <v>1386.2670676016105</v>
      </c>
      <c r="H20" s="203">
        <v>1.0566652690668779</v>
      </c>
      <c r="I20" s="203">
        <v>4.2607689411851002E-2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55082</v>
      </c>
      <c r="E21" s="204">
        <v>5.3178876896721643E-3</v>
      </c>
      <c r="F21" s="204">
        <v>1.095714416811977E-2</v>
      </c>
      <c r="G21" s="131">
        <v>1264.2357677644241</v>
      </c>
      <c r="H21" s="204">
        <v>0.96364838993107593</v>
      </c>
      <c r="I21" s="204">
        <v>4.7170739709669895E-2</v>
      </c>
    </row>
    <row r="22" spans="1:457" s="101" customFormat="1" ht="18" customHeight="1">
      <c r="B22" s="94">
        <v>40</v>
      </c>
      <c r="C22" s="98" t="s">
        <v>63</v>
      </c>
      <c r="D22" s="99">
        <v>36275</v>
      </c>
      <c r="E22" s="204">
        <v>3.5021672405297151E-3</v>
      </c>
      <c r="F22" s="204">
        <v>8.3391243919388458E-3</v>
      </c>
      <c r="G22" s="131">
        <v>1274.9226081323227</v>
      </c>
      <c r="H22" s="204">
        <v>0.97179430446423842</v>
      </c>
      <c r="I22" s="204">
        <v>4.5924884942578847E-2</v>
      </c>
    </row>
    <row r="23" spans="1:457" s="101" customFormat="1" ht="18" customHeight="1">
      <c r="B23" s="94">
        <v>50</v>
      </c>
      <c r="C23" s="101" t="s">
        <v>64</v>
      </c>
      <c r="D23" s="103">
        <v>225810</v>
      </c>
      <c r="E23" s="205">
        <v>2.1800810050558648E-2</v>
      </c>
      <c r="F23" s="205">
        <v>1.7116346110535474E-2</v>
      </c>
      <c r="G23" s="132">
        <v>1433.9210613347504</v>
      </c>
      <c r="H23" s="205">
        <v>1.0929889481666475</v>
      </c>
      <c r="I23" s="205">
        <v>4.0905964001348272E-2</v>
      </c>
    </row>
    <row r="24" spans="1:457" s="101" customFormat="1" ht="18" hidden="1" customHeight="1">
      <c r="B24" s="94"/>
      <c r="D24" s="103"/>
      <c r="E24" s="205"/>
      <c r="F24" s="205"/>
      <c r="G24" s="132"/>
      <c r="H24" s="205"/>
      <c r="I24" s="205"/>
    </row>
    <row r="25" spans="1:457" s="97" customFormat="1" ht="18" customHeight="1">
      <c r="A25" s="8"/>
      <c r="B25" s="94">
        <v>33</v>
      </c>
      <c r="C25" s="95" t="s">
        <v>65</v>
      </c>
      <c r="D25" s="96">
        <v>302098</v>
      </c>
      <c r="E25" s="203">
        <v>2.9166029470145991E-2</v>
      </c>
      <c r="F25" s="203">
        <v>6.0107961224538098E-3</v>
      </c>
      <c r="G25" s="130">
        <v>1521.6811124535752</v>
      </c>
      <c r="H25" s="203">
        <v>1.1598829833753421</v>
      </c>
      <c r="I25" s="203">
        <v>3.7755435112043045E-2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3"/>
      <c r="F26" s="203"/>
      <c r="G26" s="130"/>
      <c r="H26" s="203"/>
      <c r="I26" s="203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212675</v>
      </c>
      <c r="E27" s="203">
        <v>2.0532692429487447E-2</v>
      </c>
      <c r="F27" s="203">
        <v>2.1572262998116987E-2</v>
      </c>
      <c r="G27" s="130">
        <v>1224.9053344304689</v>
      </c>
      <c r="H27" s="203">
        <v>0.93366924385409222</v>
      </c>
      <c r="I27" s="203">
        <v>4.623500989830398E-2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3"/>
      <c r="F28" s="203"/>
      <c r="G28" s="130"/>
      <c r="H28" s="203"/>
      <c r="I28" s="203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372566</v>
      </c>
      <c r="E29" s="203">
        <v>3.5969357412410578E-2</v>
      </c>
      <c r="F29" s="203">
        <v>2.598235898339718E-2</v>
      </c>
      <c r="G29" s="130">
        <v>1195.0904960194969</v>
      </c>
      <c r="H29" s="203">
        <v>0.91094324466677756</v>
      </c>
      <c r="I29" s="203">
        <v>4.6326803788254489E-2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196723</v>
      </c>
      <c r="E30" s="204">
        <v>1.8992607748000746E-2</v>
      </c>
      <c r="F30" s="204">
        <v>2.8842935442031647E-2</v>
      </c>
      <c r="G30" s="131">
        <v>1214.8028821744274</v>
      </c>
      <c r="H30" s="204">
        <v>0.92596877207571104</v>
      </c>
      <c r="I30" s="204">
        <v>4.5866549108579679E-2</v>
      </c>
    </row>
    <row r="31" spans="1:457" s="101" customFormat="1" ht="18" customHeight="1">
      <c r="B31" s="94">
        <v>38</v>
      </c>
      <c r="C31" s="98" t="s">
        <v>68</v>
      </c>
      <c r="D31" s="99">
        <v>175843</v>
      </c>
      <c r="E31" s="204">
        <v>1.6976749664409832E-2</v>
      </c>
      <c r="F31" s="204">
        <v>2.2800905056333365E-2</v>
      </c>
      <c r="G31" s="131">
        <v>1173.0374160472693</v>
      </c>
      <c r="H31" s="204">
        <v>0.89413355176761389</v>
      </c>
      <c r="I31" s="204">
        <v>4.6741789082857199E-2</v>
      </c>
    </row>
    <row r="32" spans="1:457" s="101" customFormat="1" ht="18" hidden="1" customHeight="1">
      <c r="B32" s="94"/>
      <c r="C32" s="98"/>
      <c r="D32" s="99"/>
      <c r="E32" s="204"/>
      <c r="F32" s="204"/>
      <c r="G32" s="131"/>
      <c r="H32" s="204"/>
      <c r="I32" s="204"/>
    </row>
    <row r="33" spans="1:255" s="101" customFormat="1" ht="18" customHeight="1">
      <c r="B33" s="94">
        <v>39</v>
      </c>
      <c r="C33" s="95" t="s">
        <v>69</v>
      </c>
      <c r="D33" s="96">
        <v>148361</v>
      </c>
      <c r="E33" s="203">
        <v>1.4323501970288878E-2</v>
      </c>
      <c r="F33" s="203">
        <v>1.3796449413018719E-2</v>
      </c>
      <c r="G33" s="130">
        <v>1382.0250317131865</v>
      </c>
      <c r="H33" s="203">
        <v>1.0534318286294677</v>
      </c>
      <c r="I33" s="203">
        <v>4.1208873727940132E-2</v>
      </c>
    </row>
    <row r="34" spans="1:255" s="101" customFormat="1" ht="18" hidden="1" customHeight="1">
      <c r="B34" s="94"/>
      <c r="C34" s="95"/>
      <c r="D34" s="96"/>
      <c r="E34" s="203"/>
      <c r="F34" s="203"/>
      <c r="G34" s="130"/>
      <c r="H34" s="203"/>
      <c r="I34" s="203"/>
    </row>
    <row r="35" spans="1:255" s="97" customFormat="1" ht="18" customHeight="1">
      <c r="A35" s="8"/>
      <c r="B35" s="94"/>
      <c r="C35" s="95" t="s">
        <v>70</v>
      </c>
      <c r="D35" s="96">
        <v>633170</v>
      </c>
      <c r="E35" s="203">
        <v>6.11293516660565E-2</v>
      </c>
      <c r="F35" s="203">
        <v>1.2166718087342598E-2</v>
      </c>
      <c r="G35" s="130">
        <v>1312.6104818295244</v>
      </c>
      <c r="H35" s="203">
        <v>1.0005214293678912</v>
      </c>
      <c r="I35" s="203">
        <v>4.5852537711462027E-2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40052</v>
      </c>
      <c r="E36" s="204">
        <v>3.8668174312252554E-3</v>
      </c>
      <c r="F36" s="204">
        <v>1.5362774425797365E-2</v>
      </c>
      <c r="G36" s="131">
        <v>1158.1891980425444</v>
      </c>
      <c r="H36" s="204">
        <v>0.88281567757164747</v>
      </c>
      <c r="I36" s="204">
        <v>4.9426494366399343E-2</v>
      </c>
    </row>
    <row r="37" spans="1:255" s="101" customFormat="1" ht="18" customHeight="1">
      <c r="B37" s="94">
        <v>9</v>
      </c>
      <c r="C37" s="98" t="s">
        <v>72</v>
      </c>
      <c r="D37" s="99">
        <v>94583</v>
      </c>
      <c r="E37" s="204">
        <v>9.1315088659137712E-3</v>
      </c>
      <c r="F37" s="204">
        <v>1.4077409670848029E-2</v>
      </c>
      <c r="G37" s="131">
        <v>1409.8931030946364</v>
      </c>
      <c r="H37" s="204">
        <v>1.0746739282456705</v>
      </c>
      <c r="I37" s="204">
        <v>4.4883420812087627E-2</v>
      </c>
    </row>
    <row r="38" spans="1:255" s="101" customFormat="1" ht="18" customHeight="1">
      <c r="B38" s="94">
        <v>24</v>
      </c>
      <c r="C38" s="98" t="s">
        <v>73</v>
      </c>
      <c r="D38" s="99">
        <v>140770</v>
      </c>
      <c r="E38" s="204">
        <v>1.359062942658492E-2</v>
      </c>
      <c r="F38" s="204">
        <v>4.4023317374584092E-3</v>
      </c>
      <c r="G38" s="131">
        <v>1308.8267755203531</v>
      </c>
      <c r="H38" s="204">
        <v>0.99763734509676472</v>
      </c>
      <c r="I38" s="204">
        <v>4.5245160458451616E-2</v>
      </c>
    </row>
    <row r="39" spans="1:255" s="101" customFormat="1" ht="18" customHeight="1">
      <c r="B39" s="94">
        <v>34</v>
      </c>
      <c r="C39" s="101" t="s">
        <v>74</v>
      </c>
      <c r="D39" s="103">
        <v>44273</v>
      </c>
      <c r="E39" s="205">
        <v>4.2743335696753156E-3</v>
      </c>
      <c r="F39" s="205">
        <v>1.3297628856541177E-2</v>
      </c>
      <c r="G39" s="132">
        <v>1344.1185560047882</v>
      </c>
      <c r="H39" s="205">
        <v>1.0245380769924977</v>
      </c>
      <c r="I39" s="205">
        <v>4.4561699788971065E-2</v>
      </c>
    </row>
    <row r="40" spans="1:255" s="101" customFormat="1" ht="18" customHeight="1">
      <c r="B40" s="94">
        <v>37</v>
      </c>
      <c r="C40" s="101" t="s">
        <v>75</v>
      </c>
      <c r="D40" s="103">
        <v>83131</v>
      </c>
      <c r="E40" s="205">
        <v>8.0258763576147689E-3</v>
      </c>
      <c r="F40" s="205">
        <v>1.3693785972100248E-2</v>
      </c>
      <c r="G40" s="132">
        <v>1227.0587167242074</v>
      </c>
      <c r="H40" s="205">
        <v>0.93531063340592924</v>
      </c>
      <c r="I40" s="205">
        <v>4.9930356833257417E-2</v>
      </c>
    </row>
    <row r="41" spans="1:255" s="101" customFormat="1" ht="18" customHeight="1">
      <c r="B41" s="94">
        <v>40</v>
      </c>
      <c r="C41" s="98" t="s">
        <v>76</v>
      </c>
      <c r="D41" s="99">
        <v>35774</v>
      </c>
      <c r="E41" s="204">
        <v>3.4537982319148182E-3</v>
      </c>
      <c r="F41" s="204">
        <v>1.4750099279514428E-2</v>
      </c>
      <c r="G41" s="131">
        <v>1251.9492670654665</v>
      </c>
      <c r="H41" s="204">
        <v>0.95428315370035754</v>
      </c>
      <c r="I41" s="204">
        <v>4.5737585676119297E-2</v>
      </c>
    </row>
    <row r="42" spans="1:255" s="101" customFormat="1" ht="18" customHeight="1">
      <c r="B42" s="94">
        <v>42</v>
      </c>
      <c r="C42" s="98" t="s">
        <v>77</v>
      </c>
      <c r="D42" s="99">
        <v>22970</v>
      </c>
      <c r="E42" s="204">
        <v>2.2176369818047567E-3</v>
      </c>
      <c r="F42" s="204">
        <v>1.0603194157243978E-2</v>
      </c>
      <c r="G42" s="131">
        <v>1270.8320552895082</v>
      </c>
      <c r="H42" s="204">
        <v>0.96867633014218868</v>
      </c>
      <c r="I42" s="204">
        <v>5.2508494694007091E-2</v>
      </c>
    </row>
    <row r="43" spans="1:255" s="101" customFormat="1" ht="18" customHeight="1">
      <c r="B43" s="94">
        <v>47</v>
      </c>
      <c r="C43" s="98" t="s">
        <v>78</v>
      </c>
      <c r="D43" s="99">
        <v>123853</v>
      </c>
      <c r="E43" s="204">
        <v>1.1957378890181303E-2</v>
      </c>
      <c r="F43" s="204">
        <v>2.0163914171574593E-2</v>
      </c>
      <c r="G43" s="131">
        <v>1434.6911577434535</v>
      </c>
      <c r="H43" s="204">
        <v>1.0935759448196931</v>
      </c>
      <c r="I43" s="204">
        <v>3.9919191527951536E-2</v>
      </c>
    </row>
    <row r="44" spans="1:255" s="101" customFormat="1" ht="18" customHeight="1">
      <c r="B44" s="94">
        <v>49</v>
      </c>
      <c r="C44" s="98" t="s">
        <v>79</v>
      </c>
      <c r="D44" s="99">
        <v>47764</v>
      </c>
      <c r="E44" s="204">
        <v>4.611371911141594E-3</v>
      </c>
      <c r="F44" s="204">
        <v>3.4032183521701675E-3</v>
      </c>
      <c r="G44" s="131">
        <v>1129.2708336822709</v>
      </c>
      <c r="H44" s="204">
        <v>0.86077300486314168</v>
      </c>
      <c r="I44" s="204">
        <v>5.3477933941608491E-2</v>
      </c>
    </row>
    <row r="45" spans="1:255" s="101" customFormat="1" ht="18" hidden="1" customHeight="1">
      <c r="B45" s="94"/>
      <c r="C45" s="98"/>
      <c r="D45" s="99"/>
      <c r="E45" s="204"/>
      <c r="F45" s="204"/>
      <c r="G45" s="131"/>
      <c r="H45" s="204"/>
      <c r="I45" s="204"/>
    </row>
    <row r="46" spans="1:255" s="97" customFormat="1" ht="18" customHeight="1">
      <c r="A46" s="8"/>
      <c r="B46" s="94"/>
      <c r="C46" s="95" t="s">
        <v>80</v>
      </c>
      <c r="D46" s="96">
        <v>401773</v>
      </c>
      <c r="E46" s="203">
        <v>3.8789145106253482E-2</v>
      </c>
      <c r="F46" s="203">
        <v>2.246364640434062E-2</v>
      </c>
      <c r="G46" s="130">
        <v>1225.4163487591254</v>
      </c>
      <c r="H46" s="203">
        <v>0.93405875833200669</v>
      </c>
      <c r="I46" s="203">
        <v>4.9656756220995746E-2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76380</v>
      </c>
      <c r="E47" s="204">
        <v>7.3741015529058479E-3</v>
      </c>
      <c r="F47" s="204">
        <v>1.9433025465805276E-2</v>
      </c>
      <c r="G47" s="131">
        <v>1192.5238960460863</v>
      </c>
      <c r="H47" s="204">
        <v>0.90898688494730229</v>
      </c>
      <c r="I47" s="204">
        <v>5.2809654362345082E-2</v>
      </c>
    </row>
    <row r="48" spans="1:255" s="101" customFormat="1" ht="18" customHeight="1">
      <c r="B48" s="94">
        <v>13</v>
      </c>
      <c r="C48" s="98" t="s">
        <v>82</v>
      </c>
      <c r="D48" s="99">
        <v>105107</v>
      </c>
      <c r="E48" s="204">
        <v>1.0147547681608733E-2</v>
      </c>
      <c r="F48" s="204">
        <v>2.1507570898205985E-2</v>
      </c>
      <c r="G48" s="131">
        <v>1228.283333745612</v>
      </c>
      <c r="H48" s="204">
        <v>0.93624408288667404</v>
      </c>
      <c r="I48" s="204">
        <v>4.8591868675311733E-2</v>
      </c>
    </row>
    <row r="49" spans="1:255" s="104" customFormat="1" ht="18" customHeight="1">
      <c r="B49" s="94">
        <v>16</v>
      </c>
      <c r="C49" s="101" t="s">
        <v>83</v>
      </c>
      <c r="D49" s="99">
        <v>45805</v>
      </c>
      <c r="E49" s="204">
        <v>4.4222403984138826E-3</v>
      </c>
      <c r="F49" s="204">
        <v>1.1237195337336692E-2</v>
      </c>
      <c r="G49" s="131">
        <v>1129.7019373430846</v>
      </c>
      <c r="H49" s="204">
        <v>0.86110160840310568</v>
      </c>
      <c r="I49" s="204">
        <v>5.3249723432449159E-2</v>
      </c>
    </row>
    <row r="50" spans="1:255" s="101" customFormat="1" ht="18" customHeight="1">
      <c r="B50" s="94">
        <v>19</v>
      </c>
      <c r="C50" s="101" t="s">
        <v>84</v>
      </c>
      <c r="D50" s="103">
        <v>46766</v>
      </c>
      <c r="E50" s="205">
        <v>4.5150200736212998E-3</v>
      </c>
      <c r="F50" s="205">
        <v>3.2339241959338683E-2</v>
      </c>
      <c r="G50" s="132">
        <v>1391.3645625026727</v>
      </c>
      <c r="H50" s="205">
        <v>1.0605507727674865</v>
      </c>
      <c r="I50" s="205">
        <v>4.5484499333125816E-2</v>
      </c>
    </row>
    <row r="51" spans="1:255" s="101" customFormat="1" ht="18" customHeight="1">
      <c r="B51" s="94">
        <v>45</v>
      </c>
      <c r="C51" s="98" t="s">
        <v>85</v>
      </c>
      <c r="D51" s="99">
        <v>127715</v>
      </c>
      <c r="E51" s="204">
        <v>1.2330235399703723E-2</v>
      </c>
      <c r="F51" s="204">
        <v>2.5567930876649214E-2</v>
      </c>
      <c r="G51" s="131">
        <v>1216.2901677954824</v>
      </c>
      <c r="H51" s="204">
        <v>0.92710243751268229</v>
      </c>
      <c r="I51" s="204">
        <v>4.8369056780508624E-2</v>
      </c>
    </row>
    <row r="52" spans="1:255" s="101" customFormat="1" ht="18" hidden="1" customHeight="1">
      <c r="B52" s="94"/>
      <c r="C52" s="98"/>
      <c r="D52" s="99"/>
      <c r="E52" s="204"/>
      <c r="F52" s="204"/>
      <c r="G52" s="131"/>
      <c r="H52" s="204"/>
      <c r="I52" s="204"/>
    </row>
    <row r="53" spans="1:255" s="97" customFormat="1" ht="18" customHeight="1">
      <c r="A53" s="8"/>
      <c r="B53" s="94"/>
      <c r="C53" s="95" t="s">
        <v>86</v>
      </c>
      <c r="D53" s="96">
        <v>1805356</v>
      </c>
      <c r="E53" s="203">
        <v>0.17429796390609964</v>
      </c>
      <c r="F53" s="203">
        <v>1.1363127089551561E-2</v>
      </c>
      <c r="G53" s="130">
        <v>1364.0507561334175</v>
      </c>
      <c r="H53" s="203">
        <v>1.0397311549384751</v>
      </c>
      <c r="I53" s="203">
        <v>4.4355645486261697E-2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1346941</v>
      </c>
      <c r="E54" s="205">
        <v>0.13004032102346891</v>
      </c>
      <c r="F54" s="205">
        <v>9.2462091666347668E-3</v>
      </c>
      <c r="G54" s="132">
        <v>1404.7269803205947</v>
      </c>
      <c r="H54" s="205">
        <v>1.0707361137807352</v>
      </c>
      <c r="I54" s="205">
        <v>4.3599057091842308E-2</v>
      </c>
    </row>
    <row r="55" spans="1:255" s="101" customFormat="1" ht="18" customHeight="1">
      <c r="B55" s="94">
        <v>17</v>
      </c>
      <c r="C55" s="101" t="s">
        <v>209</v>
      </c>
      <c r="D55" s="103">
        <v>170291</v>
      </c>
      <c r="E55" s="205">
        <v>1.644073222762359E-2</v>
      </c>
      <c r="F55" s="205">
        <v>1.7373329430109496E-2</v>
      </c>
      <c r="G55" s="132">
        <v>1234.9870687822611</v>
      </c>
      <c r="H55" s="205">
        <v>0.94135392366108506</v>
      </c>
      <c r="I55" s="205">
        <v>4.8397320057602222E-2</v>
      </c>
    </row>
    <row r="56" spans="1:255" s="104" customFormat="1" ht="18" customHeight="1">
      <c r="B56" s="94">
        <v>25</v>
      </c>
      <c r="C56" s="101" t="s">
        <v>206</v>
      </c>
      <c r="D56" s="99">
        <v>104013</v>
      </c>
      <c r="E56" s="204">
        <v>1.0041927531060434E-2</v>
      </c>
      <c r="F56" s="204">
        <v>1.4394803826911273E-2</v>
      </c>
      <c r="G56" s="131">
        <v>1185.4031805639675</v>
      </c>
      <c r="H56" s="204">
        <v>0.90355920588263294</v>
      </c>
      <c r="I56" s="204">
        <v>4.9211933135179686E-2</v>
      </c>
    </row>
    <row r="57" spans="1:255" s="101" customFormat="1" ht="18" customHeight="1">
      <c r="B57" s="94">
        <v>43</v>
      </c>
      <c r="C57" s="101" t="s">
        <v>88</v>
      </c>
      <c r="D57" s="103">
        <v>184111</v>
      </c>
      <c r="E57" s="205">
        <v>1.7774983123946694E-2</v>
      </c>
      <c r="F57" s="205">
        <v>1.9717420562611165E-2</v>
      </c>
      <c r="G57" s="132">
        <v>1286.769010759813</v>
      </c>
      <c r="H57" s="205">
        <v>0.98082408127449516</v>
      </c>
      <c r="I57" s="205">
        <v>4.6210236612176825E-2</v>
      </c>
    </row>
    <row r="58" spans="1:255" s="101" customFormat="1" ht="18" hidden="1" customHeight="1">
      <c r="B58" s="94"/>
      <c r="D58" s="103"/>
      <c r="E58" s="205"/>
      <c r="F58" s="205"/>
      <c r="G58" s="132"/>
      <c r="H58" s="205"/>
      <c r="I58" s="205"/>
    </row>
    <row r="59" spans="1:255" s="97" customFormat="1" ht="18" customHeight="1">
      <c r="A59" s="8"/>
      <c r="B59" s="94"/>
      <c r="C59" s="95" t="s">
        <v>89</v>
      </c>
      <c r="D59" s="96">
        <v>1064427</v>
      </c>
      <c r="E59" s="203">
        <v>0.10276502741103578</v>
      </c>
      <c r="F59" s="203">
        <v>1.7620526273522952E-2</v>
      </c>
      <c r="G59" s="130">
        <v>1212.8068112421054</v>
      </c>
      <c r="H59" s="203">
        <v>0.92444729120231217</v>
      </c>
      <c r="I59" s="203">
        <v>4.6831230945789448E-2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348513</v>
      </c>
      <c r="E60" s="205">
        <v>3.3647162274258652E-2</v>
      </c>
      <c r="F60" s="205">
        <v>2.1017229206155674E-2</v>
      </c>
      <c r="G60" s="132">
        <v>1138.1582326627704</v>
      </c>
      <c r="H60" s="205">
        <v>0.86754731701013776</v>
      </c>
      <c r="I60" s="205">
        <v>4.6622126914350082E-2</v>
      </c>
    </row>
    <row r="61" spans="1:255" s="101" customFormat="1" ht="18" customHeight="1">
      <c r="B61" s="94">
        <v>12</v>
      </c>
      <c r="C61" s="101" t="s">
        <v>208</v>
      </c>
      <c r="D61" s="103">
        <v>141402</v>
      </c>
      <c r="E61" s="205">
        <v>1.3651645820685948E-2</v>
      </c>
      <c r="F61" s="205">
        <v>2.044468820587575E-2</v>
      </c>
      <c r="G61" s="132">
        <v>1184.0624957214193</v>
      </c>
      <c r="H61" s="205">
        <v>0.90253728511210207</v>
      </c>
      <c r="I61" s="205">
        <v>4.827661414527662E-2</v>
      </c>
    </row>
    <row r="62" spans="1:255" s="101" customFormat="1" ht="18" customHeight="1">
      <c r="B62" s="94">
        <v>46</v>
      </c>
      <c r="C62" s="101" t="s">
        <v>90</v>
      </c>
      <c r="D62" s="103">
        <v>574512</v>
      </c>
      <c r="E62" s="205">
        <v>5.5466219316091185E-2</v>
      </c>
      <c r="F62" s="205">
        <v>1.4881078560223804E-2</v>
      </c>
      <c r="G62" s="132">
        <v>1265.165167150556</v>
      </c>
      <c r="H62" s="205">
        <v>0.96435681334772461</v>
      </c>
      <c r="I62" s="205">
        <v>4.6871111950766098E-2</v>
      </c>
    </row>
    <row r="63" spans="1:255" s="101" customFormat="1" ht="18" hidden="1" customHeight="1">
      <c r="B63" s="94"/>
      <c r="D63" s="103"/>
      <c r="E63" s="205"/>
      <c r="F63" s="205"/>
      <c r="G63" s="132"/>
      <c r="H63" s="205"/>
      <c r="I63" s="205"/>
    </row>
    <row r="64" spans="1:255" s="97" customFormat="1" ht="18" customHeight="1">
      <c r="A64" s="8"/>
      <c r="B64" s="94"/>
      <c r="C64" s="95" t="s">
        <v>91</v>
      </c>
      <c r="D64" s="96">
        <v>244280</v>
      </c>
      <c r="E64" s="203">
        <v>2.3583994859175707E-2</v>
      </c>
      <c r="F64" s="203">
        <v>2.1070979229975029E-2</v>
      </c>
      <c r="G64" s="130">
        <v>1108.9189777714093</v>
      </c>
      <c r="H64" s="203">
        <v>0.84526004938388688</v>
      </c>
      <c r="I64" s="203">
        <v>5.0912561273312118E-2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143918</v>
      </c>
      <c r="E65" s="205">
        <v>1.3894552857961559E-2</v>
      </c>
      <c r="F65" s="205">
        <v>2.2849548339409997E-2</v>
      </c>
      <c r="G65" s="132">
        <v>1115.3235664753536</v>
      </c>
      <c r="H65" s="205">
        <v>0.85014186949220438</v>
      </c>
      <c r="I65" s="205">
        <v>5.1145731707165965E-2</v>
      </c>
    </row>
    <row r="66" spans="1:255" s="101" customFormat="1" ht="18" customHeight="1">
      <c r="B66" s="94">
        <v>10</v>
      </c>
      <c r="C66" s="98" t="s">
        <v>93</v>
      </c>
      <c r="D66" s="99">
        <v>100362</v>
      </c>
      <c r="E66" s="204">
        <v>9.6894420012141498E-3</v>
      </c>
      <c r="F66" s="204">
        <v>1.8531298205731961E-2</v>
      </c>
      <c r="G66" s="131">
        <v>1099.7348682768375</v>
      </c>
      <c r="H66" s="204">
        <v>0.838259573244025</v>
      </c>
      <c r="I66" s="204">
        <v>5.0538045889183092E-2</v>
      </c>
    </row>
    <row r="67" spans="1:255" s="101" customFormat="1" ht="18" hidden="1" customHeight="1">
      <c r="B67" s="94"/>
      <c r="C67" s="98"/>
      <c r="D67" s="99"/>
      <c r="E67" s="204"/>
      <c r="F67" s="204"/>
      <c r="G67" s="131"/>
      <c r="H67" s="204"/>
      <c r="I67" s="204"/>
    </row>
    <row r="68" spans="1:255" s="97" customFormat="1" ht="18" customHeight="1">
      <c r="A68" s="8"/>
      <c r="B68" s="94"/>
      <c r="C68" s="95" t="s">
        <v>94</v>
      </c>
      <c r="D68" s="96">
        <v>785478</v>
      </c>
      <c r="E68" s="203">
        <v>7.5833916464694673E-2</v>
      </c>
      <c r="F68" s="203">
        <v>1.0210420313321977E-2</v>
      </c>
      <c r="G68" s="130">
        <v>1127.0415155994183</v>
      </c>
      <c r="H68" s="203">
        <v>0.85907373417648492</v>
      </c>
      <c r="I68" s="203">
        <v>4.7685376972634419E-2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310440</v>
      </c>
      <c r="E69" s="205">
        <v>2.9971407254308607E-2</v>
      </c>
      <c r="F69" s="205">
        <v>1.1936970708460226E-2</v>
      </c>
      <c r="G69" s="132">
        <v>1180.5112637546706</v>
      </c>
      <c r="H69" s="205">
        <v>0.89983040159062044</v>
      </c>
      <c r="I69" s="205">
        <v>4.7287552550458356E-2</v>
      </c>
    </row>
    <row r="70" spans="1:255" s="101" customFormat="1" ht="18" customHeight="1">
      <c r="B70" s="94">
        <v>27</v>
      </c>
      <c r="C70" s="101" t="s">
        <v>95</v>
      </c>
      <c r="D70" s="103">
        <v>112874</v>
      </c>
      <c r="E70" s="205">
        <v>1.0897412132530697E-2</v>
      </c>
      <c r="F70" s="205">
        <v>6.2019899527809841E-5</v>
      </c>
      <c r="G70" s="132">
        <v>1028.1033441713771</v>
      </c>
      <c r="H70" s="205">
        <v>0.783659312254258</v>
      </c>
      <c r="I70" s="205">
        <v>5.4064431018694847E-2</v>
      </c>
    </row>
    <row r="71" spans="1:255" s="101" customFormat="1" ht="18" customHeight="1">
      <c r="B71" s="94">
        <v>32</v>
      </c>
      <c r="C71" s="101" t="s">
        <v>207</v>
      </c>
      <c r="D71" s="103">
        <v>109149</v>
      </c>
      <c r="E71" s="205">
        <v>1.0537782278058658E-2</v>
      </c>
      <c r="F71" s="205">
        <v>1.0620173700486957E-2</v>
      </c>
      <c r="G71" s="132">
        <v>975.48431346141399</v>
      </c>
      <c r="H71" s="205">
        <v>0.74355109390108265</v>
      </c>
      <c r="I71" s="205">
        <v>4.7737266417023028E-2</v>
      </c>
    </row>
    <row r="72" spans="1:255" s="101" customFormat="1" ht="18" customHeight="1">
      <c r="B72" s="105">
        <v>36</v>
      </c>
      <c r="C72" s="106" t="s">
        <v>96</v>
      </c>
      <c r="D72" s="103">
        <v>253015</v>
      </c>
      <c r="E72" s="205">
        <v>2.4427314799796714E-2</v>
      </c>
      <c r="F72" s="205">
        <v>1.2497398876314625E-2</v>
      </c>
      <c r="G72" s="132">
        <v>1170.9547839851398</v>
      </c>
      <c r="H72" s="205">
        <v>0.89254609072224356</v>
      </c>
      <c r="I72" s="205">
        <v>4.5084135478030696E-2</v>
      </c>
    </row>
    <row r="73" spans="1:255" s="101" customFormat="1" ht="18" hidden="1" customHeight="1">
      <c r="B73" s="105"/>
      <c r="C73" s="106"/>
      <c r="D73" s="103"/>
      <c r="E73" s="205"/>
      <c r="F73" s="205"/>
      <c r="G73" s="132"/>
      <c r="H73" s="205"/>
      <c r="I73" s="205"/>
    </row>
    <row r="74" spans="1:255" s="97" customFormat="1" ht="18" customHeight="1">
      <c r="A74" s="8"/>
      <c r="B74" s="94">
        <v>28</v>
      </c>
      <c r="C74" s="95" t="s">
        <v>97</v>
      </c>
      <c r="D74" s="96">
        <v>1277218</v>
      </c>
      <c r="E74" s="203">
        <v>0.12330891905209873</v>
      </c>
      <c r="F74" s="203">
        <v>2.1858601148734724E-2</v>
      </c>
      <c r="G74" s="130">
        <v>1520.0609120682614</v>
      </c>
      <c r="H74" s="203">
        <v>1.1586480052704002</v>
      </c>
      <c r="I74" s="203">
        <v>4.1173452569801094E-2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3"/>
      <c r="F75" s="203"/>
      <c r="G75" s="130"/>
      <c r="H75" s="203"/>
      <c r="I75" s="203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267561</v>
      </c>
      <c r="E76" s="203">
        <v>2.5831657313394103E-2</v>
      </c>
      <c r="F76" s="203">
        <v>2.1100476277706504E-2</v>
      </c>
      <c r="G76" s="130">
        <v>1169.6762516585006</v>
      </c>
      <c r="H76" s="203">
        <v>0.89157154495360158</v>
      </c>
      <c r="I76" s="203">
        <v>5.0338173316325285E-2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3"/>
      <c r="F77" s="203"/>
      <c r="G77" s="130"/>
      <c r="H77" s="203"/>
      <c r="I77" s="203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147428</v>
      </c>
      <c r="E78" s="203">
        <v>1.4233425553047963E-2</v>
      </c>
      <c r="F78" s="203">
        <v>1.902181426083116E-2</v>
      </c>
      <c r="G78" s="130">
        <v>1501.2540199962018</v>
      </c>
      <c r="H78" s="203">
        <v>1.1443126797504655</v>
      </c>
      <c r="I78" s="203">
        <v>4.2675742890215806E-2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3"/>
      <c r="F79" s="203"/>
      <c r="G79" s="130"/>
      <c r="H79" s="203"/>
      <c r="I79" s="203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585073</v>
      </c>
      <c r="E80" s="203">
        <v>5.6485830294099017E-2</v>
      </c>
      <c r="F80" s="203">
        <v>1.2627709306531676E-2</v>
      </c>
      <c r="G80" s="130">
        <v>1616.2001758071224</v>
      </c>
      <c r="H80" s="203">
        <v>1.2319289937326534</v>
      </c>
      <c r="I80" s="203">
        <v>4.089777023968777E-2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84062</v>
      </c>
      <c r="E81" s="204">
        <v>8.1157596850009346E-3</v>
      </c>
      <c r="F81" s="205">
        <v>1.8118838262723092E-2</v>
      </c>
      <c r="G81" s="131">
        <v>1641.0562746544224</v>
      </c>
      <c r="H81" s="204">
        <v>1.2508752537934047</v>
      </c>
      <c r="I81" s="205">
        <v>4.1178040558415452E-2</v>
      </c>
    </row>
    <row r="82" spans="1:255" s="101" customFormat="1" ht="18" customHeight="1">
      <c r="B82" s="94">
        <v>20</v>
      </c>
      <c r="C82" s="101" t="s">
        <v>204</v>
      </c>
      <c r="D82" s="99">
        <v>196797</v>
      </c>
      <c r="E82" s="204">
        <v>1.89997520726265E-2</v>
      </c>
      <c r="F82" s="205">
        <v>1.1056025071283671E-2</v>
      </c>
      <c r="G82" s="131">
        <v>1585.9856964791131</v>
      </c>
      <c r="H82" s="204">
        <v>1.2088983731004523</v>
      </c>
      <c r="I82" s="205">
        <v>4.0961756312918096E-2</v>
      </c>
    </row>
    <row r="83" spans="1:255" s="101" customFormat="1" ht="18" customHeight="1">
      <c r="B83" s="94">
        <v>48</v>
      </c>
      <c r="C83" s="101" t="s">
        <v>203</v>
      </c>
      <c r="D83" s="99">
        <v>304214</v>
      </c>
      <c r="E83" s="204">
        <v>2.9370318536471585E-2</v>
      </c>
      <c r="F83" s="205">
        <v>1.2137101335480294E-2</v>
      </c>
      <c r="G83" s="131">
        <v>1628.877651225783</v>
      </c>
      <c r="H83" s="204">
        <v>1.2415922457043849</v>
      </c>
      <c r="I83" s="205">
        <v>4.0740762573152844E-2</v>
      </c>
    </row>
    <row r="84" spans="1:255" s="101" customFormat="1" ht="18" hidden="1" customHeight="1">
      <c r="B84" s="94"/>
      <c r="D84" s="99"/>
      <c r="E84" s="204"/>
      <c r="F84" s="205"/>
      <c r="G84" s="131"/>
      <c r="H84" s="204"/>
      <c r="I84" s="205"/>
    </row>
    <row r="85" spans="1:255" s="97" customFormat="1" ht="18" customHeight="1">
      <c r="A85" s="8"/>
      <c r="B85" s="94">
        <v>26</v>
      </c>
      <c r="C85" s="95" t="s">
        <v>101</v>
      </c>
      <c r="D85" s="96">
        <v>74976</v>
      </c>
      <c r="E85" s="203">
        <v>7.2385524748712861E-3</v>
      </c>
      <c r="F85" s="203">
        <v>2.0026121027427068E-2</v>
      </c>
      <c r="G85" s="130">
        <v>1300.8110399327779</v>
      </c>
      <c r="H85" s="203">
        <v>0.9915274478054239</v>
      </c>
      <c r="I85" s="203">
        <v>4.6727015778575964E-2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3"/>
      <c r="F86" s="203"/>
      <c r="G86" s="130"/>
      <c r="H86" s="203"/>
      <c r="I86" s="203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9360</v>
      </c>
      <c r="E87" s="204">
        <v>9.0366052023041021E-4</v>
      </c>
      <c r="F87" s="205">
        <v>2.2950819672131084E-2</v>
      </c>
      <c r="G87" s="131">
        <v>1340.1186901709402</v>
      </c>
      <c r="H87" s="204">
        <v>1.0214892277437979</v>
      </c>
      <c r="I87" s="205">
        <v>4.8904128022979831E-2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9029</v>
      </c>
      <c r="E88" s="204">
        <v>8.7170414926927072E-4</v>
      </c>
      <c r="F88" s="205">
        <v>3.0354901289512792E-2</v>
      </c>
      <c r="G88" s="131">
        <v>1281.7112814265154</v>
      </c>
      <c r="H88" s="204">
        <v>0.9769688883959089</v>
      </c>
      <c r="I88" s="205">
        <v>4.8188567031943963E-2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4"/>
      <c r="F89" s="205"/>
      <c r="G89" s="131"/>
      <c r="H89" s="204"/>
      <c r="I89" s="205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26" t="s">
        <v>45</v>
      </c>
      <c r="D90" s="227">
        <v>10357872</v>
      </c>
      <c r="E90" s="229">
        <v>1</v>
      </c>
      <c r="F90" s="229">
        <v>1.659470524081752E-2</v>
      </c>
      <c r="G90" s="228">
        <v>1311.9264048735113</v>
      </c>
      <c r="H90" s="229">
        <v>1</v>
      </c>
      <c r="I90" s="229">
        <v>4.4796664795819341E-2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51" activePane="bottomLeft" state="frozen"/>
      <selection activeCell="Q29" sqref="Q29"/>
      <selection pane="bottomLeft" activeCell="K24" sqref="K24"/>
    </sheetView>
  </sheetViews>
  <sheetFormatPr baseColWidth="10" defaultColWidth="10.28515625" defaultRowHeight="15.75"/>
  <cols>
    <col min="1" max="1" width="2.7109375" style="118" customWidth="1"/>
    <col min="2" max="2" width="7" style="127" customWidth="1"/>
    <col min="3" max="3" width="27.42578125" style="114" customWidth="1"/>
    <col min="4" max="4" width="20.7109375" style="115" customWidth="1"/>
    <col min="5" max="5" width="20.7109375" style="116" customWidth="1"/>
    <col min="6" max="7" width="20.7109375" style="117" customWidth="1"/>
    <col min="8" max="16384" width="10.28515625" style="118"/>
  </cols>
  <sheetData>
    <row r="1" spans="1:10">
      <c r="B1" s="113"/>
    </row>
    <row r="2" spans="1:10" s="114" customFormat="1" ht="22.7" customHeight="1">
      <c r="B2" s="119"/>
      <c r="C2" s="560" t="s">
        <v>152</v>
      </c>
      <c r="D2" s="561"/>
      <c r="E2" s="561"/>
      <c r="F2" s="561"/>
      <c r="G2" s="561"/>
    </row>
    <row r="3" spans="1:10" s="114" customFormat="1" ht="18.95" customHeight="1">
      <c r="A3" s="213"/>
      <c r="B3" s="214"/>
      <c r="C3" s="562" t="s">
        <v>142</v>
      </c>
      <c r="D3" s="563"/>
      <c r="E3" s="563"/>
      <c r="F3" s="563"/>
      <c r="G3" s="563"/>
    </row>
    <row r="4" spans="1:10" ht="19.7" customHeight="1">
      <c r="A4" s="213"/>
      <c r="B4" s="568" t="s">
        <v>157</v>
      </c>
      <c r="C4" s="564" t="str">
        <f>'Pensiones - mínimos'!$B$3</f>
        <v xml:space="preserve">  1 de julio de 2025</v>
      </c>
      <c r="D4" s="566" t="s">
        <v>153</v>
      </c>
      <c r="E4" s="215" t="s">
        <v>154</v>
      </c>
      <c r="F4" s="215"/>
      <c r="G4" s="215"/>
      <c r="I4" s="7" t="s">
        <v>168</v>
      </c>
      <c r="J4" s="7"/>
    </row>
    <row r="5" spans="1:10" ht="19.7" customHeight="1">
      <c r="A5" s="213"/>
      <c r="B5" s="569"/>
      <c r="C5" s="565"/>
      <c r="D5" s="567"/>
      <c r="E5" s="454" t="s">
        <v>4</v>
      </c>
      <c r="F5" s="455" t="s">
        <v>3</v>
      </c>
      <c r="G5" s="473" t="s">
        <v>6</v>
      </c>
    </row>
    <row r="6" spans="1:10">
      <c r="B6" s="120">
        <v>4</v>
      </c>
      <c r="C6" s="465" t="s">
        <v>53</v>
      </c>
      <c r="D6" s="466">
        <v>35202</v>
      </c>
      <c r="E6" s="467">
        <v>0.36159936658749009</v>
      </c>
      <c r="F6" s="468">
        <v>0.22063625171730869</v>
      </c>
      <c r="G6" s="475">
        <v>0.29532374704273562</v>
      </c>
    </row>
    <row r="7" spans="1:10">
      <c r="B7" s="121">
        <v>11</v>
      </c>
      <c r="C7" s="465" t="s">
        <v>54</v>
      </c>
      <c r="D7" s="466">
        <v>65184</v>
      </c>
      <c r="E7" s="467">
        <v>0.34565563349603035</v>
      </c>
      <c r="F7" s="468">
        <v>0.21338990200532157</v>
      </c>
      <c r="G7" s="475">
        <v>0.27649511560926571</v>
      </c>
      <c r="H7" s="114"/>
    </row>
    <row r="8" spans="1:10">
      <c r="B8" s="121">
        <v>14</v>
      </c>
      <c r="C8" s="465" t="s">
        <v>55</v>
      </c>
      <c r="D8" s="466">
        <v>53490</v>
      </c>
      <c r="E8" s="467">
        <v>0.35183235472767765</v>
      </c>
      <c r="F8" s="468">
        <v>0.22365075385882605</v>
      </c>
      <c r="G8" s="475">
        <v>0.29301561216105176</v>
      </c>
      <c r="H8" s="114"/>
    </row>
    <row r="9" spans="1:10">
      <c r="B9" s="121">
        <v>18</v>
      </c>
      <c r="C9" s="465" t="s">
        <v>56</v>
      </c>
      <c r="D9" s="466">
        <v>58358</v>
      </c>
      <c r="E9" s="467">
        <v>0.34750284897708156</v>
      </c>
      <c r="F9" s="468">
        <v>0.21595389748255991</v>
      </c>
      <c r="G9" s="475">
        <v>0.28764361725723692</v>
      </c>
      <c r="H9" s="114"/>
    </row>
    <row r="10" spans="1:10">
      <c r="B10" s="121">
        <v>21</v>
      </c>
      <c r="C10" s="465" t="s">
        <v>57</v>
      </c>
      <c r="D10" s="466">
        <v>28833</v>
      </c>
      <c r="E10" s="467">
        <v>0.34371457771996655</v>
      </c>
      <c r="F10" s="468">
        <v>0.19766685790782176</v>
      </c>
      <c r="G10" s="475">
        <v>0.27174025729230478</v>
      </c>
      <c r="H10" s="114"/>
    </row>
    <row r="11" spans="1:10">
      <c r="B11" s="121">
        <v>23</v>
      </c>
      <c r="C11" s="465" t="s">
        <v>58</v>
      </c>
      <c r="D11" s="466">
        <v>50414</v>
      </c>
      <c r="E11" s="467">
        <v>0.41195788290015078</v>
      </c>
      <c r="F11" s="468">
        <v>0.24997249271056829</v>
      </c>
      <c r="G11" s="475">
        <v>0.33394274207437435</v>
      </c>
      <c r="H11" s="114"/>
    </row>
    <row r="12" spans="1:10">
      <c r="B12" s="121">
        <v>29</v>
      </c>
      <c r="C12" s="465" t="s">
        <v>59</v>
      </c>
      <c r="D12" s="466">
        <v>75587</v>
      </c>
      <c r="E12" s="467">
        <v>0.32250193070238631</v>
      </c>
      <c r="F12" s="468">
        <v>0.18411621656214003</v>
      </c>
      <c r="G12" s="475">
        <v>0.25646793769064513</v>
      </c>
      <c r="H12" s="114"/>
    </row>
    <row r="13" spans="1:10">
      <c r="B13" s="121">
        <v>41</v>
      </c>
      <c r="C13" s="465" t="s">
        <v>60</v>
      </c>
      <c r="D13" s="466">
        <v>107705</v>
      </c>
      <c r="E13" s="467">
        <v>0.31980118303540261</v>
      </c>
      <c r="F13" s="468">
        <v>0.20219469063263307</v>
      </c>
      <c r="G13" s="475">
        <v>0.26417709099828307</v>
      </c>
      <c r="H13" s="114"/>
    </row>
    <row r="14" spans="1:10" s="124" customFormat="1">
      <c r="B14" s="122"/>
      <c r="C14" s="469" t="s">
        <v>52</v>
      </c>
      <c r="D14" s="470">
        <v>474773</v>
      </c>
      <c r="E14" s="471">
        <v>0.34315265776381254</v>
      </c>
      <c r="F14" s="472">
        <v>0.20978294926062677</v>
      </c>
      <c r="G14" s="474">
        <v>0.27929860766314718</v>
      </c>
      <c r="H14" s="123"/>
      <c r="J14" s="118"/>
    </row>
    <row r="15" spans="1:10">
      <c r="B15" s="121">
        <v>22</v>
      </c>
      <c r="C15" s="465" t="s">
        <v>62</v>
      </c>
      <c r="D15" s="466">
        <v>11671</v>
      </c>
      <c r="E15" s="467">
        <v>0.29060289417932422</v>
      </c>
      <c r="F15" s="468">
        <v>0.13138471707120039</v>
      </c>
      <c r="G15" s="475">
        <v>0.21188410006898806</v>
      </c>
      <c r="H15" s="114"/>
    </row>
    <row r="16" spans="1:10">
      <c r="B16" s="121">
        <v>44</v>
      </c>
      <c r="C16" s="465" t="s">
        <v>63</v>
      </c>
      <c r="D16" s="466">
        <v>7594</v>
      </c>
      <c r="E16" s="467">
        <v>0.27549184935356941</v>
      </c>
      <c r="F16" s="468">
        <v>0.14568569110089261</v>
      </c>
      <c r="G16" s="475">
        <v>0.20934527911784975</v>
      </c>
      <c r="H16" s="114"/>
    </row>
    <row r="17" spans="2:10">
      <c r="B17" s="121">
        <v>50</v>
      </c>
      <c r="C17" s="465" t="s">
        <v>64</v>
      </c>
      <c r="D17" s="466">
        <v>37126</v>
      </c>
      <c r="E17" s="467">
        <v>0.23112545489691805</v>
      </c>
      <c r="F17" s="468">
        <v>9.0108305952614973E-2</v>
      </c>
      <c r="G17" s="475">
        <v>0.16441255923121209</v>
      </c>
      <c r="H17" s="114"/>
    </row>
    <row r="18" spans="2:10" s="124" customFormat="1">
      <c r="B18" s="121"/>
      <c r="C18" s="469" t="s">
        <v>61</v>
      </c>
      <c r="D18" s="470">
        <v>56391</v>
      </c>
      <c r="E18" s="471">
        <v>0.24598170353901666</v>
      </c>
      <c r="F18" s="472">
        <v>0.1042118719066505</v>
      </c>
      <c r="G18" s="474">
        <v>0.17779592454448287</v>
      </c>
      <c r="H18" s="123"/>
      <c r="I18" s="414"/>
      <c r="J18" s="118"/>
    </row>
    <row r="19" spans="2:10" s="124" customFormat="1">
      <c r="B19" s="121">
        <v>33</v>
      </c>
      <c r="C19" s="469" t="s">
        <v>65</v>
      </c>
      <c r="D19" s="470">
        <v>42789</v>
      </c>
      <c r="E19" s="471">
        <v>0.20147583386548495</v>
      </c>
      <c r="F19" s="472">
        <v>7.8545637524564643E-2</v>
      </c>
      <c r="G19" s="474">
        <v>0.14163946798720944</v>
      </c>
      <c r="H19" s="123"/>
      <c r="J19" s="118"/>
    </row>
    <row r="20" spans="2:10" s="124" customFormat="1">
      <c r="B20" s="121">
        <v>7</v>
      </c>
      <c r="C20" s="469" t="s">
        <v>205</v>
      </c>
      <c r="D20" s="470">
        <v>32824</v>
      </c>
      <c r="E20" s="471">
        <v>0.20012194703033218</v>
      </c>
      <c r="F20" s="472">
        <v>9.8939011337302943E-2</v>
      </c>
      <c r="G20" s="474">
        <v>0.15433877982837663</v>
      </c>
      <c r="H20" s="123"/>
      <c r="J20" s="118"/>
    </row>
    <row r="21" spans="2:10">
      <c r="B21" s="121">
        <v>35</v>
      </c>
      <c r="C21" s="465" t="s">
        <v>67</v>
      </c>
      <c r="D21" s="466">
        <v>46931</v>
      </c>
      <c r="E21" s="467">
        <v>0.29192339548695984</v>
      </c>
      <c r="F21" s="468">
        <v>0.18450486589371784</v>
      </c>
      <c r="G21" s="475">
        <v>0.2385638689934578</v>
      </c>
      <c r="H21" s="114"/>
    </row>
    <row r="22" spans="2:10">
      <c r="B22" s="121">
        <v>38</v>
      </c>
      <c r="C22" s="465" t="s">
        <v>68</v>
      </c>
      <c r="D22" s="466">
        <v>49446</v>
      </c>
      <c r="E22" s="467">
        <v>0.33212377338451837</v>
      </c>
      <c r="F22" s="468">
        <v>0.22730251609128146</v>
      </c>
      <c r="G22" s="475">
        <v>0.28119401966526958</v>
      </c>
      <c r="H22" s="114"/>
    </row>
    <row r="23" spans="2:10" s="124" customFormat="1">
      <c r="B23" s="121"/>
      <c r="C23" s="469" t="s">
        <v>66</v>
      </c>
      <c r="D23" s="470">
        <v>96377</v>
      </c>
      <c r="E23" s="471">
        <v>0.31110970310412739</v>
      </c>
      <c r="F23" s="472">
        <v>0.20447013992389626</v>
      </c>
      <c r="G23" s="474">
        <v>0.25868436733357308</v>
      </c>
      <c r="H23" s="123"/>
      <c r="J23" s="118"/>
    </row>
    <row r="24" spans="2:10" s="124" customFormat="1">
      <c r="B24" s="121">
        <v>39</v>
      </c>
      <c r="C24" s="469" t="s">
        <v>69</v>
      </c>
      <c r="D24" s="470">
        <v>23826</v>
      </c>
      <c r="E24" s="471">
        <v>0.21644987825996381</v>
      </c>
      <c r="F24" s="472">
        <v>0.1006470366281426</v>
      </c>
      <c r="G24" s="474">
        <v>0.16059476547070994</v>
      </c>
      <c r="H24" s="123"/>
      <c r="J24" s="118"/>
    </row>
    <row r="25" spans="2:10">
      <c r="B25" s="121">
        <v>5</v>
      </c>
      <c r="C25" s="465" t="s">
        <v>71</v>
      </c>
      <c r="D25" s="466">
        <v>13057</v>
      </c>
      <c r="E25" s="467">
        <v>0.41174296425365647</v>
      </c>
      <c r="F25" s="468">
        <v>0.24908823947331027</v>
      </c>
      <c r="G25" s="475">
        <v>0.32600119844202535</v>
      </c>
      <c r="H25" s="114"/>
    </row>
    <row r="26" spans="2:10">
      <c r="B26" s="121">
        <v>9</v>
      </c>
      <c r="C26" s="465" t="s">
        <v>72</v>
      </c>
      <c r="D26" s="466">
        <v>15874</v>
      </c>
      <c r="E26" s="467">
        <v>0.23639495074667619</v>
      </c>
      <c r="F26" s="468">
        <v>9.8335178404155663E-2</v>
      </c>
      <c r="G26" s="475">
        <v>0.16783142848080521</v>
      </c>
      <c r="H26" s="114"/>
    </row>
    <row r="27" spans="2:10">
      <c r="B27" s="121">
        <v>24</v>
      </c>
      <c r="C27" s="465" t="s">
        <v>73</v>
      </c>
      <c r="D27" s="466">
        <v>27271</v>
      </c>
      <c r="E27" s="467">
        <v>0.260008896797153</v>
      </c>
      <c r="F27" s="468">
        <v>0.12445884301362699</v>
      </c>
      <c r="G27" s="475">
        <v>0.19372735668111105</v>
      </c>
      <c r="H27" s="114"/>
    </row>
    <row r="28" spans="2:10">
      <c r="B28" s="121">
        <v>34</v>
      </c>
      <c r="C28" s="465" t="s">
        <v>74</v>
      </c>
      <c r="D28" s="466">
        <v>9756</v>
      </c>
      <c r="E28" s="467">
        <v>0.30054873511904762</v>
      </c>
      <c r="F28" s="468">
        <v>0.14462646580877508</v>
      </c>
      <c r="G28" s="475">
        <v>0.22036003884986335</v>
      </c>
      <c r="H28" s="114"/>
    </row>
    <row r="29" spans="2:10">
      <c r="B29" s="121">
        <v>37</v>
      </c>
      <c r="C29" s="465" t="s">
        <v>75</v>
      </c>
      <c r="D29" s="466">
        <v>24529</v>
      </c>
      <c r="E29" s="467">
        <v>0.35944856225403798</v>
      </c>
      <c r="F29" s="468">
        <v>0.231132527809743</v>
      </c>
      <c r="G29" s="475">
        <v>0.29506441640302655</v>
      </c>
      <c r="H29" s="114"/>
    </row>
    <row r="30" spans="2:10">
      <c r="B30" s="121">
        <v>40</v>
      </c>
      <c r="C30" s="465" t="s">
        <v>76</v>
      </c>
      <c r="D30" s="466">
        <v>8586</v>
      </c>
      <c r="E30" s="467">
        <v>0.32624992954173948</v>
      </c>
      <c r="F30" s="468">
        <v>0.15515998447291077</v>
      </c>
      <c r="G30" s="475">
        <v>0.24000670878291497</v>
      </c>
      <c r="H30" s="114"/>
    </row>
    <row r="31" spans="2:10">
      <c r="B31" s="121">
        <v>42</v>
      </c>
      <c r="C31" s="465" t="s">
        <v>77</v>
      </c>
      <c r="D31" s="466">
        <v>4740</v>
      </c>
      <c r="E31" s="467">
        <v>0.28031414516268233</v>
      </c>
      <c r="F31" s="468">
        <v>0.13107265220065009</v>
      </c>
      <c r="G31" s="475">
        <v>0.20635611667392251</v>
      </c>
      <c r="H31" s="114"/>
    </row>
    <row r="32" spans="2:10">
      <c r="B32" s="121">
        <v>47</v>
      </c>
      <c r="C32" s="465" t="s">
        <v>78</v>
      </c>
      <c r="D32" s="466">
        <v>23195</v>
      </c>
      <c r="E32" s="467">
        <v>0.26224851279994654</v>
      </c>
      <c r="F32" s="468">
        <v>0.11718664562795857</v>
      </c>
      <c r="G32" s="475">
        <v>0.18727846721516636</v>
      </c>
      <c r="H32" s="114"/>
    </row>
    <row r="33" spans="2:10">
      <c r="B33" s="121">
        <v>49</v>
      </c>
      <c r="C33" s="465" t="s">
        <v>79</v>
      </c>
      <c r="D33" s="466">
        <v>17137</v>
      </c>
      <c r="E33" s="467">
        <v>0.4278581487645628</v>
      </c>
      <c r="F33" s="468">
        <v>0.29226090173030289</v>
      </c>
      <c r="G33" s="475">
        <v>0.35878485888954026</v>
      </c>
      <c r="H33" s="114"/>
    </row>
    <row r="34" spans="2:10" s="124" customFormat="1">
      <c r="B34" s="121"/>
      <c r="C34" s="469" t="s">
        <v>70</v>
      </c>
      <c r="D34" s="470">
        <v>144145</v>
      </c>
      <c r="E34" s="471">
        <v>0.29891660881361976</v>
      </c>
      <c r="F34" s="472">
        <v>0.15754364636729373</v>
      </c>
      <c r="G34" s="474">
        <v>0.22765607972582402</v>
      </c>
      <c r="H34" s="123"/>
      <c r="J34" s="118"/>
    </row>
    <row r="35" spans="2:10">
      <c r="B35" s="121">
        <v>2</v>
      </c>
      <c r="C35" s="465" t="s">
        <v>81</v>
      </c>
      <c r="D35" s="466">
        <v>25454</v>
      </c>
      <c r="E35" s="467">
        <v>0.41468473451327431</v>
      </c>
      <c r="F35" s="468">
        <v>0.26002635570252863</v>
      </c>
      <c r="G35" s="475">
        <v>0.3332547787378895</v>
      </c>
      <c r="H35" s="114"/>
    </row>
    <row r="36" spans="2:10">
      <c r="B36" s="121">
        <v>13</v>
      </c>
      <c r="C36" s="465" t="s">
        <v>82</v>
      </c>
      <c r="D36" s="466">
        <v>35326</v>
      </c>
      <c r="E36" s="467">
        <v>0.43588992361619755</v>
      </c>
      <c r="F36" s="468">
        <v>0.25290905601786429</v>
      </c>
      <c r="G36" s="475">
        <v>0.33609559781936504</v>
      </c>
      <c r="H36" s="114"/>
    </row>
    <row r="37" spans="2:10">
      <c r="B37" s="121">
        <v>16</v>
      </c>
      <c r="C37" s="465" t="s">
        <v>83</v>
      </c>
      <c r="D37" s="466">
        <v>17236</v>
      </c>
      <c r="E37" s="467">
        <v>0.45309851196082124</v>
      </c>
      <c r="F37" s="468">
        <v>0.30990272294354676</v>
      </c>
      <c r="G37" s="475">
        <v>0.37629079794782228</v>
      </c>
      <c r="H37" s="114"/>
    </row>
    <row r="38" spans="2:10">
      <c r="B38" s="121">
        <v>19</v>
      </c>
      <c r="C38" s="465" t="s">
        <v>84</v>
      </c>
      <c r="D38" s="466">
        <v>8493</v>
      </c>
      <c r="E38" s="467">
        <v>0.26491228070175438</v>
      </c>
      <c r="F38" s="468">
        <v>0.10612976850342354</v>
      </c>
      <c r="G38" s="475">
        <v>0.18160629517170593</v>
      </c>
      <c r="H38" s="114"/>
    </row>
    <row r="39" spans="2:10">
      <c r="B39" s="121">
        <v>45</v>
      </c>
      <c r="C39" s="465" t="s">
        <v>85</v>
      </c>
      <c r="D39" s="466">
        <v>37854</v>
      </c>
      <c r="E39" s="467">
        <v>0.40112790976721863</v>
      </c>
      <c r="F39" s="468">
        <v>0.208325525750609</v>
      </c>
      <c r="G39" s="475">
        <v>0.2963943154680343</v>
      </c>
      <c r="H39" s="114"/>
    </row>
    <row r="40" spans="2:10" s="126" customFormat="1">
      <c r="B40" s="121"/>
      <c r="C40" s="469" t="s">
        <v>80</v>
      </c>
      <c r="D40" s="470">
        <v>124363</v>
      </c>
      <c r="E40" s="471">
        <v>0.40234940699546162</v>
      </c>
      <c r="F40" s="472">
        <v>0.2297266019201748</v>
      </c>
      <c r="G40" s="474">
        <v>0.3095354839673149</v>
      </c>
      <c r="H40" s="125"/>
      <c r="J40" s="118"/>
    </row>
    <row r="41" spans="2:10">
      <c r="B41" s="121">
        <v>8</v>
      </c>
      <c r="C41" s="465" t="s">
        <v>87</v>
      </c>
      <c r="D41" s="466">
        <v>173071</v>
      </c>
      <c r="E41" s="467">
        <v>0.17305419062508628</v>
      </c>
      <c r="F41" s="468">
        <v>7.0697252462415761E-2</v>
      </c>
      <c r="G41" s="475">
        <v>0.12849189385429652</v>
      </c>
      <c r="H41" s="114"/>
    </row>
    <row r="42" spans="2:10">
      <c r="B42" s="121">
        <v>17</v>
      </c>
      <c r="C42" s="465" t="s">
        <v>209</v>
      </c>
      <c r="D42" s="466">
        <v>24586</v>
      </c>
      <c r="E42" s="467">
        <v>0.18794209661169733</v>
      </c>
      <c r="F42" s="468">
        <v>9.0320543186483498E-2</v>
      </c>
      <c r="G42" s="475">
        <v>0.14437639100128605</v>
      </c>
      <c r="H42" s="114"/>
    </row>
    <row r="43" spans="2:10">
      <c r="B43" s="121">
        <v>25</v>
      </c>
      <c r="C43" s="465" t="s">
        <v>206</v>
      </c>
      <c r="D43" s="466">
        <v>19363</v>
      </c>
      <c r="E43" s="467">
        <v>0.24696010808504587</v>
      </c>
      <c r="F43" s="468">
        <v>0.11454952785745692</v>
      </c>
      <c r="G43" s="475">
        <v>0.18615942237989483</v>
      </c>
      <c r="H43" s="114"/>
    </row>
    <row r="44" spans="2:10">
      <c r="B44" s="121">
        <v>43</v>
      </c>
      <c r="C44" s="465" t="s">
        <v>88</v>
      </c>
      <c r="D44" s="466">
        <v>30803</v>
      </c>
      <c r="E44" s="467">
        <v>0.226511527864554</v>
      </c>
      <c r="F44" s="468">
        <v>0.10046601986655411</v>
      </c>
      <c r="G44" s="475">
        <v>0.16730667912292041</v>
      </c>
      <c r="H44" s="114"/>
    </row>
    <row r="45" spans="2:10" s="126" customFormat="1">
      <c r="B45" s="121"/>
      <c r="C45" s="469" t="s">
        <v>86</v>
      </c>
      <c r="D45" s="470">
        <v>247823</v>
      </c>
      <c r="E45" s="471">
        <v>0.18374163154717116</v>
      </c>
      <c r="F45" s="472">
        <v>7.8429674260967808E-2</v>
      </c>
      <c r="G45" s="474">
        <v>0.1372709869964705</v>
      </c>
      <c r="H45" s="125"/>
      <c r="J45" s="118"/>
    </row>
    <row r="46" spans="2:10">
      <c r="B46" s="121">
        <v>3</v>
      </c>
      <c r="C46" s="465" t="s">
        <v>201</v>
      </c>
      <c r="D46" s="466">
        <v>89472</v>
      </c>
      <c r="E46" s="467">
        <v>0.3151737441247589</v>
      </c>
      <c r="F46" s="468">
        <v>0.19132649959265069</v>
      </c>
      <c r="G46" s="475">
        <v>0.25672500021520001</v>
      </c>
      <c r="H46" s="114"/>
    </row>
    <row r="47" spans="2:10">
      <c r="B47" s="121">
        <v>12</v>
      </c>
      <c r="C47" s="465" t="s">
        <v>208</v>
      </c>
      <c r="D47" s="466">
        <v>29716</v>
      </c>
      <c r="E47" s="467">
        <v>0.27947446967274275</v>
      </c>
      <c r="F47" s="468">
        <v>0.13174988320045816</v>
      </c>
      <c r="G47" s="475">
        <v>0.21015261453161907</v>
      </c>
      <c r="H47" s="114"/>
    </row>
    <row r="48" spans="2:10">
      <c r="B48" s="121">
        <v>46</v>
      </c>
      <c r="C48" s="465" t="s">
        <v>90</v>
      </c>
      <c r="D48" s="466">
        <v>125633</v>
      </c>
      <c r="E48" s="467">
        <v>0.28897213459516297</v>
      </c>
      <c r="F48" s="468">
        <v>0.13949916354538322</v>
      </c>
      <c r="G48" s="475">
        <v>0.21867776478124043</v>
      </c>
      <c r="H48" s="114"/>
    </row>
    <row r="49" spans="2:10" s="126" customFormat="1">
      <c r="B49" s="121"/>
      <c r="C49" s="469" t="s">
        <v>89</v>
      </c>
      <c r="D49" s="470">
        <v>244821</v>
      </c>
      <c r="E49" s="471">
        <v>0.29626572808451501</v>
      </c>
      <c r="F49" s="472">
        <v>0.15548711725503425</v>
      </c>
      <c r="G49" s="474">
        <v>0.23000262112855085</v>
      </c>
      <c r="H49" s="125"/>
      <c r="J49" s="118"/>
    </row>
    <row r="50" spans="2:10">
      <c r="B50" s="121">
        <v>6</v>
      </c>
      <c r="C50" s="465" t="s">
        <v>92</v>
      </c>
      <c r="D50" s="466">
        <v>57076</v>
      </c>
      <c r="E50" s="467">
        <v>0.46175163858707607</v>
      </c>
      <c r="F50" s="468">
        <v>0.33789405565313857</v>
      </c>
      <c r="G50" s="475">
        <v>0.3965869453438764</v>
      </c>
      <c r="H50" s="114"/>
    </row>
    <row r="51" spans="2:10">
      <c r="B51" s="121">
        <v>10</v>
      </c>
      <c r="C51" s="465" t="s">
        <v>93</v>
      </c>
      <c r="D51" s="466">
        <v>34991</v>
      </c>
      <c r="E51" s="467">
        <v>0.4142327444332084</v>
      </c>
      <c r="F51" s="468">
        <v>0.28240100943339541</v>
      </c>
      <c r="G51" s="475">
        <v>0.34864789462147028</v>
      </c>
      <c r="H51" s="114"/>
    </row>
    <row r="52" spans="2:10" s="126" customFormat="1">
      <c r="B52" s="121"/>
      <c r="C52" s="469" t="s">
        <v>91</v>
      </c>
      <c r="D52" s="470">
        <v>92067</v>
      </c>
      <c r="E52" s="471">
        <v>0.44155034054892439</v>
      </c>
      <c r="F52" s="472">
        <v>0.31584267159047497</v>
      </c>
      <c r="G52" s="474">
        <v>0.37689127231046338</v>
      </c>
      <c r="H52" s="125"/>
      <c r="J52" s="118"/>
    </row>
    <row r="53" spans="2:10">
      <c r="B53" s="121">
        <v>15</v>
      </c>
      <c r="C53" s="465" t="s">
        <v>200</v>
      </c>
      <c r="D53" s="466">
        <v>75833</v>
      </c>
      <c r="E53" s="467">
        <v>0.31900000000000001</v>
      </c>
      <c r="F53" s="468">
        <v>0.156</v>
      </c>
      <c r="G53" s="475">
        <v>0.24399999999999999</v>
      </c>
      <c r="H53" s="114"/>
    </row>
    <row r="54" spans="2:10">
      <c r="B54" s="121">
        <v>27</v>
      </c>
      <c r="C54" s="465" t="s">
        <v>95</v>
      </c>
      <c r="D54" s="466">
        <v>32093</v>
      </c>
      <c r="E54" s="467">
        <v>0.32729518980842665</v>
      </c>
      <c r="F54" s="468">
        <v>0.23134446466724698</v>
      </c>
      <c r="G54" s="475">
        <v>0.28432588550064675</v>
      </c>
      <c r="H54" s="114"/>
    </row>
    <row r="55" spans="2:10">
      <c r="B55" s="121">
        <v>32</v>
      </c>
      <c r="C55" s="465" t="s">
        <v>207</v>
      </c>
      <c r="D55" s="466">
        <v>33554</v>
      </c>
      <c r="E55" s="467">
        <v>0.37134595778108337</v>
      </c>
      <c r="F55" s="468">
        <v>0.2298552252727199</v>
      </c>
      <c r="G55" s="475">
        <v>0.30741463504017447</v>
      </c>
      <c r="H55" s="114"/>
    </row>
    <row r="56" spans="2:10">
      <c r="B56" s="121">
        <v>36</v>
      </c>
      <c r="C56" s="465" t="s">
        <v>96</v>
      </c>
      <c r="D56" s="466">
        <v>58872</v>
      </c>
      <c r="E56" s="467">
        <v>0.30908742246446824</v>
      </c>
      <c r="F56" s="468">
        <v>0.14446658491722869</v>
      </c>
      <c r="G56" s="475">
        <v>0.23268185680690867</v>
      </c>
      <c r="H56" s="114"/>
    </row>
    <row r="57" spans="2:10" s="126" customFormat="1">
      <c r="B57" s="121"/>
      <c r="C57" s="469" t="s">
        <v>94</v>
      </c>
      <c r="D57" s="470">
        <v>200352</v>
      </c>
      <c r="E57" s="471">
        <v>0.32442169042530705</v>
      </c>
      <c r="F57" s="472">
        <v>0.17296602959412344</v>
      </c>
      <c r="G57" s="474">
        <v>0.25507016109935604</v>
      </c>
      <c r="H57" s="125"/>
      <c r="I57" s="415"/>
      <c r="J57" s="118"/>
    </row>
    <row r="58" spans="2:10" s="126" customFormat="1">
      <c r="B58" s="121">
        <v>28</v>
      </c>
      <c r="C58" s="469" t="s">
        <v>97</v>
      </c>
      <c r="D58" s="470">
        <v>176607</v>
      </c>
      <c r="E58" s="471">
        <v>0.19200818960025021</v>
      </c>
      <c r="F58" s="472">
        <v>7.5006606145846658E-2</v>
      </c>
      <c r="G58" s="474">
        <v>0.13827475027755637</v>
      </c>
      <c r="H58" s="125"/>
      <c r="J58" s="118"/>
    </row>
    <row r="59" spans="2:10" s="126" customFormat="1">
      <c r="B59" s="121">
        <v>30</v>
      </c>
      <c r="C59" s="469" t="s">
        <v>98</v>
      </c>
      <c r="D59" s="470">
        <v>69931</v>
      </c>
      <c r="E59" s="471">
        <v>0.33541343922963351</v>
      </c>
      <c r="F59" s="472">
        <v>0.18308884583448656</v>
      </c>
      <c r="G59" s="474">
        <v>0.26136469814360092</v>
      </c>
      <c r="H59" s="125"/>
      <c r="J59" s="118"/>
    </row>
    <row r="60" spans="2:10" s="126" customFormat="1">
      <c r="B60" s="121">
        <v>31</v>
      </c>
      <c r="C60" s="469" t="s">
        <v>99</v>
      </c>
      <c r="D60" s="470">
        <v>20533</v>
      </c>
      <c r="E60" s="471">
        <v>0.20445127037296931</v>
      </c>
      <c r="F60" s="472">
        <v>7.0807660746324705E-2</v>
      </c>
      <c r="G60" s="474">
        <v>0.13927476463087066</v>
      </c>
      <c r="H60" s="125"/>
      <c r="J60" s="118"/>
    </row>
    <row r="61" spans="2:10">
      <c r="B61" s="121">
        <v>1</v>
      </c>
      <c r="C61" s="465" t="s">
        <v>202</v>
      </c>
      <c r="D61" s="466">
        <v>7996</v>
      </c>
      <c r="E61" s="467">
        <v>0.14181008489121863</v>
      </c>
      <c r="F61" s="468">
        <v>4.5960730682817232E-2</v>
      </c>
      <c r="G61" s="475">
        <v>9.5120268373343489E-2</v>
      </c>
      <c r="H61" s="114"/>
    </row>
    <row r="62" spans="2:10">
      <c r="B62" s="121">
        <v>20</v>
      </c>
      <c r="C62" s="465" t="s">
        <v>204</v>
      </c>
      <c r="D62" s="466">
        <v>17725</v>
      </c>
      <c r="E62" s="467">
        <v>0.13206095267047938</v>
      </c>
      <c r="F62" s="468">
        <v>4.1776369694652316E-2</v>
      </c>
      <c r="G62" s="475">
        <v>9.0067429889683276E-2</v>
      </c>
      <c r="H62" s="114"/>
    </row>
    <row r="63" spans="2:10">
      <c r="B63" s="121">
        <v>48</v>
      </c>
      <c r="C63" s="465" t="s">
        <v>203</v>
      </c>
      <c r="D63" s="466">
        <v>32706</v>
      </c>
      <c r="E63" s="467">
        <v>0.15657804313698293</v>
      </c>
      <c r="F63" s="468">
        <v>5.4051455337151964E-2</v>
      </c>
      <c r="G63" s="475">
        <v>0.10750984504329189</v>
      </c>
      <c r="H63" s="114"/>
    </row>
    <row r="64" spans="2:10" s="126" customFormat="1">
      <c r="B64" s="121">
        <v>16</v>
      </c>
      <c r="C64" s="469" t="s">
        <v>155</v>
      </c>
      <c r="D64" s="470">
        <v>58427</v>
      </c>
      <c r="E64" s="471">
        <v>0.14609739174623029</v>
      </c>
      <c r="F64" s="472">
        <v>4.8819605516298971E-2</v>
      </c>
      <c r="G64" s="474">
        <v>9.9862752169387406E-2</v>
      </c>
      <c r="H64" s="125"/>
      <c r="J64" s="118"/>
    </row>
    <row r="65" spans="2:10" s="126" customFormat="1">
      <c r="B65" s="121">
        <v>26</v>
      </c>
      <c r="C65" s="469" t="s">
        <v>151</v>
      </c>
      <c r="D65" s="470">
        <v>14260</v>
      </c>
      <c r="E65" s="471">
        <v>0.2586006658580019</v>
      </c>
      <c r="F65" s="472">
        <v>0.11700894335872805</v>
      </c>
      <c r="G65" s="474">
        <v>0.19019419547588562</v>
      </c>
      <c r="H65" s="125"/>
      <c r="J65" s="118"/>
    </row>
    <row r="66" spans="2:10">
      <c r="B66" s="121">
        <v>51</v>
      </c>
      <c r="C66" s="465" t="s">
        <v>102</v>
      </c>
      <c r="D66" s="466">
        <v>2047</v>
      </c>
      <c r="E66" s="467">
        <v>0.2699979436561793</v>
      </c>
      <c r="F66" s="468">
        <v>0.16321992439404048</v>
      </c>
      <c r="G66" s="475">
        <v>0.2186965811965812</v>
      </c>
      <c r="H66" s="114"/>
    </row>
    <row r="67" spans="2:10">
      <c r="B67" s="121">
        <v>52</v>
      </c>
      <c r="C67" s="465" t="s">
        <v>103</v>
      </c>
      <c r="D67" s="466">
        <v>2347</v>
      </c>
      <c r="E67" s="467">
        <v>0.30378638651783763</v>
      </c>
      <c r="F67" s="468">
        <v>0.21502242152466366</v>
      </c>
      <c r="G67" s="475">
        <v>0.25994019271237123</v>
      </c>
      <c r="H67" s="114"/>
    </row>
    <row r="68" spans="2:10" ht="18.600000000000001" customHeight="1">
      <c r="B68" s="268"/>
      <c r="C68" s="476" t="s">
        <v>45</v>
      </c>
      <c r="D68" s="477">
        <f>'Pensiones - mínimos'!$C$14</f>
        <v>2124703</v>
      </c>
      <c r="E68" s="471">
        <f>'Pensiones - mínimos'!E14</f>
        <v>0.26319999999999999</v>
      </c>
      <c r="F68" s="472">
        <f>'Pensiones - mínimos'!F14</f>
        <v>0.1404</v>
      </c>
      <c r="G68" s="269">
        <f>'Pensiones - mínimos'!G14</f>
        <v>0.2051</v>
      </c>
    </row>
    <row r="69" spans="2:10">
      <c r="C69" s="128"/>
      <c r="D69" s="153"/>
      <c r="E69" s="159"/>
      <c r="F69" s="154"/>
      <c r="G69" s="149"/>
      <c r="H69" s="154"/>
      <c r="I69" s="149"/>
      <c r="J69" s="149"/>
    </row>
    <row r="70" spans="2:10">
      <c r="F70" s="188"/>
      <c r="G70" s="188"/>
      <c r="H70" s="114"/>
      <c r="I70" s="114"/>
      <c r="J70" s="114"/>
    </row>
    <row r="71" spans="2:10">
      <c r="F71" s="188"/>
      <c r="G71" s="188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8" activePane="bottomLeft" state="frozen"/>
      <selection pane="bottomLeft" activeCell="L87" sqref="L87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9" width="13.7109375" style="84" customWidth="1"/>
    <col min="10" max="10" width="1.85546875" style="84" customWidth="1"/>
    <col min="11" max="11" width="11.42578125" style="84"/>
    <col min="12" max="12" width="25.42578125" style="84" bestFit="1" customWidth="1"/>
    <col min="13" max="16384" width="11.42578125" style="84"/>
  </cols>
  <sheetData>
    <row r="1" spans="1:226" s="1" customFormat="1" ht="12.2" customHeight="1">
      <c r="B1" s="6"/>
    </row>
    <row r="2" spans="1:226" s="1" customFormat="1" ht="12.95" customHeight="1">
      <c r="B2" s="559" t="s">
        <v>181</v>
      </c>
      <c r="C2" s="559"/>
      <c r="D2" s="559"/>
      <c r="E2" s="559"/>
      <c r="F2" s="559"/>
      <c r="G2" s="559"/>
      <c r="H2" s="559"/>
      <c r="I2" s="559"/>
      <c r="K2" s="7" t="s">
        <v>168</v>
      </c>
    </row>
    <row r="3" spans="1:226" s="92" customFormat="1" ht="18.7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75">
      <c r="A5" s="216"/>
      <c r="B5" s="572" t="s">
        <v>226</v>
      </c>
      <c r="C5" s="573"/>
      <c r="D5" s="573"/>
      <c r="E5" s="573"/>
      <c r="F5" s="573"/>
      <c r="G5" s="573"/>
      <c r="H5" s="573"/>
      <c r="I5" s="574"/>
    </row>
    <row r="6" spans="1:226" ht="2.4500000000000002" customHeight="1">
      <c r="A6" s="217"/>
      <c r="B6" s="575"/>
      <c r="C6" s="576"/>
      <c r="D6" s="576"/>
      <c r="E6" s="576"/>
      <c r="F6" s="576"/>
      <c r="G6" s="576"/>
      <c r="H6" s="576"/>
      <c r="I6" s="577"/>
    </row>
    <row r="7" spans="1:226" ht="52.5" customHeight="1">
      <c r="A7" s="217"/>
      <c r="B7" s="219" t="s">
        <v>157</v>
      </c>
      <c r="C7" s="220" t="s">
        <v>47</v>
      </c>
      <c r="D7" s="219" t="s">
        <v>175</v>
      </c>
      <c r="E7" s="221" t="s">
        <v>176</v>
      </c>
      <c r="F7" s="219" t="s">
        <v>177</v>
      </c>
      <c r="G7" s="219" t="s">
        <v>178</v>
      </c>
      <c r="H7" s="219" t="s">
        <v>179</v>
      </c>
      <c r="I7" s="219" t="s">
        <v>180</v>
      </c>
    </row>
    <row r="8" spans="1:226" ht="6.75" customHeight="1">
      <c r="B8" s="287"/>
      <c r="C8" s="288"/>
      <c r="D8" s="288"/>
      <c r="E8" s="289"/>
      <c r="F8" s="288"/>
      <c r="G8" s="288"/>
      <c r="H8" s="288"/>
      <c r="I8" s="288"/>
    </row>
    <row r="9" spans="1:226" s="97" customFormat="1" ht="18" customHeight="1">
      <c r="A9" s="8"/>
      <c r="B9" s="94"/>
      <c r="C9" s="95" t="s">
        <v>52</v>
      </c>
      <c r="D9" s="96">
        <v>191361</v>
      </c>
      <c r="E9" s="96">
        <v>81.937966407989776</v>
      </c>
      <c r="F9" s="96">
        <v>37873</v>
      </c>
      <c r="G9" s="96">
        <v>84670</v>
      </c>
      <c r="H9" s="96">
        <v>43277</v>
      </c>
      <c r="I9" s="96">
        <v>25541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14032</v>
      </c>
      <c r="E10" s="99">
        <v>82.569102052451555</v>
      </c>
      <c r="F10" s="99">
        <v>2618</v>
      </c>
      <c r="G10" s="99">
        <v>6087</v>
      </c>
      <c r="H10" s="99">
        <v>3384</v>
      </c>
      <c r="I10" s="99">
        <v>1943</v>
      </c>
    </row>
    <row r="11" spans="1:226" s="101" customFormat="1" ht="18" customHeight="1">
      <c r="B11" s="94">
        <v>11</v>
      </c>
      <c r="C11" s="98" t="s">
        <v>54</v>
      </c>
      <c r="D11" s="99">
        <v>23715</v>
      </c>
      <c r="E11" s="99">
        <v>82.488034577271776</v>
      </c>
      <c r="F11" s="99">
        <v>5182</v>
      </c>
      <c r="G11" s="99">
        <v>9706</v>
      </c>
      <c r="H11" s="99">
        <v>5117</v>
      </c>
      <c r="I11" s="99">
        <v>3710</v>
      </c>
    </row>
    <row r="12" spans="1:226" s="101" customFormat="1" ht="18" customHeight="1">
      <c r="B12" s="94">
        <v>14</v>
      </c>
      <c r="C12" s="98" t="s">
        <v>55</v>
      </c>
      <c r="D12" s="99">
        <v>22547</v>
      </c>
      <c r="E12" s="99">
        <v>82.259705947576194</v>
      </c>
      <c r="F12" s="99">
        <v>4047</v>
      </c>
      <c r="G12" s="99">
        <v>10479</v>
      </c>
      <c r="H12" s="99">
        <v>5169</v>
      </c>
      <c r="I12" s="99">
        <v>2852</v>
      </c>
    </row>
    <row r="13" spans="1:226" s="101" customFormat="1" ht="18" customHeight="1">
      <c r="B13" s="94">
        <v>18</v>
      </c>
      <c r="C13" s="98" t="s">
        <v>56</v>
      </c>
      <c r="D13" s="99">
        <v>23742</v>
      </c>
      <c r="E13" s="99">
        <v>81.890769943559945</v>
      </c>
      <c r="F13" s="99">
        <v>4615</v>
      </c>
      <c r="G13" s="99">
        <v>10506</v>
      </c>
      <c r="H13" s="99">
        <v>5432</v>
      </c>
      <c r="I13" s="99">
        <v>3189</v>
      </c>
    </row>
    <row r="14" spans="1:226" s="101" customFormat="1" ht="18" customHeight="1">
      <c r="B14" s="94">
        <v>21</v>
      </c>
      <c r="C14" s="98" t="s">
        <v>57</v>
      </c>
      <c r="D14" s="99">
        <v>12583</v>
      </c>
      <c r="E14" s="99">
        <v>81.228980370340906</v>
      </c>
      <c r="F14" s="99">
        <v>2474</v>
      </c>
      <c r="G14" s="99">
        <v>5685</v>
      </c>
      <c r="H14" s="99">
        <v>2853</v>
      </c>
      <c r="I14" s="99">
        <v>1571</v>
      </c>
    </row>
    <row r="15" spans="1:226" s="101" customFormat="1" ht="18" customHeight="1">
      <c r="B15" s="94">
        <v>23</v>
      </c>
      <c r="C15" s="98" t="s">
        <v>58</v>
      </c>
      <c r="D15" s="99">
        <v>17999</v>
      </c>
      <c r="E15" s="99">
        <v>83.830298349908347</v>
      </c>
      <c r="F15" s="99">
        <v>3190</v>
      </c>
      <c r="G15" s="99">
        <v>8007</v>
      </c>
      <c r="H15" s="99">
        <v>4249</v>
      </c>
      <c r="I15" s="99">
        <v>2553</v>
      </c>
    </row>
    <row r="16" spans="1:226" s="101" customFormat="1" ht="18" customHeight="1">
      <c r="B16" s="94">
        <v>29</v>
      </c>
      <c r="C16" s="98" t="s">
        <v>59</v>
      </c>
      <c r="D16" s="99">
        <v>32532</v>
      </c>
      <c r="E16" s="99">
        <v>79.589869359400012</v>
      </c>
      <c r="F16" s="99">
        <v>6976</v>
      </c>
      <c r="G16" s="99">
        <v>14426</v>
      </c>
      <c r="H16" s="99">
        <v>7170</v>
      </c>
      <c r="I16" s="99">
        <v>3960</v>
      </c>
    </row>
    <row r="17" spans="1:428" s="101" customFormat="1" ht="18" customHeight="1">
      <c r="B17" s="94">
        <v>41</v>
      </c>
      <c r="C17" s="98" t="s">
        <v>60</v>
      </c>
      <c r="D17" s="99">
        <v>44211</v>
      </c>
      <c r="E17" s="99">
        <v>81.64697066340959</v>
      </c>
      <c r="F17" s="99">
        <v>8771</v>
      </c>
      <c r="G17" s="99">
        <v>19774</v>
      </c>
      <c r="H17" s="99">
        <v>9903</v>
      </c>
      <c r="I17" s="99">
        <v>5763</v>
      </c>
    </row>
    <row r="18" spans="1:428" s="102" customFormat="1" ht="18" customHeight="1">
      <c r="A18" s="8"/>
      <c r="B18" s="94"/>
      <c r="C18" s="95" t="s">
        <v>61</v>
      </c>
      <c r="D18" s="96">
        <v>31865</v>
      </c>
      <c r="E18" s="96">
        <v>72.551381768868623</v>
      </c>
      <c r="F18" s="96">
        <v>8543</v>
      </c>
      <c r="G18" s="96">
        <v>16404</v>
      </c>
      <c r="H18" s="96">
        <v>4855</v>
      </c>
      <c r="I18" s="96">
        <v>2063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5475</v>
      </c>
      <c r="E19" s="99">
        <v>71.934515068493184</v>
      </c>
      <c r="F19" s="99">
        <v>1423</v>
      </c>
      <c r="G19" s="99">
        <v>2829</v>
      </c>
      <c r="H19" s="99">
        <v>873</v>
      </c>
      <c r="I19" s="99">
        <v>350</v>
      </c>
    </row>
    <row r="20" spans="1:428" s="101" customFormat="1" ht="18" customHeight="1">
      <c r="B20" s="94">
        <v>40</v>
      </c>
      <c r="C20" s="98" t="s">
        <v>63</v>
      </c>
      <c r="D20" s="99">
        <v>3583</v>
      </c>
      <c r="E20" s="99">
        <v>74.793809656712227</v>
      </c>
      <c r="F20" s="99">
        <v>756</v>
      </c>
      <c r="G20" s="99">
        <v>1969</v>
      </c>
      <c r="H20" s="99">
        <v>607</v>
      </c>
      <c r="I20" s="99">
        <v>251</v>
      </c>
    </row>
    <row r="21" spans="1:428" s="101" customFormat="1" ht="18" customHeight="1">
      <c r="B21" s="94">
        <v>50</v>
      </c>
      <c r="C21" s="101" t="s">
        <v>64</v>
      </c>
      <c r="D21" s="103">
        <v>22807</v>
      </c>
      <c r="E21" s="103">
        <v>70.92582058140043</v>
      </c>
      <c r="F21" s="103">
        <v>6364</v>
      </c>
      <c r="G21" s="103">
        <v>11606</v>
      </c>
      <c r="H21" s="103">
        <v>3375</v>
      </c>
      <c r="I21" s="103">
        <v>1462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27591</v>
      </c>
      <c r="E22" s="96">
        <v>67.318610778877201</v>
      </c>
      <c r="F22" s="96">
        <v>10154</v>
      </c>
      <c r="G22" s="96">
        <v>11991</v>
      </c>
      <c r="H22" s="96">
        <v>3734</v>
      </c>
      <c r="I22" s="96">
        <v>1712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21584</v>
      </c>
      <c r="E23" s="96">
        <v>74.060640289103063</v>
      </c>
      <c r="F23" s="96">
        <v>5440</v>
      </c>
      <c r="G23" s="96">
        <v>10576</v>
      </c>
      <c r="H23" s="96">
        <v>3871</v>
      </c>
      <c r="I23" s="96">
        <v>1697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41062</v>
      </c>
      <c r="E24" s="96">
        <v>78.087337477543869</v>
      </c>
      <c r="F24" s="96">
        <v>10779</v>
      </c>
      <c r="G24" s="96">
        <v>16840</v>
      </c>
      <c r="H24" s="96">
        <v>8004</v>
      </c>
      <c r="I24" s="96">
        <v>5439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21080</v>
      </c>
      <c r="E25" s="99">
        <v>78.990569259962058</v>
      </c>
      <c r="F25" s="99">
        <v>5618</v>
      </c>
      <c r="G25" s="99">
        <v>8315</v>
      </c>
      <c r="H25" s="99">
        <v>4135</v>
      </c>
      <c r="I25" s="99">
        <v>3012</v>
      </c>
    </row>
    <row r="26" spans="1:428" s="101" customFormat="1" ht="18" customHeight="1">
      <c r="B26" s="94">
        <v>38</v>
      </c>
      <c r="C26" s="98" t="s">
        <v>68</v>
      </c>
      <c r="D26" s="99">
        <v>19982</v>
      </c>
      <c r="E26" s="99">
        <v>77.18410569512568</v>
      </c>
      <c r="F26" s="99">
        <v>5161</v>
      </c>
      <c r="G26" s="99">
        <v>8525</v>
      </c>
      <c r="H26" s="99">
        <v>3869</v>
      </c>
      <c r="I26" s="99">
        <v>2427</v>
      </c>
    </row>
    <row r="27" spans="1:428" s="101" customFormat="1" ht="18" customHeight="1">
      <c r="B27" s="94">
        <v>39</v>
      </c>
      <c r="C27" s="95" t="s">
        <v>69</v>
      </c>
      <c r="D27" s="96">
        <v>14981</v>
      </c>
      <c r="E27" s="96">
        <v>72.723796809291713</v>
      </c>
      <c r="F27" s="96">
        <v>4464</v>
      </c>
      <c r="G27" s="96">
        <v>6718</v>
      </c>
      <c r="H27" s="96">
        <v>2482</v>
      </c>
      <c r="I27" s="96">
        <v>1317</v>
      </c>
    </row>
    <row r="28" spans="1:428" s="97" customFormat="1" ht="18" customHeight="1">
      <c r="A28" s="8"/>
      <c r="B28" s="94"/>
      <c r="C28" s="95" t="s">
        <v>70</v>
      </c>
      <c r="D28" s="96">
        <v>63348</v>
      </c>
      <c r="E28" s="96">
        <v>76.470111096940229</v>
      </c>
      <c r="F28" s="96">
        <v>15980</v>
      </c>
      <c r="G28" s="96">
        <v>29848</v>
      </c>
      <c r="H28" s="96">
        <v>11037</v>
      </c>
      <c r="I28" s="96">
        <v>6483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4231</v>
      </c>
      <c r="E29" s="99">
        <v>78.647234696289303</v>
      </c>
      <c r="F29" s="99">
        <v>925</v>
      </c>
      <c r="G29" s="99">
        <v>1964</v>
      </c>
      <c r="H29" s="99">
        <v>843</v>
      </c>
      <c r="I29" s="99">
        <v>499</v>
      </c>
    </row>
    <row r="30" spans="1:428" s="101" customFormat="1" ht="18" customHeight="1">
      <c r="B30" s="94">
        <v>9</v>
      </c>
      <c r="C30" s="98" t="s">
        <v>72</v>
      </c>
      <c r="D30" s="99">
        <v>9485</v>
      </c>
      <c r="E30" s="99">
        <v>76.698183447548715</v>
      </c>
      <c r="F30" s="99">
        <v>2146</v>
      </c>
      <c r="G30" s="99">
        <v>4695</v>
      </c>
      <c r="H30" s="99">
        <v>1652</v>
      </c>
      <c r="I30" s="99">
        <v>992</v>
      </c>
    </row>
    <row r="31" spans="1:428" s="101" customFormat="1" ht="18" customHeight="1">
      <c r="B31" s="94">
        <v>24</v>
      </c>
      <c r="C31" s="98" t="s">
        <v>73</v>
      </c>
      <c r="D31" s="99">
        <v>12774</v>
      </c>
      <c r="E31" s="99">
        <v>72.841173477375904</v>
      </c>
      <c r="F31" s="99">
        <v>3698</v>
      </c>
      <c r="G31" s="99">
        <v>5810</v>
      </c>
      <c r="H31" s="99">
        <v>2094</v>
      </c>
      <c r="I31" s="99">
        <v>1172</v>
      </c>
    </row>
    <row r="32" spans="1:428" s="101" customFormat="1" ht="18" customHeight="1">
      <c r="B32" s="94">
        <v>34</v>
      </c>
      <c r="C32" s="101" t="s">
        <v>74</v>
      </c>
      <c r="D32" s="103">
        <v>4587</v>
      </c>
      <c r="E32" s="103">
        <v>75.868092435142799</v>
      </c>
      <c r="F32" s="103">
        <v>1173</v>
      </c>
      <c r="G32" s="103">
        <v>2148</v>
      </c>
      <c r="H32" s="103">
        <v>773</v>
      </c>
      <c r="I32" s="103">
        <v>493</v>
      </c>
    </row>
    <row r="33" spans="1:226" s="101" customFormat="1" ht="18" customHeight="1">
      <c r="B33" s="94">
        <v>37</v>
      </c>
      <c r="C33" s="101" t="s">
        <v>75</v>
      </c>
      <c r="D33" s="103">
        <v>8834</v>
      </c>
      <c r="E33" s="103">
        <v>75.255828616708143</v>
      </c>
      <c r="F33" s="103">
        <v>2306</v>
      </c>
      <c r="G33" s="103">
        <v>4122</v>
      </c>
      <c r="H33" s="103">
        <v>1486</v>
      </c>
      <c r="I33" s="103">
        <v>920</v>
      </c>
    </row>
    <row r="34" spans="1:226" s="101" customFormat="1" ht="18" customHeight="1">
      <c r="B34" s="94">
        <v>40</v>
      </c>
      <c r="C34" s="98" t="s">
        <v>76</v>
      </c>
      <c r="D34" s="99">
        <v>3876</v>
      </c>
      <c r="E34" s="99">
        <v>79.789530443756476</v>
      </c>
      <c r="F34" s="99">
        <v>717</v>
      </c>
      <c r="G34" s="99">
        <v>1897</v>
      </c>
      <c r="H34" s="99">
        <v>818</v>
      </c>
      <c r="I34" s="99">
        <v>444</v>
      </c>
    </row>
    <row r="35" spans="1:226" s="101" customFormat="1" ht="18" customHeight="1">
      <c r="B35" s="94">
        <v>42</v>
      </c>
      <c r="C35" s="98" t="s">
        <v>77</v>
      </c>
      <c r="D35" s="99">
        <v>2247</v>
      </c>
      <c r="E35" s="99">
        <v>78.725149087672449</v>
      </c>
      <c r="F35" s="99">
        <v>433</v>
      </c>
      <c r="G35" s="99">
        <v>1167</v>
      </c>
      <c r="H35" s="99">
        <v>406</v>
      </c>
      <c r="I35" s="99">
        <v>241</v>
      </c>
    </row>
    <row r="36" spans="1:226" s="101" customFormat="1" ht="18" customHeight="1">
      <c r="B36" s="94">
        <v>47</v>
      </c>
      <c r="C36" s="98" t="s">
        <v>78</v>
      </c>
      <c r="D36" s="99">
        <v>12500</v>
      </c>
      <c r="E36" s="99">
        <v>74.50604239999997</v>
      </c>
      <c r="F36" s="99">
        <v>3323</v>
      </c>
      <c r="G36" s="99">
        <v>5918</v>
      </c>
      <c r="H36" s="99">
        <v>2067</v>
      </c>
      <c r="I36" s="99">
        <v>1192</v>
      </c>
    </row>
    <row r="37" spans="1:226" s="101" customFormat="1" ht="18" customHeight="1">
      <c r="B37" s="94">
        <v>49</v>
      </c>
      <c r="C37" s="98" t="s">
        <v>79</v>
      </c>
      <c r="D37" s="99">
        <v>4814</v>
      </c>
      <c r="E37" s="99">
        <v>75.899765267968448</v>
      </c>
      <c r="F37" s="99">
        <v>1259</v>
      </c>
      <c r="G37" s="99">
        <v>2127</v>
      </c>
      <c r="H37" s="99">
        <v>898</v>
      </c>
      <c r="I37" s="99">
        <v>530</v>
      </c>
    </row>
    <row r="38" spans="1:226" s="97" customFormat="1" ht="18" customHeight="1">
      <c r="A38" s="8"/>
      <c r="B38" s="94"/>
      <c r="C38" s="95" t="s">
        <v>80</v>
      </c>
      <c r="D38" s="96">
        <v>43877</v>
      </c>
      <c r="E38" s="96">
        <v>79.631596928533099</v>
      </c>
      <c r="F38" s="96">
        <v>9096</v>
      </c>
      <c r="G38" s="96">
        <v>20060</v>
      </c>
      <c r="H38" s="96">
        <v>9515</v>
      </c>
      <c r="I38" s="96">
        <v>5206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8818</v>
      </c>
      <c r="E39" s="99">
        <v>81.412566341574035</v>
      </c>
      <c r="F39" s="99">
        <v>1768</v>
      </c>
      <c r="G39" s="99">
        <v>3870</v>
      </c>
      <c r="H39" s="99">
        <v>1981</v>
      </c>
      <c r="I39" s="99">
        <v>1199</v>
      </c>
    </row>
    <row r="40" spans="1:226" s="101" customFormat="1" ht="18" customHeight="1">
      <c r="B40" s="94">
        <v>13</v>
      </c>
      <c r="C40" s="98" t="s">
        <v>82</v>
      </c>
      <c r="D40" s="99">
        <v>11390</v>
      </c>
      <c r="E40" s="99">
        <v>80.974945566286195</v>
      </c>
      <c r="F40" s="99">
        <v>2330</v>
      </c>
      <c r="G40" s="99">
        <v>5104</v>
      </c>
      <c r="H40" s="99">
        <v>2523</v>
      </c>
      <c r="I40" s="99">
        <v>1433</v>
      </c>
    </row>
    <row r="41" spans="1:226" s="104" customFormat="1" ht="18" customHeight="1">
      <c r="B41" s="94">
        <v>16</v>
      </c>
      <c r="C41" s="101" t="s">
        <v>83</v>
      </c>
      <c r="D41" s="99">
        <v>4770</v>
      </c>
      <c r="E41" s="99">
        <v>80.146452830188693</v>
      </c>
      <c r="F41" s="99">
        <v>921</v>
      </c>
      <c r="G41" s="99">
        <v>2275</v>
      </c>
      <c r="H41" s="99">
        <v>1045</v>
      </c>
      <c r="I41" s="99">
        <v>529</v>
      </c>
    </row>
    <row r="42" spans="1:226" s="101" customFormat="1" ht="18" customHeight="1">
      <c r="B42" s="94">
        <v>19</v>
      </c>
      <c r="C42" s="101" t="s">
        <v>84</v>
      </c>
      <c r="D42" s="103">
        <v>4922</v>
      </c>
      <c r="E42" s="103">
        <v>76.337698090207226</v>
      </c>
      <c r="F42" s="103">
        <v>1086</v>
      </c>
      <c r="G42" s="103">
        <v>2445</v>
      </c>
      <c r="H42" s="103">
        <v>945</v>
      </c>
      <c r="I42" s="103">
        <v>446</v>
      </c>
    </row>
    <row r="43" spans="1:226" s="101" customFormat="1" ht="18" customHeight="1">
      <c r="B43" s="94">
        <v>45</v>
      </c>
      <c r="C43" s="98" t="s">
        <v>85</v>
      </c>
      <c r="D43" s="99">
        <v>13977</v>
      </c>
      <c r="E43" s="99">
        <v>79.286321814409362</v>
      </c>
      <c r="F43" s="99">
        <v>2991</v>
      </c>
      <c r="G43" s="99">
        <v>6366</v>
      </c>
      <c r="H43" s="99">
        <v>3021</v>
      </c>
      <c r="I43" s="99">
        <v>1599</v>
      </c>
    </row>
    <row r="44" spans="1:226" s="97" customFormat="1" ht="18" customHeight="1">
      <c r="A44" s="8"/>
      <c r="B44" s="94"/>
      <c r="C44" s="95" t="s">
        <v>86</v>
      </c>
      <c r="D44" s="96">
        <v>170839</v>
      </c>
      <c r="E44" s="96">
        <v>72.314364747123449</v>
      </c>
      <c r="F44" s="96">
        <v>44138</v>
      </c>
      <c r="G44" s="96">
        <v>87654</v>
      </c>
      <c r="H44" s="96">
        <v>27737</v>
      </c>
      <c r="I44" s="96">
        <v>11310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123389</v>
      </c>
      <c r="E45" s="103">
        <v>72.563336115861233</v>
      </c>
      <c r="F45" s="103">
        <v>31751</v>
      </c>
      <c r="G45" s="103">
        <v>63686</v>
      </c>
      <c r="H45" s="103">
        <v>19887</v>
      </c>
      <c r="I45" s="103">
        <v>8065</v>
      </c>
    </row>
    <row r="46" spans="1:226" s="101" customFormat="1" ht="18" customHeight="1">
      <c r="B46" s="94">
        <v>17</v>
      </c>
      <c r="C46" s="101" t="s">
        <v>209</v>
      </c>
      <c r="D46" s="103">
        <v>17668</v>
      </c>
      <c r="E46" s="103">
        <v>71.344748698211461</v>
      </c>
      <c r="F46" s="103">
        <v>4844</v>
      </c>
      <c r="G46" s="103">
        <v>8857</v>
      </c>
      <c r="H46" s="103">
        <v>2765</v>
      </c>
      <c r="I46" s="103">
        <v>1202</v>
      </c>
    </row>
    <row r="47" spans="1:226" s="104" customFormat="1" ht="18" customHeight="1">
      <c r="B47" s="94">
        <v>25</v>
      </c>
      <c r="C47" s="101" t="s">
        <v>206</v>
      </c>
      <c r="D47" s="99">
        <v>10390</v>
      </c>
      <c r="E47" s="99">
        <v>71.715753609239627</v>
      </c>
      <c r="F47" s="99">
        <v>2834</v>
      </c>
      <c r="G47" s="99">
        <v>5182</v>
      </c>
      <c r="H47" s="99">
        <v>1704</v>
      </c>
      <c r="I47" s="99">
        <v>670</v>
      </c>
      <c r="L47" s="271"/>
    </row>
    <row r="48" spans="1:226" s="101" customFormat="1" ht="18" customHeight="1">
      <c r="B48" s="94">
        <v>43</v>
      </c>
      <c r="C48" s="101" t="s">
        <v>88</v>
      </c>
      <c r="D48" s="103">
        <v>19392</v>
      </c>
      <c r="E48" s="103">
        <v>73.633620565181474</v>
      </c>
      <c r="F48" s="103">
        <v>4709</v>
      </c>
      <c r="G48" s="103">
        <v>9929</v>
      </c>
      <c r="H48" s="103">
        <v>3381</v>
      </c>
      <c r="I48" s="103">
        <v>1373</v>
      </c>
    </row>
    <row r="49" spans="1:226" s="97" customFormat="1" ht="18" customHeight="1">
      <c r="A49" s="8"/>
      <c r="B49" s="94"/>
      <c r="C49" s="95" t="s">
        <v>89</v>
      </c>
      <c r="D49" s="96">
        <v>113242</v>
      </c>
      <c r="E49" s="96">
        <v>73.647058279736314</v>
      </c>
      <c r="F49" s="96">
        <v>27269</v>
      </c>
      <c r="G49" s="96">
        <v>56617</v>
      </c>
      <c r="H49" s="96">
        <v>20154</v>
      </c>
      <c r="I49" s="96">
        <v>9202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39686</v>
      </c>
      <c r="E50" s="103">
        <v>75.469597339112028</v>
      </c>
      <c r="F50" s="103">
        <v>9018</v>
      </c>
      <c r="G50" s="103">
        <v>19001</v>
      </c>
      <c r="H50" s="103">
        <v>7839</v>
      </c>
      <c r="I50" s="103">
        <v>3828</v>
      </c>
    </row>
    <row r="51" spans="1:226" s="101" customFormat="1" ht="18" customHeight="1">
      <c r="B51" s="94">
        <v>12</v>
      </c>
      <c r="C51" s="101" t="s">
        <v>208</v>
      </c>
      <c r="D51" s="103">
        <v>14595</v>
      </c>
      <c r="E51" s="103">
        <v>72.043220280918092</v>
      </c>
      <c r="F51" s="103">
        <v>3602</v>
      </c>
      <c r="G51" s="103">
        <v>7707</v>
      </c>
      <c r="H51" s="103">
        <v>2288</v>
      </c>
      <c r="I51" s="103">
        <v>998</v>
      </c>
    </row>
    <row r="52" spans="1:226" s="101" customFormat="1" ht="18" customHeight="1">
      <c r="B52" s="94">
        <v>46</v>
      </c>
      <c r="C52" s="101" t="s">
        <v>90</v>
      </c>
      <c r="D52" s="103">
        <v>58961</v>
      </c>
      <c r="E52" s="103">
        <v>73.428357219178835</v>
      </c>
      <c r="F52" s="103">
        <v>14649</v>
      </c>
      <c r="G52" s="103">
        <v>29909</v>
      </c>
      <c r="H52" s="103">
        <v>10027</v>
      </c>
      <c r="I52" s="103">
        <v>4376</v>
      </c>
    </row>
    <row r="53" spans="1:226" s="97" customFormat="1" ht="18" customHeight="1">
      <c r="A53" s="8"/>
      <c r="B53" s="94"/>
      <c r="C53" s="95" t="s">
        <v>91</v>
      </c>
      <c r="D53" s="96">
        <v>28197</v>
      </c>
      <c r="E53" s="96">
        <v>79.733816264864458</v>
      </c>
      <c r="F53" s="96">
        <v>6142</v>
      </c>
      <c r="G53" s="96">
        <v>12540</v>
      </c>
      <c r="H53" s="96">
        <v>5987</v>
      </c>
      <c r="I53" s="96">
        <v>3528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16714</v>
      </c>
      <c r="E54" s="103">
        <v>80.328337920306325</v>
      </c>
      <c r="F54" s="103">
        <v>3664</v>
      </c>
      <c r="G54" s="103">
        <v>7220</v>
      </c>
      <c r="H54" s="103">
        <v>3720</v>
      </c>
      <c r="I54" s="103">
        <v>2110</v>
      </c>
    </row>
    <row r="55" spans="1:226" s="101" customFormat="1" ht="18" customHeight="1">
      <c r="B55" s="94">
        <v>10</v>
      </c>
      <c r="C55" s="98" t="s">
        <v>93</v>
      </c>
      <c r="D55" s="99">
        <v>11483</v>
      </c>
      <c r="E55" s="99">
        <v>79.139294609422606</v>
      </c>
      <c r="F55" s="99">
        <v>2478</v>
      </c>
      <c r="G55" s="99">
        <v>5320</v>
      </c>
      <c r="H55" s="99">
        <v>2267</v>
      </c>
      <c r="I55" s="99">
        <v>1418</v>
      </c>
    </row>
    <row r="56" spans="1:226" s="97" customFormat="1" ht="18" customHeight="1">
      <c r="A56" s="8"/>
      <c r="B56" s="94"/>
      <c r="C56" s="95" t="s">
        <v>94</v>
      </c>
      <c r="D56" s="96">
        <v>82275</v>
      </c>
      <c r="E56" s="96">
        <v>68.041916064744186</v>
      </c>
      <c r="F56" s="96">
        <v>26368</v>
      </c>
      <c r="G56" s="96">
        <v>36971</v>
      </c>
      <c r="H56" s="96">
        <v>12742</v>
      </c>
      <c r="I56" s="96">
        <v>6194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32649</v>
      </c>
      <c r="E57" s="103">
        <v>68.076766516585494</v>
      </c>
      <c r="F57" s="103">
        <v>10606</v>
      </c>
      <c r="G57" s="103">
        <v>14852</v>
      </c>
      <c r="H57" s="103">
        <v>4835</v>
      </c>
      <c r="I57" s="103">
        <v>2356</v>
      </c>
    </row>
    <row r="58" spans="1:226" s="101" customFormat="1" ht="18" customHeight="1">
      <c r="B58" s="94">
        <v>27</v>
      </c>
      <c r="C58" s="101" t="s">
        <v>95</v>
      </c>
      <c r="D58" s="103">
        <v>11250</v>
      </c>
      <c r="E58" s="103">
        <v>66.008568888888874</v>
      </c>
      <c r="F58" s="103">
        <v>4332</v>
      </c>
      <c r="G58" s="103">
        <v>4777</v>
      </c>
      <c r="H58" s="103">
        <v>1458</v>
      </c>
      <c r="I58" s="103">
        <v>683</v>
      </c>
    </row>
    <row r="59" spans="1:226" s="101" customFormat="1" ht="18" customHeight="1">
      <c r="B59" s="94">
        <v>32</v>
      </c>
      <c r="C59" s="101" t="s">
        <v>207</v>
      </c>
      <c r="D59" s="103">
        <v>10700</v>
      </c>
      <c r="E59" s="103">
        <v>65.469587850467292</v>
      </c>
      <c r="F59" s="103">
        <v>3753</v>
      </c>
      <c r="G59" s="103">
        <v>4787</v>
      </c>
      <c r="H59" s="103">
        <v>1494</v>
      </c>
      <c r="I59" s="103">
        <v>666</v>
      </c>
    </row>
    <row r="60" spans="1:226" s="101" customFormat="1" ht="18" customHeight="1">
      <c r="B60" s="94">
        <v>36</v>
      </c>
      <c r="C60" s="106" t="s">
        <v>96</v>
      </c>
      <c r="D60" s="103">
        <v>27676</v>
      </c>
      <c r="E60" s="103">
        <v>72.612741003035097</v>
      </c>
      <c r="F60" s="103">
        <v>7677</v>
      </c>
      <c r="G60" s="103">
        <v>12555</v>
      </c>
      <c r="H60" s="103">
        <v>4955</v>
      </c>
      <c r="I60" s="103">
        <v>2489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129964</v>
      </c>
      <c r="E61" s="96">
        <v>74.285445661875599</v>
      </c>
      <c r="F61" s="96">
        <v>32481</v>
      </c>
      <c r="G61" s="96">
        <v>63759</v>
      </c>
      <c r="H61" s="96">
        <v>22911</v>
      </c>
      <c r="I61" s="96">
        <v>10813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29734</v>
      </c>
      <c r="E62" s="96">
        <v>82.926806685948748</v>
      </c>
      <c r="F62" s="96">
        <v>5607</v>
      </c>
      <c r="G62" s="96">
        <v>12785</v>
      </c>
      <c r="H62" s="96">
        <v>7133</v>
      </c>
      <c r="I62" s="96">
        <v>4209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14293</v>
      </c>
      <c r="E63" s="96">
        <v>74.99812705520182</v>
      </c>
      <c r="F63" s="96">
        <v>3494</v>
      </c>
      <c r="G63" s="96">
        <v>7050</v>
      </c>
      <c r="H63" s="96">
        <v>2405</v>
      </c>
      <c r="I63" s="96">
        <v>1344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58476</v>
      </c>
      <c r="E64" s="96">
        <v>71.490756409415454</v>
      </c>
      <c r="F64" s="96">
        <v>16957</v>
      </c>
      <c r="G64" s="96">
        <v>29103</v>
      </c>
      <c r="H64" s="96">
        <v>8487</v>
      </c>
      <c r="I64" s="96">
        <v>3929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8300</v>
      </c>
      <c r="E65" s="99">
        <v>72.117878313253001</v>
      </c>
      <c r="F65" s="99">
        <v>2263</v>
      </c>
      <c r="G65" s="99">
        <v>4215</v>
      </c>
      <c r="H65" s="99">
        <v>1211</v>
      </c>
      <c r="I65" s="99">
        <v>611</v>
      </c>
    </row>
    <row r="66" spans="1:226" s="101" customFormat="1" ht="18" customHeight="1">
      <c r="B66" s="94">
        <v>20</v>
      </c>
      <c r="C66" s="101" t="s">
        <v>204</v>
      </c>
      <c r="D66" s="99">
        <v>18775</v>
      </c>
      <c r="E66" s="99">
        <v>72.827217576564593</v>
      </c>
      <c r="F66" s="99">
        <v>4689</v>
      </c>
      <c r="G66" s="99">
        <v>9802</v>
      </c>
      <c r="H66" s="99">
        <v>2977</v>
      </c>
      <c r="I66" s="99">
        <v>1307</v>
      </c>
    </row>
    <row r="67" spans="1:226" s="101" customFormat="1" ht="18" customHeight="1">
      <c r="B67" s="94">
        <v>48</v>
      </c>
      <c r="C67" s="101" t="s">
        <v>203</v>
      </c>
      <c r="D67" s="99">
        <v>31401</v>
      </c>
      <c r="E67" s="99">
        <v>69.527173338428767</v>
      </c>
      <c r="F67" s="99">
        <v>10005</v>
      </c>
      <c r="G67" s="99">
        <v>15086</v>
      </c>
      <c r="H67" s="99">
        <v>4299</v>
      </c>
      <c r="I67" s="99">
        <v>2011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7794</v>
      </c>
      <c r="E68" s="96">
        <v>72.688813189633038</v>
      </c>
      <c r="F68" s="96">
        <v>2063</v>
      </c>
      <c r="G68" s="96">
        <v>3878</v>
      </c>
      <c r="H68" s="96">
        <v>1280</v>
      </c>
      <c r="I68" s="96">
        <v>573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1245</v>
      </c>
      <c r="E69" s="99">
        <v>85.234016064257062</v>
      </c>
      <c r="F69" s="99">
        <v>256</v>
      </c>
      <c r="G69" s="99">
        <v>483</v>
      </c>
      <c r="H69" s="99">
        <v>273</v>
      </c>
      <c r="I69" s="99">
        <v>233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1048</v>
      </c>
      <c r="E70" s="99">
        <v>86.25681297709923</v>
      </c>
      <c r="F70" s="99">
        <v>238</v>
      </c>
      <c r="G70" s="99">
        <v>357</v>
      </c>
      <c r="H70" s="99">
        <v>243</v>
      </c>
      <c r="I70" s="99">
        <v>210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66" t="s">
        <v>45</v>
      </c>
      <c r="D71" s="264">
        <v>1072776</v>
      </c>
      <c r="E71" s="265">
        <v>75.283932936605581</v>
      </c>
      <c r="F71" s="264">
        <v>267342</v>
      </c>
      <c r="G71" s="264">
        <v>508304</v>
      </c>
      <c r="H71" s="264">
        <v>196127</v>
      </c>
      <c r="I71" s="264">
        <v>101003</v>
      </c>
      <c r="M71" s="211"/>
      <c r="N71" s="211"/>
      <c r="O71" s="211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2"/>
      <c r="C73" s="217"/>
      <c r="D73" s="223"/>
      <c r="E73" s="224"/>
      <c r="F73" s="217"/>
      <c r="G73" s="225"/>
      <c r="H73" s="108"/>
      <c r="I73" s="108"/>
    </row>
    <row r="74" spans="1:226" ht="18" customHeight="1">
      <c r="B74" s="222"/>
      <c r="C74" s="570" t="s">
        <v>212</v>
      </c>
      <c r="D74" s="446" t="s">
        <v>4</v>
      </c>
      <c r="E74" s="445" t="s">
        <v>3</v>
      </c>
      <c r="F74" s="444" t="s">
        <v>182</v>
      </c>
      <c r="G74" s="217"/>
      <c r="I74" s="108"/>
    </row>
    <row r="75" spans="1:226" ht="18" customHeight="1">
      <c r="B75" s="218"/>
      <c r="C75" s="570"/>
      <c r="D75" s="447">
        <v>938829</v>
      </c>
      <c r="E75" s="448">
        <v>133947</v>
      </c>
      <c r="F75" s="267">
        <f>D75+E75</f>
        <v>1072776</v>
      </c>
      <c r="G75" s="217"/>
    </row>
    <row r="76" spans="1:226" ht="18" customHeight="1">
      <c r="B76" s="218"/>
      <c r="C76" s="292"/>
      <c r="D76" s="293"/>
      <c r="E76" s="292"/>
      <c r="F76" s="292"/>
      <c r="G76" s="217"/>
    </row>
    <row r="77" spans="1:226" ht="18" customHeight="1">
      <c r="B77" s="291"/>
      <c r="D77" s="211"/>
      <c r="E77" s="294"/>
      <c r="F77" s="349"/>
      <c r="G77" s="349"/>
      <c r="H77" s="349"/>
      <c r="I77" s="349"/>
    </row>
    <row r="78" spans="1:226">
      <c r="C78" s="571"/>
      <c r="D78" s="571"/>
      <c r="E78" s="571"/>
      <c r="F78" s="212"/>
      <c r="G78" s="212"/>
      <c r="H78" s="212"/>
    </row>
    <row r="79" spans="1:226">
      <c r="B79" s="404"/>
      <c r="C79" s="350"/>
      <c r="D79" s="429"/>
      <c r="E79" s="429"/>
      <c r="F79" s="211"/>
      <c r="G79" s="211"/>
      <c r="H79" s="211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T97"/>
  <sheetViews>
    <sheetView showGridLines="0" showRowColHeaders="0" showZeros="0" showOutlineSymbols="0" zoomScaleNormal="100" workbookViewId="0">
      <selection activeCell="X23" sqref="X23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2.5703125" style="26" customWidth="1"/>
    <col min="4" max="4" width="12.7109375" style="26" customWidth="1"/>
    <col min="5" max="5" width="11.570312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1.5703125" style="26" customWidth="1"/>
    <col min="10" max="10" width="3.28515625" style="26" customWidth="1"/>
    <col min="11" max="11" width="8.85546875" style="26" customWidth="1"/>
    <col min="12" max="15" width="11.28515625" style="26" customWidth="1"/>
    <col min="16" max="18" width="11.5703125" style="26"/>
    <col min="19" max="19" width="11.5703125" style="325"/>
    <col min="20" max="16384" width="11.5703125" style="26"/>
  </cols>
  <sheetData>
    <row r="1" spans="2:20" ht="51.75" customHeight="1">
      <c r="B1" s="348" t="s">
        <v>227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O1" s="303" t="s">
        <v>168</v>
      </c>
    </row>
    <row r="2" spans="2:20" ht="46.5" customHeight="1">
      <c r="B2" s="27"/>
      <c r="C2" s="27"/>
      <c r="D2" s="27"/>
      <c r="E2" s="27"/>
      <c r="F2" s="27"/>
      <c r="G2" s="27"/>
      <c r="H2" s="27"/>
      <c r="I2" s="27"/>
      <c r="R2" s="335"/>
      <c r="S2" s="335"/>
      <c r="T2" s="335"/>
    </row>
    <row r="3" spans="2:20" ht="15.95" customHeight="1">
      <c r="B3" s="318" t="s">
        <v>191</v>
      </c>
      <c r="C3" s="318"/>
      <c r="D3" s="319"/>
      <c r="E3" s="320" t="s">
        <v>192</v>
      </c>
      <c r="F3" s="339"/>
      <c r="G3" s="485" t="s">
        <v>184</v>
      </c>
      <c r="H3" s="484"/>
      <c r="I3" s="486" t="s">
        <v>185</v>
      </c>
      <c r="K3" s="343"/>
      <c r="R3" s="335"/>
      <c r="S3" s="335"/>
      <c r="T3" s="335"/>
    </row>
    <row r="4" spans="2:20" ht="18.95" customHeight="1">
      <c r="B4" s="290" t="s">
        <v>186</v>
      </c>
      <c r="C4" s="28"/>
      <c r="D4" s="30"/>
      <c r="E4" s="301">
        <v>9370686</v>
      </c>
      <c r="F4" s="342"/>
      <c r="G4" s="478">
        <v>4648507</v>
      </c>
      <c r="H4" s="342"/>
      <c r="I4" s="481">
        <v>4722139</v>
      </c>
      <c r="J4" s="31"/>
      <c r="K4" s="344"/>
      <c r="L4" s="332">
        <f>H4/E4</f>
        <v>0</v>
      </c>
      <c r="M4" s="326"/>
      <c r="N4" s="326"/>
      <c r="O4" s="333"/>
      <c r="P4" s="326"/>
      <c r="Q4" s="326"/>
      <c r="R4" s="336"/>
      <c r="S4" s="336"/>
      <c r="T4" s="337"/>
    </row>
    <row r="5" spans="2:20" ht="18.95" customHeight="1">
      <c r="B5" s="26" t="s">
        <v>153</v>
      </c>
      <c r="C5" s="28"/>
      <c r="D5" s="30"/>
      <c r="E5" s="30">
        <v>10357872</v>
      </c>
      <c r="F5" s="340"/>
      <c r="G5" s="479">
        <v>5463428</v>
      </c>
      <c r="H5" s="340"/>
      <c r="I5" s="482">
        <v>4894403</v>
      </c>
      <c r="J5" s="31"/>
      <c r="K5" s="345"/>
      <c r="L5" s="194"/>
      <c r="M5" s="194"/>
      <c r="N5" s="194"/>
      <c r="O5" s="195"/>
      <c r="P5" s="194"/>
      <c r="Q5" s="194"/>
      <c r="R5" s="336"/>
      <c r="S5" s="336"/>
      <c r="T5" s="337"/>
    </row>
    <row r="6" spans="2:20" ht="18.95" customHeight="1">
      <c r="B6" s="26" t="s">
        <v>187</v>
      </c>
      <c r="C6" s="28"/>
      <c r="D6" s="30"/>
      <c r="E6" s="302">
        <v>1.1000000000000001</v>
      </c>
      <c r="F6" s="340"/>
      <c r="G6" s="480">
        <v>1.18</v>
      </c>
      <c r="H6" s="341"/>
      <c r="I6" s="483">
        <v>1.04</v>
      </c>
      <c r="J6" s="31"/>
      <c r="K6" s="345"/>
      <c r="L6" s="194"/>
      <c r="M6" s="194"/>
      <c r="N6" s="194"/>
      <c r="O6" s="195"/>
      <c r="P6" s="194"/>
      <c r="Q6" s="194"/>
      <c r="R6" s="336"/>
      <c r="S6" s="336"/>
      <c r="T6" s="336"/>
    </row>
    <row r="7" spans="2:20" ht="7.5" customHeight="1">
      <c r="B7" s="521"/>
      <c r="C7" s="521"/>
      <c r="F7" s="29"/>
      <c r="H7" s="29"/>
      <c r="K7" s="343"/>
      <c r="R7" s="335"/>
      <c r="S7" s="335"/>
      <c r="T7" s="335"/>
    </row>
    <row r="8" spans="2:20" ht="7.5" customHeight="1">
      <c r="B8" s="29"/>
      <c r="C8" s="29"/>
      <c r="F8" s="29"/>
      <c r="H8" s="29"/>
      <c r="K8" s="343"/>
      <c r="R8" s="335"/>
      <c r="S8" s="335"/>
      <c r="T8" s="335"/>
    </row>
    <row r="9" spans="2:20" ht="7.5" customHeight="1">
      <c r="B9" s="29"/>
      <c r="C9" s="29"/>
      <c r="F9" s="29"/>
      <c r="H9" s="29"/>
      <c r="R9" s="335"/>
      <c r="S9" s="335"/>
      <c r="T9" s="335"/>
    </row>
    <row r="10" spans="2:20" ht="7.5" customHeight="1">
      <c r="B10" s="29"/>
      <c r="C10" s="29"/>
      <c r="F10" s="29"/>
      <c r="H10" s="29"/>
      <c r="R10" s="335"/>
      <c r="S10" s="335"/>
      <c r="T10" s="335"/>
    </row>
    <row r="11" spans="2:20" ht="7.5" customHeight="1">
      <c r="B11" s="29"/>
      <c r="C11" s="29"/>
      <c r="F11" s="29"/>
      <c r="H11" s="29"/>
      <c r="R11" s="335"/>
      <c r="S11" s="335"/>
      <c r="T11" s="335"/>
    </row>
    <row r="12" spans="2:20" ht="7.5" customHeight="1">
      <c r="B12" s="29"/>
      <c r="C12" s="29"/>
      <c r="F12" s="29"/>
      <c r="H12" s="29"/>
      <c r="R12" s="335"/>
      <c r="S12" s="335"/>
      <c r="T12" s="335"/>
    </row>
    <row r="13" spans="2:20" ht="7.5" customHeight="1">
      <c r="B13" s="29"/>
      <c r="C13" s="29"/>
      <c r="F13" s="29"/>
      <c r="H13" s="29"/>
      <c r="R13" s="335"/>
      <c r="S13" s="335"/>
      <c r="T13" s="335"/>
    </row>
    <row r="14" spans="2:20" ht="7.5" customHeight="1">
      <c r="B14" s="29"/>
      <c r="C14" s="29"/>
      <c r="F14" s="29"/>
      <c r="H14" s="29"/>
      <c r="R14" s="335"/>
      <c r="S14" s="335"/>
      <c r="T14" s="335"/>
    </row>
    <row r="15" spans="2:20" ht="7.5" customHeight="1">
      <c r="B15" s="29"/>
      <c r="C15" s="29"/>
      <c r="F15" s="29"/>
      <c r="H15" s="29"/>
      <c r="R15" s="335"/>
      <c r="S15" s="335"/>
      <c r="T15" s="335"/>
    </row>
    <row r="16" spans="2:20" ht="7.5" customHeight="1">
      <c r="B16" s="29"/>
      <c r="C16" s="29"/>
      <c r="F16" s="29"/>
      <c r="H16" s="29"/>
      <c r="R16" s="335"/>
      <c r="S16" s="335"/>
      <c r="T16" s="335"/>
    </row>
    <row r="17" spans="1:20" s="304" customFormat="1" ht="15.95" customHeight="1">
      <c r="B17" s="322" t="s">
        <v>193</v>
      </c>
      <c r="C17" s="318"/>
      <c r="D17" s="319"/>
      <c r="E17" s="320" t="s">
        <v>192</v>
      </c>
      <c r="F17" s="321"/>
      <c r="G17" s="485" t="s">
        <v>184</v>
      </c>
      <c r="H17" s="484"/>
      <c r="I17" s="486" t="s">
        <v>185</v>
      </c>
      <c r="L17" s="310"/>
      <c r="M17" s="310"/>
      <c r="N17" s="310"/>
      <c r="O17" s="311"/>
      <c r="P17" s="310"/>
      <c r="Q17" s="310"/>
      <c r="R17" s="338"/>
      <c r="S17" s="338"/>
      <c r="T17" s="338"/>
    </row>
    <row r="18" spans="1:20" ht="6.75" customHeight="1">
      <c r="B18" s="23"/>
      <c r="C18" s="24"/>
      <c r="D18" s="297"/>
      <c r="E18" s="297"/>
      <c r="F18" s="297"/>
      <c r="G18" s="297"/>
      <c r="H18" s="297"/>
      <c r="I18" s="297"/>
      <c r="R18" s="335"/>
      <c r="S18" s="335"/>
      <c r="T18" s="335"/>
    </row>
    <row r="19" spans="1:20" ht="20.100000000000001" customHeight="1">
      <c r="B19" s="26" t="s">
        <v>49</v>
      </c>
      <c r="C19" s="28"/>
      <c r="D19" s="30"/>
      <c r="E19" s="30">
        <v>6482488</v>
      </c>
      <c r="F19" s="29"/>
      <c r="G19" s="479">
        <v>2641198</v>
      </c>
      <c r="H19" s="29"/>
      <c r="I19" s="482">
        <v>3841271</v>
      </c>
      <c r="K19" s="34"/>
      <c r="R19" s="335"/>
      <c r="S19" s="335"/>
      <c r="T19" s="335"/>
    </row>
    <row r="20" spans="1:20" ht="20.100000000000001" customHeight="1">
      <c r="B20" s="26" t="s">
        <v>50</v>
      </c>
      <c r="C20" s="28"/>
      <c r="D20" s="30"/>
      <c r="E20" s="30">
        <v>1494485</v>
      </c>
      <c r="F20" s="29"/>
      <c r="G20" s="479">
        <v>1430980</v>
      </c>
      <c r="H20" s="29"/>
      <c r="I20" s="482">
        <v>63498</v>
      </c>
      <c r="K20" s="34"/>
      <c r="R20" s="335"/>
      <c r="S20" s="335"/>
      <c r="T20" s="335"/>
    </row>
    <row r="21" spans="1:20" ht="20.100000000000001" customHeight="1">
      <c r="B21" s="26" t="s">
        <v>48</v>
      </c>
      <c r="E21" s="30">
        <v>1026085</v>
      </c>
      <c r="F21" s="30"/>
      <c r="G21" s="479">
        <v>393349</v>
      </c>
      <c r="I21" s="482">
        <v>632736</v>
      </c>
      <c r="K21" s="34"/>
    </row>
    <row r="22" spans="1:20" ht="20.100000000000001" customHeight="1">
      <c r="B22" s="26" t="s">
        <v>104</v>
      </c>
      <c r="C22" s="28"/>
      <c r="D22" s="30"/>
      <c r="E22" s="30">
        <v>321565</v>
      </c>
      <c r="F22" s="29"/>
      <c r="G22" s="479">
        <v>153236</v>
      </c>
      <c r="H22" s="29"/>
      <c r="I22" s="482">
        <v>168315</v>
      </c>
      <c r="K22" s="34"/>
    </row>
    <row r="23" spans="1:20" ht="20.100000000000001" customHeight="1">
      <c r="B23" s="26" t="s">
        <v>105</v>
      </c>
      <c r="C23" s="28"/>
      <c r="D23" s="30"/>
      <c r="E23" s="30">
        <v>46063</v>
      </c>
      <c r="F23" s="29"/>
      <c r="G23" s="479">
        <v>29744</v>
      </c>
      <c r="H23" s="29"/>
      <c r="I23" s="482">
        <v>16319</v>
      </c>
      <c r="K23" s="34"/>
    </row>
    <row r="24" spans="1:20" ht="5.25" customHeight="1">
      <c r="C24" s="28"/>
      <c r="D24" s="30"/>
      <c r="E24" s="30"/>
      <c r="F24" s="29"/>
      <c r="G24" s="30"/>
      <c r="H24" s="29"/>
      <c r="I24" s="30"/>
      <c r="K24" s="34"/>
    </row>
    <row r="25" spans="1:20" s="304" customFormat="1" ht="24" hidden="1" customHeight="1">
      <c r="B25" s="305" t="s">
        <v>45</v>
      </c>
      <c r="C25" s="306"/>
      <c r="D25" s="306"/>
      <c r="E25" s="306">
        <f>SUM(E19:E24)</f>
        <v>9370686</v>
      </c>
      <c r="F25" s="309"/>
      <c r="G25" s="306">
        <f>SUM(G19:G24)</f>
        <v>4648507</v>
      </c>
      <c r="H25" s="306">
        <f>SUM(H19:H24)</f>
        <v>0</v>
      </c>
      <c r="I25" s="306">
        <f>SUM(I19:I24)</f>
        <v>4722139</v>
      </c>
      <c r="K25" s="307"/>
      <c r="S25" s="328"/>
    </row>
    <row r="26" spans="1:20" ht="9.9499999999999993" customHeight="1">
      <c r="B26" s="521"/>
      <c r="C26" s="521"/>
      <c r="F26" s="29"/>
      <c r="H26" s="29"/>
    </row>
    <row r="27" spans="1:20" ht="50.1" customHeight="1">
      <c r="B27" s="521"/>
      <c r="C27" s="521"/>
      <c r="D27" s="26" t="s">
        <v>124</v>
      </c>
      <c r="E27" s="30"/>
      <c r="F27" s="30"/>
      <c r="G27" s="30"/>
      <c r="H27" s="30"/>
      <c r="I27" s="30"/>
    </row>
    <row r="28" spans="1:20" s="304" customFormat="1" ht="18.75" customHeight="1">
      <c r="C28" s="309"/>
      <c r="D28" s="309"/>
      <c r="E28" s="309"/>
      <c r="F28" s="308"/>
      <c r="G28" s="309"/>
      <c r="H28" s="308"/>
      <c r="I28" s="309"/>
      <c r="L28" s="310"/>
      <c r="M28" s="310"/>
      <c r="N28" s="310"/>
      <c r="O28" s="311"/>
      <c r="P28" s="310"/>
      <c r="Q28" s="310"/>
      <c r="R28" s="310"/>
      <c r="S28" s="327"/>
      <c r="T28" s="310"/>
    </row>
    <row r="29" spans="1:20">
      <c r="D29" s="31"/>
    </row>
    <row r="30" spans="1:20" s="118" customFormat="1" ht="15.95" customHeight="1">
      <c r="A30" s="213"/>
      <c r="B30" s="322" t="s">
        <v>188</v>
      </c>
      <c r="C30" s="318"/>
      <c r="D30" s="323"/>
      <c r="E30" s="320" t="s">
        <v>192</v>
      </c>
      <c r="F30" s="321"/>
      <c r="G30" s="485" t="s">
        <v>184</v>
      </c>
      <c r="H30" s="484"/>
      <c r="I30" s="486" t="s">
        <v>185</v>
      </c>
      <c r="L30" s="114"/>
      <c r="M30" s="451"/>
      <c r="N30" s="451"/>
      <c r="O30" s="114"/>
      <c r="S30" s="329"/>
    </row>
    <row r="31" spans="1:20" s="124" customFormat="1" ht="24.95" customHeight="1">
      <c r="C31" s="316" t="s">
        <v>52</v>
      </c>
      <c r="D31"/>
      <c r="E31" s="312">
        <v>1545046</v>
      </c>
      <c r="F31" s="312"/>
      <c r="G31" s="487">
        <v>760464</v>
      </c>
      <c r="H31" s="312"/>
      <c r="I31" s="488">
        <v>784579</v>
      </c>
      <c r="K31" s="324"/>
      <c r="L31" s="452"/>
      <c r="M31" s="125"/>
      <c r="N31" s="453"/>
      <c r="O31" s="123"/>
      <c r="S31" s="329"/>
    </row>
    <row r="32" spans="1:20" s="124" customFormat="1" ht="24.95" customHeight="1">
      <c r="C32" s="315" t="s">
        <v>61</v>
      </c>
      <c r="D32"/>
      <c r="E32" s="312">
        <v>288371</v>
      </c>
      <c r="F32" s="312"/>
      <c r="G32" s="487">
        <v>140956</v>
      </c>
      <c r="H32" s="312"/>
      <c r="I32" s="488">
        <v>147415</v>
      </c>
      <c r="L32" s="452"/>
      <c r="M32" s="123"/>
      <c r="N32" s="452"/>
      <c r="O32" s="123"/>
      <c r="S32" s="329"/>
    </row>
    <row r="33" spans="3:19" s="124" customFormat="1" ht="24.95" customHeight="1">
      <c r="C33" s="315" t="s">
        <v>65</v>
      </c>
      <c r="D33"/>
      <c r="E33" s="312">
        <v>272917</v>
      </c>
      <c r="F33" s="312"/>
      <c r="G33" s="487">
        <v>131125</v>
      </c>
      <c r="H33" s="312"/>
      <c r="I33" s="488">
        <v>141786</v>
      </c>
      <c r="L33" s="453"/>
      <c r="M33" s="125"/>
      <c r="N33" s="453"/>
      <c r="O33" s="123"/>
      <c r="S33" s="330">
        <v>1467756</v>
      </c>
    </row>
    <row r="34" spans="3:19" s="124" customFormat="1" ht="24.95" customHeight="1">
      <c r="C34" s="315" t="s">
        <v>205</v>
      </c>
      <c r="D34"/>
      <c r="E34" s="312">
        <v>189366</v>
      </c>
      <c r="F34" s="312"/>
      <c r="G34" s="487">
        <v>97100</v>
      </c>
      <c r="H34" s="312"/>
      <c r="I34" s="488">
        <v>92266</v>
      </c>
      <c r="L34" s="452"/>
      <c r="M34" s="123"/>
      <c r="N34" s="452"/>
      <c r="O34" s="123"/>
      <c r="S34" s="330">
        <v>280326</v>
      </c>
    </row>
    <row r="35" spans="3:19" s="124" customFormat="1" ht="24.95" customHeight="1">
      <c r="C35" s="315" t="s">
        <v>66</v>
      </c>
      <c r="D35"/>
      <c r="E35" s="312">
        <v>346513</v>
      </c>
      <c r="F35" s="312"/>
      <c r="G35" s="487">
        <v>168265</v>
      </c>
      <c r="H35" s="312"/>
      <c r="I35" s="488">
        <v>178246</v>
      </c>
      <c r="L35" s="453"/>
      <c r="M35" s="125"/>
      <c r="N35" s="453"/>
      <c r="O35" s="123"/>
      <c r="S35" s="330">
        <v>270289</v>
      </c>
    </row>
    <row r="36" spans="3:19" s="124" customFormat="1" ht="24.95" customHeight="1">
      <c r="C36" s="315" t="s">
        <v>69</v>
      </c>
      <c r="D36"/>
      <c r="E36" s="312">
        <v>134057</v>
      </c>
      <c r="F36" s="312"/>
      <c r="G36" s="487">
        <v>64858</v>
      </c>
      <c r="H36" s="312"/>
      <c r="I36" s="488">
        <v>69198</v>
      </c>
      <c r="K36" s="126"/>
      <c r="L36" s="453"/>
      <c r="M36" s="123"/>
      <c r="N36" s="452"/>
      <c r="O36" s="123"/>
      <c r="S36" s="330">
        <v>178292</v>
      </c>
    </row>
    <row r="37" spans="3:19" s="124" customFormat="1" ht="24.95" customHeight="1">
      <c r="C37" s="315" t="s">
        <v>70</v>
      </c>
      <c r="D37"/>
      <c r="E37" s="312">
        <v>580566</v>
      </c>
      <c r="F37" s="312"/>
      <c r="G37" s="487">
        <v>271504</v>
      </c>
      <c r="H37" s="312"/>
      <c r="I37" s="488">
        <v>309062</v>
      </c>
      <c r="K37" s="126"/>
      <c r="L37" s="453"/>
      <c r="M37" s="123"/>
      <c r="N37" s="452"/>
      <c r="O37" s="123"/>
      <c r="S37" s="330">
        <v>322017</v>
      </c>
    </row>
    <row r="38" spans="3:19" s="126" customFormat="1" ht="24.95" customHeight="1">
      <c r="C38" s="315" t="s">
        <v>80</v>
      </c>
      <c r="D38"/>
      <c r="E38" s="312">
        <v>379252</v>
      </c>
      <c r="F38" s="312"/>
      <c r="G38" s="487">
        <v>167778</v>
      </c>
      <c r="H38" s="312"/>
      <c r="I38" s="488">
        <v>211472</v>
      </c>
      <c r="L38" s="453"/>
      <c r="M38" s="123"/>
      <c r="N38" s="452"/>
      <c r="O38" s="125"/>
      <c r="S38" s="330">
        <v>129473</v>
      </c>
    </row>
    <row r="39" spans="3:19" s="126" customFormat="1" ht="24.95" customHeight="1">
      <c r="C39" s="315" t="s">
        <v>86</v>
      </c>
      <c r="D39"/>
      <c r="E39" s="312">
        <v>1589665</v>
      </c>
      <c r="F39" s="312"/>
      <c r="G39" s="487">
        <v>827306</v>
      </c>
      <c r="H39" s="312"/>
      <c r="I39" s="488">
        <v>762352</v>
      </c>
      <c r="L39" s="453"/>
      <c r="M39" s="125"/>
      <c r="N39" s="453"/>
      <c r="O39" s="125"/>
      <c r="S39" s="330">
        <v>565026</v>
      </c>
    </row>
    <row r="40" spans="3:19" s="126" customFormat="1" ht="24.95" customHeight="1">
      <c r="C40" s="315" t="s">
        <v>89</v>
      </c>
      <c r="D40"/>
      <c r="E40" s="312">
        <v>959432</v>
      </c>
      <c r="F40" s="312"/>
      <c r="G40" s="487">
        <v>476101</v>
      </c>
      <c r="H40" s="312"/>
      <c r="I40" s="488">
        <v>483327</v>
      </c>
      <c r="L40" s="453"/>
      <c r="M40" s="125"/>
      <c r="N40" s="453"/>
      <c r="O40" s="125"/>
      <c r="S40" s="330">
        <v>360756</v>
      </c>
    </row>
    <row r="41" spans="3:19" s="126" customFormat="1" ht="24.95" customHeight="1">
      <c r="C41" s="315" t="s">
        <v>91</v>
      </c>
      <c r="D41"/>
      <c r="E41" s="312">
        <v>227055</v>
      </c>
      <c r="F41" s="312"/>
      <c r="G41" s="487">
        <v>105025</v>
      </c>
      <c r="H41" s="312"/>
      <c r="I41" s="488">
        <v>122030</v>
      </c>
      <c r="L41" s="453"/>
      <c r="M41" s="125"/>
      <c r="N41" s="453"/>
      <c r="O41" s="125"/>
      <c r="S41" s="330">
        <v>1542221</v>
      </c>
    </row>
    <row r="42" spans="3:19" s="126" customFormat="1" ht="24.95" customHeight="1">
      <c r="C42" s="315" t="s">
        <v>94</v>
      </c>
      <c r="D42"/>
      <c r="E42" s="312">
        <v>696139</v>
      </c>
      <c r="F42" s="312"/>
      <c r="G42" s="487">
        <v>353223</v>
      </c>
      <c r="H42" s="312"/>
      <c r="I42" s="488">
        <v>342914</v>
      </c>
      <c r="L42" s="452"/>
      <c r="M42" s="125"/>
      <c r="N42" s="453"/>
      <c r="O42" s="125"/>
      <c r="S42" s="330">
        <v>917315</v>
      </c>
    </row>
    <row r="43" spans="3:19" s="126" customFormat="1" ht="24.95" customHeight="1">
      <c r="C43" s="315" t="s">
        <v>97</v>
      </c>
      <c r="D43"/>
      <c r="E43" s="312">
        <v>1171035</v>
      </c>
      <c r="F43" s="312"/>
      <c r="G43" s="487">
        <v>601346</v>
      </c>
      <c r="H43" s="312"/>
      <c r="I43" s="488">
        <v>569678</v>
      </c>
      <c r="L43" s="452"/>
      <c r="M43" s="125"/>
      <c r="N43" s="453"/>
      <c r="O43" s="125"/>
      <c r="S43" s="330">
        <v>217095</v>
      </c>
    </row>
    <row r="44" spans="3:19" s="126" customFormat="1" ht="24.95" customHeight="1">
      <c r="C44" s="315" t="s">
        <v>98</v>
      </c>
      <c r="D44"/>
      <c r="E44" s="312">
        <v>242919</v>
      </c>
      <c r="F44" s="312"/>
      <c r="G44" s="487">
        <v>117220</v>
      </c>
      <c r="H44" s="312"/>
      <c r="I44" s="488">
        <v>125699</v>
      </c>
      <c r="L44" s="453"/>
      <c r="M44" s="125"/>
      <c r="N44" s="453"/>
      <c r="O44" s="125"/>
      <c r="S44" s="330">
        <v>679402</v>
      </c>
    </row>
    <row r="45" spans="3:19" s="126" customFormat="1" ht="24.95" customHeight="1">
      <c r="C45" s="315" t="s">
        <v>99</v>
      </c>
      <c r="D45"/>
      <c r="E45" s="312">
        <v>134566</v>
      </c>
      <c r="F45" s="312"/>
      <c r="G45" s="487">
        <v>65049</v>
      </c>
      <c r="H45" s="312"/>
      <c r="I45" s="488">
        <v>69517</v>
      </c>
      <c r="L45" s="452"/>
      <c r="M45" s="125"/>
      <c r="N45" s="453"/>
      <c r="O45" s="125"/>
      <c r="S45" s="330">
        <v>1105001</v>
      </c>
    </row>
    <row r="46" spans="3:19" s="126" customFormat="1" ht="24.95" customHeight="1">
      <c r="C46" s="315" t="s">
        <v>155</v>
      </c>
      <c r="D46"/>
      <c r="E46" s="312">
        <v>528360</v>
      </c>
      <c r="F46" s="312"/>
      <c r="G46" s="487">
        <v>259550</v>
      </c>
      <c r="H46" s="312"/>
      <c r="I46" s="488">
        <v>268809</v>
      </c>
      <c r="L46" s="452"/>
      <c r="M46" s="123"/>
      <c r="N46" s="452"/>
      <c r="O46" s="125"/>
      <c r="S46" s="330">
        <v>230177</v>
      </c>
    </row>
    <row r="47" spans="3:19" s="126" customFormat="1" ht="24.95" customHeight="1">
      <c r="C47" s="315" t="s">
        <v>151</v>
      </c>
      <c r="D47"/>
      <c r="E47" s="312">
        <v>67962</v>
      </c>
      <c r="F47" s="312"/>
      <c r="G47" s="487">
        <v>32962</v>
      </c>
      <c r="H47" s="312"/>
      <c r="I47" s="488">
        <v>34999</v>
      </c>
      <c r="L47" s="453"/>
      <c r="M47" s="125"/>
      <c r="N47" s="453"/>
      <c r="O47" s="125"/>
      <c r="S47" s="330">
        <v>129080</v>
      </c>
    </row>
    <row r="48" spans="3:19" s="126" customFormat="1" ht="24.95" customHeight="1">
      <c r="C48" s="315" t="s">
        <v>189</v>
      </c>
      <c r="D48"/>
      <c r="E48" s="312">
        <v>8873</v>
      </c>
      <c r="F48" s="312"/>
      <c r="G48" s="487">
        <v>4471</v>
      </c>
      <c r="H48" s="312"/>
      <c r="I48" s="488">
        <v>4402</v>
      </c>
      <c r="L48" s="453"/>
      <c r="M48" s="125"/>
      <c r="N48" s="453"/>
      <c r="O48" s="125"/>
      <c r="S48" s="330">
        <v>514162</v>
      </c>
    </row>
    <row r="49" spans="2:19" s="126" customFormat="1" ht="24.95" customHeight="1">
      <c r="C49" s="315" t="s">
        <v>190</v>
      </c>
      <c r="D49"/>
      <c r="E49" s="312">
        <v>8592</v>
      </c>
      <c r="F49" s="312"/>
      <c r="G49" s="487">
        <v>4204</v>
      </c>
      <c r="H49" s="312"/>
      <c r="I49" s="488">
        <v>4388</v>
      </c>
      <c r="K49" s="118"/>
      <c r="L49" s="453"/>
      <c r="M49" s="123"/>
      <c r="N49" s="452"/>
      <c r="O49" s="125"/>
      <c r="S49" s="330">
        <v>65074</v>
      </c>
    </row>
    <row r="50" spans="2:19" s="126" customFormat="1" ht="17.25" customHeight="1">
      <c r="B50" s="313"/>
      <c r="C50" s="313"/>
      <c r="D50"/>
      <c r="E50" s="312"/>
      <c r="F50" s="312"/>
      <c r="G50" s="312"/>
      <c r="H50" s="312"/>
      <c r="I50" s="312"/>
      <c r="L50" s="125"/>
      <c r="M50" s="125"/>
      <c r="N50" s="125"/>
      <c r="O50" s="125"/>
      <c r="S50" s="330">
        <v>8388</v>
      </c>
    </row>
    <row r="51" spans="2:19" s="118" customFormat="1" ht="18.600000000000001" customHeight="1">
      <c r="C51" s="317" t="s">
        <v>45</v>
      </c>
      <c r="E51" s="314">
        <f>$E$4</f>
        <v>9370686</v>
      </c>
      <c r="F51" s="346">
        <v>0.4922996311893304</v>
      </c>
      <c r="G51" s="489">
        <f>$G$4</f>
        <v>4648507</v>
      </c>
      <c r="H51" s="346">
        <v>0.50770502733165346</v>
      </c>
      <c r="I51" s="490">
        <f>$I$4</f>
        <v>4722139</v>
      </c>
      <c r="S51" s="330">
        <v>7802</v>
      </c>
    </row>
    <row r="52" spans="2:19">
      <c r="E52" s="30"/>
      <c r="F52" s="30"/>
      <c r="G52" s="30"/>
      <c r="H52" s="30"/>
      <c r="I52" s="30"/>
      <c r="S52" s="325">
        <f>SUM(S33:S51)</f>
        <v>8989652</v>
      </c>
    </row>
    <row r="53" spans="2:19">
      <c r="E53" s="30"/>
      <c r="F53" s="30"/>
      <c r="G53" s="30"/>
      <c r="H53" s="30"/>
      <c r="I53" s="30"/>
      <c r="J53" s="30"/>
    </row>
    <row r="54" spans="2:19">
      <c r="E54" s="30"/>
      <c r="F54" s="30"/>
      <c r="G54" s="30"/>
      <c r="H54" s="30"/>
      <c r="I54" s="30"/>
    </row>
    <row r="55" spans="2:19" ht="18">
      <c r="B55" s="331" t="s">
        <v>194</v>
      </c>
    </row>
    <row r="56" spans="2:19" ht="18">
      <c r="B56" s="331" t="s">
        <v>195</v>
      </c>
    </row>
    <row r="61" spans="2:19">
      <c r="E61" s="30"/>
      <c r="F61" s="30"/>
      <c r="G61" s="30"/>
      <c r="H61" s="30"/>
      <c r="I61" s="30"/>
    </row>
    <row r="79" spans="3:4">
      <c r="C79" s="316"/>
      <c r="D79"/>
    </row>
    <row r="80" spans="3:4">
      <c r="C80" s="315"/>
      <c r="D80"/>
    </row>
    <row r="81" spans="3:4">
      <c r="C81" s="315"/>
      <c r="D81"/>
    </row>
    <row r="82" spans="3:4">
      <c r="C82" s="315"/>
      <c r="D82"/>
    </row>
    <row r="83" spans="3:4">
      <c r="C83" s="315"/>
      <c r="D83"/>
    </row>
    <row r="84" spans="3:4">
      <c r="C84" s="315"/>
      <c r="D84"/>
    </row>
    <row r="85" spans="3:4">
      <c r="C85" s="315"/>
      <c r="D85"/>
    </row>
    <row r="86" spans="3:4">
      <c r="C86" s="315"/>
      <c r="D86"/>
    </row>
    <row r="87" spans="3:4">
      <c r="C87" s="315"/>
      <c r="D87"/>
    </row>
    <row r="88" spans="3:4">
      <c r="C88" s="315"/>
      <c r="D88"/>
    </row>
    <row r="89" spans="3:4">
      <c r="C89" s="315"/>
      <c r="D89"/>
    </row>
    <row r="90" spans="3:4">
      <c r="C90" s="315"/>
      <c r="D90"/>
    </row>
    <row r="91" spans="3:4">
      <c r="C91" s="315"/>
      <c r="D91"/>
    </row>
    <row r="92" spans="3:4">
      <c r="C92" s="315"/>
      <c r="D92"/>
    </row>
    <row r="93" spans="3:4">
      <c r="C93" s="315"/>
      <c r="D93"/>
    </row>
    <row r="94" spans="3:4">
      <c r="C94" s="315"/>
      <c r="D94"/>
    </row>
    <row r="95" spans="3:4">
      <c r="C95" s="315"/>
      <c r="D95"/>
    </row>
    <row r="96" spans="3:4">
      <c r="C96" s="315"/>
      <c r="D96"/>
    </row>
    <row r="97" spans="3:4">
      <c r="C97" s="315"/>
      <c r="D97"/>
    </row>
  </sheetData>
  <mergeCells count="3">
    <mergeCell ref="B7:C7"/>
    <mergeCell ref="B27:C27"/>
    <mergeCell ref="B26:C26"/>
  </mergeCells>
  <hyperlinks>
    <hyperlink ref="O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D18" sqref="D18"/>
    </sheetView>
  </sheetViews>
  <sheetFormatPr baseColWidth="10" defaultColWidth="11.42578125" defaultRowHeight="12.75"/>
  <cols>
    <col min="1" max="1" width="3.28515625" style="15" customWidth="1"/>
    <col min="2" max="3" width="11.42578125" style="15"/>
    <col min="4" max="4" width="11.42578125" style="15" customWidth="1"/>
    <col min="5" max="16384" width="11.42578125" style="15"/>
  </cols>
  <sheetData>
    <row r="3" spans="1:10">
      <c r="C3" s="16"/>
    </row>
    <row r="6" spans="1:10" ht="35.25" customHeight="1">
      <c r="J6" s="7"/>
    </row>
    <row r="7" spans="1:10" ht="18.75">
      <c r="B7" s="513" t="s">
        <v>156</v>
      </c>
      <c r="C7" s="513"/>
      <c r="D7" s="513"/>
      <c r="E7" s="513"/>
      <c r="F7" s="513"/>
      <c r="G7" s="513"/>
      <c r="H7" s="513"/>
      <c r="I7" s="513"/>
    </row>
    <row r="8" spans="1:10" ht="24.9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06"/>
      <c r="B11" s="7" t="s">
        <v>171</v>
      </c>
      <c r="C11" s="207"/>
      <c r="D11" s="207"/>
      <c r="E11" s="207"/>
      <c r="F11" s="207"/>
      <c r="G11" s="207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07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2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X30" sqref="X30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6" style="26" customWidth="1"/>
    <col min="4" max="4" width="2" style="26" customWidth="1"/>
    <col min="5" max="5" width="12.710937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0.42578125" style="26" customWidth="1"/>
    <col min="10" max="10" width="1.140625" style="26" customWidth="1"/>
    <col min="11" max="11" width="12.7109375" style="26" customWidth="1"/>
    <col min="12" max="12" width="1.140625" style="26" customWidth="1"/>
    <col min="13" max="13" width="11.5703125" style="26" customWidth="1"/>
    <col min="14" max="14" width="1.140625" style="26" customWidth="1"/>
    <col min="15" max="15" width="10.42578125" style="26" customWidth="1"/>
    <col min="16" max="16" width="1.140625" style="26" customWidth="1"/>
    <col min="17" max="17" width="12.7109375" style="26" customWidth="1"/>
    <col min="18" max="18" width="1.140625" style="26" customWidth="1"/>
    <col min="19" max="19" width="11.5703125" style="26" customWidth="1"/>
    <col min="20" max="20" width="1.140625" style="26" customWidth="1"/>
    <col min="21" max="21" width="10.42578125" style="26" customWidth="1"/>
    <col min="22" max="22" width="3.28515625" style="26" customWidth="1"/>
    <col min="23" max="23" width="8.85546875" style="26" customWidth="1"/>
    <col min="24" max="28" width="11.28515625" style="26" customWidth="1"/>
    <col min="29" max="16384" width="11.5703125" style="26"/>
  </cols>
  <sheetData>
    <row r="1" spans="2:40" ht="65.849999999999994" customHeight="1">
      <c r="B1" s="23" t="s">
        <v>218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39.950000000000003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81"/>
      <c r="M3" s="27"/>
      <c r="N3" s="281"/>
      <c r="O3" s="27"/>
      <c r="P3" s="27"/>
      <c r="Q3" s="27"/>
      <c r="R3" s="281"/>
      <c r="S3" s="27"/>
      <c r="T3" s="281"/>
      <c r="U3" s="27"/>
    </row>
    <row r="4" spans="2:40" ht="27.95" customHeight="1">
      <c r="B4" s="515" t="s">
        <v>130</v>
      </c>
      <c r="C4" s="515"/>
      <c r="D4" s="272"/>
      <c r="E4" s="516" t="s">
        <v>131</v>
      </c>
      <c r="F4" s="516"/>
      <c r="G4" s="516"/>
      <c r="H4" s="516"/>
      <c r="I4" s="516"/>
      <c r="J4" s="272"/>
      <c r="K4" s="516" t="s">
        <v>49</v>
      </c>
      <c r="L4" s="516"/>
      <c r="M4" s="516"/>
      <c r="N4" s="516"/>
      <c r="O4" s="516"/>
      <c r="P4" s="272"/>
      <c r="Q4" s="516" t="s">
        <v>50</v>
      </c>
      <c r="R4" s="516"/>
      <c r="S4" s="516"/>
      <c r="T4" s="516"/>
      <c r="U4" s="516"/>
    </row>
    <row r="5" spans="2:40" ht="4.5" customHeight="1">
      <c r="B5" s="209"/>
      <c r="C5" s="209"/>
      <c r="D5" s="208"/>
      <c r="E5" s="209"/>
      <c r="F5" s="273"/>
      <c r="G5" s="273"/>
      <c r="H5" s="273"/>
      <c r="I5" s="273"/>
      <c r="J5" s="209"/>
      <c r="K5" s="209"/>
      <c r="L5" s="273"/>
      <c r="M5" s="273"/>
      <c r="N5" s="273"/>
      <c r="O5" s="273"/>
      <c r="P5" s="209"/>
      <c r="Q5" s="209"/>
      <c r="R5" s="273"/>
      <c r="S5" s="273"/>
      <c r="T5" s="273"/>
      <c r="U5" s="273"/>
    </row>
    <row r="6" spans="2:40" ht="27.95" customHeight="1">
      <c r="B6" s="274" t="s">
        <v>132</v>
      </c>
      <c r="C6" s="275"/>
      <c r="D6" s="176"/>
      <c r="E6" s="276" t="s">
        <v>7</v>
      </c>
      <c r="F6" s="277"/>
      <c r="G6" s="276" t="s">
        <v>133</v>
      </c>
      <c r="H6" s="277"/>
      <c r="I6" s="276" t="s">
        <v>134</v>
      </c>
      <c r="J6" s="278"/>
      <c r="K6" s="276" t="s">
        <v>7</v>
      </c>
      <c r="L6" s="277"/>
      <c r="M6" s="276" t="s">
        <v>133</v>
      </c>
      <c r="N6" s="277"/>
      <c r="O6" s="276" t="s">
        <v>134</v>
      </c>
      <c r="P6" s="278"/>
      <c r="Q6" s="276" t="s">
        <v>7</v>
      </c>
      <c r="R6" s="277"/>
      <c r="S6" s="276" t="s">
        <v>133</v>
      </c>
      <c r="T6" s="277"/>
      <c r="U6" s="276" t="s">
        <v>134</v>
      </c>
    </row>
    <row r="7" spans="2:40" ht="9.9499999999999993" customHeight="1">
      <c r="L7" s="279"/>
      <c r="N7" s="279"/>
      <c r="R7" s="279"/>
      <c r="T7" s="279"/>
    </row>
    <row r="8" spans="2:40" ht="18.95" customHeight="1">
      <c r="B8" s="26" t="s">
        <v>135</v>
      </c>
      <c r="C8" s="28"/>
      <c r="D8" s="29"/>
      <c r="E8" s="30">
        <v>794391</v>
      </c>
      <c r="F8" s="30"/>
      <c r="G8" s="30">
        <v>976887.46988000046</v>
      </c>
      <c r="H8" s="30"/>
      <c r="I8" s="31">
        <v>1229.7312908630643</v>
      </c>
      <c r="J8" s="29"/>
      <c r="K8" s="30">
        <v>4907520</v>
      </c>
      <c r="L8" s="32"/>
      <c r="M8" s="30">
        <v>8174529.9357800027</v>
      </c>
      <c r="N8" s="32"/>
      <c r="O8" s="31">
        <v>1665.7150527720728</v>
      </c>
      <c r="P8" s="29"/>
      <c r="Q8" s="30">
        <v>1751394</v>
      </c>
      <c r="R8" s="32"/>
      <c r="S8" s="30">
        <v>1739625.0775300018</v>
      </c>
      <c r="T8" s="32"/>
      <c r="U8" s="31">
        <v>993.28025420322422</v>
      </c>
      <c r="V8" s="31"/>
      <c r="W8" s="31"/>
      <c r="X8" s="194"/>
      <c r="Y8" s="194"/>
      <c r="Z8" s="194"/>
      <c r="AA8" s="194"/>
      <c r="AB8" s="195"/>
      <c r="AC8" s="194"/>
      <c r="AD8" s="194"/>
      <c r="AE8" s="194"/>
      <c r="AF8" s="194"/>
      <c r="AG8" s="194"/>
      <c r="AH8" s="195"/>
      <c r="AI8" s="194"/>
      <c r="AJ8" s="194"/>
      <c r="AK8" s="194"/>
      <c r="AL8" s="194"/>
      <c r="AM8" s="194"/>
      <c r="AN8" s="195"/>
    </row>
    <row r="9" spans="2:40" ht="27.95" customHeight="1">
      <c r="B9" s="26" t="s">
        <v>136</v>
      </c>
      <c r="C9" s="28"/>
      <c r="D9" s="29"/>
      <c r="E9" s="30">
        <v>122015</v>
      </c>
      <c r="F9" s="30"/>
      <c r="G9" s="30">
        <v>113603.55657999997</v>
      </c>
      <c r="H9" s="30"/>
      <c r="I9" s="31">
        <v>931.06221841576826</v>
      </c>
      <c r="J9" s="29"/>
      <c r="K9" s="30">
        <v>1348385</v>
      </c>
      <c r="L9" s="32"/>
      <c r="M9" s="30">
        <v>1361342.6974600004</v>
      </c>
      <c r="N9" s="32"/>
      <c r="O9" s="31">
        <v>1009.6097905716842</v>
      </c>
      <c r="P9" s="29"/>
      <c r="Q9" s="30">
        <v>465599</v>
      </c>
      <c r="R9" s="32"/>
      <c r="S9" s="30">
        <v>317509.53532999987</v>
      </c>
      <c r="T9" s="32"/>
      <c r="U9" s="31">
        <v>681.93775186372795</v>
      </c>
      <c r="V9" s="31"/>
      <c r="W9" s="31"/>
      <c r="X9" s="194"/>
      <c r="Y9" s="194"/>
      <c r="Z9" s="194"/>
      <c r="AA9" s="194"/>
      <c r="AB9" s="195"/>
      <c r="AC9" s="194"/>
      <c r="AD9" s="194"/>
      <c r="AE9" s="194"/>
      <c r="AF9" s="194"/>
      <c r="AG9" s="194"/>
      <c r="AH9" s="195"/>
      <c r="AI9" s="194"/>
      <c r="AJ9" s="194"/>
      <c r="AK9" s="194"/>
      <c r="AL9" s="194"/>
      <c r="AM9" s="194"/>
      <c r="AN9" s="195"/>
    </row>
    <row r="10" spans="2:40" ht="27.95" customHeight="1">
      <c r="B10" s="26" t="s">
        <v>137</v>
      </c>
      <c r="C10" s="28"/>
      <c r="D10" s="29"/>
      <c r="E10" s="30">
        <v>6977</v>
      </c>
      <c r="F10" s="30"/>
      <c r="G10" s="30">
        <v>8645.8326699999998</v>
      </c>
      <c r="H10" s="30"/>
      <c r="I10" s="31">
        <v>1239.190579045435</v>
      </c>
      <c r="J10" s="29"/>
      <c r="K10" s="30">
        <v>63566</v>
      </c>
      <c r="L10" s="32"/>
      <c r="M10" s="30">
        <v>106041.78557000001</v>
      </c>
      <c r="N10" s="32"/>
      <c r="O10" s="31">
        <v>1668.2154857942926</v>
      </c>
      <c r="P10" s="29"/>
      <c r="Q10" s="30">
        <v>38936</v>
      </c>
      <c r="R10" s="32"/>
      <c r="S10" s="30">
        <v>36103.417719999998</v>
      </c>
      <c r="T10" s="32"/>
      <c r="U10" s="31">
        <v>927.25030100678032</v>
      </c>
      <c r="V10" s="31"/>
      <c r="W10" s="31"/>
      <c r="X10" s="194"/>
      <c r="Y10" s="194"/>
      <c r="Z10" s="194"/>
      <c r="AA10" s="194"/>
      <c r="AB10" s="195"/>
      <c r="AC10" s="194"/>
      <c r="AD10" s="194"/>
      <c r="AE10" s="194"/>
      <c r="AF10" s="194"/>
      <c r="AG10" s="194"/>
      <c r="AH10" s="195"/>
      <c r="AI10" s="194"/>
      <c r="AJ10" s="194"/>
      <c r="AK10" s="194"/>
      <c r="AL10" s="194"/>
      <c r="AM10" s="194"/>
      <c r="AN10" s="195"/>
    </row>
    <row r="11" spans="2:40" ht="27.95" customHeight="1">
      <c r="B11" s="26" t="s">
        <v>138</v>
      </c>
      <c r="C11" s="28"/>
      <c r="D11" s="29"/>
      <c r="E11" s="30">
        <v>1643</v>
      </c>
      <c r="F11" s="30"/>
      <c r="G11" s="30">
        <v>3341.7393399999992</v>
      </c>
      <c r="H11" s="30"/>
      <c r="I11" s="31">
        <v>2033.9253438831402</v>
      </c>
      <c r="J11" s="29"/>
      <c r="K11" s="30">
        <v>33817</v>
      </c>
      <c r="L11" s="32"/>
      <c r="M11" s="30">
        <v>98252.868029999969</v>
      </c>
      <c r="N11" s="32"/>
      <c r="O11" s="31">
        <v>2905.4282766064398</v>
      </c>
      <c r="P11" s="29"/>
      <c r="Q11" s="30">
        <v>19110</v>
      </c>
      <c r="R11" s="32"/>
      <c r="S11" s="30">
        <v>26814.318249999989</v>
      </c>
      <c r="T11" s="32"/>
      <c r="U11" s="31">
        <v>1403.1563710099419</v>
      </c>
      <c r="V11" s="31"/>
      <c r="W11" s="31"/>
      <c r="X11" s="194"/>
      <c r="Y11" s="194"/>
      <c r="Z11" s="194"/>
      <c r="AA11" s="194"/>
      <c r="AB11" s="195"/>
      <c r="AC11" s="194"/>
      <c r="AD11" s="194"/>
      <c r="AE11" s="194"/>
      <c r="AF11" s="194"/>
      <c r="AG11" s="194"/>
      <c r="AH11" s="195"/>
      <c r="AI11" s="194"/>
      <c r="AJ11" s="194"/>
      <c r="AK11" s="194"/>
      <c r="AL11" s="194"/>
      <c r="AM11" s="194"/>
      <c r="AN11" s="195"/>
    </row>
    <row r="12" spans="2:40" ht="27.95" customHeight="1">
      <c r="B12" s="26" t="s">
        <v>139</v>
      </c>
      <c r="C12" s="28"/>
      <c r="D12" s="29"/>
      <c r="E12" s="30">
        <v>90960</v>
      </c>
      <c r="F12" s="30"/>
      <c r="G12" s="30">
        <v>125780.29261999995</v>
      </c>
      <c r="H12" s="30"/>
      <c r="I12" s="31">
        <v>1382.8088458663142</v>
      </c>
      <c r="J12" s="29"/>
      <c r="K12" s="30">
        <v>52995</v>
      </c>
      <c r="L12" s="32"/>
      <c r="M12" s="30">
        <v>83160.158239999961</v>
      </c>
      <c r="N12" s="32"/>
      <c r="O12" s="31">
        <v>1569.2076278894228</v>
      </c>
      <c r="P12" s="29"/>
      <c r="Q12" s="30">
        <v>49201</v>
      </c>
      <c r="R12" s="32"/>
      <c r="S12" s="30">
        <v>55565.77141999999</v>
      </c>
      <c r="T12" s="32"/>
      <c r="U12" s="31">
        <v>1129.3626434422063</v>
      </c>
      <c r="V12" s="31"/>
      <c r="W12" s="31"/>
      <c r="X12" s="194"/>
      <c r="Y12" s="194"/>
      <c r="Z12" s="194"/>
      <c r="AA12" s="194"/>
      <c r="AB12" s="195"/>
      <c r="AC12" s="194"/>
      <c r="AD12" s="194"/>
      <c r="AE12" s="194"/>
      <c r="AF12" s="194"/>
      <c r="AG12" s="194"/>
      <c r="AH12" s="195"/>
      <c r="AI12" s="194"/>
      <c r="AJ12" s="194"/>
      <c r="AK12" s="194"/>
      <c r="AL12" s="194"/>
      <c r="AM12" s="194"/>
      <c r="AN12" s="195"/>
    </row>
    <row r="13" spans="2:40" ht="27.95" customHeight="1">
      <c r="B13" s="26" t="s">
        <v>140</v>
      </c>
      <c r="C13" s="28"/>
      <c r="D13" s="29"/>
      <c r="E13" s="30">
        <v>12285</v>
      </c>
      <c r="F13" s="30"/>
      <c r="G13" s="30">
        <v>16285.458120000001</v>
      </c>
      <c r="H13" s="30"/>
      <c r="I13" s="31">
        <v>1325.6376166056166</v>
      </c>
      <c r="J13" s="29"/>
      <c r="K13" s="30">
        <v>9822</v>
      </c>
      <c r="L13" s="32"/>
      <c r="M13" s="30">
        <v>19303.916009999994</v>
      </c>
      <c r="N13" s="32"/>
      <c r="O13" s="31">
        <v>1965.375281001832</v>
      </c>
      <c r="P13" s="29"/>
      <c r="Q13" s="30">
        <v>8331</v>
      </c>
      <c r="R13" s="32"/>
      <c r="S13" s="30">
        <v>12623.72885</v>
      </c>
      <c r="T13" s="32"/>
      <c r="U13" s="31">
        <v>1515.2717380866643</v>
      </c>
      <c r="V13" s="31"/>
      <c r="W13" s="31"/>
      <c r="X13" s="194"/>
      <c r="Y13" s="194"/>
      <c r="Z13" s="194"/>
      <c r="AA13" s="194"/>
      <c r="AB13" s="195"/>
      <c r="AC13" s="194"/>
      <c r="AD13" s="194"/>
      <c r="AE13" s="194"/>
      <c r="AF13" s="194"/>
      <c r="AG13" s="194"/>
      <c r="AH13" s="195"/>
      <c r="AI13" s="194"/>
      <c r="AJ13" s="194"/>
      <c r="AK13" s="194"/>
      <c r="AL13" s="194"/>
      <c r="AM13" s="194"/>
      <c r="AN13" s="195"/>
    </row>
    <row r="14" spans="2:40" ht="27.95" customHeight="1">
      <c r="B14" s="26" t="s">
        <v>141</v>
      </c>
      <c r="C14" s="28"/>
      <c r="D14" s="29"/>
      <c r="E14" s="30">
        <v>2153</v>
      </c>
      <c r="F14" s="30"/>
      <c r="G14" s="30">
        <v>1131.1680900000006</v>
      </c>
      <c r="H14" s="30"/>
      <c r="I14" s="31">
        <v>525.39158848118927</v>
      </c>
      <c r="J14" s="29"/>
      <c r="K14" s="30">
        <v>176399</v>
      </c>
      <c r="L14" s="32"/>
      <c r="M14" s="30">
        <v>88731.394930000009</v>
      </c>
      <c r="N14" s="32"/>
      <c r="O14" s="31">
        <v>503.01529447445853</v>
      </c>
      <c r="P14" s="29"/>
      <c r="Q14" s="30">
        <v>15854</v>
      </c>
      <c r="R14" s="32"/>
      <c r="S14" s="30">
        <v>8367.1942899999958</v>
      </c>
      <c r="T14" s="32"/>
      <c r="U14" s="31">
        <v>527.76550334300464</v>
      </c>
      <c r="V14" s="31"/>
      <c r="W14" s="31"/>
      <c r="X14" s="194"/>
      <c r="Y14" s="194"/>
      <c r="Z14" s="194"/>
      <c r="AA14" s="194"/>
      <c r="AB14" s="195"/>
      <c r="AC14" s="194"/>
      <c r="AD14" s="194"/>
      <c r="AE14" s="194"/>
      <c r="AF14" s="194"/>
      <c r="AG14" s="194"/>
      <c r="AH14" s="195"/>
      <c r="AI14" s="194"/>
      <c r="AJ14" s="194"/>
      <c r="AK14" s="194"/>
      <c r="AL14" s="194"/>
      <c r="AM14" s="194"/>
      <c r="AN14" s="195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4"/>
      <c r="Y15" s="194"/>
      <c r="Z15" s="194"/>
      <c r="AA15" s="194"/>
      <c r="AB15" s="195"/>
      <c r="AC15" s="194"/>
      <c r="AD15" s="194"/>
      <c r="AE15" s="194"/>
      <c r="AF15" s="194"/>
      <c r="AG15" s="194"/>
      <c r="AH15" s="195"/>
      <c r="AI15" s="194"/>
      <c r="AJ15" s="194"/>
      <c r="AK15" s="194"/>
      <c r="AL15" s="194"/>
      <c r="AM15" s="194"/>
      <c r="AN15" s="195"/>
    </row>
    <row r="16" spans="2:40" ht="19.5" customHeight="1">
      <c r="B16" s="234" t="s">
        <v>142</v>
      </c>
      <c r="C16" s="230"/>
      <c r="D16" s="231"/>
      <c r="E16" s="230">
        <v>1030424</v>
      </c>
      <c r="F16" s="230"/>
      <c r="G16" s="230">
        <v>1245675.5173000013</v>
      </c>
      <c r="H16" s="230"/>
      <c r="I16" s="232">
        <v>1208.896063465138</v>
      </c>
      <c r="J16" s="231"/>
      <c r="K16" s="230">
        <v>6592504</v>
      </c>
      <c r="L16" s="233"/>
      <c r="M16" s="230">
        <v>9931362.7560200039</v>
      </c>
      <c r="N16" s="233"/>
      <c r="O16" s="232">
        <v>1506.4629093922438</v>
      </c>
      <c r="P16" s="231"/>
      <c r="Q16" s="230">
        <v>2348425</v>
      </c>
      <c r="R16" s="233"/>
      <c r="S16" s="230">
        <v>2196609.043390003</v>
      </c>
      <c r="T16" s="233"/>
      <c r="U16" s="232">
        <v>935.3541387908931</v>
      </c>
      <c r="X16" s="196"/>
      <c r="Y16" s="196"/>
      <c r="Z16" s="196"/>
      <c r="AA16" s="196"/>
      <c r="AB16" s="197"/>
      <c r="AC16" s="196"/>
      <c r="AD16" s="196"/>
      <c r="AE16" s="196"/>
      <c r="AF16" s="196"/>
      <c r="AG16" s="196"/>
      <c r="AH16" s="197"/>
      <c r="AI16" s="196"/>
      <c r="AJ16" s="196"/>
      <c r="AK16" s="196"/>
      <c r="AL16" s="196"/>
      <c r="AM16" s="196"/>
      <c r="AN16" s="197"/>
    </row>
    <row r="17" spans="2:23" ht="13.9" customHeight="1">
      <c r="B17" s="23"/>
      <c r="C17" s="24"/>
      <c r="D17" s="24"/>
      <c r="E17" s="297"/>
      <c r="F17" s="297"/>
      <c r="G17" s="297"/>
      <c r="H17" s="297"/>
      <c r="I17" s="297"/>
      <c r="J17" s="297"/>
      <c r="K17" s="297"/>
      <c r="L17" s="298"/>
      <c r="M17" s="297"/>
      <c r="N17" s="298"/>
      <c r="O17" s="297"/>
      <c r="P17" s="297"/>
      <c r="Q17" s="297"/>
      <c r="R17" s="298"/>
      <c r="S17" s="297"/>
      <c r="T17" s="298"/>
      <c r="U17" s="297"/>
    </row>
    <row r="18" spans="2:23" ht="50.25" customHeight="1">
      <c r="B18" s="514"/>
      <c r="C18" s="514"/>
      <c r="D18" s="27"/>
    </row>
    <row r="19" spans="2:23" ht="9.9499999999999993" customHeight="1">
      <c r="B19" s="514"/>
      <c r="C19" s="514"/>
      <c r="D19" s="27"/>
    </row>
    <row r="20" spans="2:23" ht="27.95" customHeight="1">
      <c r="B20" s="515" t="s">
        <v>130</v>
      </c>
      <c r="C20" s="515"/>
      <c r="D20" s="272"/>
      <c r="E20" s="516" t="s">
        <v>104</v>
      </c>
      <c r="F20" s="516"/>
      <c r="G20" s="516"/>
      <c r="H20" s="516"/>
      <c r="I20" s="516"/>
      <c r="J20" s="299"/>
      <c r="K20" s="516" t="s">
        <v>105</v>
      </c>
      <c r="L20" s="516"/>
      <c r="M20" s="516"/>
      <c r="N20" s="516"/>
      <c r="O20" s="516"/>
      <c r="P20" s="299"/>
      <c r="Q20" s="516" t="s">
        <v>143</v>
      </c>
      <c r="R20" s="516"/>
      <c r="S20" s="516"/>
      <c r="T20" s="516"/>
      <c r="U20" s="516"/>
    </row>
    <row r="21" spans="2:23" ht="4.5" customHeight="1">
      <c r="B21" s="209"/>
      <c r="C21" s="209"/>
      <c r="D21" s="208"/>
      <c r="E21" s="209"/>
      <c r="F21" s="273"/>
      <c r="G21" s="273"/>
      <c r="H21" s="273"/>
      <c r="I21" s="273"/>
      <c r="J21" s="209"/>
      <c r="K21" s="209"/>
      <c r="L21" s="273"/>
      <c r="M21" s="273"/>
      <c r="N21" s="273"/>
      <c r="O21" s="273"/>
      <c r="P21" s="209"/>
      <c r="Q21" s="209"/>
      <c r="R21" s="273"/>
      <c r="S21" s="273"/>
      <c r="T21" s="273"/>
      <c r="U21" s="273"/>
    </row>
    <row r="22" spans="2:23" ht="27.95" customHeight="1">
      <c r="B22" s="274" t="s">
        <v>132</v>
      </c>
      <c r="C22" s="275"/>
      <c r="D22" s="176"/>
      <c r="E22" s="276" t="s">
        <v>7</v>
      </c>
      <c r="F22" s="277"/>
      <c r="G22" s="276" t="s">
        <v>133</v>
      </c>
      <c r="H22" s="277"/>
      <c r="I22" s="276" t="s">
        <v>134</v>
      </c>
      <c r="J22" s="278"/>
      <c r="K22" s="276" t="s">
        <v>7</v>
      </c>
      <c r="L22" s="277"/>
      <c r="M22" s="276" t="s">
        <v>133</v>
      </c>
      <c r="N22" s="277"/>
      <c r="O22" s="276" t="s">
        <v>134</v>
      </c>
      <c r="P22" s="278"/>
      <c r="Q22" s="276" t="s">
        <v>7</v>
      </c>
      <c r="R22" s="277"/>
      <c r="S22" s="276" t="s">
        <v>133</v>
      </c>
      <c r="T22" s="277"/>
      <c r="U22" s="276" t="s">
        <v>134</v>
      </c>
    </row>
    <row r="23" spans="2:23" ht="9.9499999999999993" customHeight="1">
      <c r="B23" s="520"/>
      <c r="C23" s="520"/>
      <c r="L23" s="279"/>
      <c r="N23" s="279"/>
      <c r="R23" s="280"/>
      <c r="T23" s="280"/>
    </row>
    <row r="24" spans="2:23" ht="19.5" customHeight="1">
      <c r="B24" s="26" t="s">
        <v>135</v>
      </c>
      <c r="C24" s="28"/>
      <c r="D24" s="29"/>
      <c r="E24" s="30">
        <v>260733</v>
      </c>
      <c r="F24" s="30"/>
      <c r="G24" s="30">
        <v>140845.10428000006</v>
      </c>
      <c r="H24" s="30"/>
      <c r="I24" s="31">
        <v>540.18902202636434</v>
      </c>
      <c r="J24" s="29"/>
      <c r="K24" s="30">
        <v>34152</v>
      </c>
      <c r="L24" s="32"/>
      <c r="M24" s="30">
        <v>27781.434729999997</v>
      </c>
      <c r="N24" s="32"/>
      <c r="O24" s="31">
        <v>813.46435728507834</v>
      </c>
      <c r="P24" s="29"/>
      <c r="Q24" s="30">
        <v>7748190</v>
      </c>
      <c r="R24" s="32"/>
      <c r="S24" s="30">
        <v>11059669.022199953</v>
      </c>
      <c r="T24" s="32"/>
      <c r="U24" s="31">
        <v>1427.3874314130078</v>
      </c>
      <c r="W24" s="34"/>
    </row>
    <row r="25" spans="2:23" ht="27.95" customHeight="1">
      <c r="B25" s="26" t="s">
        <v>136</v>
      </c>
      <c r="C25" s="28"/>
      <c r="D25" s="29"/>
      <c r="E25" s="30">
        <v>61816</v>
      </c>
      <c r="F25" s="30"/>
      <c r="G25" s="30">
        <v>26830.860839999998</v>
      </c>
      <c r="H25" s="30"/>
      <c r="I25" s="31">
        <v>434.04395043354464</v>
      </c>
      <c r="J25" s="29"/>
      <c r="K25" s="30">
        <v>9843</v>
      </c>
      <c r="L25" s="32"/>
      <c r="M25" s="30">
        <v>5918.599659999998</v>
      </c>
      <c r="N25" s="32"/>
      <c r="O25" s="31">
        <v>601.30038199735839</v>
      </c>
      <c r="P25" s="29"/>
      <c r="Q25" s="30">
        <v>2007658</v>
      </c>
      <c r="R25" s="32"/>
      <c r="S25" s="30">
        <v>1825205.249870002</v>
      </c>
      <c r="T25" s="32"/>
      <c r="U25" s="31">
        <v>909.1215983349764</v>
      </c>
      <c r="W25" s="34"/>
    </row>
    <row r="26" spans="2:23" ht="27.95" customHeight="1">
      <c r="B26" s="26" t="s">
        <v>137</v>
      </c>
      <c r="C26" s="28"/>
      <c r="D26" s="29"/>
      <c r="E26" s="30">
        <v>4704</v>
      </c>
      <c r="F26" s="30"/>
      <c r="G26" s="30">
        <v>3061.1203699999987</v>
      </c>
      <c r="H26" s="30"/>
      <c r="I26" s="31">
        <v>650.74837797619023</v>
      </c>
      <c r="J26" s="29"/>
      <c r="K26" s="30">
        <v>1293</v>
      </c>
      <c r="L26" s="32"/>
      <c r="M26" s="30">
        <v>1078.6494499999999</v>
      </c>
      <c r="N26" s="32"/>
      <c r="O26" s="31">
        <v>834.22231245166279</v>
      </c>
      <c r="P26" s="29"/>
      <c r="Q26" s="30">
        <v>115476</v>
      </c>
      <c r="R26" s="32"/>
      <c r="S26" s="30">
        <v>154930.80578000005</v>
      </c>
      <c r="T26" s="32"/>
      <c r="U26" s="31">
        <v>1341.6710466244074</v>
      </c>
      <c r="W26" s="34"/>
    </row>
    <row r="27" spans="2:23" ht="27.95" customHeight="1">
      <c r="B27" s="26" t="s">
        <v>138</v>
      </c>
      <c r="C27" s="28"/>
      <c r="D27" s="29"/>
      <c r="E27" s="30">
        <v>1797</v>
      </c>
      <c r="F27" s="30"/>
      <c r="G27" s="30">
        <v>1760.6089500000007</v>
      </c>
      <c r="H27" s="30"/>
      <c r="I27" s="31">
        <v>979.74899833055133</v>
      </c>
      <c r="J27" s="29"/>
      <c r="K27" s="30">
        <v>676</v>
      </c>
      <c r="L27" s="32"/>
      <c r="M27" s="30">
        <v>869.70768999999996</v>
      </c>
      <c r="N27" s="32"/>
      <c r="O27" s="31">
        <v>1286.5498372781065</v>
      </c>
      <c r="P27" s="29"/>
      <c r="Q27" s="30">
        <v>57043</v>
      </c>
      <c r="R27" s="32"/>
      <c r="S27" s="30">
        <v>131039.24226000009</v>
      </c>
      <c r="T27" s="32"/>
      <c r="U27" s="31">
        <v>2297.2010984695771</v>
      </c>
      <c r="W27" s="34"/>
    </row>
    <row r="28" spans="2:23" ht="27.95" customHeight="1">
      <c r="B28" s="26" t="s">
        <v>139</v>
      </c>
      <c r="C28" s="28"/>
      <c r="D28" s="29"/>
      <c r="E28" s="30">
        <v>9911</v>
      </c>
      <c r="F28" s="30"/>
      <c r="G28" s="30">
        <v>5204.2009300000018</v>
      </c>
      <c r="H28" s="30"/>
      <c r="I28" s="31">
        <v>525.09342447785309</v>
      </c>
      <c r="J28" s="29"/>
      <c r="K28" s="30">
        <v>429</v>
      </c>
      <c r="L28" s="32"/>
      <c r="M28" s="30">
        <v>483.88411000000002</v>
      </c>
      <c r="N28" s="32"/>
      <c r="O28" s="31">
        <v>1127.9349883449884</v>
      </c>
      <c r="P28" s="29"/>
      <c r="Q28" s="30">
        <v>203496</v>
      </c>
      <c r="R28" s="32"/>
      <c r="S28" s="30">
        <v>270194.30732000055</v>
      </c>
      <c r="T28" s="32"/>
      <c r="U28" s="31">
        <v>1327.7622524275687</v>
      </c>
      <c r="W28" s="34"/>
    </row>
    <row r="29" spans="2:23" ht="27.95" customHeight="1">
      <c r="B29" s="26" t="s">
        <v>140</v>
      </c>
      <c r="C29" s="28"/>
      <c r="D29" s="29"/>
      <c r="E29" s="30">
        <v>975</v>
      </c>
      <c r="F29" s="30"/>
      <c r="G29" s="30">
        <v>989.67403000000002</v>
      </c>
      <c r="H29" s="30"/>
      <c r="I29" s="31">
        <v>1015.0502871794872</v>
      </c>
      <c r="J29" s="29"/>
      <c r="K29" s="30">
        <v>190</v>
      </c>
      <c r="L29" s="32"/>
      <c r="M29" s="30">
        <v>294.61334999999991</v>
      </c>
      <c r="N29" s="32"/>
      <c r="O29" s="31">
        <v>1550.596578947368</v>
      </c>
      <c r="P29" s="29"/>
      <c r="Q29" s="30">
        <v>31603</v>
      </c>
      <c r="R29" s="32"/>
      <c r="S29" s="30">
        <v>49497.390360000005</v>
      </c>
      <c r="T29" s="32"/>
      <c r="U29" s="31">
        <v>1566.2244204664116</v>
      </c>
      <c r="W29" s="34"/>
    </row>
    <row r="30" spans="2:23" ht="27.95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194406</v>
      </c>
      <c r="R30" s="32"/>
      <c r="S30" s="30">
        <v>98229.757309999986</v>
      </c>
      <c r="T30" s="32"/>
      <c r="U30" s="31">
        <v>505.2815103957696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34" t="s">
        <v>142</v>
      </c>
      <c r="C32" s="230"/>
      <c r="D32" s="231"/>
      <c r="E32" s="230">
        <v>339936</v>
      </c>
      <c r="F32" s="230"/>
      <c r="G32" s="230">
        <v>178691.56940000009</v>
      </c>
      <c r="H32" s="230"/>
      <c r="I32" s="232">
        <v>525.66238762590638</v>
      </c>
      <c r="J32" s="231"/>
      <c r="K32" s="230">
        <v>46583</v>
      </c>
      <c r="L32" s="233"/>
      <c r="M32" s="230">
        <v>36426.888989999992</v>
      </c>
      <c r="N32" s="233"/>
      <c r="O32" s="232">
        <v>781.97816778653146</v>
      </c>
      <c r="P32" s="231"/>
      <c r="Q32" s="230">
        <v>10357872</v>
      </c>
      <c r="R32" s="233"/>
      <c r="S32" s="230">
        <v>13588765.775100011</v>
      </c>
      <c r="T32" s="233"/>
      <c r="U32" s="232">
        <v>1311.9264048735117</v>
      </c>
      <c r="W32" s="34"/>
    </row>
    <row r="33" spans="2:40" ht="9.9499999999999993" customHeight="1">
      <c r="B33" s="521"/>
      <c r="C33" s="521"/>
      <c r="D33" s="29"/>
      <c r="J33" s="29"/>
      <c r="P33" s="29"/>
    </row>
    <row r="34" spans="2:40" ht="50.1" customHeight="1">
      <c r="B34" s="521"/>
      <c r="C34" s="521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099999999999994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7.95" customHeight="1">
      <c r="B36" s="36" t="s">
        <v>219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4.95" customHeight="1">
      <c r="B37" s="522"/>
      <c r="C37" s="522"/>
      <c r="D37" s="27"/>
      <c r="E37" s="27"/>
      <c r="F37" s="27"/>
      <c r="G37" s="27"/>
      <c r="H37" s="27"/>
      <c r="I37" s="27"/>
      <c r="J37" s="27"/>
      <c r="K37" s="27"/>
      <c r="L37" s="281"/>
      <c r="M37" s="27"/>
      <c r="N37" s="281"/>
      <c r="O37" s="27"/>
      <c r="P37" s="27"/>
      <c r="Q37" s="27"/>
      <c r="R37" s="281"/>
      <c r="S37" s="27"/>
      <c r="T37" s="281"/>
      <c r="U37" s="27"/>
    </row>
    <row r="38" spans="2:40" ht="27.95" customHeight="1">
      <c r="B38" s="516" t="s">
        <v>146</v>
      </c>
      <c r="C38" s="523"/>
      <c r="D38" s="282"/>
      <c r="E38" s="516" t="s">
        <v>145</v>
      </c>
      <c r="F38" s="517"/>
      <c r="G38" s="517"/>
      <c r="H38" s="517"/>
      <c r="I38" s="517"/>
      <c r="J38" s="282"/>
      <c r="K38" s="516" t="s">
        <v>142</v>
      </c>
      <c r="L38" s="517"/>
      <c r="M38" s="517"/>
      <c r="N38" s="517"/>
      <c r="O38" s="517"/>
      <c r="P38" s="282"/>
      <c r="Q38" s="518" t="s">
        <v>169</v>
      </c>
      <c r="R38" s="519"/>
      <c r="S38" s="519"/>
      <c r="T38" s="519"/>
      <c r="U38" s="519"/>
      <c r="X38" s="194"/>
      <c r="Y38" s="199"/>
      <c r="Z38" s="194"/>
      <c r="AA38" s="198"/>
      <c r="AB38" s="195"/>
      <c r="AC38" s="198"/>
      <c r="AD38" s="194"/>
      <c r="AE38" s="199"/>
      <c r="AF38" s="194"/>
      <c r="AG38" s="198"/>
      <c r="AH38" s="195"/>
      <c r="AI38" s="198"/>
      <c r="AJ38" s="195"/>
      <c r="AK38" s="195"/>
      <c r="AL38" s="195"/>
      <c r="AM38" s="195"/>
      <c r="AN38" s="195"/>
    </row>
    <row r="39" spans="2:40" ht="4.5" customHeight="1">
      <c r="B39" s="516"/>
      <c r="C39" s="523"/>
      <c r="D39" s="284"/>
      <c r="E39" s="273"/>
      <c r="F39" s="285"/>
      <c r="G39" s="285"/>
      <c r="H39" s="285"/>
      <c r="I39" s="285"/>
      <c r="J39" s="284"/>
      <c r="K39" s="273"/>
      <c r="L39" s="285"/>
      <c r="M39" s="285"/>
      <c r="N39" s="285"/>
      <c r="O39" s="285"/>
      <c r="P39" s="284"/>
      <c r="Q39" s="273"/>
      <c r="R39" s="285"/>
      <c r="S39" s="285"/>
      <c r="T39" s="285"/>
      <c r="U39" s="285"/>
      <c r="X39" s="194"/>
      <c r="Y39" s="199"/>
      <c r="Z39" s="194"/>
      <c r="AA39" s="198"/>
      <c r="AB39" s="195"/>
      <c r="AC39" s="198"/>
      <c r="AD39" s="194"/>
      <c r="AE39" s="199"/>
      <c r="AF39" s="194"/>
      <c r="AG39" s="198"/>
      <c r="AH39" s="195"/>
      <c r="AI39" s="198"/>
      <c r="AJ39" s="195"/>
      <c r="AK39" s="195"/>
      <c r="AL39" s="195"/>
      <c r="AM39" s="195"/>
      <c r="AN39" s="195"/>
    </row>
    <row r="40" spans="2:40" ht="27.95" customHeight="1">
      <c r="B40" s="523" t="s">
        <v>146</v>
      </c>
      <c r="C40" s="523"/>
      <c r="D40" s="176"/>
      <c r="E40" s="276" t="s">
        <v>7</v>
      </c>
      <c r="F40" s="283"/>
      <c r="G40" s="276"/>
      <c r="H40" s="283"/>
      <c r="I40" s="276" t="s">
        <v>134</v>
      </c>
      <c r="J40" s="278"/>
      <c r="K40" s="276" t="s">
        <v>7</v>
      </c>
      <c r="L40" s="277"/>
      <c r="M40" s="276"/>
      <c r="N40" s="277"/>
      <c r="O40" s="276" t="s">
        <v>134</v>
      </c>
      <c r="P40" s="278"/>
      <c r="Q40" s="276" t="s">
        <v>7</v>
      </c>
      <c r="R40" s="277"/>
      <c r="S40" s="276"/>
      <c r="T40" s="277"/>
      <c r="U40" s="276" t="s">
        <v>134</v>
      </c>
      <c r="X40" s="194"/>
      <c r="Y40" s="199"/>
      <c r="Z40" s="194"/>
      <c r="AA40" s="198"/>
      <c r="AB40" s="195"/>
      <c r="AC40" s="198"/>
      <c r="AD40" s="194"/>
      <c r="AE40" s="199"/>
      <c r="AF40" s="194"/>
      <c r="AG40" s="198"/>
      <c r="AH40" s="195"/>
      <c r="AI40" s="198"/>
      <c r="AJ40" s="195"/>
      <c r="AK40" s="195"/>
      <c r="AL40" s="195"/>
      <c r="AM40" s="195"/>
      <c r="AN40" s="195"/>
    </row>
    <row r="41" spans="2:40" ht="9.9499999999999993" customHeight="1">
      <c r="B41" s="520"/>
      <c r="C41" s="520"/>
      <c r="X41" s="194"/>
      <c r="Y41" s="199"/>
      <c r="Z41" s="194"/>
      <c r="AA41" s="198"/>
      <c r="AB41" s="195"/>
      <c r="AC41" s="198"/>
      <c r="AD41" s="194"/>
      <c r="AE41" s="199"/>
      <c r="AF41" s="194"/>
      <c r="AG41" s="198"/>
      <c r="AH41" s="195"/>
      <c r="AI41" s="198"/>
      <c r="AJ41" s="195"/>
      <c r="AK41" s="195"/>
      <c r="AL41" s="195"/>
      <c r="AM41" s="195"/>
      <c r="AN41" s="195"/>
    </row>
    <row r="42" spans="2:40" ht="18" customHeight="1">
      <c r="B42" s="26" t="s">
        <v>48</v>
      </c>
      <c r="E42" s="30">
        <v>5941</v>
      </c>
      <c r="F42" s="405"/>
      <c r="G42" s="30"/>
      <c r="I42" s="31">
        <v>1150.8622622454143</v>
      </c>
      <c r="K42" s="30">
        <v>7472</v>
      </c>
      <c r="L42" s="30"/>
      <c r="M42" s="30"/>
      <c r="O42" s="31">
        <v>1127.5670770877953</v>
      </c>
      <c r="Q42" s="31">
        <v>79.510171306209855</v>
      </c>
      <c r="R42" s="31"/>
      <c r="S42" s="31"/>
      <c r="T42" s="31"/>
      <c r="U42" s="31">
        <v>102.06596890162704</v>
      </c>
    </row>
    <row r="43" spans="2:40" ht="9.9499999999999993" customHeight="1">
      <c r="E43" s="30"/>
      <c r="F43" s="405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23188</v>
      </c>
      <c r="F44" s="405"/>
      <c r="G44" s="30"/>
      <c r="I44" s="31">
        <v>1650.8814848197355</v>
      </c>
      <c r="K44" s="30">
        <v>28565</v>
      </c>
      <c r="L44" s="30"/>
      <c r="M44" s="30"/>
      <c r="O44" s="31">
        <v>1547.0337293891134</v>
      </c>
      <c r="Q44" s="31">
        <v>81.176264659548409</v>
      </c>
      <c r="R44" s="31"/>
      <c r="S44" s="31"/>
      <c r="T44" s="31"/>
      <c r="U44" s="31">
        <v>106.71270144004095</v>
      </c>
    </row>
    <row r="45" spans="2:40" ht="9.9499999999999993" customHeight="1">
      <c r="B45" s="521"/>
      <c r="C45" s="521"/>
      <c r="D45" s="286"/>
      <c r="E45" s="406"/>
      <c r="F45" s="406"/>
      <c r="G45" s="406"/>
      <c r="H45" s="406"/>
      <c r="I45" s="406"/>
      <c r="J45" s="286"/>
      <c r="K45" s="28"/>
      <c r="L45" s="290"/>
      <c r="M45" s="28"/>
      <c r="N45" s="290"/>
      <c r="O45" s="28"/>
      <c r="P45" s="286"/>
      <c r="R45" s="407"/>
      <c r="T45" s="407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G83"/>
  <sheetViews>
    <sheetView showGridLines="0" showRowColHeaders="0" showZeros="0" zoomScaleNormal="100" workbookViewId="0">
      <selection activeCell="P81" sqref="P81"/>
    </sheetView>
  </sheetViews>
  <sheetFormatPr baseColWidth="10" defaultColWidth="10.140625" defaultRowHeight="12.75"/>
  <cols>
    <col min="1" max="1" width="2" style="38" customWidth="1"/>
    <col min="2" max="2" width="10" style="38" customWidth="1"/>
    <col min="3" max="14" width="10.7109375" style="38" customWidth="1"/>
    <col min="15" max="15" width="6.28515625" style="38" customWidth="1"/>
    <col min="16" max="18" width="7.7109375" style="38" customWidth="1"/>
    <col min="19" max="16384" width="10.140625" style="38"/>
  </cols>
  <sheetData>
    <row r="1" spans="1:33" ht="18.95" customHeight="1">
      <c r="B1" s="529" t="s">
        <v>170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</row>
    <row r="2" spans="1:33" ht="18.95" customHeight="1">
      <c r="B2" s="531" t="s">
        <v>220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P2" s="7" t="s">
        <v>168</v>
      </c>
      <c r="R2" s="192"/>
    </row>
    <row r="3" spans="1:33" ht="18.95" customHeight="1">
      <c r="B3" s="531" t="s">
        <v>173</v>
      </c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</row>
    <row r="4" spans="1:33" ht="14.25" customHeight="1">
      <c r="A4" s="235"/>
      <c r="B4" s="236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33" ht="14.25" customHeight="1">
      <c r="A5" s="235"/>
      <c r="B5" s="524" t="s">
        <v>0</v>
      </c>
      <c r="C5" s="525" t="s">
        <v>2</v>
      </c>
      <c r="D5" s="525"/>
      <c r="E5" s="525"/>
      <c r="F5" s="525"/>
      <c r="G5" s="525"/>
      <c r="H5" s="525"/>
      <c r="I5" s="525" t="s">
        <v>28</v>
      </c>
      <c r="J5" s="525"/>
      <c r="K5" s="525"/>
      <c r="L5" s="525"/>
      <c r="M5" s="525"/>
      <c r="N5" s="525"/>
    </row>
    <row r="6" spans="1:33" ht="14.25" customHeight="1">
      <c r="A6" s="235"/>
      <c r="B6" s="524"/>
      <c r="C6" s="526" t="s">
        <v>6</v>
      </c>
      <c r="D6" s="526"/>
      <c r="E6" s="527" t="s">
        <v>3</v>
      </c>
      <c r="F6" s="527"/>
      <c r="G6" s="528" t="s">
        <v>4</v>
      </c>
      <c r="H6" s="528"/>
      <c r="I6" s="526" t="s">
        <v>6</v>
      </c>
      <c r="J6" s="526"/>
      <c r="K6" s="527" t="s">
        <v>3</v>
      </c>
      <c r="L6" s="527"/>
      <c r="M6" s="528" t="s">
        <v>4</v>
      </c>
      <c r="N6" s="528"/>
    </row>
    <row r="7" spans="1:33" ht="14.25" customHeight="1">
      <c r="A7" s="235"/>
      <c r="B7" s="524"/>
      <c r="C7" s="442" t="s">
        <v>7</v>
      </c>
      <c r="D7" s="443" t="s">
        <v>8</v>
      </c>
      <c r="E7" s="439" t="s">
        <v>7</v>
      </c>
      <c r="F7" s="440" t="s">
        <v>8</v>
      </c>
      <c r="G7" s="441" t="s">
        <v>7</v>
      </c>
      <c r="H7" s="441" t="s">
        <v>8</v>
      </c>
      <c r="I7" s="442" t="s">
        <v>7</v>
      </c>
      <c r="J7" s="443" t="s">
        <v>8</v>
      </c>
      <c r="K7" s="439" t="s">
        <v>7</v>
      </c>
      <c r="L7" s="440" t="s">
        <v>8</v>
      </c>
      <c r="M7" s="441" t="s">
        <v>7</v>
      </c>
      <c r="N7" s="441" t="s">
        <v>8</v>
      </c>
    </row>
    <row r="8" spans="1:33" ht="14.25" customHeight="1">
      <c r="A8" s="235"/>
      <c r="B8" s="241" t="s">
        <v>6</v>
      </c>
      <c r="C8" s="437">
        <v>10357872</v>
      </c>
      <c r="D8" s="438">
        <v>1311.9264048735106</v>
      </c>
      <c r="E8" s="433">
        <v>4894403</v>
      </c>
      <c r="F8" s="434">
        <v>1570.7118013657657</v>
      </c>
      <c r="G8" s="435">
        <v>5463428</v>
      </c>
      <c r="H8" s="436">
        <v>1080.0978108670952</v>
      </c>
      <c r="I8" s="437">
        <v>1030424</v>
      </c>
      <c r="J8" s="438">
        <v>1208.896063465136</v>
      </c>
      <c r="K8" s="433">
        <v>634853</v>
      </c>
      <c r="L8" s="434">
        <v>1270.9405582709683</v>
      </c>
      <c r="M8" s="435">
        <v>395571</v>
      </c>
      <c r="N8" s="436">
        <v>1109.3206808891455</v>
      </c>
      <c r="P8" s="38">
        <v>0</v>
      </c>
      <c r="R8" s="191"/>
      <c r="S8" s="190"/>
      <c r="T8" s="191"/>
      <c r="U8" s="190"/>
      <c r="V8" s="191"/>
      <c r="W8" s="190"/>
      <c r="X8" s="191"/>
      <c r="Y8" s="190"/>
      <c r="Z8" s="191"/>
      <c r="AA8" s="190"/>
      <c r="AB8" s="191"/>
      <c r="AC8" s="190"/>
      <c r="AD8" s="191"/>
      <c r="AE8" s="190"/>
      <c r="AF8" s="191"/>
      <c r="AG8" s="190"/>
    </row>
    <row r="9" spans="1:33" ht="14.25" customHeight="1">
      <c r="A9" s="235"/>
      <c r="B9" s="237" t="s">
        <v>9</v>
      </c>
      <c r="C9" s="238">
        <v>2187</v>
      </c>
      <c r="D9" s="239">
        <v>368.76570187471435</v>
      </c>
      <c r="E9" s="425">
        <v>1123</v>
      </c>
      <c r="F9" s="426">
        <v>366.91487088156731</v>
      </c>
      <c r="G9" s="427">
        <v>1064</v>
      </c>
      <c r="H9" s="428">
        <v>370.71916353383477</v>
      </c>
      <c r="I9" s="238">
        <v>0</v>
      </c>
      <c r="J9" s="239">
        <v>0</v>
      </c>
      <c r="K9" s="425">
        <v>0</v>
      </c>
      <c r="L9" s="426">
        <v>0</v>
      </c>
      <c r="M9" s="427">
        <v>0</v>
      </c>
      <c r="N9" s="428">
        <v>0</v>
      </c>
      <c r="P9" s="38">
        <v>0</v>
      </c>
      <c r="R9" s="200"/>
      <c r="S9" s="193"/>
      <c r="T9" s="200"/>
      <c r="U9" s="193"/>
      <c r="V9" s="200"/>
      <c r="W9" s="193"/>
      <c r="X9" s="200"/>
      <c r="Y9" s="193"/>
      <c r="Z9" s="200"/>
      <c r="AA9" s="193"/>
      <c r="AB9" s="200"/>
      <c r="AC9" s="193"/>
      <c r="AD9" s="200"/>
      <c r="AE9" s="193"/>
      <c r="AF9" s="200"/>
      <c r="AG9" s="193"/>
    </row>
    <row r="10" spans="1:33" ht="14.25" customHeight="1">
      <c r="A10" s="235"/>
      <c r="B10" s="240" t="s">
        <v>10</v>
      </c>
      <c r="C10" s="238">
        <v>10512</v>
      </c>
      <c r="D10" s="239">
        <v>369.92881373668189</v>
      </c>
      <c r="E10" s="425">
        <v>5388</v>
      </c>
      <c r="F10" s="426">
        <v>371.32914068299914</v>
      </c>
      <c r="G10" s="427">
        <v>5124</v>
      </c>
      <c r="H10" s="428">
        <v>368.45633879781428</v>
      </c>
      <c r="I10" s="238">
        <v>0</v>
      </c>
      <c r="J10" s="239">
        <v>0</v>
      </c>
      <c r="K10" s="425">
        <v>0</v>
      </c>
      <c r="L10" s="426">
        <v>0</v>
      </c>
      <c r="M10" s="427">
        <v>0</v>
      </c>
      <c r="N10" s="428">
        <v>0</v>
      </c>
      <c r="P10" s="38">
        <v>0</v>
      </c>
      <c r="R10" s="200"/>
      <c r="S10" s="193"/>
      <c r="T10" s="200"/>
      <c r="U10" s="193"/>
      <c r="V10" s="200"/>
      <c r="W10" s="193"/>
      <c r="X10" s="200"/>
      <c r="Y10" s="193"/>
      <c r="Z10" s="200"/>
      <c r="AA10" s="193"/>
      <c r="AB10" s="200"/>
      <c r="AC10" s="193"/>
      <c r="AD10" s="200"/>
      <c r="AE10" s="193"/>
      <c r="AF10" s="200"/>
      <c r="AG10" s="193"/>
    </row>
    <row r="11" spans="1:33" ht="14.25" customHeight="1">
      <c r="A11" s="235"/>
      <c r="B11" s="237" t="s">
        <v>11</v>
      </c>
      <c r="C11" s="238">
        <v>27242</v>
      </c>
      <c r="D11" s="239">
        <v>374.55661184935047</v>
      </c>
      <c r="E11" s="425">
        <v>13816</v>
      </c>
      <c r="F11" s="426">
        <v>374.81334684423877</v>
      </c>
      <c r="G11" s="427">
        <v>13426</v>
      </c>
      <c r="H11" s="428">
        <v>374.29241918665292</v>
      </c>
      <c r="I11" s="238">
        <v>0</v>
      </c>
      <c r="J11" s="239">
        <v>0</v>
      </c>
      <c r="K11" s="425">
        <v>0</v>
      </c>
      <c r="L11" s="426">
        <v>0</v>
      </c>
      <c r="M11" s="427">
        <v>0</v>
      </c>
      <c r="N11" s="428">
        <v>0</v>
      </c>
      <c r="P11" s="38">
        <v>0</v>
      </c>
      <c r="R11" s="200"/>
      <c r="S11" s="193"/>
      <c r="T11" s="200"/>
      <c r="U11" s="193"/>
      <c r="V11" s="200"/>
      <c r="W11" s="193"/>
      <c r="X11" s="200"/>
      <c r="Y11" s="193"/>
      <c r="Z11" s="200"/>
      <c r="AA11" s="193"/>
      <c r="AB11" s="200"/>
      <c r="AC11" s="193"/>
      <c r="AD11" s="200"/>
      <c r="AE11" s="193"/>
      <c r="AF11" s="200"/>
      <c r="AG11" s="193"/>
    </row>
    <row r="12" spans="1:33" ht="14.25" customHeight="1">
      <c r="A12" s="235"/>
      <c r="B12" s="237" t="s">
        <v>12</v>
      </c>
      <c r="C12" s="238">
        <v>59017</v>
      </c>
      <c r="D12" s="239">
        <v>378.20058813562162</v>
      </c>
      <c r="E12" s="425">
        <v>30326</v>
      </c>
      <c r="F12" s="426">
        <v>379.85705137505749</v>
      </c>
      <c r="G12" s="427">
        <v>28681</v>
      </c>
      <c r="H12" s="428">
        <v>376.48211254837651</v>
      </c>
      <c r="I12" s="238">
        <v>3</v>
      </c>
      <c r="J12" s="239">
        <v>752.42666666666662</v>
      </c>
      <c r="K12" s="425">
        <v>3</v>
      </c>
      <c r="L12" s="426">
        <v>752.42666666666662</v>
      </c>
      <c r="M12" s="427">
        <v>0</v>
      </c>
      <c r="N12" s="428">
        <v>0</v>
      </c>
      <c r="P12" s="38">
        <v>0</v>
      </c>
      <c r="R12" s="200"/>
      <c r="S12" s="193"/>
      <c r="T12" s="200"/>
      <c r="U12" s="193"/>
      <c r="V12" s="200"/>
      <c r="W12" s="193"/>
      <c r="X12" s="200"/>
      <c r="Y12" s="193"/>
      <c r="Z12" s="200"/>
      <c r="AA12" s="193"/>
      <c r="AB12" s="200"/>
      <c r="AC12" s="193"/>
      <c r="AD12" s="200"/>
      <c r="AE12" s="193"/>
      <c r="AF12" s="200"/>
      <c r="AG12" s="193"/>
    </row>
    <row r="13" spans="1:33" ht="14.25" customHeight="1">
      <c r="A13" s="235"/>
      <c r="B13" s="237" t="s">
        <v>13</v>
      </c>
      <c r="C13" s="238">
        <v>90545</v>
      </c>
      <c r="D13" s="239">
        <v>389.78588094317672</v>
      </c>
      <c r="E13" s="425">
        <v>44934</v>
      </c>
      <c r="F13" s="426">
        <v>391.38124271153208</v>
      </c>
      <c r="G13" s="427">
        <v>45609</v>
      </c>
      <c r="H13" s="428">
        <v>388.21058760332289</v>
      </c>
      <c r="I13" s="238">
        <v>511</v>
      </c>
      <c r="J13" s="239">
        <v>904.39696673189849</v>
      </c>
      <c r="K13" s="425">
        <v>379</v>
      </c>
      <c r="L13" s="426">
        <v>903.18385224274436</v>
      </c>
      <c r="M13" s="427">
        <v>132</v>
      </c>
      <c r="N13" s="428">
        <v>907.88007575757604</v>
      </c>
      <c r="P13" s="38">
        <v>0</v>
      </c>
      <c r="R13" s="200"/>
      <c r="S13" s="193"/>
      <c r="T13" s="200"/>
      <c r="U13" s="193"/>
      <c r="V13" s="200"/>
      <c r="W13" s="193"/>
      <c r="X13" s="200"/>
      <c r="Y13" s="193"/>
      <c r="Z13" s="200"/>
      <c r="AA13" s="193"/>
      <c r="AB13" s="200"/>
      <c r="AC13" s="193"/>
      <c r="AD13" s="200"/>
      <c r="AE13" s="193"/>
      <c r="AF13" s="200"/>
      <c r="AG13" s="193"/>
    </row>
    <row r="14" spans="1:33" ht="14.25" customHeight="1">
      <c r="A14" s="235"/>
      <c r="B14" s="237" t="s">
        <v>14</v>
      </c>
      <c r="C14" s="238">
        <v>8607</v>
      </c>
      <c r="D14" s="239">
        <v>615.68538863715582</v>
      </c>
      <c r="E14" s="425">
        <v>4676</v>
      </c>
      <c r="F14" s="426">
        <v>648.26470701454275</v>
      </c>
      <c r="G14" s="427">
        <v>3930</v>
      </c>
      <c r="H14" s="428">
        <v>576.99383460559761</v>
      </c>
      <c r="I14" s="238">
        <v>2752</v>
      </c>
      <c r="J14" s="239">
        <v>958.81886991279077</v>
      </c>
      <c r="K14" s="425">
        <v>1768</v>
      </c>
      <c r="L14" s="426">
        <v>984.21536199095101</v>
      </c>
      <c r="M14" s="427">
        <v>984</v>
      </c>
      <c r="N14" s="428">
        <v>913.18777439024291</v>
      </c>
      <c r="P14" s="38">
        <v>0</v>
      </c>
      <c r="R14" s="200"/>
      <c r="S14" s="193"/>
      <c r="T14" s="200"/>
      <c r="U14" s="193"/>
      <c r="V14" s="200"/>
      <c r="W14" s="193"/>
      <c r="X14" s="200"/>
      <c r="Y14" s="193"/>
      <c r="Z14" s="200"/>
      <c r="AA14" s="193"/>
      <c r="AB14" s="200"/>
      <c r="AC14" s="193"/>
      <c r="AD14" s="200"/>
      <c r="AE14" s="193"/>
      <c r="AF14" s="200"/>
      <c r="AG14" s="193"/>
    </row>
    <row r="15" spans="1:33" ht="14.25" customHeight="1">
      <c r="A15" s="235"/>
      <c r="B15" s="237" t="s">
        <v>15</v>
      </c>
      <c r="C15" s="238">
        <v>12963</v>
      </c>
      <c r="D15" s="239">
        <v>828.73398518861359</v>
      </c>
      <c r="E15" s="425">
        <v>7761</v>
      </c>
      <c r="F15" s="426">
        <v>848.85914959412355</v>
      </c>
      <c r="G15" s="427">
        <v>5202</v>
      </c>
      <c r="H15" s="428">
        <v>798.70872549019703</v>
      </c>
      <c r="I15" s="238">
        <v>8691</v>
      </c>
      <c r="J15" s="239">
        <v>972.59065585088013</v>
      </c>
      <c r="K15" s="425">
        <v>5577</v>
      </c>
      <c r="L15" s="426">
        <v>1000.9479540971837</v>
      </c>
      <c r="M15" s="427">
        <v>3114</v>
      </c>
      <c r="N15" s="428">
        <v>921.80431920359808</v>
      </c>
      <c r="P15" s="38">
        <v>0</v>
      </c>
      <c r="R15" s="200"/>
      <c r="S15" s="193"/>
      <c r="T15" s="200"/>
      <c r="U15" s="193"/>
      <c r="V15" s="200"/>
      <c r="W15" s="193"/>
      <c r="X15" s="200"/>
      <c r="Y15" s="193"/>
      <c r="Z15" s="200"/>
      <c r="AA15" s="193"/>
      <c r="AB15" s="200"/>
      <c r="AC15" s="193"/>
      <c r="AD15" s="200"/>
      <c r="AE15" s="193"/>
      <c r="AF15" s="200"/>
      <c r="AG15" s="193"/>
    </row>
    <row r="16" spans="1:33" ht="14.25" customHeight="1">
      <c r="A16" s="235"/>
      <c r="B16" s="237" t="s">
        <v>16</v>
      </c>
      <c r="C16" s="238">
        <v>33718</v>
      </c>
      <c r="D16" s="239">
        <v>925.91542618186099</v>
      </c>
      <c r="E16" s="425">
        <v>19692</v>
      </c>
      <c r="F16" s="426">
        <v>938.49002894576381</v>
      </c>
      <c r="G16" s="427">
        <v>14026</v>
      </c>
      <c r="H16" s="428">
        <v>908.26113574789747</v>
      </c>
      <c r="I16" s="238">
        <v>25321</v>
      </c>
      <c r="J16" s="239">
        <v>1011.0779199083757</v>
      </c>
      <c r="K16" s="425">
        <v>16049</v>
      </c>
      <c r="L16" s="426">
        <v>1032.4080509689063</v>
      </c>
      <c r="M16" s="427">
        <v>9272</v>
      </c>
      <c r="N16" s="428">
        <v>974.15737704918081</v>
      </c>
      <c r="P16" s="38">
        <v>0</v>
      </c>
      <c r="R16" s="200"/>
      <c r="S16" s="193"/>
      <c r="T16" s="200"/>
      <c r="U16" s="193"/>
      <c r="V16" s="200"/>
      <c r="W16" s="193"/>
      <c r="X16" s="200"/>
      <c r="Y16" s="193"/>
      <c r="Z16" s="200"/>
      <c r="AA16" s="193"/>
      <c r="AB16" s="200"/>
      <c r="AC16" s="193"/>
      <c r="AD16" s="200"/>
      <c r="AE16" s="193"/>
      <c r="AF16" s="200"/>
      <c r="AG16" s="193"/>
    </row>
    <row r="17" spans="1:33" ht="14.25" customHeight="1">
      <c r="A17" s="235"/>
      <c r="B17" s="237" t="s">
        <v>17</v>
      </c>
      <c r="C17" s="238">
        <v>76948</v>
      </c>
      <c r="D17" s="239">
        <v>993.92525978582955</v>
      </c>
      <c r="E17" s="425">
        <v>43142</v>
      </c>
      <c r="F17" s="426">
        <v>1012.4618624542205</v>
      </c>
      <c r="G17" s="427">
        <v>33806</v>
      </c>
      <c r="H17" s="428">
        <v>970.26951487901658</v>
      </c>
      <c r="I17" s="238">
        <v>59205</v>
      </c>
      <c r="J17" s="239">
        <v>1062.8937804239508</v>
      </c>
      <c r="K17" s="425">
        <v>36431</v>
      </c>
      <c r="L17" s="426">
        <v>1088.5092709505634</v>
      </c>
      <c r="M17" s="427">
        <v>22774</v>
      </c>
      <c r="N17" s="428">
        <v>1021.9173188724</v>
      </c>
      <c r="P17" s="38">
        <v>0</v>
      </c>
      <c r="R17" s="200"/>
      <c r="S17" s="193"/>
      <c r="T17" s="200"/>
      <c r="U17" s="193"/>
      <c r="V17" s="200"/>
      <c r="W17" s="193"/>
      <c r="X17" s="200"/>
      <c r="Y17" s="193"/>
      <c r="Z17" s="200"/>
      <c r="AA17" s="193"/>
      <c r="AB17" s="200"/>
      <c r="AC17" s="193"/>
      <c r="AD17" s="200"/>
      <c r="AE17" s="193"/>
      <c r="AF17" s="200"/>
      <c r="AG17" s="193"/>
    </row>
    <row r="18" spans="1:33" ht="14.25" customHeight="1">
      <c r="A18" s="235"/>
      <c r="B18" s="237" t="s">
        <v>18</v>
      </c>
      <c r="C18" s="238">
        <v>150063</v>
      </c>
      <c r="D18" s="239">
        <v>1033.4755642630093</v>
      </c>
      <c r="E18" s="425">
        <v>81933</v>
      </c>
      <c r="F18" s="426">
        <v>1064.5954833827629</v>
      </c>
      <c r="G18" s="427">
        <v>68130</v>
      </c>
      <c r="H18" s="428">
        <v>996.05081256421636</v>
      </c>
      <c r="I18" s="238">
        <v>112263</v>
      </c>
      <c r="J18" s="239">
        <v>1104.4226828964127</v>
      </c>
      <c r="K18" s="425">
        <v>68586</v>
      </c>
      <c r="L18" s="426">
        <v>1138.000978916979</v>
      </c>
      <c r="M18" s="427">
        <v>43677</v>
      </c>
      <c r="N18" s="428">
        <v>1051.6946793506888</v>
      </c>
      <c r="P18" s="38">
        <v>0</v>
      </c>
      <c r="R18" s="200"/>
      <c r="S18" s="193"/>
      <c r="T18" s="200"/>
      <c r="U18" s="193"/>
      <c r="V18" s="200"/>
      <c r="W18" s="193"/>
      <c r="X18" s="200"/>
      <c r="Y18" s="193"/>
      <c r="Z18" s="200"/>
      <c r="AA18" s="193"/>
      <c r="AB18" s="200"/>
      <c r="AC18" s="193"/>
      <c r="AD18" s="200"/>
      <c r="AE18" s="193"/>
      <c r="AF18" s="200"/>
      <c r="AG18" s="193"/>
    </row>
    <row r="19" spans="1:33" ht="14.25" customHeight="1">
      <c r="A19" s="235"/>
      <c r="B19" s="237" t="s">
        <v>19</v>
      </c>
      <c r="C19" s="238">
        <v>236206</v>
      </c>
      <c r="D19" s="239">
        <v>1037.9616430149949</v>
      </c>
      <c r="E19" s="425">
        <v>124709</v>
      </c>
      <c r="F19" s="426">
        <v>1077.0037781555443</v>
      </c>
      <c r="G19" s="427">
        <v>111497</v>
      </c>
      <c r="H19" s="428">
        <v>994.29315299963309</v>
      </c>
      <c r="I19" s="238">
        <v>166423</v>
      </c>
      <c r="J19" s="239">
        <v>1109.9332942562019</v>
      </c>
      <c r="K19" s="425">
        <v>101914</v>
      </c>
      <c r="L19" s="426">
        <v>1146.1969986459151</v>
      </c>
      <c r="M19" s="427">
        <v>64509</v>
      </c>
      <c r="N19" s="428">
        <v>1052.6423864887086</v>
      </c>
      <c r="P19" s="38">
        <v>0</v>
      </c>
      <c r="R19" s="200"/>
      <c r="S19" s="193"/>
      <c r="T19" s="200"/>
      <c r="U19" s="193"/>
      <c r="V19" s="200"/>
      <c r="W19" s="193"/>
      <c r="X19" s="200"/>
      <c r="Y19" s="193"/>
      <c r="Z19" s="200"/>
      <c r="AA19" s="193"/>
      <c r="AB19" s="200"/>
      <c r="AC19" s="193"/>
      <c r="AD19" s="200"/>
      <c r="AE19" s="193"/>
      <c r="AF19" s="200"/>
      <c r="AG19" s="193"/>
    </row>
    <row r="20" spans="1:33" ht="14.25" customHeight="1">
      <c r="A20" s="235"/>
      <c r="B20" s="237" t="s">
        <v>20</v>
      </c>
      <c r="C20" s="238">
        <v>365848</v>
      </c>
      <c r="D20" s="239">
        <v>1151.740042585991</v>
      </c>
      <c r="E20" s="425">
        <v>189631</v>
      </c>
      <c r="F20" s="426">
        <v>1269.7654956731747</v>
      </c>
      <c r="G20" s="427">
        <v>176216</v>
      </c>
      <c r="H20" s="428">
        <v>1024.7334198937663</v>
      </c>
      <c r="I20" s="238">
        <v>238653</v>
      </c>
      <c r="J20" s="239">
        <v>1227.2852172400924</v>
      </c>
      <c r="K20" s="425">
        <v>149022</v>
      </c>
      <c r="L20" s="426">
        <v>1292.1348447209123</v>
      </c>
      <c r="M20" s="427">
        <v>89631</v>
      </c>
      <c r="N20" s="428">
        <v>1119.4651417478326</v>
      </c>
      <c r="P20" s="38">
        <v>0</v>
      </c>
      <c r="R20" s="200"/>
      <c r="S20" s="193"/>
      <c r="T20" s="200"/>
      <c r="U20" s="193"/>
      <c r="V20" s="200"/>
      <c r="W20" s="193"/>
      <c r="X20" s="200"/>
      <c r="Y20" s="193"/>
      <c r="Z20" s="200"/>
      <c r="AA20" s="193"/>
      <c r="AB20" s="200"/>
      <c r="AC20" s="193"/>
      <c r="AD20" s="200"/>
      <c r="AE20" s="193"/>
      <c r="AF20" s="200"/>
      <c r="AG20" s="193"/>
    </row>
    <row r="21" spans="1:33" ht="14.25" customHeight="1">
      <c r="A21" s="235"/>
      <c r="B21" s="237" t="s">
        <v>21</v>
      </c>
      <c r="C21" s="238">
        <v>707051</v>
      </c>
      <c r="D21" s="239">
        <v>1428.8473406444505</v>
      </c>
      <c r="E21" s="425">
        <v>392693</v>
      </c>
      <c r="F21" s="426">
        <v>1619.8100878803532</v>
      </c>
      <c r="G21" s="427">
        <v>314358</v>
      </c>
      <c r="H21" s="428">
        <v>1190.2985074660094</v>
      </c>
      <c r="I21" s="238">
        <v>327620</v>
      </c>
      <c r="J21" s="239">
        <v>1299.7214774739011</v>
      </c>
      <c r="K21" s="425">
        <v>204218</v>
      </c>
      <c r="L21" s="426">
        <v>1377.4956875985445</v>
      </c>
      <c r="M21" s="427">
        <v>123402</v>
      </c>
      <c r="N21" s="428">
        <v>1171.012918105054</v>
      </c>
      <c r="P21" s="38">
        <v>0</v>
      </c>
      <c r="R21" s="200"/>
      <c r="S21" s="193"/>
      <c r="T21" s="200"/>
      <c r="U21" s="193"/>
      <c r="V21" s="200"/>
      <c r="W21" s="193"/>
      <c r="X21" s="200"/>
      <c r="Y21" s="193"/>
      <c r="Z21" s="200"/>
      <c r="AA21" s="193"/>
      <c r="AB21" s="200"/>
      <c r="AC21" s="193"/>
      <c r="AD21" s="200"/>
      <c r="AE21" s="193"/>
      <c r="AF21" s="200"/>
      <c r="AG21" s="193"/>
    </row>
    <row r="22" spans="1:33" ht="14.25" customHeight="1">
      <c r="A22" s="235"/>
      <c r="B22" s="237" t="s">
        <v>22</v>
      </c>
      <c r="C22" s="238">
        <v>1963071</v>
      </c>
      <c r="D22" s="239">
        <v>1552.9239671107175</v>
      </c>
      <c r="E22" s="425">
        <v>1041508</v>
      </c>
      <c r="F22" s="426">
        <v>1727.4512597982969</v>
      </c>
      <c r="G22" s="427">
        <v>921562</v>
      </c>
      <c r="H22" s="428">
        <v>1355.6815649625294</v>
      </c>
      <c r="I22" s="238">
        <v>86798</v>
      </c>
      <c r="J22" s="239">
        <v>1348.1248378994917</v>
      </c>
      <c r="K22" s="425">
        <v>50791</v>
      </c>
      <c r="L22" s="426">
        <v>1460.256798842315</v>
      </c>
      <c r="M22" s="427">
        <v>36007</v>
      </c>
      <c r="N22" s="428">
        <v>1189.952970533509</v>
      </c>
      <c r="P22" s="38">
        <v>0</v>
      </c>
      <c r="R22" s="200"/>
      <c r="S22" s="193"/>
      <c r="T22" s="200"/>
      <c r="U22" s="193"/>
      <c r="V22" s="200"/>
      <c r="W22" s="193"/>
      <c r="X22" s="200"/>
      <c r="Y22" s="193"/>
      <c r="Z22" s="200"/>
      <c r="AA22" s="193"/>
      <c r="AB22" s="200"/>
      <c r="AC22" s="193"/>
      <c r="AD22" s="200"/>
      <c r="AE22" s="193"/>
      <c r="AF22" s="200"/>
      <c r="AG22" s="193"/>
    </row>
    <row r="23" spans="1:33" ht="14.25" customHeight="1">
      <c r="A23" s="235"/>
      <c r="B23" s="237" t="s">
        <v>23</v>
      </c>
      <c r="C23" s="238">
        <v>1873032</v>
      </c>
      <c r="D23" s="239">
        <v>1500.2508733006191</v>
      </c>
      <c r="E23" s="425">
        <v>949596</v>
      </c>
      <c r="F23" s="426">
        <v>1746.6875314028318</v>
      </c>
      <c r="G23" s="427">
        <v>923436</v>
      </c>
      <c r="H23" s="428">
        <v>1246.8329160331646</v>
      </c>
      <c r="I23" s="238">
        <v>19</v>
      </c>
      <c r="J23" s="239">
        <v>909.99052631578945</v>
      </c>
      <c r="K23" s="425">
        <v>14</v>
      </c>
      <c r="L23" s="426">
        <v>991.87714285714287</v>
      </c>
      <c r="M23" s="427">
        <v>5</v>
      </c>
      <c r="N23" s="428">
        <v>680.70799999999997</v>
      </c>
      <c r="P23" s="38">
        <v>0</v>
      </c>
      <c r="R23" s="200"/>
      <c r="S23" s="193"/>
      <c r="T23" s="200"/>
      <c r="U23" s="193"/>
      <c r="V23" s="200"/>
      <c r="W23" s="193"/>
      <c r="X23" s="200"/>
      <c r="Y23" s="193"/>
      <c r="Z23" s="200"/>
      <c r="AA23" s="193"/>
      <c r="AB23" s="200"/>
      <c r="AC23" s="193"/>
      <c r="AD23" s="200"/>
      <c r="AE23" s="193"/>
      <c r="AF23" s="200"/>
      <c r="AG23" s="193"/>
    </row>
    <row r="24" spans="1:33" ht="14.25" customHeight="1">
      <c r="A24" s="235"/>
      <c r="B24" s="237" t="s">
        <v>24</v>
      </c>
      <c r="C24" s="238">
        <v>1679656</v>
      </c>
      <c r="D24" s="239">
        <v>1385.1016581788188</v>
      </c>
      <c r="E24" s="425">
        <v>811456</v>
      </c>
      <c r="F24" s="426">
        <v>1710.9230194120223</v>
      </c>
      <c r="G24" s="427">
        <v>868197</v>
      </c>
      <c r="H24" s="428">
        <v>1080.5751050971151</v>
      </c>
      <c r="I24" s="238">
        <v>43</v>
      </c>
      <c r="J24" s="239">
        <v>639.24255813953482</v>
      </c>
      <c r="K24" s="425">
        <v>6</v>
      </c>
      <c r="L24" s="426">
        <v>652.81166666666661</v>
      </c>
      <c r="M24" s="427">
        <v>37</v>
      </c>
      <c r="N24" s="428">
        <v>637.04216216216207</v>
      </c>
      <c r="P24" s="38">
        <v>0</v>
      </c>
      <c r="R24" s="200"/>
      <c r="S24" s="193"/>
      <c r="T24" s="200"/>
      <c r="U24" s="193"/>
      <c r="V24" s="200"/>
      <c r="W24" s="193"/>
      <c r="X24" s="200"/>
      <c r="Y24" s="193"/>
      <c r="Z24" s="200"/>
      <c r="AA24" s="193"/>
      <c r="AB24" s="200"/>
      <c r="AC24" s="193"/>
      <c r="AD24" s="200"/>
      <c r="AE24" s="193"/>
      <c r="AF24" s="200"/>
      <c r="AG24" s="193"/>
    </row>
    <row r="25" spans="1:33" ht="14.25" customHeight="1">
      <c r="A25" s="235"/>
      <c r="B25" s="237" t="s">
        <v>25</v>
      </c>
      <c r="C25" s="238">
        <v>1347228</v>
      </c>
      <c r="D25" s="239">
        <v>1212.3335384359589</v>
      </c>
      <c r="E25" s="425">
        <v>576687</v>
      </c>
      <c r="F25" s="426">
        <v>1564.7702966253812</v>
      </c>
      <c r="G25" s="427">
        <v>770538</v>
      </c>
      <c r="H25" s="428">
        <v>948.56223591827859</v>
      </c>
      <c r="I25" s="238">
        <v>136</v>
      </c>
      <c r="J25" s="239">
        <v>511.46095588235272</v>
      </c>
      <c r="K25" s="425">
        <v>25</v>
      </c>
      <c r="L25" s="426">
        <v>514.43600000000004</v>
      </c>
      <c r="M25" s="427">
        <v>111</v>
      </c>
      <c r="N25" s="428">
        <v>510.79090090090062</v>
      </c>
      <c r="P25" s="38">
        <v>0</v>
      </c>
      <c r="R25" s="200"/>
      <c r="S25" s="193"/>
      <c r="T25" s="200"/>
      <c r="U25" s="193"/>
      <c r="V25" s="200"/>
      <c r="W25" s="193"/>
      <c r="X25" s="200"/>
      <c r="Y25" s="193"/>
      <c r="Z25" s="200"/>
      <c r="AA25" s="193"/>
      <c r="AB25" s="200"/>
      <c r="AC25" s="193"/>
      <c r="AD25" s="200"/>
      <c r="AE25" s="193"/>
      <c r="AF25" s="200"/>
      <c r="AG25" s="193"/>
    </row>
    <row r="26" spans="1:33" ht="14.25" customHeight="1">
      <c r="A26" s="235"/>
      <c r="B26" s="237" t="s">
        <v>26</v>
      </c>
      <c r="C26" s="238">
        <v>1713897</v>
      </c>
      <c r="D26" s="239">
        <v>1016.4786911348763</v>
      </c>
      <c r="E26" s="425">
        <v>555271</v>
      </c>
      <c r="F26" s="426">
        <v>1318.5200626360775</v>
      </c>
      <c r="G26" s="427">
        <v>1158606</v>
      </c>
      <c r="H26" s="428">
        <v>871.72354890272788</v>
      </c>
      <c r="I26" s="238">
        <v>1983</v>
      </c>
      <c r="J26" s="239">
        <v>525.85607665153543</v>
      </c>
      <c r="K26" s="425">
        <v>67</v>
      </c>
      <c r="L26" s="426">
        <v>542.24343283582073</v>
      </c>
      <c r="M26" s="427">
        <v>1916</v>
      </c>
      <c r="N26" s="428">
        <v>525.28303235907879</v>
      </c>
      <c r="P26" s="38">
        <v>0</v>
      </c>
      <c r="R26" s="200"/>
      <c r="S26" s="193"/>
      <c r="T26" s="200"/>
      <c r="U26" s="193"/>
      <c r="V26" s="200"/>
      <c r="W26" s="193"/>
      <c r="X26" s="200"/>
      <c r="Y26" s="193"/>
      <c r="Z26" s="200"/>
      <c r="AA26" s="193"/>
      <c r="AB26" s="200"/>
      <c r="AC26" s="193"/>
      <c r="AD26" s="200"/>
      <c r="AE26" s="193"/>
      <c r="AF26" s="200"/>
      <c r="AG26" s="193"/>
    </row>
    <row r="27" spans="1:33" ht="14.25" customHeight="1">
      <c r="A27" s="235"/>
      <c r="B27" s="237" t="s">
        <v>5</v>
      </c>
      <c r="C27" s="238">
        <v>81</v>
      </c>
      <c r="D27" s="239">
        <v>2224.8658024691367</v>
      </c>
      <c r="E27" s="425">
        <v>61</v>
      </c>
      <c r="F27" s="426">
        <v>2427.8273770491815</v>
      </c>
      <c r="G27" s="427">
        <v>20</v>
      </c>
      <c r="H27" s="428">
        <v>1605.8329999999999</v>
      </c>
      <c r="I27" s="238">
        <v>3</v>
      </c>
      <c r="J27" s="239">
        <v>1199.3566666666666</v>
      </c>
      <c r="K27" s="425">
        <v>3</v>
      </c>
      <c r="L27" s="426">
        <v>1199.3566666666666</v>
      </c>
      <c r="M27" s="427">
        <v>0</v>
      </c>
      <c r="N27" s="428">
        <v>0</v>
      </c>
      <c r="P27" s="38">
        <v>0</v>
      </c>
      <c r="R27" s="200"/>
      <c r="S27" s="193"/>
      <c r="T27" s="200"/>
      <c r="U27" s="193"/>
      <c r="V27" s="200"/>
      <c r="W27" s="193"/>
      <c r="X27" s="200"/>
      <c r="Y27" s="193"/>
      <c r="Z27" s="200"/>
      <c r="AA27" s="193"/>
      <c r="AB27" s="200"/>
      <c r="AC27" s="193"/>
      <c r="AD27" s="200"/>
      <c r="AE27" s="193"/>
      <c r="AF27" s="200"/>
      <c r="AG27" s="193"/>
    </row>
    <row r="28" spans="1:33" ht="14.25" customHeight="1">
      <c r="A28" s="235"/>
      <c r="B28" s="430" t="s">
        <v>27</v>
      </c>
      <c r="C28" s="432">
        <v>72.66917559931457</v>
      </c>
      <c r="D28" s="431" t="s">
        <v>228</v>
      </c>
      <c r="E28" s="432">
        <v>71.023652498151705</v>
      </c>
      <c r="F28" s="431" t="s">
        <v>228</v>
      </c>
      <c r="G28" s="432">
        <v>74.143399783757815</v>
      </c>
      <c r="H28" s="431" t="s">
        <v>228</v>
      </c>
      <c r="I28" s="432">
        <v>55.939570330961814</v>
      </c>
      <c r="J28" s="431" t="s">
        <v>228</v>
      </c>
      <c r="K28" s="432">
        <v>55.836110892336769</v>
      </c>
      <c r="L28" s="431" t="s">
        <v>228</v>
      </c>
      <c r="M28" s="432">
        <v>56.105611887625734</v>
      </c>
      <c r="N28" s="431" t="s">
        <v>228</v>
      </c>
      <c r="P28" s="38">
        <v>0</v>
      </c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</row>
    <row r="29" spans="1:33" ht="14.25" customHeight="1">
      <c r="A29" s="235"/>
      <c r="B29" s="236"/>
      <c r="C29" s="242"/>
      <c r="D29" s="243"/>
      <c r="E29" s="244"/>
      <c r="F29" s="244"/>
      <c r="G29" s="242"/>
      <c r="H29" s="244"/>
      <c r="I29" s="242"/>
      <c r="J29" s="243"/>
      <c r="K29" s="242"/>
      <c r="L29" s="243"/>
      <c r="M29" s="242"/>
      <c r="N29" s="243"/>
    </row>
    <row r="30" spans="1:33" ht="14.25" customHeight="1">
      <c r="B30" s="524" t="s">
        <v>0</v>
      </c>
      <c r="C30" s="525" t="s">
        <v>29</v>
      </c>
      <c r="D30" s="525"/>
      <c r="E30" s="525"/>
      <c r="F30" s="525"/>
      <c r="G30" s="525"/>
      <c r="H30" s="525"/>
      <c r="I30" s="525" t="s">
        <v>30</v>
      </c>
      <c r="J30" s="525"/>
      <c r="K30" s="525"/>
      <c r="L30" s="525"/>
      <c r="M30" s="525"/>
      <c r="N30" s="525"/>
    </row>
    <row r="31" spans="1:33" ht="14.25" customHeight="1">
      <c r="B31" s="524"/>
      <c r="C31" s="526" t="s">
        <v>6</v>
      </c>
      <c r="D31" s="526"/>
      <c r="E31" s="527" t="s">
        <v>3</v>
      </c>
      <c r="F31" s="527"/>
      <c r="G31" s="528" t="s">
        <v>4</v>
      </c>
      <c r="H31" s="528"/>
      <c r="I31" s="526" t="s">
        <v>6</v>
      </c>
      <c r="J31" s="526"/>
      <c r="K31" s="527" t="s">
        <v>3</v>
      </c>
      <c r="L31" s="527"/>
      <c r="M31" s="528" t="s">
        <v>4</v>
      </c>
      <c r="N31" s="528"/>
    </row>
    <row r="32" spans="1:33" ht="14.25" customHeight="1">
      <c r="B32" s="524"/>
      <c r="C32" s="442" t="s">
        <v>7</v>
      </c>
      <c r="D32" s="443" t="s">
        <v>8</v>
      </c>
      <c r="E32" s="439" t="s">
        <v>7</v>
      </c>
      <c r="F32" s="440" t="s">
        <v>8</v>
      </c>
      <c r="G32" s="441" t="s">
        <v>7</v>
      </c>
      <c r="H32" s="441" t="s">
        <v>8</v>
      </c>
      <c r="I32" s="442" t="s">
        <v>7</v>
      </c>
      <c r="J32" s="443" t="s">
        <v>8</v>
      </c>
      <c r="K32" s="439" t="s">
        <v>7</v>
      </c>
      <c r="L32" s="440" t="s">
        <v>8</v>
      </c>
      <c r="M32" s="441" t="s">
        <v>7</v>
      </c>
      <c r="N32" s="441" t="s">
        <v>8</v>
      </c>
    </row>
    <row r="33" spans="2:33" ht="14.25" customHeight="1">
      <c r="B33" s="241" t="s">
        <v>6</v>
      </c>
      <c r="C33" s="437">
        <v>6592504</v>
      </c>
      <c r="D33" s="438">
        <v>1506.462909392244</v>
      </c>
      <c r="E33" s="433">
        <v>3852031</v>
      </c>
      <c r="F33" s="434">
        <v>1723.1454463606365</v>
      </c>
      <c r="G33" s="435">
        <v>2740454</v>
      </c>
      <c r="H33" s="436">
        <v>1201.8930189486839</v>
      </c>
      <c r="I33" s="437">
        <v>2348425</v>
      </c>
      <c r="J33" s="438">
        <v>935.35413879089003</v>
      </c>
      <c r="K33" s="433">
        <v>212807</v>
      </c>
      <c r="L33" s="434">
        <v>641.75566983229021</v>
      </c>
      <c r="M33" s="435">
        <v>2135610</v>
      </c>
      <c r="N33" s="436">
        <v>964.61033059406714</v>
      </c>
      <c r="R33" s="200"/>
      <c r="S33" s="193"/>
      <c r="T33" s="200"/>
      <c r="U33" s="193"/>
      <c r="V33" s="200"/>
      <c r="W33" s="193"/>
      <c r="X33" s="200"/>
      <c r="Y33" s="193"/>
      <c r="Z33" s="200"/>
      <c r="AA33" s="193"/>
      <c r="AB33" s="200"/>
      <c r="AC33" s="193"/>
      <c r="AD33" s="200"/>
      <c r="AE33" s="193"/>
      <c r="AF33" s="200"/>
      <c r="AG33" s="193"/>
    </row>
    <row r="34" spans="2:33" ht="14.25" customHeight="1">
      <c r="B34" s="237" t="s">
        <v>9</v>
      </c>
      <c r="C34" s="238">
        <v>0</v>
      </c>
      <c r="D34" s="239">
        <v>0</v>
      </c>
      <c r="E34" s="425">
        <v>0</v>
      </c>
      <c r="F34" s="426">
        <v>0</v>
      </c>
      <c r="G34" s="427">
        <v>0</v>
      </c>
      <c r="H34" s="428">
        <v>0</v>
      </c>
      <c r="I34" s="238">
        <v>0</v>
      </c>
      <c r="J34" s="239">
        <v>0</v>
      </c>
      <c r="K34" s="425">
        <v>0</v>
      </c>
      <c r="L34" s="426">
        <v>0</v>
      </c>
      <c r="M34" s="427">
        <v>0</v>
      </c>
      <c r="N34" s="428">
        <v>0</v>
      </c>
    </row>
    <row r="35" spans="2:33" ht="14.25" customHeight="1">
      <c r="B35" s="240" t="s">
        <v>10</v>
      </c>
      <c r="C35" s="238">
        <v>0</v>
      </c>
      <c r="D35" s="239">
        <v>0</v>
      </c>
      <c r="E35" s="425">
        <v>0</v>
      </c>
      <c r="F35" s="426">
        <v>0</v>
      </c>
      <c r="G35" s="427">
        <v>0</v>
      </c>
      <c r="H35" s="428">
        <v>0</v>
      </c>
      <c r="I35" s="238">
        <v>0</v>
      </c>
      <c r="J35" s="239">
        <v>0</v>
      </c>
      <c r="K35" s="425">
        <v>0</v>
      </c>
      <c r="L35" s="426">
        <v>0</v>
      </c>
      <c r="M35" s="427">
        <v>0</v>
      </c>
      <c r="N35" s="428">
        <v>0</v>
      </c>
    </row>
    <row r="36" spans="2:33" ht="14.25" customHeight="1">
      <c r="B36" s="237" t="s">
        <v>11</v>
      </c>
      <c r="C36" s="238">
        <v>0</v>
      </c>
      <c r="D36" s="239">
        <v>0</v>
      </c>
      <c r="E36" s="425">
        <v>0</v>
      </c>
      <c r="F36" s="426">
        <v>0</v>
      </c>
      <c r="G36" s="427">
        <v>0</v>
      </c>
      <c r="H36" s="428">
        <v>0</v>
      </c>
      <c r="I36" s="238">
        <v>0</v>
      </c>
      <c r="J36" s="239">
        <v>0</v>
      </c>
      <c r="K36" s="425">
        <v>0</v>
      </c>
      <c r="L36" s="426">
        <v>0</v>
      </c>
      <c r="M36" s="427">
        <v>0</v>
      </c>
      <c r="N36" s="428">
        <v>0</v>
      </c>
      <c r="R36" s="200"/>
      <c r="S36" s="193"/>
      <c r="T36" s="200"/>
      <c r="U36" s="193"/>
      <c r="V36" s="200"/>
      <c r="W36" s="193"/>
      <c r="X36" s="200"/>
      <c r="Y36" s="193"/>
      <c r="Z36" s="200"/>
      <c r="AA36" s="193"/>
      <c r="AB36" s="200"/>
      <c r="AC36" s="193"/>
      <c r="AD36" s="200"/>
      <c r="AE36" s="193"/>
      <c r="AF36" s="200"/>
      <c r="AG36" s="193"/>
    </row>
    <row r="37" spans="2:33" ht="14.25" customHeight="1">
      <c r="B37" s="237" t="s">
        <v>12</v>
      </c>
      <c r="C37" s="238">
        <v>0</v>
      </c>
      <c r="D37" s="239">
        <v>0</v>
      </c>
      <c r="E37" s="425">
        <v>0</v>
      </c>
      <c r="F37" s="426">
        <v>0</v>
      </c>
      <c r="G37" s="427">
        <v>0</v>
      </c>
      <c r="H37" s="428">
        <v>0</v>
      </c>
      <c r="I37" s="238">
        <v>1</v>
      </c>
      <c r="J37" s="239">
        <v>488.83</v>
      </c>
      <c r="K37" s="425">
        <v>0</v>
      </c>
      <c r="L37" s="426">
        <v>0</v>
      </c>
      <c r="M37" s="427">
        <v>1</v>
      </c>
      <c r="N37" s="428">
        <v>488.83</v>
      </c>
      <c r="R37" s="200"/>
      <c r="S37" s="193"/>
      <c r="T37" s="200"/>
      <c r="U37" s="193"/>
      <c r="V37" s="200"/>
      <c r="W37" s="193"/>
      <c r="X37" s="200"/>
      <c r="Y37" s="193"/>
      <c r="Z37" s="200"/>
      <c r="AA37" s="193"/>
      <c r="AB37" s="200"/>
      <c r="AC37" s="193"/>
      <c r="AD37" s="200"/>
      <c r="AE37" s="193"/>
      <c r="AF37" s="200"/>
      <c r="AG37" s="193"/>
    </row>
    <row r="38" spans="2:33" ht="14.25" customHeight="1">
      <c r="B38" s="237" t="s">
        <v>13</v>
      </c>
      <c r="C38" s="238">
        <v>0</v>
      </c>
      <c r="D38" s="239">
        <v>0</v>
      </c>
      <c r="E38" s="425">
        <v>0</v>
      </c>
      <c r="F38" s="426">
        <v>0</v>
      </c>
      <c r="G38" s="427">
        <v>0</v>
      </c>
      <c r="H38" s="428">
        <v>0</v>
      </c>
      <c r="I38" s="238">
        <v>23</v>
      </c>
      <c r="J38" s="239">
        <v>898.91043478260883</v>
      </c>
      <c r="K38" s="425">
        <v>0</v>
      </c>
      <c r="L38" s="426">
        <v>0</v>
      </c>
      <c r="M38" s="427">
        <v>23</v>
      </c>
      <c r="N38" s="428">
        <v>898.91043478260883</v>
      </c>
      <c r="R38" s="200"/>
      <c r="S38" s="193"/>
      <c r="T38" s="200"/>
      <c r="U38" s="193"/>
      <c r="V38" s="200"/>
      <c r="W38" s="193"/>
      <c r="X38" s="200"/>
      <c r="Y38" s="193"/>
      <c r="Z38" s="200"/>
      <c r="AA38" s="193"/>
      <c r="AB38" s="200"/>
      <c r="AC38" s="193"/>
      <c r="AD38" s="200"/>
      <c r="AE38" s="193"/>
      <c r="AF38" s="200"/>
      <c r="AG38" s="193"/>
    </row>
    <row r="39" spans="2:33" ht="14.25" customHeight="1">
      <c r="B39" s="237" t="s">
        <v>14</v>
      </c>
      <c r="C39" s="238">
        <v>0</v>
      </c>
      <c r="D39" s="239">
        <v>0</v>
      </c>
      <c r="E39" s="425">
        <v>0</v>
      </c>
      <c r="F39" s="426">
        <v>0</v>
      </c>
      <c r="G39" s="427">
        <v>0</v>
      </c>
      <c r="H39" s="428">
        <v>0</v>
      </c>
      <c r="I39" s="238">
        <v>172</v>
      </c>
      <c r="J39" s="239">
        <v>925.95343023255839</v>
      </c>
      <c r="K39" s="425">
        <v>17</v>
      </c>
      <c r="L39" s="426">
        <v>887.60058823529391</v>
      </c>
      <c r="M39" s="427">
        <v>155</v>
      </c>
      <c r="N39" s="428">
        <v>930.15987096774234</v>
      </c>
      <c r="R39" s="200"/>
      <c r="S39" s="193"/>
      <c r="T39" s="200"/>
      <c r="U39" s="193"/>
      <c r="V39" s="200"/>
      <c r="W39" s="193"/>
      <c r="X39" s="200"/>
      <c r="Y39" s="193"/>
      <c r="Z39" s="200"/>
      <c r="AA39" s="193"/>
      <c r="AB39" s="200"/>
      <c r="AC39" s="193"/>
      <c r="AD39" s="200"/>
      <c r="AE39" s="193"/>
      <c r="AF39" s="200"/>
      <c r="AG39" s="193"/>
    </row>
    <row r="40" spans="2:33" ht="14.25" customHeight="1">
      <c r="B40" s="237" t="s">
        <v>15</v>
      </c>
      <c r="C40" s="238">
        <v>0</v>
      </c>
      <c r="D40" s="239">
        <v>0</v>
      </c>
      <c r="E40" s="425">
        <v>0</v>
      </c>
      <c r="F40" s="426">
        <v>0</v>
      </c>
      <c r="G40" s="427">
        <v>0</v>
      </c>
      <c r="H40" s="428">
        <v>0</v>
      </c>
      <c r="I40" s="238">
        <v>843</v>
      </c>
      <c r="J40" s="239">
        <v>965.40803084223012</v>
      </c>
      <c r="K40" s="425">
        <v>110</v>
      </c>
      <c r="L40" s="426">
        <v>928.49445454545457</v>
      </c>
      <c r="M40" s="427">
        <v>733</v>
      </c>
      <c r="N40" s="428">
        <v>970.94758526602993</v>
      </c>
      <c r="R40" s="200"/>
      <c r="S40" s="193"/>
      <c r="T40" s="200"/>
      <c r="U40" s="193"/>
      <c r="V40" s="200"/>
      <c r="W40" s="193"/>
      <c r="X40" s="200"/>
      <c r="Y40" s="193"/>
      <c r="Z40" s="200"/>
      <c r="AA40" s="193"/>
      <c r="AB40" s="200"/>
      <c r="AC40" s="193"/>
      <c r="AD40" s="200"/>
      <c r="AE40" s="193"/>
      <c r="AF40" s="200"/>
      <c r="AG40" s="193"/>
    </row>
    <row r="41" spans="2:33" ht="14.25" customHeight="1">
      <c r="B41" s="237" t="s">
        <v>16</v>
      </c>
      <c r="C41" s="238">
        <v>0</v>
      </c>
      <c r="D41" s="239">
        <v>0</v>
      </c>
      <c r="E41" s="425">
        <v>0</v>
      </c>
      <c r="F41" s="426">
        <v>0</v>
      </c>
      <c r="G41" s="427">
        <v>0</v>
      </c>
      <c r="H41" s="428">
        <v>0</v>
      </c>
      <c r="I41" s="238">
        <v>3211</v>
      </c>
      <c r="J41" s="239">
        <v>978.73241980691512</v>
      </c>
      <c r="K41" s="425">
        <v>464</v>
      </c>
      <c r="L41" s="426">
        <v>860.96842672413788</v>
      </c>
      <c r="M41" s="427">
        <v>2747</v>
      </c>
      <c r="N41" s="428">
        <v>998.62411721878573</v>
      </c>
      <c r="R41" s="200"/>
      <c r="S41" s="193"/>
      <c r="T41" s="200"/>
      <c r="U41" s="193"/>
      <c r="V41" s="200"/>
      <c r="W41" s="193"/>
      <c r="X41" s="200"/>
      <c r="Y41" s="193"/>
      <c r="Z41" s="200"/>
      <c r="AA41" s="193"/>
      <c r="AB41" s="200"/>
      <c r="AC41" s="193"/>
      <c r="AD41" s="200"/>
      <c r="AE41" s="193"/>
      <c r="AF41" s="200"/>
      <c r="AG41" s="193"/>
    </row>
    <row r="42" spans="2:33" ht="14.25" customHeight="1">
      <c r="B42" s="237" t="s">
        <v>17</v>
      </c>
      <c r="C42" s="238">
        <v>0</v>
      </c>
      <c r="D42" s="239">
        <v>0</v>
      </c>
      <c r="E42" s="425">
        <v>0</v>
      </c>
      <c r="F42" s="426">
        <v>0</v>
      </c>
      <c r="G42" s="427">
        <v>0</v>
      </c>
      <c r="H42" s="428">
        <v>0</v>
      </c>
      <c r="I42" s="238">
        <v>9164</v>
      </c>
      <c r="J42" s="239">
        <v>991.86265277171481</v>
      </c>
      <c r="K42" s="425">
        <v>1588</v>
      </c>
      <c r="L42" s="426">
        <v>876.53502518891594</v>
      </c>
      <c r="M42" s="427">
        <v>7576</v>
      </c>
      <c r="N42" s="428">
        <v>1016.0363951953532</v>
      </c>
      <c r="R42" s="200"/>
      <c r="S42" s="193"/>
      <c r="T42" s="200"/>
      <c r="U42" s="193"/>
      <c r="V42" s="200"/>
      <c r="W42" s="193"/>
      <c r="X42" s="200"/>
      <c r="Y42" s="193"/>
      <c r="Z42" s="200"/>
      <c r="AA42" s="193"/>
      <c r="AB42" s="200"/>
      <c r="AC42" s="193"/>
      <c r="AD42" s="200"/>
      <c r="AE42" s="193"/>
      <c r="AF42" s="200"/>
      <c r="AG42" s="193"/>
    </row>
    <row r="43" spans="2:33" ht="14.25" customHeight="1">
      <c r="B43" s="237" t="s">
        <v>18</v>
      </c>
      <c r="C43" s="238">
        <v>40</v>
      </c>
      <c r="D43" s="239">
        <v>2434.3262499999996</v>
      </c>
      <c r="E43" s="425">
        <v>34</v>
      </c>
      <c r="F43" s="426">
        <v>2470.6282352941171</v>
      </c>
      <c r="G43" s="427">
        <v>6</v>
      </c>
      <c r="H43" s="428">
        <v>2228.6150000000002</v>
      </c>
      <c r="I43" s="238">
        <v>21975</v>
      </c>
      <c r="J43" s="239">
        <v>983.46510261661092</v>
      </c>
      <c r="K43" s="425">
        <v>4130</v>
      </c>
      <c r="L43" s="426">
        <v>873.80938498789328</v>
      </c>
      <c r="M43" s="427">
        <v>17845</v>
      </c>
      <c r="N43" s="428">
        <v>1008.8435343233414</v>
      </c>
      <c r="R43" s="200"/>
      <c r="S43" s="193"/>
      <c r="T43" s="200"/>
      <c r="U43" s="193"/>
      <c r="V43" s="200"/>
      <c r="W43" s="193"/>
      <c r="X43" s="200"/>
      <c r="Y43" s="193"/>
      <c r="Z43" s="200"/>
      <c r="AA43" s="193"/>
      <c r="AB43" s="200"/>
      <c r="AC43" s="193"/>
      <c r="AD43" s="200"/>
      <c r="AE43" s="193"/>
      <c r="AF43" s="200"/>
      <c r="AG43" s="193"/>
    </row>
    <row r="44" spans="2:33" ht="14.25" customHeight="1">
      <c r="B44" s="237" t="s">
        <v>19</v>
      </c>
      <c r="C44" s="238">
        <v>395</v>
      </c>
      <c r="D44" s="239">
        <v>2642.6935696202522</v>
      </c>
      <c r="E44" s="425">
        <v>306</v>
      </c>
      <c r="F44" s="426">
        <v>2717.2935620915023</v>
      </c>
      <c r="G44" s="427">
        <v>89</v>
      </c>
      <c r="H44" s="428">
        <v>2386.2037078651674</v>
      </c>
      <c r="I44" s="238">
        <v>43975</v>
      </c>
      <c r="J44" s="239">
        <v>958.41461648663994</v>
      </c>
      <c r="K44" s="425">
        <v>7933</v>
      </c>
      <c r="L44" s="426">
        <v>863.03946300264761</v>
      </c>
      <c r="M44" s="427">
        <v>36042</v>
      </c>
      <c r="N44" s="428">
        <v>979.40710004994139</v>
      </c>
      <c r="R44" s="200"/>
      <c r="S44" s="193"/>
      <c r="T44" s="200"/>
      <c r="U44" s="193"/>
      <c r="V44" s="200"/>
      <c r="W44" s="193"/>
      <c r="X44" s="200"/>
      <c r="Y44" s="193"/>
      <c r="Z44" s="200"/>
      <c r="AA44" s="193"/>
      <c r="AB44" s="200"/>
      <c r="AC44" s="193"/>
      <c r="AD44" s="200"/>
      <c r="AE44" s="193"/>
      <c r="AF44" s="200"/>
      <c r="AG44" s="193"/>
    </row>
    <row r="45" spans="2:33" ht="14.25" customHeight="1">
      <c r="B45" s="237" t="s">
        <v>20</v>
      </c>
      <c r="C45" s="238">
        <v>9135</v>
      </c>
      <c r="D45" s="239">
        <v>2744.3638960043813</v>
      </c>
      <c r="E45" s="425">
        <v>8274</v>
      </c>
      <c r="F45" s="426">
        <v>2793.7331121585721</v>
      </c>
      <c r="G45" s="427">
        <v>861</v>
      </c>
      <c r="H45" s="428">
        <v>2269.9377700348427</v>
      </c>
      <c r="I45" s="238">
        <v>84020</v>
      </c>
      <c r="J45" s="239">
        <v>925.32084408474088</v>
      </c>
      <c r="K45" s="425">
        <v>13514</v>
      </c>
      <c r="L45" s="426">
        <v>820.8579576735234</v>
      </c>
      <c r="M45" s="427">
        <v>70506</v>
      </c>
      <c r="N45" s="428">
        <v>945.34341587949882</v>
      </c>
      <c r="R45" s="200"/>
      <c r="S45" s="193"/>
      <c r="T45" s="200"/>
      <c r="U45" s="193"/>
      <c r="V45" s="200"/>
      <c r="W45" s="193"/>
      <c r="X45" s="200"/>
      <c r="Y45" s="193"/>
      <c r="Z45" s="200"/>
      <c r="AA45" s="193"/>
      <c r="AB45" s="200"/>
      <c r="AC45" s="193"/>
      <c r="AD45" s="200"/>
      <c r="AE45" s="193"/>
      <c r="AF45" s="200"/>
      <c r="AG45" s="193"/>
    </row>
    <row r="46" spans="2:33" ht="14.25" customHeight="1">
      <c r="B46" s="237" t="s">
        <v>21</v>
      </c>
      <c r="C46" s="238">
        <v>205658</v>
      </c>
      <c r="D46" s="239">
        <v>2067.470233202695</v>
      </c>
      <c r="E46" s="425">
        <v>150042</v>
      </c>
      <c r="F46" s="426">
        <v>2161.9072591674321</v>
      </c>
      <c r="G46" s="427">
        <v>55616</v>
      </c>
      <c r="H46" s="428">
        <v>1812.6960630034528</v>
      </c>
      <c r="I46" s="238">
        <v>139442</v>
      </c>
      <c r="J46" s="239">
        <v>946.10895913713182</v>
      </c>
      <c r="K46" s="425">
        <v>20341</v>
      </c>
      <c r="L46" s="426">
        <v>797.04013765301693</v>
      </c>
      <c r="M46" s="427">
        <v>119101</v>
      </c>
      <c r="N46" s="428">
        <v>971.56809800085568</v>
      </c>
      <c r="R46" s="200"/>
      <c r="S46" s="193"/>
      <c r="T46" s="200"/>
      <c r="U46" s="193"/>
      <c r="V46" s="200"/>
      <c r="W46" s="193"/>
      <c r="X46" s="200"/>
      <c r="Y46" s="193"/>
      <c r="Z46" s="200"/>
      <c r="AA46" s="193"/>
      <c r="AB46" s="200"/>
      <c r="AC46" s="193"/>
      <c r="AD46" s="200"/>
      <c r="AE46" s="193"/>
      <c r="AF46" s="200"/>
      <c r="AG46" s="193"/>
    </row>
    <row r="47" spans="2:33" ht="14.25" customHeight="1">
      <c r="B47" s="237" t="s">
        <v>22</v>
      </c>
      <c r="C47" s="238">
        <v>1644836</v>
      </c>
      <c r="D47" s="239">
        <v>1649.6583836017712</v>
      </c>
      <c r="E47" s="425">
        <v>951684</v>
      </c>
      <c r="F47" s="426">
        <v>1781.669666496447</v>
      </c>
      <c r="G47" s="427">
        <v>693152</v>
      </c>
      <c r="H47" s="428">
        <v>1468.4095006001546</v>
      </c>
      <c r="I47" s="238">
        <v>206599</v>
      </c>
      <c r="J47" s="239">
        <v>955.39648797912844</v>
      </c>
      <c r="K47" s="425">
        <v>27061</v>
      </c>
      <c r="L47" s="426">
        <v>724.22322974021768</v>
      </c>
      <c r="M47" s="427">
        <v>179537</v>
      </c>
      <c r="N47" s="428">
        <v>990.23972896951568</v>
      </c>
      <c r="R47" s="200"/>
      <c r="S47" s="193"/>
      <c r="T47" s="200"/>
      <c r="U47" s="193"/>
      <c r="V47" s="200"/>
      <c r="W47" s="193"/>
      <c r="X47" s="200"/>
      <c r="Y47" s="193"/>
      <c r="Z47" s="200"/>
      <c r="AA47" s="193"/>
      <c r="AB47" s="200"/>
      <c r="AC47" s="193"/>
      <c r="AD47" s="200"/>
      <c r="AE47" s="193"/>
      <c r="AF47" s="200"/>
      <c r="AG47" s="193"/>
    </row>
    <row r="48" spans="2:33" ht="14.25" customHeight="1">
      <c r="B48" s="237" t="s">
        <v>23</v>
      </c>
      <c r="C48" s="238">
        <v>1587140</v>
      </c>
      <c r="D48" s="239">
        <v>1599.3769039656265</v>
      </c>
      <c r="E48" s="425">
        <v>912740</v>
      </c>
      <c r="F48" s="426">
        <v>1789.7595913841876</v>
      </c>
      <c r="G48" s="427">
        <v>674400</v>
      </c>
      <c r="H48" s="428">
        <v>1341.7109874258613</v>
      </c>
      <c r="I48" s="238">
        <v>269220</v>
      </c>
      <c r="J48" s="239">
        <v>957.90875603595691</v>
      </c>
      <c r="K48" s="425">
        <v>29712</v>
      </c>
      <c r="L48" s="426">
        <v>650.76143107162068</v>
      </c>
      <c r="M48" s="427">
        <v>239508</v>
      </c>
      <c r="N48" s="428">
        <v>996.01170591379127</v>
      </c>
      <c r="R48" s="200"/>
      <c r="S48" s="193"/>
      <c r="T48" s="200"/>
      <c r="U48" s="193"/>
      <c r="V48" s="200"/>
      <c r="W48" s="193"/>
      <c r="X48" s="200"/>
      <c r="Y48" s="193"/>
      <c r="Z48" s="200"/>
      <c r="AA48" s="193"/>
      <c r="AB48" s="200"/>
      <c r="AC48" s="193"/>
      <c r="AD48" s="200"/>
      <c r="AE48" s="193"/>
      <c r="AF48" s="200"/>
      <c r="AG48" s="193"/>
    </row>
    <row r="49" spans="2:33" ht="14.25" customHeight="1">
      <c r="B49" s="237" t="s">
        <v>24</v>
      </c>
      <c r="C49" s="238">
        <v>1299643</v>
      </c>
      <c r="D49" s="239">
        <v>1509.1528925635746</v>
      </c>
      <c r="E49" s="425">
        <v>776530</v>
      </c>
      <c r="F49" s="426">
        <v>1760.5009760086568</v>
      </c>
      <c r="G49" s="427">
        <v>523111</v>
      </c>
      <c r="H49" s="428">
        <v>1136.040849876985</v>
      </c>
      <c r="I49" s="238">
        <v>368881</v>
      </c>
      <c r="J49" s="239">
        <v>966.19874672319941</v>
      </c>
      <c r="K49" s="425">
        <v>31120</v>
      </c>
      <c r="L49" s="426">
        <v>588.52776510282786</v>
      </c>
      <c r="M49" s="427">
        <v>337760</v>
      </c>
      <c r="N49" s="428">
        <v>1000.9965184154445</v>
      </c>
      <c r="R49" s="200"/>
      <c r="S49" s="193"/>
      <c r="T49" s="200"/>
      <c r="U49" s="193"/>
      <c r="V49" s="200"/>
      <c r="W49" s="193"/>
      <c r="X49" s="200"/>
      <c r="Y49" s="193"/>
      <c r="Z49" s="200"/>
      <c r="AA49" s="193"/>
      <c r="AB49" s="200"/>
      <c r="AC49" s="193"/>
      <c r="AD49" s="200"/>
      <c r="AE49" s="193"/>
      <c r="AF49" s="200"/>
      <c r="AG49" s="193"/>
    </row>
    <row r="50" spans="2:33" ht="14.25" customHeight="1">
      <c r="B50" s="237" t="s">
        <v>25</v>
      </c>
      <c r="C50" s="238">
        <v>922524</v>
      </c>
      <c r="D50" s="239">
        <v>1336.9142791190259</v>
      </c>
      <c r="E50" s="425">
        <v>546136</v>
      </c>
      <c r="F50" s="426">
        <v>1621.3498462837117</v>
      </c>
      <c r="G50" s="427">
        <v>376385</v>
      </c>
      <c r="H50" s="428">
        <v>924.19792672396375</v>
      </c>
      <c r="I50" s="238">
        <v>418158</v>
      </c>
      <c r="J50" s="239">
        <v>944.55724728451776</v>
      </c>
      <c r="K50" s="425">
        <v>28793</v>
      </c>
      <c r="L50" s="426">
        <v>541.31634633417923</v>
      </c>
      <c r="M50" s="427">
        <v>389365</v>
      </c>
      <c r="N50" s="428">
        <v>974.37635085331078</v>
      </c>
      <c r="R50" s="200"/>
      <c r="S50" s="193"/>
      <c r="T50" s="200"/>
      <c r="U50" s="193"/>
      <c r="V50" s="200"/>
      <c r="W50" s="193"/>
      <c r="X50" s="200"/>
      <c r="Y50" s="193"/>
      <c r="Z50" s="200"/>
      <c r="AA50" s="193"/>
      <c r="AB50" s="200"/>
      <c r="AC50" s="193"/>
      <c r="AD50" s="200"/>
      <c r="AE50" s="193"/>
      <c r="AF50" s="200"/>
      <c r="AG50" s="193"/>
    </row>
    <row r="51" spans="2:33" ht="14.25" customHeight="1">
      <c r="B51" s="237" t="s">
        <v>26</v>
      </c>
      <c r="C51" s="238">
        <v>923056</v>
      </c>
      <c r="D51" s="239">
        <v>1119.3647626579489</v>
      </c>
      <c r="E51" s="425">
        <v>506227</v>
      </c>
      <c r="F51" s="426">
        <v>1397.251471513762</v>
      </c>
      <c r="G51" s="427">
        <v>416815</v>
      </c>
      <c r="H51" s="428">
        <v>781.87169096601224</v>
      </c>
      <c r="I51" s="238">
        <v>782740</v>
      </c>
      <c r="J51" s="239">
        <v>898.50035808824839</v>
      </c>
      <c r="K51" s="425">
        <v>48024</v>
      </c>
      <c r="L51" s="426">
        <v>501.11863838914093</v>
      </c>
      <c r="M51" s="427">
        <v>734710</v>
      </c>
      <c r="N51" s="428">
        <v>924.4747561895108</v>
      </c>
      <c r="R51" s="200"/>
      <c r="S51" s="193"/>
      <c r="T51" s="200"/>
      <c r="U51" s="193"/>
      <c r="V51" s="200"/>
      <c r="W51" s="193"/>
      <c r="X51" s="200"/>
      <c r="Y51" s="193"/>
      <c r="Z51" s="200"/>
      <c r="AA51" s="193"/>
      <c r="AB51" s="200"/>
      <c r="AC51" s="193"/>
      <c r="AD51" s="200"/>
      <c r="AE51" s="193"/>
      <c r="AF51" s="200"/>
      <c r="AG51" s="193"/>
    </row>
    <row r="52" spans="2:33" ht="14.25" customHeight="1">
      <c r="B52" s="237" t="s">
        <v>5</v>
      </c>
      <c r="C52" s="238">
        <v>77</v>
      </c>
      <c r="D52" s="239">
        <v>2279.7876623376628</v>
      </c>
      <c r="E52" s="425">
        <v>58</v>
      </c>
      <c r="F52" s="426">
        <v>2491.3689655172425</v>
      </c>
      <c r="G52" s="427">
        <v>19</v>
      </c>
      <c r="H52" s="428">
        <v>1633.9078947368419</v>
      </c>
      <c r="I52" s="238">
        <v>1</v>
      </c>
      <c r="J52" s="239">
        <v>1072.4100000000001</v>
      </c>
      <c r="K52" s="425">
        <v>0</v>
      </c>
      <c r="L52" s="426">
        <v>0</v>
      </c>
      <c r="M52" s="427">
        <v>1</v>
      </c>
      <c r="N52" s="428">
        <v>1072.4100000000001</v>
      </c>
      <c r="R52" s="200"/>
      <c r="S52" s="193"/>
      <c r="T52" s="200"/>
      <c r="U52" s="193"/>
      <c r="V52" s="200"/>
      <c r="W52" s="193"/>
      <c r="X52" s="200"/>
      <c r="Y52" s="193"/>
      <c r="Z52" s="200"/>
      <c r="AA52" s="193"/>
      <c r="AB52" s="200"/>
      <c r="AC52" s="193"/>
      <c r="AD52" s="200"/>
      <c r="AE52" s="193"/>
      <c r="AF52" s="200"/>
      <c r="AG52" s="193"/>
    </row>
    <row r="53" spans="2:33" ht="14.25" customHeight="1">
      <c r="B53" s="430" t="s">
        <v>27</v>
      </c>
      <c r="C53" s="432">
        <v>75.247741385683909</v>
      </c>
      <c r="D53" s="431" t="s">
        <v>228</v>
      </c>
      <c r="E53" s="432">
        <v>75.023268595081021</v>
      </c>
      <c r="F53" s="431" t="s">
        <v>228</v>
      </c>
      <c r="G53" s="432">
        <v>75.563168621040091</v>
      </c>
      <c r="H53" s="431" t="s">
        <v>228</v>
      </c>
      <c r="I53" s="432">
        <v>78.276222692324723</v>
      </c>
      <c r="J53" s="431" t="s">
        <v>228</v>
      </c>
      <c r="K53" s="432">
        <v>74.08772267829535</v>
      </c>
      <c r="L53" s="431" t="s">
        <v>228</v>
      </c>
      <c r="M53" s="432">
        <v>78.693572653046502</v>
      </c>
      <c r="N53" s="431" t="s">
        <v>228</v>
      </c>
      <c r="R53" s="200"/>
      <c r="S53" s="193"/>
      <c r="T53" s="200"/>
      <c r="U53" s="193"/>
      <c r="V53" s="200"/>
      <c r="W53" s="193"/>
      <c r="X53" s="200"/>
      <c r="Y53" s="193"/>
      <c r="Z53" s="200"/>
      <c r="AA53" s="193"/>
      <c r="AB53" s="200"/>
      <c r="AC53" s="193"/>
      <c r="AD53" s="200"/>
      <c r="AE53" s="193"/>
      <c r="AF53" s="200"/>
      <c r="AG53" s="193"/>
    </row>
    <row r="54" spans="2:33" ht="14.25" customHeight="1">
      <c r="B54" s="236"/>
      <c r="C54" s="242"/>
      <c r="D54" s="243"/>
      <c r="E54" s="244"/>
      <c r="F54" s="244"/>
      <c r="G54" s="242"/>
      <c r="H54" s="244"/>
      <c r="I54" s="242"/>
      <c r="J54" s="243"/>
      <c r="K54" s="242"/>
      <c r="L54" s="243"/>
      <c r="M54" s="242"/>
      <c r="N54" s="243"/>
      <c r="R54" s="191"/>
      <c r="S54" s="190"/>
      <c r="T54" s="191"/>
      <c r="U54" s="190"/>
      <c r="V54" s="191"/>
      <c r="W54" s="190"/>
      <c r="X54" s="191"/>
      <c r="Y54" s="190"/>
      <c r="Z54" s="191"/>
      <c r="AA54" s="190"/>
      <c r="AB54" s="191"/>
      <c r="AC54" s="190"/>
      <c r="AD54" s="191"/>
      <c r="AE54" s="190"/>
      <c r="AF54" s="191"/>
      <c r="AG54" s="190"/>
    </row>
    <row r="55" spans="2:33" ht="14.25" customHeight="1">
      <c r="B55" s="524" t="s">
        <v>0</v>
      </c>
      <c r="C55" s="525" t="s">
        <v>31</v>
      </c>
      <c r="D55" s="525"/>
      <c r="E55" s="525"/>
      <c r="F55" s="525"/>
      <c r="G55" s="525"/>
      <c r="H55" s="525"/>
      <c r="I55" s="525" t="s">
        <v>1</v>
      </c>
      <c r="J55" s="525"/>
      <c r="K55" s="525"/>
      <c r="L55" s="525"/>
      <c r="M55" s="525"/>
      <c r="N55" s="525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</row>
    <row r="56" spans="2:33" ht="14.25" customHeight="1">
      <c r="B56" s="524"/>
      <c r="C56" s="526" t="s">
        <v>6</v>
      </c>
      <c r="D56" s="526"/>
      <c r="E56" s="527" t="s">
        <v>3</v>
      </c>
      <c r="F56" s="527"/>
      <c r="G56" s="528" t="s">
        <v>4</v>
      </c>
      <c r="H56" s="528"/>
      <c r="I56" s="526" t="s">
        <v>6</v>
      </c>
      <c r="J56" s="526"/>
      <c r="K56" s="527" t="s">
        <v>3</v>
      </c>
      <c r="L56" s="527"/>
      <c r="M56" s="528" t="s">
        <v>4</v>
      </c>
      <c r="N56" s="528"/>
    </row>
    <row r="57" spans="2:33" ht="14.25" customHeight="1">
      <c r="B57" s="524"/>
      <c r="C57" s="442" t="s">
        <v>7</v>
      </c>
      <c r="D57" s="443" t="s">
        <v>8</v>
      </c>
      <c r="E57" s="439" t="s">
        <v>7</v>
      </c>
      <c r="F57" s="440" t="s">
        <v>8</v>
      </c>
      <c r="G57" s="441" t="s">
        <v>7</v>
      </c>
      <c r="H57" s="441" t="s">
        <v>8</v>
      </c>
      <c r="I57" s="442" t="s">
        <v>7</v>
      </c>
      <c r="J57" s="443" t="s">
        <v>8</v>
      </c>
      <c r="K57" s="439" t="s">
        <v>7</v>
      </c>
      <c r="L57" s="440" t="s">
        <v>8</v>
      </c>
      <c r="M57" s="441" t="s">
        <v>7</v>
      </c>
      <c r="N57" s="441" t="s">
        <v>8</v>
      </c>
    </row>
    <row r="58" spans="2:33" ht="14.25" customHeight="1">
      <c r="B58" s="241" t="s">
        <v>6</v>
      </c>
      <c r="C58" s="437">
        <v>339936</v>
      </c>
      <c r="D58" s="438">
        <v>525.66238762590581</v>
      </c>
      <c r="E58" s="433">
        <v>178325</v>
      </c>
      <c r="F58" s="434">
        <v>528.97848820972933</v>
      </c>
      <c r="G58" s="435">
        <v>161597</v>
      </c>
      <c r="H58" s="436">
        <v>522.02024158864288</v>
      </c>
      <c r="I58" s="437">
        <v>46583</v>
      </c>
      <c r="J58" s="438">
        <v>781.97816778653078</v>
      </c>
      <c r="K58" s="433">
        <v>16387</v>
      </c>
      <c r="L58" s="434">
        <v>752.1975877219736</v>
      </c>
      <c r="M58" s="435">
        <v>30196</v>
      </c>
      <c r="N58" s="436">
        <v>798.13972446681635</v>
      </c>
      <c r="R58" s="200"/>
      <c r="S58" s="193"/>
      <c r="T58" s="200"/>
      <c r="U58" s="193"/>
      <c r="V58" s="200"/>
      <c r="W58" s="193"/>
      <c r="X58" s="200"/>
      <c r="Y58" s="193"/>
      <c r="Z58" s="200"/>
      <c r="AA58" s="193"/>
      <c r="AB58" s="200"/>
      <c r="AC58" s="193"/>
      <c r="AD58" s="200"/>
      <c r="AE58" s="193"/>
      <c r="AF58" s="200"/>
      <c r="AG58" s="193"/>
    </row>
    <row r="59" spans="2:33" ht="14.25" customHeight="1">
      <c r="B59" s="237" t="s">
        <v>9</v>
      </c>
      <c r="C59" s="238">
        <v>2186</v>
      </c>
      <c r="D59" s="239">
        <v>368.76648673376042</v>
      </c>
      <c r="E59" s="425">
        <v>1122</v>
      </c>
      <c r="F59" s="426">
        <v>366.91475044563288</v>
      </c>
      <c r="G59" s="427">
        <v>1064</v>
      </c>
      <c r="H59" s="428">
        <v>370.71916353383477</v>
      </c>
      <c r="I59" s="238">
        <v>1</v>
      </c>
      <c r="J59" s="239">
        <v>367.05</v>
      </c>
      <c r="K59" s="425">
        <v>1</v>
      </c>
      <c r="L59" s="426">
        <v>367.05</v>
      </c>
      <c r="M59" s="427">
        <v>0</v>
      </c>
      <c r="N59" s="428">
        <v>0</v>
      </c>
    </row>
    <row r="60" spans="2:33" ht="14.25" customHeight="1">
      <c r="B60" s="240" t="s">
        <v>10</v>
      </c>
      <c r="C60" s="238">
        <v>10512</v>
      </c>
      <c r="D60" s="239">
        <v>369.92881373668189</v>
      </c>
      <c r="E60" s="425">
        <v>5388</v>
      </c>
      <c r="F60" s="426">
        <v>371.32914068299914</v>
      </c>
      <c r="G60" s="427">
        <v>5124</v>
      </c>
      <c r="H60" s="428">
        <v>368.45633879781428</v>
      </c>
      <c r="I60" s="238">
        <v>0</v>
      </c>
      <c r="J60" s="239">
        <v>0</v>
      </c>
      <c r="K60" s="425">
        <v>0</v>
      </c>
      <c r="L60" s="426">
        <v>0</v>
      </c>
      <c r="M60" s="427">
        <v>0</v>
      </c>
      <c r="N60" s="428">
        <v>0</v>
      </c>
    </row>
    <row r="61" spans="2:33" ht="14.25" customHeight="1">
      <c r="B61" s="237" t="s">
        <v>11</v>
      </c>
      <c r="C61" s="238">
        <v>27232</v>
      </c>
      <c r="D61" s="239">
        <v>374.53629149529979</v>
      </c>
      <c r="E61" s="425">
        <v>13810</v>
      </c>
      <c r="F61" s="426">
        <v>374.78124619840713</v>
      </c>
      <c r="G61" s="427">
        <v>13422</v>
      </c>
      <c r="H61" s="428">
        <v>374.28425569959785</v>
      </c>
      <c r="I61" s="238">
        <v>10</v>
      </c>
      <c r="J61" s="239">
        <v>429.89300000000003</v>
      </c>
      <c r="K61" s="425">
        <v>6</v>
      </c>
      <c r="L61" s="426">
        <v>448.69833333333332</v>
      </c>
      <c r="M61" s="427">
        <v>4</v>
      </c>
      <c r="N61" s="428">
        <v>401.685</v>
      </c>
      <c r="R61" s="200"/>
      <c r="S61" s="193"/>
      <c r="T61" s="200"/>
      <c r="U61" s="193"/>
      <c r="V61" s="200"/>
      <c r="W61" s="193"/>
      <c r="X61" s="200"/>
      <c r="Y61" s="193"/>
      <c r="Z61" s="200"/>
      <c r="AA61" s="193"/>
      <c r="AB61" s="200"/>
      <c r="AC61" s="193"/>
      <c r="AD61" s="200"/>
      <c r="AE61" s="193"/>
      <c r="AF61" s="200"/>
      <c r="AG61" s="193"/>
    </row>
    <row r="62" spans="2:33" ht="14.25" customHeight="1">
      <c r="B62" s="237" t="s">
        <v>12</v>
      </c>
      <c r="C62" s="238">
        <v>58979</v>
      </c>
      <c r="D62" s="239">
        <v>378.19103918343779</v>
      </c>
      <c r="E62" s="425">
        <v>30307</v>
      </c>
      <c r="F62" s="426">
        <v>379.86019731415166</v>
      </c>
      <c r="G62" s="427">
        <v>28662</v>
      </c>
      <c r="H62" s="428">
        <v>376.459095666736</v>
      </c>
      <c r="I62" s="238">
        <v>34</v>
      </c>
      <c r="J62" s="239">
        <v>358.49117647058824</v>
      </c>
      <c r="K62" s="425">
        <v>16</v>
      </c>
      <c r="L62" s="426">
        <v>304.04124999999999</v>
      </c>
      <c r="M62" s="427">
        <v>18</v>
      </c>
      <c r="N62" s="428">
        <v>406.89111111111117</v>
      </c>
      <c r="R62" s="200"/>
      <c r="S62" s="193"/>
      <c r="T62" s="200"/>
      <c r="U62" s="193"/>
      <c r="V62" s="200"/>
      <c r="W62" s="193"/>
      <c r="X62" s="200"/>
      <c r="Y62" s="193"/>
      <c r="Z62" s="200"/>
      <c r="AA62" s="193"/>
      <c r="AB62" s="200"/>
      <c r="AC62" s="193"/>
      <c r="AD62" s="200"/>
      <c r="AE62" s="193"/>
      <c r="AF62" s="200"/>
      <c r="AG62" s="193"/>
    </row>
    <row r="63" spans="2:33" ht="14.25" customHeight="1">
      <c r="B63" s="237" t="s">
        <v>13</v>
      </c>
      <c r="C63" s="238">
        <v>89991</v>
      </c>
      <c r="D63" s="239">
        <v>386.7032949961656</v>
      </c>
      <c r="E63" s="425">
        <v>44545</v>
      </c>
      <c r="F63" s="426">
        <v>386.96231294196838</v>
      </c>
      <c r="G63" s="427">
        <v>45444</v>
      </c>
      <c r="H63" s="428">
        <v>386.44571010474328</v>
      </c>
      <c r="I63" s="238">
        <v>20</v>
      </c>
      <c r="J63" s="239">
        <v>526.22900000000004</v>
      </c>
      <c r="K63" s="425">
        <v>10</v>
      </c>
      <c r="L63" s="426">
        <v>678.18500000000006</v>
      </c>
      <c r="M63" s="427">
        <v>10</v>
      </c>
      <c r="N63" s="428">
        <v>374.27300000000002</v>
      </c>
      <c r="R63" s="200"/>
      <c r="S63" s="193"/>
      <c r="T63" s="200"/>
      <c r="U63" s="193"/>
      <c r="V63" s="200"/>
      <c r="W63" s="193"/>
      <c r="X63" s="200"/>
      <c r="Y63" s="193"/>
      <c r="Z63" s="200"/>
      <c r="AA63" s="193"/>
      <c r="AB63" s="200"/>
      <c r="AC63" s="193"/>
      <c r="AD63" s="200"/>
      <c r="AE63" s="193"/>
      <c r="AF63" s="200"/>
      <c r="AG63" s="193"/>
    </row>
    <row r="64" spans="2:33" ht="14.25" customHeight="1">
      <c r="B64" s="237" t="s">
        <v>14</v>
      </c>
      <c r="C64" s="238">
        <v>5542</v>
      </c>
      <c r="D64" s="239">
        <v>442.76668711656441</v>
      </c>
      <c r="E64" s="425">
        <v>2824</v>
      </c>
      <c r="F64" s="426">
        <v>444.08792492917866</v>
      </c>
      <c r="G64" s="427">
        <v>2717</v>
      </c>
      <c r="H64" s="428">
        <v>441.43396393080587</v>
      </c>
      <c r="I64" s="238">
        <v>141</v>
      </c>
      <c r="J64" s="239">
        <v>336.57900709219865</v>
      </c>
      <c r="K64" s="425">
        <v>67</v>
      </c>
      <c r="L64" s="426">
        <v>328.35074626865679</v>
      </c>
      <c r="M64" s="427">
        <v>74</v>
      </c>
      <c r="N64" s="428">
        <v>344.02891891891898</v>
      </c>
      <c r="R64" s="200"/>
      <c r="S64" s="193"/>
      <c r="T64" s="200"/>
      <c r="U64" s="193"/>
      <c r="V64" s="200"/>
      <c r="W64" s="193"/>
      <c r="X64" s="200"/>
      <c r="Y64" s="193"/>
      <c r="Z64" s="200"/>
      <c r="AA64" s="193"/>
      <c r="AB64" s="200"/>
      <c r="AC64" s="193"/>
      <c r="AD64" s="200"/>
      <c r="AE64" s="193"/>
      <c r="AF64" s="200"/>
      <c r="AG64" s="193"/>
    </row>
    <row r="65" spans="2:33" ht="14.25" customHeight="1">
      <c r="B65" s="237" t="s">
        <v>15</v>
      </c>
      <c r="C65" s="238">
        <v>3319</v>
      </c>
      <c r="D65" s="239">
        <v>434.0085688460378</v>
      </c>
      <c r="E65" s="425">
        <v>2017</v>
      </c>
      <c r="F65" s="426">
        <v>438.4787307882994</v>
      </c>
      <c r="G65" s="427">
        <v>1302</v>
      </c>
      <c r="H65" s="428">
        <v>427.08359447004585</v>
      </c>
      <c r="I65" s="238">
        <v>110</v>
      </c>
      <c r="J65" s="239">
        <v>325.27136363636356</v>
      </c>
      <c r="K65" s="425">
        <v>57</v>
      </c>
      <c r="L65" s="426">
        <v>336.19526315789471</v>
      </c>
      <c r="M65" s="427">
        <v>53</v>
      </c>
      <c r="N65" s="428">
        <v>313.52301886792441</v>
      </c>
      <c r="R65" s="200"/>
      <c r="S65" s="193"/>
      <c r="T65" s="200"/>
      <c r="U65" s="193"/>
      <c r="V65" s="200"/>
      <c r="W65" s="193"/>
      <c r="X65" s="200"/>
      <c r="Y65" s="193"/>
      <c r="Z65" s="200"/>
      <c r="AA65" s="193"/>
      <c r="AB65" s="200"/>
      <c r="AC65" s="193"/>
      <c r="AD65" s="200"/>
      <c r="AE65" s="193"/>
      <c r="AF65" s="200"/>
      <c r="AG65" s="193"/>
    </row>
    <row r="66" spans="2:33" ht="14.25" customHeight="1">
      <c r="B66" s="237" t="s">
        <v>16</v>
      </c>
      <c r="C66" s="238">
        <v>5062</v>
      </c>
      <c r="D66" s="239">
        <v>479.88599170288472</v>
      </c>
      <c r="E66" s="425">
        <v>3102</v>
      </c>
      <c r="F66" s="426">
        <v>478.03272082527462</v>
      </c>
      <c r="G66" s="427">
        <v>1960</v>
      </c>
      <c r="H66" s="428">
        <v>482.81907653061251</v>
      </c>
      <c r="I66" s="238">
        <v>124</v>
      </c>
      <c r="J66" s="239">
        <v>375.96483870967739</v>
      </c>
      <c r="K66" s="425">
        <v>77</v>
      </c>
      <c r="L66" s="426">
        <v>380.28558441558442</v>
      </c>
      <c r="M66" s="427">
        <v>47</v>
      </c>
      <c r="N66" s="428">
        <v>368.88617021276582</v>
      </c>
      <c r="R66" s="200"/>
      <c r="S66" s="193"/>
      <c r="T66" s="200"/>
      <c r="U66" s="193"/>
      <c r="V66" s="200"/>
      <c r="W66" s="193"/>
      <c r="X66" s="200"/>
      <c r="Y66" s="193"/>
      <c r="Z66" s="200"/>
      <c r="AA66" s="193"/>
      <c r="AB66" s="200"/>
      <c r="AC66" s="193"/>
      <c r="AD66" s="200"/>
      <c r="AE66" s="193"/>
      <c r="AF66" s="200"/>
      <c r="AG66" s="193"/>
    </row>
    <row r="67" spans="2:33" ht="14.25" customHeight="1">
      <c r="B67" s="237" t="s">
        <v>17</v>
      </c>
      <c r="C67" s="238">
        <v>8392</v>
      </c>
      <c r="D67" s="239">
        <v>523.9878443755963</v>
      </c>
      <c r="E67" s="425">
        <v>5028</v>
      </c>
      <c r="F67" s="426">
        <v>516.56944908512435</v>
      </c>
      <c r="G67" s="427">
        <v>3364</v>
      </c>
      <c r="H67" s="428">
        <v>535.07574316290095</v>
      </c>
      <c r="I67" s="238">
        <v>187</v>
      </c>
      <c r="J67" s="239">
        <v>348.65925133689854</v>
      </c>
      <c r="K67" s="425">
        <v>95</v>
      </c>
      <c r="L67" s="426">
        <v>367.36431578947389</v>
      </c>
      <c r="M67" s="427">
        <v>92</v>
      </c>
      <c r="N67" s="428">
        <v>329.34423913043486</v>
      </c>
      <c r="R67" s="200"/>
      <c r="S67" s="193"/>
      <c r="T67" s="200"/>
      <c r="U67" s="193"/>
      <c r="V67" s="200"/>
      <c r="W67" s="193"/>
      <c r="X67" s="200"/>
      <c r="Y67" s="193"/>
      <c r="Z67" s="200"/>
      <c r="AA67" s="193"/>
      <c r="AB67" s="200"/>
      <c r="AC67" s="193"/>
      <c r="AD67" s="200"/>
      <c r="AE67" s="193"/>
      <c r="AF67" s="200"/>
      <c r="AG67" s="193"/>
    </row>
    <row r="68" spans="2:33" ht="14.25" customHeight="1">
      <c r="B68" s="237" t="s">
        <v>18</v>
      </c>
      <c r="C68" s="238">
        <v>14792</v>
      </c>
      <c r="D68" s="239">
        <v>591.21754529475368</v>
      </c>
      <c r="E68" s="425">
        <v>8708</v>
      </c>
      <c r="F68" s="426">
        <v>594.41595084979303</v>
      </c>
      <c r="G68" s="427">
        <v>6084</v>
      </c>
      <c r="H68" s="428">
        <v>586.63968277449032</v>
      </c>
      <c r="I68" s="238">
        <v>993</v>
      </c>
      <c r="J68" s="239">
        <v>650.88755287009042</v>
      </c>
      <c r="K68" s="425">
        <v>475</v>
      </c>
      <c r="L68" s="426">
        <v>643.28079999999989</v>
      </c>
      <c r="M68" s="427">
        <v>518</v>
      </c>
      <c r="N68" s="428">
        <v>657.86285714285668</v>
      </c>
      <c r="R68" s="200"/>
      <c r="S68" s="193"/>
      <c r="T68" s="200"/>
      <c r="U68" s="193"/>
      <c r="V68" s="200"/>
      <c r="W68" s="193"/>
      <c r="X68" s="200"/>
      <c r="Y68" s="193"/>
      <c r="Z68" s="200"/>
      <c r="AA68" s="193"/>
      <c r="AB68" s="200"/>
      <c r="AC68" s="193"/>
      <c r="AD68" s="200"/>
      <c r="AE68" s="193"/>
      <c r="AF68" s="200"/>
      <c r="AG68" s="193"/>
    </row>
    <row r="69" spans="2:33" ht="14.25" customHeight="1">
      <c r="B69" s="237" t="s">
        <v>19</v>
      </c>
      <c r="C69" s="238">
        <v>21148</v>
      </c>
      <c r="D69" s="239">
        <v>668.37912379421232</v>
      </c>
      <c r="E69" s="425">
        <v>12434</v>
      </c>
      <c r="F69" s="426">
        <v>667.65767894482849</v>
      </c>
      <c r="G69" s="427">
        <v>8714</v>
      </c>
      <c r="H69" s="428">
        <v>669.40855290337447</v>
      </c>
      <c r="I69" s="238">
        <v>4265</v>
      </c>
      <c r="J69" s="239">
        <v>733.71882532239249</v>
      </c>
      <c r="K69" s="425">
        <v>2122</v>
      </c>
      <c r="L69" s="426">
        <v>715.78877474081116</v>
      </c>
      <c r="M69" s="427">
        <v>2143</v>
      </c>
      <c r="N69" s="428">
        <v>751.47317312179302</v>
      </c>
      <c r="R69" s="200"/>
      <c r="S69" s="193"/>
      <c r="T69" s="200"/>
      <c r="U69" s="193"/>
      <c r="V69" s="200"/>
      <c r="W69" s="193"/>
      <c r="X69" s="200"/>
      <c r="Y69" s="193"/>
      <c r="Z69" s="200"/>
      <c r="AA69" s="193"/>
      <c r="AB69" s="200"/>
      <c r="AC69" s="193"/>
      <c r="AD69" s="200"/>
      <c r="AE69" s="193"/>
      <c r="AF69" s="200"/>
      <c r="AG69" s="193"/>
    </row>
    <row r="70" spans="2:33" ht="14.25" customHeight="1">
      <c r="B70" s="237" t="s">
        <v>20</v>
      </c>
      <c r="C70" s="238">
        <v>25185</v>
      </c>
      <c r="D70" s="239">
        <v>746.36650744490737</v>
      </c>
      <c r="E70" s="425">
        <v>14653</v>
      </c>
      <c r="F70" s="426">
        <v>740.951721831707</v>
      </c>
      <c r="G70" s="427">
        <v>10531</v>
      </c>
      <c r="H70" s="428">
        <v>753.9273421327498</v>
      </c>
      <c r="I70" s="238">
        <v>8855</v>
      </c>
      <c r="J70" s="239">
        <v>774.02937888198574</v>
      </c>
      <c r="K70" s="425">
        <v>4168</v>
      </c>
      <c r="L70" s="426">
        <v>759.30760316698479</v>
      </c>
      <c r="M70" s="427">
        <v>4687</v>
      </c>
      <c r="N70" s="428">
        <v>787.12098570514013</v>
      </c>
      <c r="R70" s="200"/>
      <c r="S70" s="193"/>
      <c r="T70" s="200"/>
      <c r="U70" s="193"/>
      <c r="V70" s="200"/>
      <c r="W70" s="193"/>
      <c r="X70" s="200"/>
      <c r="Y70" s="193"/>
      <c r="Z70" s="200"/>
      <c r="AA70" s="193"/>
      <c r="AB70" s="200"/>
      <c r="AC70" s="193"/>
      <c r="AD70" s="200"/>
      <c r="AE70" s="193"/>
      <c r="AF70" s="200"/>
      <c r="AG70" s="193"/>
    </row>
    <row r="71" spans="2:33" ht="14.25" customHeight="1">
      <c r="B71" s="237" t="s">
        <v>21</v>
      </c>
      <c r="C71" s="238">
        <v>24115</v>
      </c>
      <c r="D71" s="239">
        <v>798.14701637984695</v>
      </c>
      <c r="E71" s="425">
        <v>13682</v>
      </c>
      <c r="F71" s="426">
        <v>792.86492325683457</v>
      </c>
      <c r="G71" s="427">
        <v>10433</v>
      </c>
      <c r="H71" s="428">
        <v>805.07403623118933</v>
      </c>
      <c r="I71" s="238">
        <v>10216</v>
      </c>
      <c r="J71" s="239">
        <v>791.57758418167327</v>
      </c>
      <c r="K71" s="425">
        <v>4410</v>
      </c>
      <c r="L71" s="426">
        <v>757.64358503401047</v>
      </c>
      <c r="M71" s="427">
        <v>5806</v>
      </c>
      <c r="N71" s="428">
        <v>817.35246124698392</v>
      </c>
      <c r="R71" s="200"/>
      <c r="S71" s="193"/>
      <c r="T71" s="200"/>
      <c r="U71" s="193"/>
      <c r="V71" s="200"/>
      <c r="W71" s="193"/>
      <c r="X71" s="200"/>
      <c r="Y71" s="193"/>
      <c r="Z71" s="200"/>
      <c r="AA71" s="193"/>
      <c r="AB71" s="200"/>
      <c r="AC71" s="193"/>
      <c r="AD71" s="200"/>
      <c r="AE71" s="193"/>
      <c r="AF71" s="200"/>
      <c r="AG71" s="193"/>
    </row>
    <row r="72" spans="2:33" ht="14.25" customHeight="1">
      <c r="B72" s="237" t="s">
        <v>22</v>
      </c>
      <c r="C72" s="238">
        <v>18192</v>
      </c>
      <c r="D72" s="239">
        <v>819.89323109058887</v>
      </c>
      <c r="E72" s="425">
        <v>9706</v>
      </c>
      <c r="F72" s="426">
        <v>814.58146816402302</v>
      </c>
      <c r="G72" s="427">
        <v>8486</v>
      </c>
      <c r="H72" s="428">
        <v>825.96864600518313</v>
      </c>
      <c r="I72" s="238">
        <v>6646</v>
      </c>
      <c r="J72" s="239">
        <v>867.96744357508385</v>
      </c>
      <c r="K72" s="425">
        <v>2266</v>
      </c>
      <c r="L72" s="426">
        <v>836.43255957634642</v>
      </c>
      <c r="M72" s="427">
        <v>4380</v>
      </c>
      <c r="N72" s="428">
        <v>884.28206621004711</v>
      </c>
      <c r="R72" s="200"/>
      <c r="S72" s="193"/>
      <c r="T72" s="200"/>
      <c r="U72" s="193"/>
      <c r="V72" s="200"/>
      <c r="W72" s="193"/>
      <c r="X72" s="200"/>
      <c r="Y72" s="193"/>
      <c r="Z72" s="200"/>
      <c r="AA72" s="193"/>
      <c r="AB72" s="200"/>
      <c r="AC72" s="193"/>
      <c r="AD72" s="200"/>
      <c r="AE72" s="193"/>
      <c r="AF72" s="200"/>
      <c r="AG72" s="193"/>
    </row>
    <row r="73" spans="2:33" ht="14.25" customHeight="1">
      <c r="B73" s="237" t="s">
        <v>23</v>
      </c>
      <c r="C73" s="238">
        <v>11937</v>
      </c>
      <c r="D73" s="239">
        <v>813.53270084610824</v>
      </c>
      <c r="E73" s="425">
        <v>5889</v>
      </c>
      <c r="F73" s="426">
        <v>800.72689760570461</v>
      </c>
      <c r="G73" s="427">
        <v>6048</v>
      </c>
      <c r="H73" s="428">
        <v>826.00184358465594</v>
      </c>
      <c r="I73" s="238">
        <v>4716</v>
      </c>
      <c r="J73" s="239">
        <v>841.01132103477505</v>
      </c>
      <c r="K73" s="425">
        <v>1241</v>
      </c>
      <c r="L73" s="426">
        <v>803.81386784850906</v>
      </c>
      <c r="M73" s="427">
        <v>3475</v>
      </c>
      <c r="N73" s="428">
        <v>854.29536115107896</v>
      </c>
      <c r="R73" s="200"/>
      <c r="S73" s="193"/>
      <c r="T73" s="200"/>
      <c r="U73" s="193"/>
      <c r="V73" s="200"/>
      <c r="W73" s="193"/>
      <c r="X73" s="200"/>
      <c r="Y73" s="193"/>
      <c r="Z73" s="200"/>
      <c r="AA73" s="193"/>
      <c r="AB73" s="200"/>
      <c r="AC73" s="193"/>
      <c r="AD73" s="200"/>
      <c r="AE73" s="193"/>
      <c r="AF73" s="200"/>
      <c r="AG73" s="193"/>
    </row>
    <row r="74" spans="2:33" ht="14.25" customHeight="1">
      <c r="B74" s="237" t="s">
        <v>24</v>
      </c>
      <c r="C74" s="238">
        <v>7225</v>
      </c>
      <c r="D74" s="239">
        <v>782.10141868512108</v>
      </c>
      <c r="E74" s="425">
        <v>3057</v>
      </c>
      <c r="F74" s="426">
        <v>777.7245665685316</v>
      </c>
      <c r="G74" s="427">
        <v>4168</v>
      </c>
      <c r="H74" s="428">
        <v>785.31160028790771</v>
      </c>
      <c r="I74" s="238">
        <v>3864</v>
      </c>
      <c r="J74" s="239">
        <v>787.72980072463736</v>
      </c>
      <c r="K74" s="425">
        <v>743</v>
      </c>
      <c r="L74" s="426">
        <v>754.40352624495279</v>
      </c>
      <c r="M74" s="427">
        <v>3121</v>
      </c>
      <c r="N74" s="428">
        <v>795.66361102210794</v>
      </c>
      <c r="O74" s="39"/>
      <c r="R74" s="200"/>
      <c r="S74" s="193"/>
      <c r="T74" s="200"/>
      <c r="U74" s="193"/>
      <c r="V74" s="200"/>
      <c r="W74" s="193"/>
      <c r="X74" s="200"/>
      <c r="Y74" s="193"/>
      <c r="Z74" s="200"/>
      <c r="AA74" s="193"/>
      <c r="AB74" s="200"/>
      <c r="AC74" s="193"/>
      <c r="AD74" s="200"/>
      <c r="AE74" s="193"/>
      <c r="AF74" s="200"/>
      <c r="AG74" s="193"/>
    </row>
    <row r="75" spans="2:33" ht="14.25" customHeight="1">
      <c r="B75" s="237" t="s">
        <v>25</v>
      </c>
      <c r="C75" s="238">
        <v>3739</v>
      </c>
      <c r="D75" s="239">
        <v>770.20586520460017</v>
      </c>
      <c r="E75" s="425">
        <v>1401</v>
      </c>
      <c r="F75" s="426">
        <v>765.97722341184863</v>
      </c>
      <c r="G75" s="427">
        <v>2338</v>
      </c>
      <c r="H75" s="428">
        <v>772.73979469632172</v>
      </c>
      <c r="I75" s="238">
        <v>2671</v>
      </c>
      <c r="J75" s="239">
        <v>760.25910146012734</v>
      </c>
      <c r="K75" s="425">
        <v>332</v>
      </c>
      <c r="L75" s="426">
        <v>701.96340361445789</v>
      </c>
      <c r="M75" s="427">
        <v>2339</v>
      </c>
      <c r="N75" s="428">
        <v>768.53365113296275</v>
      </c>
      <c r="R75" s="200"/>
      <c r="S75" s="193"/>
      <c r="T75" s="200"/>
      <c r="U75" s="193"/>
      <c r="V75" s="200"/>
      <c r="W75" s="193"/>
      <c r="X75" s="200"/>
      <c r="Y75" s="193"/>
      <c r="Z75" s="200"/>
      <c r="AA75" s="193"/>
      <c r="AB75" s="200"/>
      <c r="AC75" s="193"/>
      <c r="AD75" s="200"/>
      <c r="AE75" s="193"/>
      <c r="AF75" s="200"/>
      <c r="AG75" s="193"/>
    </row>
    <row r="76" spans="2:33" ht="14.25" customHeight="1">
      <c r="B76" s="237" t="s">
        <v>26</v>
      </c>
      <c r="C76" s="238">
        <v>2388</v>
      </c>
      <c r="D76" s="239">
        <v>791.2950753768846</v>
      </c>
      <c r="E76" s="425">
        <v>652</v>
      </c>
      <c r="F76" s="426">
        <v>794.78015337423335</v>
      </c>
      <c r="G76" s="427">
        <v>1736</v>
      </c>
      <c r="H76" s="428">
        <v>789.98616359447021</v>
      </c>
      <c r="I76" s="238">
        <v>3730</v>
      </c>
      <c r="J76" s="239">
        <v>718.19394369973224</v>
      </c>
      <c r="K76" s="425">
        <v>301</v>
      </c>
      <c r="L76" s="426">
        <v>628.85239202657817</v>
      </c>
      <c r="M76" s="427">
        <v>3429</v>
      </c>
      <c r="N76" s="428">
        <v>726.03640711577759</v>
      </c>
      <c r="R76" s="200"/>
      <c r="S76" s="193"/>
      <c r="T76" s="200"/>
      <c r="U76" s="193"/>
      <c r="V76" s="200"/>
      <c r="W76" s="193"/>
      <c r="X76" s="200"/>
      <c r="Y76" s="193"/>
      <c r="Z76" s="200"/>
      <c r="AA76" s="193"/>
      <c r="AB76" s="200"/>
      <c r="AC76" s="193"/>
      <c r="AD76" s="200"/>
      <c r="AE76" s="193"/>
      <c r="AF76" s="200"/>
      <c r="AG76" s="193"/>
    </row>
    <row r="77" spans="2:33" ht="14.25" customHeight="1">
      <c r="B77" s="237" t="s">
        <v>5</v>
      </c>
      <c r="C77" s="238">
        <v>0</v>
      </c>
      <c r="D77" s="239">
        <v>0</v>
      </c>
      <c r="E77" s="425">
        <v>0</v>
      </c>
      <c r="F77" s="426">
        <v>0</v>
      </c>
      <c r="G77" s="427">
        <v>0</v>
      </c>
      <c r="H77" s="428">
        <v>0</v>
      </c>
      <c r="I77" s="238">
        <v>0</v>
      </c>
      <c r="J77" s="239">
        <v>0</v>
      </c>
      <c r="K77" s="425">
        <v>0</v>
      </c>
      <c r="L77" s="426">
        <v>0</v>
      </c>
      <c r="M77" s="427">
        <v>0</v>
      </c>
      <c r="N77" s="428">
        <v>0</v>
      </c>
      <c r="R77" s="200"/>
      <c r="S77" s="193"/>
      <c r="T77" s="200"/>
      <c r="U77" s="193"/>
      <c r="V77" s="200"/>
      <c r="W77" s="193"/>
      <c r="X77" s="200"/>
      <c r="Y77" s="193"/>
      <c r="Z77" s="200"/>
      <c r="AA77" s="193"/>
      <c r="AB77" s="200"/>
      <c r="AC77" s="193"/>
      <c r="AD77" s="200"/>
      <c r="AE77" s="193"/>
      <c r="AF77" s="200"/>
      <c r="AG77" s="193"/>
    </row>
    <row r="78" spans="2:33" ht="14.25" customHeight="1">
      <c r="B78" s="430" t="s">
        <v>27</v>
      </c>
      <c r="C78" s="432">
        <v>35.5743551727384</v>
      </c>
      <c r="D78" s="431" t="s">
        <v>228</v>
      </c>
      <c r="E78" s="432">
        <v>35.915951212673491</v>
      </c>
      <c r="F78" s="431" t="s">
        <v>228</v>
      </c>
      <c r="G78" s="432">
        <v>35.198592795658335</v>
      </c>
      <c r="H78" s="431" t="s">
        <v>228</v>
      </c>
      <c r="I78" s="432">
        <v>65.835583796664025</v>
      </c>
      <c r="J78" s="431" t="s">
        <v>228</v>
      </c>
      <c r="K78" s="432">
        <v>61.487825715506197</v>
      </c>
      <c r="L78" s="431" t="s">
        <v>228</v>
      </c>
      <c r="M78" s="432">
        <v>68.195058948205059</v>
      </c>
      <c r="N78" s="431" t="s">
        <v>228</v>
      </c>
      <c r="R78" s="200"/>
      <c r="S78" s="193"/>
      <c r="T78" s="200"/>
      <c r="U78" s="193"/>
      <c r="V78" s="200"/>
      <c r="W78" s="193"/>
      <c r="X78" s="200"/>
      <c r="Y78" s="193"/>
      <c r="Z78" s="200"/>
      <c r="AA78" s="193"/>
      <c r="AB78" s="200"/>
      <c r="AC78" s="193"/>
      <c r="AD78" s="200"/>
      <c r="AE78" s="193"/>
      <c r="AF78" s="200"/>
      <c r="AG78" s="193"/>
    </row>
    <row r="79" spans="2:33" ht="16.350000000000001" customHeight="1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R79" s="191"/>
      <c r="S79" s="190"/>
      <c r="T79" s="191"/>
      <c r="U79" s="190"/>
      <c r="V79" s="191"/>
      <c r="W79" s="190"/>
      <c r="X79" s="191"/>
      <c r="Y79" s="190"/>
      <c r="Z79" s="191"/>
      <c r="AA79" s="190"/>
      <c r="AB79" s="191"/>
      <c r="AC79" s="190"/>
      <c r="AD79" s="191"/>
      <c r="AE79" s="190"/>
      <c r="AF79" s="191"/>
      <c r="AG79" s="190"/>
    </row>
    <row r="80" spans="2:33" ht="15">
      <c r="B80" s="578" t="s">
        <v>229</v>
      </c>
      <c r="C80" s="578"/>
      <c r="D80" s="578"/>
      <c r="E80" s="578"/>
      <c r="F80" s="578"/>
      <c r="G80" s="578"/>
      <c r="M80" s="40" t="s">
        <v>124</v>
      </c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</row>
    <row r="83" spans="15:15">
      <c r="O83" s="39"/>
    </row>
  </sheetData>
  <mergeCells count="30">
    <mergeCell ref="B1:N1"/>
    <mergeCell ref="B2:N2"/>
    <mergeCell ref="B3:N3"/>
    <mergeCell ref="B5:B7"/>
    <mergeCell ref="C5:H5"/>
    <mergeCell ref="I5:N5"/>
    <mergeCell ref="C6:D6"/>
    <mergeCell ref="E6:F6"/>
    <mergeCell ref="G6:H6"/>
    <mergeCell ref="I6:J6"/>
    <mergeCell ref="K6:L6"/>
    <mergeCell ref="M6:N6"/>
    <mergeCell ref="B30:B32"/>
    <mergeCell ref="C30:H30"/>
    <mergeCell ref="I30:N30"/>
    <mergeCell ref="C31:D31"/>
    <mergeCell ref="E31:F31"/>
    <mergeCell ref="G31:H31"/>
    <mergeCell ref="I31:J31"/>
    <mergeCell ref="K31:L31"/>
    <mergeCell ref="M31:N31"/>
    <mergeCell ref="B55:B57"/>
    <mergeCell ref="C55:H55"/>
    <mergeCell ref="I55:N55"/>
    <mergeCell ref="C56:D56"/>
    <mergeCell ref="E56:F56"/>
    <mergeCell ref="M56:N56"/>
    <mergeCell ref="G56:H56"/>
    <mergeCell ref="I56:J56"/>
    <mergeCell ref="K56:L56"/>
  </mergeCells>
  <hyperlinks>
    <hyperlink ref="P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J43" sqref="J43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0" width="11.5703125" style="26"/>
    <col min="11" max="11" width="11.85546875" style="26" bestFit="1" customWidth="1"/>
    <col min="12" max="12" width="11.85546875" style="26" customWidth="1"/>
    <col min="13" max="16384" width="11.5703125" style="26"/>
  </cols>
  <sheetData>
    <row r="1" spans="1:11" ht="18.7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7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45"/>
      <c r="B3" s="245"/>
      <c r="C3" s="245"/>
      <c r="D3" s="245"/>
      <c r="E3" s="245"/>
      <c r="F3" s="245"/>
      <c r="G3" s="245"/>
      <c r="H3" s="245"/>
      <c r="I3" s="245"/>
    </row>
    <row r="4" spans="1:11" ht="32.1" customHeight="1">
      <c r="A4" s="245"/>
      <c r="B4" s="246" t="s">
        <v>214</v>
      </c>
      <c r="C4" s="246"/>
      <c r="D4" s="246" t="s">
        <v>110</v>
      </c>
      <c r="E4" s="246" t="s">
        <v>49</v>
      </c>
      <c r="F4" s="246" t="s">
        <v>50</v>
      </c>
      <c r="G4" s="246" t="s">
        <v>104</v>
      </c>
      <c r="H4" s="246" t="s">
        <v>111</v>
      </c>
      <c r="I4" s="247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4" t="s">
        <v>113</v>
      </c>
      <c r="D34" s="45">
        <v>1002040</v>
      </c>
      <c r="E34" s="45">
        <v>6562698</v>
      </c>
      <c r="F34" s="45">
        <v>2344638</v>
      </c>
      <c r="G34" s="45">
        <v>338138</v>
      </c>
      <c r="H34" s="45">
        <v>46117</v>
      </c>
      <c r="I34" s="45">
        <v>10293631</v>
      </c>
      <c r="J34" s="30"/>
    </row>
    <row r="35" spans="2:42">
      <c r="B35" s="44"/>
      <c r="C35" s="44" t="s">
        <v>114</v>
      </c>
      <c r="D35" s="45">
        <v>1009049</v>
      </c>
      <c r="E35" s="45">
        <v>6570803</v>
      </c>
      <c r="F35" s="45">
        <v>2348471</v>
      </c>
      <c r="G35" s="45">
        <v>339080</v>
      </c>
      <c r="H35" s="45">
        <v>46231</v>
      </c>
      <c r="I35" s="45">
        <v>10313634</v>
      </c>
      <c r="J35" s="30"/>
    </row>
    <row r="36" spans="2:42">
      <c r="B36" s="44"/>
      <c r="C36" s="44" t="s">
        <v>115</v>
      </c>
      <c r="D36" s="45">
        <v>1015392</v>
      </c>
      <c r="E36" s="45">
        <v>6573707</v>
      </c>
      <c r="F36" s="45">
        <v>2349234</v>
      </c>
      <c r="G36" s="45">
        <v>339549</v>
      </c>
      <c r="H36" s="45">
        <v>46362</v>
      </c>
      <c r="I36" s="45">
        <v>10324244</v>
      </c>
      <c r="J36" s="30"/>
    </row>
    <row r="37" spans="2:42">
      <c r="B37" s="44"/>
      <c r="C37" s="44" t="s">
        <v>116</v>
      </c>
      <c r="D37" s="45">
        <v>1019729</v>
      </c>
      <c r="E37" s="45">
        <v>6571409</v>
      </c>
      <c r="F37" s="45">
        <v>2345647</v>
      </c>
      <c r="G37" s="45">
        <v>338634</v>
      </c>
      <c r="H37" s="45">
        <v>46441</v>
      </c>
      <c r="I37" s="45">
        <v>10321860</v>
      </c>
      <c r="J37" s="30"/>
    </row>
    <row r="38" spans="2:42">
      <c r="B38" s="44"/>
      <c r="C38" s="44" t="s">
        <v>117</v>
      </c>
      <c r="D38" s="45">
        <v>1025446</v>
      </c>
      <c r="E38" s="45">
        <v>6583748</v>
      </c>
      <c r="F38" s="45">
        <v>2347858</v>
      </c>
      <c r="G38" s="45">
        <v>339432</v>
      </c>
      <c r="H38" s="45">
        <v>46491</v>
      </c>
      <c r="I38" s="45">
        <v>10342975</v>
      </c>
      <c r="J38" s="30"/>
    </row>
    <row r="39" spans="2:42">
      <c r="B39" s="44"/>
      <c r="C39" s="47" t="s">
        <v>118</v>
      </c>
      <c r="D39" s="48">
        <v>1030424</v>
      </c>
      <c r="E39" s="48">
        <v>6592504</v>
      </c>
      <c r="F39" s="48">
        <v>2348425</v>
      </c>
      <c r="G39" s="48">
        <v>339936</v>
      </c>
      <c r="H39" s="48">
        <v>46583</v>
      </c>
      <c r="I39" s="49">
        <v>10357872</v>
      </c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1"/>
      <c r="L42" s="201"/>
      <c r="M42" s="201"/>
      <c r="N42" s="201"/>
      <c r="O42" s="201"/>
      <c r="P42" s="201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20" t="s">
        <v>125</v>
      </c>
      <c r="E46" s="420"/>
      <c r="F46" s="420"/>
      <c r="G46" s="420"/>
      <c r="H46" s="420"/>
      <c r="I46" s="420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3" t="s">
        <v>113</v>
      </c>
      <c r="D75" s="51">
        <v>6.1976915112006647</v>
      </c>
      <c r="E75" s="51">
        <v>1.7344640852134718</v>
      </c>
      <c r="F75" s="51">
        <v>-0.16589072161612428</v>
      </c>
      <c r="G75" s="51">
        <v>-0.65925930278334377</v>
      </c>
      <c r="H75" s="51">
        <v>1.4139948102212196</v>
      </c>
      <c r="I75" s="51">
        <v>1.6277310099694242</v>
      </c>
    </row>
    <row r="76" spans="2:12">
      <c r="B76" s="44"/>
      <c r="C76" s="53" t="s">
        <v>114</v>
      </c>
      <c r="D76" s="51">
        <v>6.7689722636356642</v>
      </c>
      <c r="E76" s="51">
        <v>1.7458192146647233</v>
      </c>
      <c r="F76" s="51">
        <v>-0.14698579208206608</v>
      </c>
      <c r="G76" s="51">
        <v>-0.64550534307304952</v>
      </c>
      <c r="H76" s="51">
        <v>1.0800883311104847</v>
      </c>
      <c r="I76" s="51">
        <v>1.6914870142047844</v>
      </c>
      <c r="L76" s="270"/>
    </row>
    <row r="77" spans="2:12">
      <c r="B77" s="44"/>
      <c r="C77" s="53" t="s">
        <v>115</v>
      </c>
      <c r="D77" s="51">
        <v>7.2720319304258263</v>
      </c>
      <c r="E77" s="51">
        <v>1.6951389134904682</v>
      </c>
      <c r="F77" s="51">
        <v>-0.10847079983926644</v>
      </c>
      <c r="G77" s="51">
        <v>-0.55266579973992647</v>
      </c>
      <c r="H77" s="51">
        <v>0.95374967337340522</v>
      </c>
      <c r="I77" s="51">
        <v>1.71835322626952</v>
      </c>
    </row>
    <row r="78" spans="2:12">
      <c r="B78" s="44"/>
      <c r="C78" s="53" t="s">
        <v>116</v>
      </c>
      <c r="D78" s="51">
        <v>6.8970035725667067</v>
      </c>
      <c r="E78" s="51">
        <v>1.7118756663253354</v>
      </c>
      <c r="F78" s="51">
        <v>-0.15056291886884621</v>
      </c>
      <c r="G78" s="51">
        <v>-0.54889384234499961</v>
      </c>
      <c r="H78" s="51">
        <v>0.74625246762263231</v>
      </c>
      <c r="I78" s="51">
        <v>1.6879121953064846</v>
      </c>
    </row>
    <row r="79" spans="2:12">
      <c r="B79" s="44"/>
      <c r="C79" s="53" t="s">
        <v>117</v>
      </c>
      <c r="D79" s="51">
        <v>6.6875995534595001</v>
      </c>
      <c r="E79" s="51">
        <v>1.8251590151039165</v>
      </c>
      <c r="F79" s="51">
        <v>-6.4102454962278177E-2</v>
      </c>
      <c r="G79" s="51">
        <v>-0.5362448793009511</v>
      </c>
      <c r="H79" s="51">
        <v>0.8744141642075931</v>
      </c>
      <c r="I79" s="51">
        <v>1.7646863779525734</v>
      </c>
    </row>
    <row r="80" spans="2:12">
      <c r="B80" s="44"/>
      <c r="C80" s="54" t="s">
        <v>118</v>
      </c>
      <c r="D80" s="55">
        <v>6.4263316408525561</v>
      </c>
      <c r="E80" s="55">
        <v>1.7169596360193662</v>
      </c>
      <c r="F80" s="55">
        <v>-0.12881391683613463</v>
      </c>
      <c r="G80" s="55">
        <v>-0.52759562121970083</v>
      </c>
      <c r="H80" s="55">
        <v>0.89233501548591221</v>
      </c>
      <c r="I80" s="55">
        <v>1.659470524081752</v>
      </c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2"/>
      <c r="M83" s="202"/>
      <c r="N83" s="202"/>
      <c r="O83" s="202"/>
      <c r="P83" s="202"/>
      <c r="Q83" s="202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8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75">
      <c r="B89" s="41"/>
      <c r="C89" s="42"/>
      <c r="D89" s="42"/>
      <c r="E89" s="42"/>
      <c r="F89" s="42"/>
      <c r="G89" s="42"/>
      <c r="H89" s="42"/>
      <c r="I89" s="42"/>
    </row>
    <row r="90" spans="2:17" ht="18.7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H66" sqref="H66:H67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6384" width="11.5703125" style="26"/>
  </cols>
  <sheetData>
    <row r="1" spans="2:11" ht="18.7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" customHeight="1">
      <c r="B4" s="535" t="s">
        <v>215</v>
      </c>
      <c r="C4" s="536"/>
      <c r="D4" s="246" t="s">
        <v>110</v>
      </c>
      <c r="E4" s="246" t="s">
        <v>49</v>
      </c>
      <c r="F4" s="246" t="s">
        <v>50</v>
      </c>
      <c r="G4" s="246" t="s">
        <v>104</v>
      </c>
      <c r="H4" s="246" t="s">
        <v>111</v>
      </c>
      <c r="I4" s="246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4" t="s">
        <v>113</v>
      </c>
      <c r="D34" s="45">
        <v>1207979.6665400008</v>
      </c>
      <c r="E34" s="45">
        <v>9848444.7971600033</v>
      </c>
      <c r="F34" s="45">
        <v>2186173.4277100023</v>
      </c>
      <c r="G34" s="45">
        <v>177163.00063000008</v>
      </c>
      <c r="H34" s="45">
        <v>35851.370210000016</v>
      </c>
      <c r="I34" s="45">
        <v>13455612.26225001</v>
      </c>
    </row>
    <row r="35" spans="2:43">
      <c r="B35" s="44"/>
      <c r="C35" s="44" t="s">
        <v>114</v>
      </c>
      <c r="D35" s="45">
        <v>1217229.5296400012</v>
      </c>
      <c r="E35" s="45">
        <v>9870392.1268399991</v>
      </c>
      <c r="F35" s="45">
        <v>2191202.5938400002</v>
      </c>
      <c r="G35" s="45">
        <v>177693.27212000018</v>
      </c>
      <c r="H35" s="45">
        <v>35982.224840000003</v>
      </c>
      <c r="I35" s="45">
        <v>13492499.74728</v>
      </c>
    </row>
    <row r="36" spans="2:43">
      <c r="B36" s="44"/>
      <c r="C36" s="44" t="s">
        <v>115</v>
      </c>
      <c r="D36" s="45">
        <v>1225789.8386500019</v>
      </c>
      <c r="E36" s="45">
        <v>9882295.5618999954</v>
      </c>
      <c r="F36" s="45">
        <v>2192954.1377500007</v>
      </c>
      <c r="G36" s="45">
        <v>178032.37131999995</v>
      </c>
      <c r="H36" s="45">
        <v>36129.10964000001</v>
      </c>
      <c r="I36" s="45">
        <v>13515201.019260002</v>
      </c>
    </row>
    <row r="37" spans="2:43">
      <c r="B37" s="44"/>
      <c r="C37" s="44" t="s">
        <v>116</v>
      </c>
      <c r="D37" s="45">
        <v>1232102.0921400017</v>
      </c>
      <c r="E37" s="45">
        <v>9893601.1899799965</v>
      </c>
      <c r="F37" s="45">
        <v>2192365.7758000018</v>
      </c>
      <c r="G37" s="45">
        <v>178025.58885</v>
      </c>
      <c r="H37" s="45">
        <v>36236.699400000012</v>
      </c>
      <c r="I37" s="45">
        <v>13532331.346170001</v>
      </c>
    </row>
    <row r="38" spans="2:43">
      <c r="B38" s="44"/>
      <c r="C38" s="44" t="s">
        <v>117</v>
      </c>
      <c r="D38" s="45">
        <v>1239322.0219900021</v>
      </c>
      <c r="E38" s="45">
        <v>9914538.9414199982</v>
      </c>
      <c r="F38" s="45">
        <v>2195217.1164400009</v>
      </c>
      <c r="G38" s="45">
        <v>178450.41580000002</v>
      </c>
      <c r="H38" s="45">
        <v>36314.471059999989</v>
      </c>
      <c r="I38" s="45">
        <v>13563842.966710001</v>
      </c>
    </row>
    <row r="39" spans="2:43">
      <c r="B39" s="44"/>
      <c r="C39" s="47" t="s">
        <v>118</v>
      </c>
      <c r="D39" s="48">
        <v>1245675.5173000013</v>
      </c>
      <c r="E39" s="48">
        <v>9931362.7560200039</v>
      </c>
      <c r="F39" s="48">
        <v>2196609.043390003</v>
      </c>
      <c r="G39" s="48">
        <v>178691.56940000009</v>
      </c>
      <c r="H39" s="48">
        <v>36426.888989999992</v>
      </c>
      <c r="I39" s="49">
        <v>13588765.775100011</v>
      </c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1"/>
      <c r="M44" s="201"/>
      <c r="N44" s="201"/>
      <c r="O44" s="201"/>
      <c r="P44" s="201"/>
      <c r="Q44" s="201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20" t="s">
        <v>125</v>
      </c>
      <c r="E46" s="420"/>
      <c r="F46" s="420"/>
      <c r="G46" s="420"/>
      <c r="H46" s="420"/>
      <c r="I46" s="420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44" t="s">
        <v>113</v>
      </c>
      <c r="D75" s="51">
        <v>10.224618809398066</v>
      </c>
      <c r="E75" s="51">
        <v>6.2318969113083211</v>
      </c>
      <c r="F75" s="51">
        <v>4.2271130241005705</v>
      </c>
      <c r="G75" s="51">
        <v>3.929802649935854</v>
      </c>
      <c r="H75" s="51">
        <v>6.7951482152393883</v>
      </c>
      <c r="I75" s="51">
        <v>6.2158848734958916</v>
      </c>
    </row>
    <row r="76" spans="2:20">
      <c r="B76" s="44"/>
      <c r="C76" s="44" t="s">
        <v>114</v>
      </c>
      <c r="D76" s="51">
        <v>10.894815021269121</v>
      </c>
      <c r="E76" s="51">
        <v>6.2704823227514916</v>
      </c>
      <c r="F76" s="51">
        <v>4.2043799059384268</v>
      </c>
      <c r="G76" s="51">
        <v>3.9617600286772303</v>
      </c>
      <c r="H76" s="51">
        <v>6.4966633324310852</v>
      </c>
      <c r="I76" s="51">
        <v>6.2976082409810008</v>
      </c>
    </row>
    <row r="77" spans="2:20">
      <c r="B77" s="44"/>
      <c r="C77" s="44" t="s">
        <v>115</v>
      </c>
      <c r="D77" s="51">
        <v>11.553308611149294</v>
      </c>
      <c r="E77" s="51">
        <v>6.2317704092830439</v>
      </c>
      <c r="F77" s="51">
        <v>4.2100831545974549</v>
      </c>
      <c r="G77" s="51">
        <v>4.0563392136850895</v>
      </c>
      <c r="H77" s="51">
        <v>6.3934517032558702</v>
      </c>
      <c r="I77" s="51">
        <v>6.3282584096025607</v>
      </c>
      <c r="O77" s="202"/>
      <c r="P77" s="202"/>
      <c r="Q77" s="202"/>
      <c r="R77" s="202"/>
      <c r="S77" s="202"/>
      <c r="T77" s="202"/>
    </row>
    <row r="78" spans="2:20">
      <c r="B78" s="44"/>
      <c r="C78" s="44" t="s">
        <v>116</v>
      </c>
      <c r="D78" s="51">
        <v>11.160382604746077</v>
      </c>
      <c r="E78" s="51">
        <v>6.2310534260234585</v>
      </c>
      <c r="F78" s="51">
        <v>4.1325072730227452</v>
      </c>
      <c r="G78" s="51">
        <v>4.063326108515608</v>
      </c>
      <c r="H78" s="51">
        <v>6.2261481448078859</v>
      </c>
      <c r="I78" s="51">
        <v>6.2840262303972327</v>
      </c>
    </row>
    <row r="79" spans="2:20">
      <c r="B79" s="44"/>
      <c r="C79" s="44" t="s">
        <v>117</v>
      </c>
      <c r="D79" s="51">
        <v>10.915077557517128</v>
      </c>
      <c r="E79" s="51">
        <v>6.3529552318467575</v>
      </c>
      <c r="F79" s="51">
        <v>4.2243426417284846</v>
      </c>
      <c r="G79" s="51">
        <v>4.0709831594684776</v>
      </c>
      <c r="H79" s="51">
        <v>6.3445416727476056</v>
      </c>
      <c r="I79" s="51">
        <v>6.3704110216420862</v>
      </c>
      <c r="J79" s="51"/>
    </row>
    <row r="80" spans="2:20">
      <c r="B80" s="44"/>
      <c r="C80" s="44" t="s">
        <v>118</v>
      </c>
      <c r="D80" s="55">
        <v>10.641162047360208</v>
      </c>
      <c r="E80" s="55">
        <v>6.1820176128859927</v>
      </c>
      <c r="F80" s="55">
        <v>4.1595591399796294</v>
      </c>
      <c r="G80" s="55">
        <v>4.080263142728513</v>
      </c>
      <c r="H80" s="55">
        <v>6.4167654732951496</v>
      </c>
      <c r="I80" s="55">
        <v>6.2134757484699765</v>
      </c>
      <c r="J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8">
      <c r="B87" s="26" t="s">
        <v>213</v>
      </c>
    </row>
    <row r="88" spans="2:9" ht="21">
      <c r="B88" s="58"/>
      <c r="C88" s="533"/>
      <c r="D88" s="534"/>
      <c r="E88" s="534"/>
      <c r="F88" s="534"/>
      <c r="G88" s="534"/>
      <c r="H88" s="534"/>
      <c r="I88" s="534"/>
    </row>
    <row r="89" spans="2:9">
      <c r="C89" s="533"/>
      <c r="D89" s="533"/>
      <c r="E89" s="533"/>
      <c r="F89" s="533"/>
      <c r="G89" s="533"/>
      <c r="H89" s="533"/>
      <c r="I89" s="533"/>
    </row>
    <row r="90" spans="2:9" ht="18.75">
      <c r="B90" s="41"/>
      <c r="C90" s="42"/>
      <c r="D90" s="42"/>
      <c r="E90" s="42"/>
      <c r="F90" s="42"/>
      <c r="G90" s="42"/>
      <c r="H90" s="42"/>
      <c r="I90" s="42"/>
    </row>
    <row r="91" spans="2:9" ht="18.7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26" activePane="bottomLeft" state="frozen"/>
      <selection activeCell="H25" sqref="H25"/>
      <selection pane="bottomLeft" activeCell="H85" sqref="H85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2" width="12" style="26" customWidth="1"/>
    <col min="13" max="16384" width="11.5703125" style="26"/>
  </cols>
  <sheetData>
    <row r="1" spans="2:16" ht="18.7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" customHeight="1">
      <c r="B4" s="246" t="s">
        <v>215</v>
      </c>
      <c r="C4" s="246"/>
      <c r="D4" s="246" t="s">
        <v>110</v>
      </c>
      <c r="E4" s="246" t="s">
        <v>49</v>
      </c>
      <c r="F4" s="246" t="s">
        <v>50</v>
      </c>
      <c r="G4" s="246" t="s">
        <v>104</v>
      </c>
      <c r="H4" s="246" t="s">
        <v>111</v>
      </c>
      <c r="I4" s="247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4" t="s">
        <v>113</v>
      </c>
      <c r="D34" s="51">
        <v>1205.5204049139763</v>
      </c>
      <c r="E34" s="51">
        <v>1500.6701203011328</v>
      </c>
      <c r="F34" s="51">
        <v>932.41405611868549</v>
      </c>
      <c r="G34" s="51">
        <v>523.93697434183707</v>
      </c>
      <c r="H34" s="51">
        <v>777.40031246611909</v>
      </c>
      <c r="I34" s="51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4" t="s">
        <v>114</v>
      </c>
      <c r="D35" s="51">
        <v>1206.3135978926705</v>
      </c>
      <c r="E35" s="51">
        <v>1502.1591922387565</v>
      </c>
      <c r="F35" s="51">
        <v>933.03370313706239</v>
      </c>
      <c r="G35" s="51">
        <v>524.04527580512024</v>
      </c>
      <c r="H35" s="51">
        <v>778.3137903138587</v>
      </c>
      <c r="I35" s="51">
        <v>1308.219755256004</v>
      </c>
      <c r="K35" s="31"/>
      <c r="L35" s="31"/>
      <c r="M35" s="31"/>
      <c r="N35" s="31"/>
      <c r="O35" s="31"/>
      <c r="P35" s="31"/>
    </row>
    <row r="36" spans="2:42">
      <c r="B36" s="44"/>
      <c r="C36" s="44" t="s">
        <v>115</v>
      </c>
      <c r="D36" s="51">
        <v>1207.2084856390459</v>
      </c>
      <c r="E36" s="51">
        <v>1503.3063630459947</v>
      </c>
      <c r="F36" s="51">
        <v>933.47624704478164</v>
      </c>
      <c r="G36" s="51">
        <v>524.32011674309138</v>
      </c>
      <c r="H36" s="51">
        <v>779.28281005996303</v>
      </c>
      <c r="I36" s="51">
        <v>1309.0741578037096</v>
      </c>
      <c r="K36" s="31"/>
      <c r="L36" s="31"/>
      <c r="M36" s="31"/>
      <c r="N36" s="31"/>
      <c r="O36" s="31"/>
      <c r="P36" s="31"/>
    </row>
    <row r="37" spans="2:42">
      <c r="B37" s="44"/>
      <c r="C37" s="44" t="s">
        <v>116</v>
      </c>
      <c r="D37" s="51">
        <v>1208.2642468145966</v>
      </c>
      <c r="E37" s="51">
        <v>1505.5524910989402</v>
      </c>
      <c r="F37" s="51">
        <v>934.65290207776434</v>
      </c>
      <c r="G37" s="51">
        <v>525.71681771470082</v>
      </c>
      <c r="H37" s="51">
        <v>780.27388299132258</v>
      </c>
      <c r="I37" s="51">
        <v>1311.036125869756</v>
      </c>
      <c r="K37" s="31"/>
      <c r="L37" s="31"/>
      <c r="M37" s="31"/>
      <c r="N37" s="31"/>
      <c r="O37" s="31"/>
      <c r="P37" s="31"/>
    </row>
    <row r="38" spans="2:42">
      <c r="B38" s="44"/>
      <c r="C38" s="44" t="s">
        <v>117</v>
      </c>
      <c r="D38" s="51">
        <v>1208.56878079392</v>
      </c>
      <c r="E38" s="51">
        <v>1505.9110618176755</v>
      </c>
      <c r="F38" s="51">
        <v>934.98717402841271</v>
      </c>
      <c r="G38" s="51">
        <v>525.73244655777887</v>
      </c>
      <c r="H38" s="51">
        <v>781.10754898797586</v>
      </c>
      <c r="I38" s="51">
        <v>1311.4063378002945</v>
      </c>
      <c r="K38" s="31"/>
      <c r="L38" s="31"/>
      <c r="M38" s="31"/>
      <c r="N38" s="31"/>
      <c r="O38" s="31"/>
      <c r="P38" s="31"/>
    </row>
    <row r="39" spans="2:42">
      <c r="B39" s="44"/>
      <c r="C39" s="47" t="s">
        <v>118</v>
      </c>
      <c r="D39" s="55">
        <v>1208.896063465138</v>
      </c>
      <c r="E39" s="55">
        <v>1506.4629093922438</v>
      </c>
      <c r="F39" s="55">
        <v>935.3541387908931</v>
      </c>
      <c r="G39" s="55">
        <v>525.66238762590638</v>
      </c>
      <c r="H39" s="55">
        <v>781.97816778653146</v>
      </c>
      <c r="I39" s="55">
        <v>1311.9264048735117</v>
      </c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2"/>
      <c r="M44" s="202"/>
      <c r="N44" s="202"/>
      <c r="O44" s="202"/>
      <c r="P44" s="202"/>
      <c r="Q44" s="202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20" t="s">
        <v>125</v>
      </c>
      <c r="E46" s="420"/>
      <c r="F46" s="420"/>
      <c r="G46" s="420"/>
      <c r="H46" s="420"/>
      <c r="I46" s="420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4" t="s">
        <v>113</v>
      </c>
      <c r="D75" s="51">
        <v>3.7919160396934881</v>
      </c>
      <c r="E75" s="51">
        <v>4.4207563941436323</v>
      </c>
      <c r="F75" s="51">
        <v>4.400303440848008</v>
      </c>
      <c r="G75" s="51">
        <v>4.6195165452876497</v>
      </c>
      <c r="H75" s="51">
        <v>5.306125071877954</v>
      </c>
      <c r="I75" s="51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4" t="s">
        <v>114</v>
      </c>
      <c r="D76" s="51">
        <v>3.8642713048186561</v>
      </c>
      <c r="E76" s="51">
        <v>4.4470260724330579</v>
      </c>
      <c r="F76" s="51">
        <v>4.3577710022452809</v>
      </c>
      <c r="G76" s="51">
        <v>4.6371987373689194</v>
      </c>
      <c r="H76" s="51">
        <v>5.3586963473729821</v>
      </c>
      <c r="I76" s="51">
        <v>4.5295052339364705</v>
      </c>
      <c r="K76" s="31"/>
      <c r="L76" s="31"/>
      <c r="M76" s="31"/>
      <c r="N76" s="31"/>
      <c r="O76" s="31"/>
      <c r="P76" s="31"/>
    </row>
    <row r="77" spans="2:16">
      <c r="B77" s="44"/>
      <c r="C77" s="44" t="s">
        <v>115</v>
      </c>
      <c r="D77" s="51">
        <v>3.9910465045541743</v>
      </c>
      <c r="E77" s="51">
        <v>4.4610111596895319</v>
      </c>
      <c r="F77" s="51">
        <v>4.3232434111437845</v>
      </c>
      <c r="G77" s="51">
        <v>4.6346189674061344</v>
      </c>
      <c r="H77" s="51">
        <v>5.3883110310237292</v>
      </c>
      <c r="I77" s="51">
        <v>4.5320289182016804</v>
      </c>
      <c r="K77" s="31"/>
      <c r="L77" s="31"/>
      <c r="M77" s="31"/>
      <c r="N77" s="31"/>
      <c r="O77" s="31"/>
      <c r="P77" s="31"/>
    </row>
    <row r="78" spans="2:16">
      <c r="B78" s="44"/>
      <c r="C78" s="44" t="s">
        <v>116</v>
      </c>
      <c r="D78" s="51">
        <v>3.9883054619816338</v>
      </c>
      <c r="E78" s="51">
        <v>4.4431171189131202</v>
      </c>
      <c r="F78" s="51">
        <v>4.2895286314047709</v>
      </c>
      <c r="G78" s="51">
        <v>4.6376758681286878</v>
      </c>
      <c r="H78" s="51">
        <v>5.4393047314056142</v>
      </c>
      <c r="I78" s="51">
        <v>4.5198233849695013</v>
      </c>
      <c r="K78" s="31"/>
      <c r="L78" s="31"/>
      <c r="M78" s="31"/>
      <c r="N78" s="31"/>
      <c r="O78" s="31"/>
      <c r="P78" s="31"/>
    </row>
    <row r="79" spans="2:16">
      <c r="B79" s="44"/>
      <c r="C79" s="44" t="s">
        <v>117</v>
      </c>
      <c r="D79" s="51">
        <v>3.9624830081018914</v>
      </c>
      <c r="E79" s="51">
        <v>4.4466380023734819</v>
      </c>
      <c r="F79" s="51">
        <v>4.2911958585833521</v>
      </c>
      <c r="G79" s="51">
        <v>4.6320672622691017</v>
      </c>
      <c r="H79" s="51">
        <v>5.4227105593252611</v>
      </c>
      <c r="I79" s="51">
        <v>4.525857453718185</v>
      </c>
      <c r="K79" s="31"/>
      <c r="L79" s="31"/>
      <c r="M79" s="31"/>
      <c r="N79" s="31"/>
      <c r="O79" s="31"/>
      <c r="P79" s="31"/>
    </row>
    <row r="80" spans="2:16">
      <c r="B80" s="44"/>
      <c r="C80" s="47" t="s">
        <v>118</v>
      </c>
      <c r="D80" s="55">
        <v>3.9603266799903114</v>
      </c>
      <c r="E80" s="55">
        <v>4.3896887921584193</v>
      </c>
      <c r="F80" s="55">
        <v>4.2939042030048613</v>
      </c>
      <c r="G80" s="55">
        <v>4.6322985683566964</v>
      </c>
      <c r="H80" s="55">
        <v>5.4755700291417631</v>
      </c>
      <c r="I80" s="55">
        <v>4.4796664795823782</v>
      </c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2"/>
      <c r="L81" s="202"/>
      <c r="M81" s="202"/>
      <c r="N81" s="202"/>
      <c r="O81" s="202"/>
      <c r="P81" s="202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8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533"/>
      <c r="D88" s="520"/>
      <c r="E88" s="520"/>
      <c r="F88" s="520"/>
      <c r="G88" s="520"/>
      <c r="H88" s="520"/>
      <c r="I88" s="520"/>
    </row>
    <row r="89" spans="2:16" ht="18.7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M19" sqref="M19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40" t="s">
        <v>33</v>
      </c>
      <c r="C1" s="541"/>
      <c r="D1" s="541"/>
      <c r="E1" s="541"/>
      <c r="F1" s="541"/>
      <c r="G1" s="541"/>
    </row>
    <row r="3" spans="1:138" ht="18.75">
      <c r="B3" s="248" t="s">
        <v>221</v>
      </c>
      <c r="C3" s="249"/>
      <c r="D3" s="249"/>
      <c r="E3" s="249"/>
      <c r="F3" s="249"/>
      <c r="G3" s="249"/>
      <c r="K3" s="7" t="s">
        <v>168</v>
      </c>
    </row>
    <row r="4" spans="1:138" ht="23.65" customHeight="1">
      <c r="A4" s="250"/>
      <c r="B4" s="542" t="s">
        <v>41</v>
      </c>
      <c r="C4" s="544" t="s">
        <v>40</v>
      </c>
      <c r="D4" s="545"/>
      <c r="E4" s="251" t="s">
        <v>34</v>
      </c>
      <c r="F4" s="251"/>
      <c r="G4" s="251"/>
    </row>
    <row r="5" spans="1:138" ht="18.600000000000001" customHeight="1">
      <c r="A5" s="250"/>
      <c r="B5" s="543"/>
      <c r="C5" s="252" t="s">
        <v>7</v>
      </c>
      <c r="D5" s="252" t="s">
        <v>32</v>
      </c>
      <c r="E5" s="454" t="s">
        <v>4</v>
      </c>
      <c r="F5" s="455" t="s">
        <v>3</v>
      </c>
      <c r="G5" s="253" t="s">
        <v>6</v>
      </c>
      <c r="J5" s="59"/>
      <c r="K5" s="60"/>
      <c r="L5" s="59"/>
      <c r="M5" s="61"/>
      <c r="N5" s="59"/>
    </row>
    <row r="6" spans="1:138" s="64" customFormat="1" ht="27.6" customHeight="1">
      <c r="A6" s="254"/>
      <c r="B6" s="458" t="s">
        <v>29</v>
      </c>
      <c r="C6" s="459">
        <v>983425</v>
      </c>
      <c r="D6" s="460">
        <f>C6/$C$14</f>
        <v>0.46285292579715848</v>
      </c>
      <c r="E6" s="456">
        <v>0.26850000000000002</v>
      </c>
      <c r="F6" s="457">
        <v>0.11650000000000001</v>
      </c>
      <c r="G6" s="462">
        <v>0.17680000000000001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" customHeight="1">
      <c r="A7" s="254"/>
      <c r="B7" s="461" t="s">
        <v>28</v>
      </c>
      <c r="C7" s="459">
        <v>158769</v>
      </c>
      <c r="D7" s="460">
        <f t="shared" ref="D7:D11" si="0">C7/$C$14</f>
        <v>7.4725267484443705E-2</v>
      </c>
      <c r="E7" s="456">
        <v>0.20030000000000001</v>
      </c>
      <c r="F7" s="457">
        <v>0.126</v>
      </c>
      <c r="G7" s="462">
        <v>0.15440000000000001</v>
      </c>
      <c r="H7" s="3"/>
      <c r="I7" s="3"/>
      <c r="J7" s="45"/>
      <c r="K7" s="45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4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" customHeight="1">
      <c r="A8" s="254"/>
      <c r="B8" s="458" t="s">
        <v>35</v>
      </c>
      <c r="C8" s="459">
        <v>246672</v>
      </c>
      <c r="D8" s="460">
        <f t="shared" si="0"/>
        <v>0.11609716746293482</v>
      </c>
      <c r="E8" s="456">
        <v>0.34260000000000002</v>
      </c>
      <c r="F8" s="457">
        <v>0.24759999999999999</v>
      </c>
      <c r="G8" s="462">
        <v>0.2888</v>
      </c>
      <c r="H8" s="3"/>
      <c r="I8" s="3"/>
      <c r="J8" s="538"/>
      <c r="K8" s="538"/>
      <c r="L8" s="538"/>
      <c r="M8" s="538"/>
      <c r="N8" s="538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61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" customHeight="1">
      <c r="A9" s="254"/>
      <c r="B9" s="458" t="s">
        <v>30</v>
      </c>
      <c r="C9" s="459">
        <v>568775</v>
      </c>
      <c r="D9" s="460">
        <f t="shared" si="0"/>
        <v>0.26769623801538378</v>
      </c>
      <c r="E9" s="456">
        <v>0.26200000000000001</v>
      </c>
      <c r="F9" s="457">
        <v>6.25E-2</v>
      </c>
      <c r="G9" s="462">
        <v>0.24379999999999999</v>
      </c>
      <c r="H9" s="3"/>
      <c r="I9" s="3"/>
      <c r="J9" s="141"/>
      <c r="K9" s="165"/>
      <c r="L9" s="141"/>
      <c r="M9" s="166"/>
      <c r="N9" s="141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4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" customHeight="1">
      <c r="A10" s="254"/>
      <c r="B10" s="458" t="s">
        <v>31</v>
      </c>
      <c r="C10" s="459">
        <v>143862</v>
      </c>
      <c r="D10" s="460">
        <f t="shared" si="0"/>
        <v>6.7709228066228547E-2</v>
      </c>
      <c r="E10" s="456">
        <v>0.42709999999999998</v>
      </c>
      <c r="F10" s="457">
        <v>0.41970000000000002</v>
      </c>
      <c r="G10" s="462">
        <v>0.42320000000000002</v>
      </c>
      <c r="H10" s="3"/>
      <c r="I10" s="3"/>
      <c r="J10" s="154"/>
      <c r="K10" s="149"/>
      <c r="L10" s="154"/>
      <c r="M10" s="149"/>
      <c r="N10" s="154"/>
      <c r="O10" s="136"/>
      <c r="P10" s="136"/>
      <c r="Q10" s="136"/>
      <c r="R10" s="136"/>
      <c r="S10" s="136"/>
      <c r="T10" s="136"/>
      <c r="U10" s="162"/>
      <c r="V10" s="136"/>
      <c r="W10" s="163"/>
      <c r="X10" s="136"/>
      <c r="Y10" s="136"/>
      <c r="Z10" s="136"/>
      <c r="AA10" s="136"/>
      <c r="AB10" s="14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" customHeight="1">
      <c r="A11" s="254"/>
      <c r="B11" s="458" t="s">
        <v>37</v>
      </c>
      <c r="C11" s="459">
        <v>22711</v>
      </c>
      <c r="D11" s="460">
        <f t="shared" si="0"/>
        <v>1.0689023359970781E-2</v>
      </c>
      <c r="E11" s="456">
        <v>0.48409999999999997</v>
      </c>
      <c r="F11" s="457">
        <v>0.49390000000000001</v>
      </c>
      <c r="G11" s="462">
        <v>0.48749999999999999</v>
      </c>
      <c r="H11" s="3"/>
      <c r="I11" s="3"/>
      <c r="J11" s="154"/>
      <c r="K11" s="149"/>
      <c r="L11" s="154"/>
      <c r="M11" s="149"/>
      <c r="N11" s="154"/>
      <c r="O11" s="175"/>
      <c r="P11" s="175"/>
      <c r="Q11" s="175"/>
      <c r="R11" s="175"/>
      <c r="S11" s="175"/>
      <c r="T11" s="175"/>
      <c r="U11" s="175"/>
      <c r="V11" s="136"/>
      <c r="W11" s="175"/>
      <c r="X11" s="175"/>
      <c r="Y11" s="175"/>
      <c r="Z11" s="175"/>
      <c r="AA11" s="175"/>
      <c r="AB11" s="14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" customHeight="1">
      <c r="A12" s="254"/>
      <c r="B12" s="255" t="s">
        <v>36</v>
      </c>
      <c r="C12" s="256">
        <f>SUM(C6:C11)</f>
        <v>2124214</v>
      </c>
      <c r="D12" s="257">
        <f>SUM(D6:D11)</f>
        <v>0.99976985018612019</v>
      </c>
      <c r="E12" s="463">
        <v>0.27210000000000001</v>
      </c>
      <c r="F12" s="464">
        <v>0.14069999999999999</v>
      </c>
      <c r="G12" s="258">
        <v>0.20899999999999999</v>
      </c>
      <c r="H12" s="3"/>
      <c r="I12" s="3"/>
      <c r="J12" s="154"/>
      <c r="K12" s="149"/>
      <c r="L12" s="154"/>
      <c r="M12" s="149"/>
      <c r="N12" s="154"/>
      <c r="O12" s="164"/>
      <c r="P12" s="139"/>
      <c r="Q12" s="164"/>
      <c r="R12" s="139"/>
      <c r="S12" s="164"/>
      <c r="T12" s="139"/>
      <c r="U12" s="164"/>
      <c r="V12" s="140"/>
      <c r="W12" s="141"/>
      <c r="X12" s="165"/>
      <c r="Y12" s="141"/>
      <c r="Z12" s="166"/>
      <c r="AA12" s="141"/>
      <c r="AB12" s="14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" customHeight="1">
      <c r="A13" s="254"/>
      <c r="B13" s="458" t="s">
        <v>38</v>
      </c>
      <c r="C13" s="459">
        <v>489</v>
      </c>
      <c r="D13" s="460">
        <f>C13/C14</f>
        <v>2.3014981387986934E-4</v>
      </c>
      <c r="E13" s="456">
        <v>2.3999999999999998E-3</v>
      </c>
      <c r="F13" s="457">
        <v>4.0000000000000001E-3</v>
      </c>
      <c r="G13" s="462">
        <v>2.5000000000000001E-3</v>
      </c>
      <c r="H13" s="3"/>
      <c r="I13" s="3"/>
      <c r="J13" s="154"/>
      <c r="K13" s="149"/>
      <c r="L13" s="154"/>
      <c r="M13" s="149"/>
      <c r="N13" s="154"/>
      <c r="O13" s="138"/>
      <c r="P13" s="139"/>
      <c r="Q13" s="138"/>
      <c r="R13" s="139"/>
      <c r="S13" s="138"/>
      <c r="T13" s="139"/>
      <c r="U13" s="138"/>
      <c r="V13" s="140"/>
      <c r="W13" s="141"/>
      <c r="X13" s="142"/>
      <c r="Y13" s="141"/>
      <c r="Z13" s="142"/>
      <c r="AA13" s="141"/>
      <c r="AB13" s="14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" customHeight="1">
      <c r="A14" s="254"/>
      <c r="B14" s="259" t="s">
        <v>39</v>
      </c>
      <c r="C14" s="260">
        <f>SUM(C12:C13)</f>
        <v>2124703</v>
      </c>
      <c r="D14" s="261">
        <v>1</v>
      </c>
      <c r="E14" s="463">
        <v>0.26319999999999999</v>
      </c>
      <c r="F14" s="464">
        <v>0.1404</v>
      </c>
      <c r="G14" s="261">
        <v>0.2051</v>
      </c>
      <c r="H14" s="3"/>
      <c r="I14" s="3"/>
      <c r="J14" s="154"/>
      <c r="K14" s="149"/>
      <c r="L14" s="154"/>
      <c r="M14" s="149"/>
      <c r="N14" s="154"/>
      <c r="O14" s="138"/>
      <c r="P14" s="139"/>
      <c r="Q14" s="138"/>
      <c r="R14" s="139"/>
      <c r="S14" s="138"/>
      <c r="T14" s="139"/>
      <c r="U14" s="138"/>
      <c r="V14" s="140"/>
      <c r="W14" s="167"/>
      <c r="X14" s="142"/>
      <c r="Y14" s="167"/>
      <c r="Z14" s="142"/>
      <c r="AA14" s="167"/>
      <c r="AB14" s="142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4"/>
      <c r="K15" s="149"/>
      <c r="L15" s="154"/>
      <c r="M15" s="149"/>
      <c r="N15" s="154"/>
      <c r="O15" s="146"/>
      <c r="P15" s="147"/>
      <c r="Q15" s="146"/>
      <c r="R15" s="147"/>
      <c r="S15" s="146"/>
      <c r="T15" s="147"/>
      <c r="U15" s="146"/>
      <c r="V15" s="148"/>
      <c r="W15" s="146"/>
      <c r="X15" s="149"/>
      <c r="Y15" s="146"/>
      <c r="Z15" s="149"/>
      <c r="AA15" s="150"/>
      <c r="AB15" s="142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4"/>
      <c r="K16" s="149"/>
      <c r="L16" s="154"/>
      <c r="M16" s="149"/>
      <c r="N16" s="154"/>
      <c r="O16" s="146"/>
      <c r="P16" s="147"/>
      <c r="Q16" s="146"/>
      <c r="R16" s="147"/>
      <c r="S16" s="146"/>
      <c r="T16" s="147"/>
      <c r="U16" s="146"/>
      <c r="V16" s="148"/>
      <c r="W16" s="146"/>
      <c r="X16" s="149"/>
      <c r="Y16" s="146"/>
      <c r="Z16" s="149"/>
      <c r="AA16" s="150"/>
      <c r="AB16" s="142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0"/>
      <c r="K17" s="149"/>
      <c r="L17" s="150"/>
      <c r="M17" s="149"/>
      <c r="N17" s="150"/>
      <c r="O17" s="153"/>
      <c r="P17" s="147"/>
      <c r="Q17" s="153"/>
      <c r="R17" s="147"/>
      <c r="S17" s="153"/>
      <c r="T17" s="147"/>
      <c r="U17" s="153"/>
      <c r="V17" s="148"/>
      <c r="W17" s="154"/>
      <c r="X17" s="149"/>
      <c r="Y17" s="154"/>
      <c r="Z17" s="149"/>
      <c r="AA17" s="154"/>
      <c r="AB17" s="142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0"/>
      <c r="K18" s="149"/>
      <c r="L18" s="150"/>
      <c r="M18" s="149"/>
      <c r="N18" s="150"/>
      <c r="O18" s="146"/>
      <c r="P18" s="147"/>
      <c r="Q18" s="146"/>
      <c r="R18" s="147"/>
      <c r="S18" s="146"/>
      <c r="T18" s="147"/>
      <c r="U18" s="146"/>
      <c r="V18" s="148"/>
      <c r="W18" s="150"/>
      <c r="X18" s="149"/>
      <c r="Y18" s="150"/>
      <c r="Z18" s="149"/>
      <c r="AA18" s="150"/>
      <c r="AB18" s="142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0"/>
      <c r="K19" s="149"/>
      <c r="L19" s="150"/>
      <c r="M19" s="149"/>
      <c r="N19" s="150"/>
      <c r="O19" s="138"/>
      <c r="P19" s="139"/>
      <c r="Q19" s="138"/>
      <c r="R19" s="139"/>
      <c r="S19" s="138"/>
      <c r="T19" s="159"/>
      <c r="U19" s="169"/>
      <c r="V19" s="148"/>
      <c r="W19" s="167"/>
      <c r="X19" s="142"/>
      <c r="Y19" s="167"/>
      <c r="Z19" s="142"/>
      <c r="AA19" s="167"/>
      <c r="AB19" s="142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0"/>
      <c r="K20" s="149"/>
      <c r="L20" s="150"/>
      <c r="M20" s="149"/>
      <c r="N20" s="150"/>
      <c r="O20" s="146"/>
      <c r="P20" s="147"/>
      <c r="Q20" s="146"/>
      <c r="R20" s="147"/>
      <c r="S20" s="146"/>
      <c r="T20" s="147"/>
      <c r="U20" s="146"/>
      <c r="V20" s="148"/>
      <c r="W20" s="150"/>
      <c r="X20" s="149"/>
      <c r="Y20" s="150"/>
      <c r="Z20" s="149"/>
      <c r="AA20" s="150"/>
      <c r="AB20" s="142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0"/>
      <c r="K21" s="149"/>
      <c r="L21" s="150"/>
      <c r="M21" s="149"/>
      <c r="N21" s="150"/>
      <c r="O21" s="146"/>
      <c r="P21" s="147"/>
      <c r="Q21" s="146"/>
      <c r="R21" s="147"/>
      <c r="S21" s="146"/>
      <c r="T21" s="147"/>
      <c r="U21" s="146"/>
      <c r="V21" s="148"/>
      <c r="W21" s="150"/>
      <c r="X21" s="149"/>
      <c r="Y21" s="150"/>
      <c r="Z21" s="149"/>
      <c r="AA21" s="150"/>
      <c r="AB21" s="142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0"/>
      <c r="K22" s="149"/>
      <c r="L22" s="150"/>
      <c r="M22" s="149"/>
      <c r="N22" s="150"/>
      <c r="O22" s="146"/>
      <c r="P22" s="147"/>
      <c r="Q22" s="146"/>
      <c r="R22" s="147"/>
      <c r="S22" s="146"/>
      <c r="T22" s="147"/>
      <c r="U22" s="146"/>
      <c r="V22" s="148"/>
      <c r="W22" s="150"/>
      <c r="X22" s="149"/>
      <c r="Y22" s="150"/>
      <c r="Z22" s="149"/>
      <c r="AA22" s="150"/>
      <c r="AB22" s="142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0"/>
      <c r="K23" s="149"/>
      <c r="L23" s="150"/>
      <c r="M23" s="149"/>
      <c r="N23" s="150"/>
      <c r="O23" s="146"/>
      <c r="P23" s="147"/>
      <c r="Q23" s="146"/>
      <c r="R23" s="147"/>
      <c r="S23" s="146"/>
      <c r="T23" s="147"/>
      <c r="U23" s="146"/>
      <c r="V23" s="148"/>
      <c r="W23" s="150"/>
      <c r="X23" s="149"/>
      <c r="Y23" s="150"/>
      <c r="Z23" s="149"/>
      <c r="AA23" s="150"/>
      <c r="AB23" s="142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4"/>
      <c r="K24" s="149"/>
      <c r="L24" s="154"/>
      <c r="M24" s="149"/>
      <c r="N24" s="154"/>
      <c r="O24" s="146"/>
      <c r="P24" s="147"/>
      <c r="Q24" s="146"/>
      <c r="R24" s="147"/>
      <c r="S24" s="146"/>
      <c r="T24" s="147"/>
      <c r="U24" s="146"/>
      <c r="V24" s="148"/>
      <c r="W24" s="150"/>
      <c r="X24" s="149"/>
      <c r="Y24" s="150"/>
      <c r="Z24" s="149"/>
      <c r="AA24" s="150"/>
      <c r="AB24" s="142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0"/>
      <c r="K25" s="149"/>
      <c r="L25" s="150"/>
      <c r="M25" s="149"/>
      <c r="N25" s="150"/>
      <c r="O25" s="146"/>
      <c r="P25" s="147"/>
      <c r="Q25" s="146"/>
      <c r="R25" s="147"/>
      <c r="S25" s="146"/>
      <c r="T25" s="147"/>
      <c r="U25" s="146"/>
      <c r="V25" s="148"/>
      <c r="W25" s="150"/>
      <c r="X25" s="149"/>
      <c r="Y25" s="150"/>
      <c r="Z25" s="149"/>
      <c r="AA25" s="150"/>
      <c r="AB25" s="142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46"/>
      <c r="P26" s="147"/>
      <c r="Q26" s="146"/>
      <c r="R26" s="147"/>
      <c r="S26" s="146"/>
      <c r="T26" s="147"/>
      <c r="U26" s="146"/>
      <c r="V26" s="148"/>
      <c r="W26" s="150"/>
      <c r="X26" s="149"/>
      <c r="Y26" s="150"/>
      <c r="Z26" s="149"/>
      <c r="AA26" s="150"/>
      <c r="AB26" s="142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69"/>
      <c r="H27" s="4"/>
      <c r="I27" s="4"/>
      <c r="O27" s="153"/>
      <c r="P27" s="147"/>
      <c r="Q27" s="153"/>
      <c r="R27" s="147"/>
      <c r="S27" s="153"/>
      <c r="T27" s="147"/>
      <c r="U27" s="153"/>
      <c r="V27" s="148"/>
      <c r="W27" s="154"/>
      <c r="X27" s="149"/>
      <c r="Y27" s="154"/>
      <c r="Z27" s="149"/>
      <c r="AA27" s="154"/>
      <c r="AB27" s="142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46"/>
      <c r="P28" s="147"/>
      <c r="Q28" s="146"/>
      <c r="R28" s="147"/>
      <c r="S28" s="146"/>
      <c r="T28" s="147"/>
      <c r="U28" s="146"/>
      <c r="V28" s="148"/>
      <c r="W28" s="150"/>
      <c r="X28" s="149"/>
      <c r="Y28" s="150"/>
      <c r="Z28" s="149"/>
      <c r="AA28" s="150"/>
      <c r="AB28" s="142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38"/>
      <c r="P29" s="139"/>
      <c r="Q29" s="138"/>
      <c r="R29" s="139"/>
      <c r="S29" s="138"/>
      <c r="T29" s="159"/>
      <c r="U29" s="138"/>
      <c r="V29" s="148"/>
      <c r="W29" s="167"/>
      <c r="X29" s="142"/>
      <c r="Y29" s="167"/>
      <c r="Z29" s="142"/>
      <c r="AA29" s="167"/>
      <c r="AB29" s="142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46"/>
      <c r="P30" s="147"/>
      <c r="Q30" s="146"/>
      <c r="R30" s="147"/>
      <c r="S30" s="146"/>
      <c r="T30" s="147"/>
      <c r="U30" s="146"/>
      <c r="V30" s="148"/>
      <c r="W30" s="150"/>
      <c r="X30" s="149"/>
      <c r="Y30" s="150"/>
      <c r="Z30" s="149"/>
      <c r="AA30" s="150"/>
      <c r="AB30" s="142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46"/>
      <c r="P31" s="147"/>
      <c r="Q31" s="146"/>
      <c r="R31" s="147"/>
      <c r="S31" s="146"/>
      <c r="T31" s="147"/>
      <c r="U31" s="146"/>
      <c r="V31" s="148"/>
      <c r="W31" s="150"/>
      <c r="X31" s="149"/>
      <c r="Y31" s="150"/>
      <c r="Z31" s="149"/>
      <c r="AA31" s="150"/>
      <c r="AB31" s="14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77"/>
      <c r="P32" s="147"/>
      <c r="Q32" s="146"/>
      <c r="R32" s="147"/>
      <c r="S32" s="146"/>
      <c r="T32" s="147"/>
      <c r="U32" s="146"/>
      <c r="V32" s="148"/>
      <c r="W32" s="150"/>
      <c r="X32" s="149"/>
      <c r="Y32" s="150"/>
      <c r="Z32" s="149"/>
      <c r="AA32" s="150"/>
      <c r="AB32" s="142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78"/>
      <c r="K33" s="179"/>
      <c r="L33" s="178"/>
      <c r="M33" s="179"/>
      <c r="N33" s="178"/>
      <c r="O33" s="177"/>
      <c r="P33" s="147"/>
      <c r="Q33" s="146"/>
      <c r="R33" s="147"/>
      <c r="S33" s="146"/>
      <c r="T33" s="147"/>
      <c r="U33" s="146"/>
      <c r="V33" s="148"/>
      <c r="W33" s="150"/>
      <c r="X33" s="149"/>
      <c r="Y33" s="150"/>
      <c r="Z33" s="149"/>
      <c r="AA33" s="150"/>
      <c r="AB33" s="142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0"/>
      <c r="K34" s="179"/>
      <c r="L34" s="180"/>
      <c r="M34" s="179"/>
      <c r="N34" s="180"/>
      <c r="O34" s="177"/>
      <c r="P34" s="147"/>
      <c r="Q34" s="146"/>
      <c r="R34" s="147"/>
      <c r="S34" s="146"/>
      <c r="T34" s="147"/>
      <c r="U34" s="146"/>
      <c r="V34" s="148"/>
      <c r="W34" s="150"/>
      <c r="X34" s="149"/>
      <c r="Y34" s="150"/>
      <c r="Z34" s="149"/>
      <c r="AA34" s="150"/>
      <c r="AB34" s="142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1"/>
      <c r="M35" s="182"/>
      <c r="N35" s="183"/>
      <c r="O35" s="177"/>
      <c r="P35" s="147"/>
      <c r="Q35" s="146"/>
      <c r="R35" s="147"/>
      <c r="S35" s="146"/>
      <c r="T35" s="147"/>
      <c r="U35" s="146"/>
      <c r="V35" s="148"/>
      <c r="W35" s="150"/>
      <c r="X35" s="149"/>
      <c r="Y35" s="150"/>
      <c r="Z35" s="149"/>
      <c r="AA35" s="150"/>
      <c r="AB35" s="14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1"/>
      <c r="M36" s="182"/>
      <c r="N36" s="183"/>
      <c r="O36" s="177"/>
      <c r="P36" s="147"/>
      <c r="Q36" s="146"/>
      <c r="R36" s="147"/>
      <c r="S36" s="146"/>
      <c r="T36" s="147"/>
      <c r="U36" s="146"/>
      <c r="V36" s="148"/>
      <c r="W36" s="150"/>
      <c r="X36" s="149"/>
      <c r="Y36" s="150"/>
      <c r="Z36" s="149"/>
      <c r="AA36" s="150"/>
      <c r="AB36" s="142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4"/>
      <c r="M37" s="185"/>
      <c r="N37" s="183"/>
      <c r="O37" s="186"/>
      <c r="P37" s="147"/>
      <c r="Q37" s="153"/>
      <c r="R37" s="147"/>
      <c r="S37" s="153"/>
      <c r="T37" s="147"/>
      <c r="U37" s="153"/>
      <c r="V37" s="148"/>
      <c r="W37" s="154"/>
      <c r="X37" s="149"/>
      <c r="Y37" s="154"/>
      <c r="Z37" s="149"/>
      <c r="AA37" s="154"/>
      <c r="AB37" s="142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1"/>
      <c r="M38" s="182"/>
      <c r="N38" s="187"/>
      <c r="O38" s="177"/>
      <c r="P38" s="147"/>
      <c r="Q38" s="146"/>
      <c r="R38" s="147"/>
      <c r="S38" s="146"/>
      <c r="T38" s="147"/>
      <c r="U38" s="146"/>
      <c r="V38" s="148"/>
      <c r="W38" s="150"/>
      <c r="X38" s="149"/>
      <c r="Y38" s="150"/>
      <c r="Z38" s="149"/>
      <c r="AA38" s="150"/>
      <c r="AB38" s="142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1"/>
      <c r="M39" s="160"/>
      <c r="N39" s="168"/>
      <c r="O39" s="138"/>
      <c r="P39" s="139"/>
      <c r="Q39" s="138"/>
      <c r="R39" s="139"/>
      <c r="S39" s="138"/>
      <c r="T39" s="159"/>
      <c r="U39" s="138"/>
      <c r="V39" s="148"/>
      <c r="W39" s="167"/>
      <c r="X39" s="142"/>
      <c r="Y39" s="167"/>
      <c r="Z39" s="142"/>
      <c r="AA39" s="167"/>
      <c r="AB39" s="14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3"/>
      <c r="M40" s="144"/>
      <c r="N40" s="145"/>
      <c r="O40" s="146"/>
      <c r="P40" s="147"/>
      <c r="Q40" s="146"/>
      <c r="R40" s="147"/>
      <c r="S40" s="146"/>
      <c r="T40" s="147"/>
      <c r="U40" s="146"/>
      <c r="V40" s="148"/>
      <c r="W40" s="150"/>
      <c r="X40" s="149"/>
      <c r="Y40" s="150"/>
      <c r="Z40" s="149"/>
      <c r="AA40" s="150"/>
      <c r="AB40" s="142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0.46285292579715848</v>
      </c>
      <c r="D41" s="5"/>
      <c r="E41" s="5"/>
      <c r="F41" s="5"/>
      <c r="G41" s="4"/>
      <c r="H41" s="4"/>
      <c r="I41" s="4"/>
      <c r="J41" s="4"/>
      <c r="K41" s="4"/>
      <c r="L41" s="143"/>
      <c r="M41" s="144"/>
      <c r="N41" s="145"/>
      <c r="O41" s="146"/>
      <c r="P41" s="147"/>
      <c r="Q41" s="146"/>
      <c r="R41" s="147"/>
      <c r="S41" s="146"/>
      <c r="T41" s="147"/>
      <c r="U41" s="146"/>
      <c r="V41" s="148"/>
      <c r="W41" s="150"/>
      <c r="X41" s="149"/>
      <c r="Y41" s="150"/>
      <c r="Z41" s="149"/>
      <c r="AA41" s="150"/>
      <c r="AB41" s="142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0" t="s">
        <v>35</v>
      </c>
      <c r="C42" s="71">
        <f>D8</f>
        <v>0.11609716746293482</v>
      </c>
      <c r="D42" s="5"/>
      <c r="E42" s="5"/>
      <c r="F42" s="5"/>
      <c r="G42" s="4"/>
      <c r="H42" s="4"/>
      <c r="I42" s="4"/>
      <c r="J42" s="4"/>
      <c r="K42" s="4"/>
      <c r="L42" s="143"/>
      <c r="M42" s="144"/>
      <c r="N42" s="145"/>
      <c r="O42" s="146"/>
      <c r="P42" s="147"/>
      <c r="Q42" s="146"/>
      <c r="R42" s="147"/>
      <c r="S42" s="146"/>
      <c r="T42" s="147"/>
      <c r="U42" s="146"/>
      <c r="V42" s="148"/>
      <c r="W42" s="150"/>
      <c r="X42" s="149"/>
      <c r="Y42" s="150"/>
      <c r="Z42" s="149"/>
      <c r="AA42" s="150"/>
      <c r="AB42" s="142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0.26769623801538378</v>
      </c>
      <c r="D43" s="5"/>
      <c r="E43" s="5"/>
      <c r="F43" s="5"/>
      <c r="G43" s="4"/>
      <c r="H43" s="4"/>
      <c r="I43" s="4"/>
      <c r="J43" s="4"/>
      <c r="K43" s="4"/>
      <c r="L43" s="151"/>
      <c r="M43" s="144"/>
      <c r="N43" s="145"/>
      <c r="O43" s="146"/>
      <c r="P43" s="147"/>
      <c r="Q43" s="146"/>
      <c r="R43" s="147"/>
      <c r="S43" s="146"/>
      <c r="T43" s="147"/>
      <c r="U43" s="146"/>
      <c r="V43" s="148"/>
      <c r="W43" s="150"/>
      <c r="X43" s="149"/>
      <c r="Y43" s="150"/>
      <c r="Z43" s="149"/>
      <c r="AA43" s="150"/>
      <c r="AB43" s="14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0.15335366872452288</v>
      </c>
      <c r="D44" s="5"/>
      <c r="E44" s="5"/>
      <c r="F44" s="5"/>
      <c r="G44" s="4"/>
      <c r="H44" s="4"/>
      <c r="I44" s="4"/>
      <c r="J44" s="4"/>
      <c r="K44" s="4"/>
      <c r="L44" s="151"/>
      <c r="M44" s="152"/>
      <c r="N44" s="145"/>
      <c r="O44" s="146"/>
      <c r="P44" s="147"/>
      <c r="Q44" s="153"/>
      <c r="R44" s="147"/>
      <c r="S44" s="146"/>
      <c r="T44" s="147"/>
      <c r="U44" s="153"/>
      <c r="V44" s="148"/>
      <c r="W44" s="154"/>
      <c r="X44" s="149"/>
      <c r="Y44" s="154"/>
      <c r="Z44" s="149"/>
      <c r="AA44" s="154"/>
      <c r="AB44" s="170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6.7709228066228547E-2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3"/>
      <c r="M45" s="144"/>
      <c r="N45" s="148"/>
      <c r="O45" s="146"/>
      <c r="P45" s="147"/>
      <c r="Q45" s="146"/>
      <c r="R45" s="147"/>
      <c r="S45" s="146"/>
      <c r="T45" s="147"/>
      <c r="U45" s="146"/>
      <c r="V45" s="148"/>
      <c r="W45" s="150"/>
      <c r="X45" s="149"/>
      <c r="Y45" s="150"/>
      <c r="Z45" s="149"/>
      <c r="AA45" s="150"/>
      <c r="AB45" s="142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1.0689023359970781E-2</v>
      </c>
      <c r="D46" s="5"/>
      <c r="E46" s="5"/>
      <c r="F46" s="5"/>
      <c r="G46" s="4"/>
      <c r="H46" s="4"/>
      <c r="I46" s="4"/>
      <c r="J46" s="4"/>
      <c r="K46" s="4"/>
      <c r="L46" s="151"/>
      <c r="M46" s="160"/>
      <c r="N46" s="168"/>
      <c r="O46" s="138"/>
      <c r="P46" s="139"/>
      <c r="Q46" s="138"/>
      <c r="R46" s="139"/>
      <c r="S46" s="138"/>
      <c r="T46" s="159"/>
      <c r="U46" s="169"/>
      <c r="V46" s="148"/>
      <c r="W46" s="167"/>
      <c r="X46" s="142"/>
      <c r="Y46" s="167"/>
      <c r="Z46" s="142"/>
      <c r="AA46" s="167"/>
      <c r="AB46" s="142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7.4725267484443705E-2</v>
      </c>
      <c r="D47" s="5"/>
      <c r="E47" s="5"/>
      <c r="F47" s="5"/>
      <c r="G47" s="4"/>
      <c r="H47" s="4"/>
      <c r="I47" s="4"/>
      <c r="J47" s="4"/>
      <c r="K47" s="4"/>
      <c r="L47" s="143"/>
      <c r="M47" s="144"/>
      <c r="N47" s="145"/>
      <c r="O47" s="146"/>
      <c r="P47" s="147"/>
      <c r="Q47" s="146"/>
      <c r="R47" s="147"/>
      <c r="S47" s="146"/>
      <c r="T47" s="147"/>
      <c r="U47" s="146"/>
      <c r="V47" s="148"/>
      <c r="W47" s="150"/>
      <c r="X47" s="149"/>
      <c r="Y47" s="150"/>
      <c r="Z47" s="149"/>
      <c r="AA47" s="150"/>
      <c r="AB47" s="142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2.3014981387986934E-4</v>
      </c>
      <c r="D48" s="5"/>
      <c r="E48" s="5"/>
      <c r="F48" s="5"/>
      <c r="G48" s="4"/>
      <c r="H48" s="4"/>
      <c r="I48" s="4"/>
      <c r="J48" s="4"/>
      <c r="K48" s="4"/>
      <c r="L48" s="143"/>
      <c r="M48" s="144"/>
      <c r="N48" s="145"/>
      <c r="O48" s="146"/>
      <c r="P48" s="147"/>
      <c r="Q48" s="146"/>
      <c r="R48" s="147"/>
      <c r="S48" s="146"/>
      <c r="T48" s="147"/>
      <c r="U48" s="146"/>
      <c r="V48" s="148"/>
      <c r="W48" s="150"/>
      <c r="X48" s="149"/>
      <c r="Y48" s="150"/>
      <c r="Z48" s="149"/>
      <c r="AA48" s="150"/>
      <c r="AB48" s="142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0.30670733744904577</v>
      </c>
      <c r="D49" s="5"/>
      <c r="E49" s="5"/>
      <c r="F49" s="5"/>
      <c r="G49" s="4"/>
      <c r="H49" s="4"/>
      <c r="I49" s="4"/>
      <c r="J49" s="4"/>
      <c r="K49" s="4"/>
      <c r="L49" s="151"/>
      <c r="M49" s="144"/>
      <c r="N49" s="145"/>
      <c r="O49" s="146"/>
      <c r="P49" s="147"/>
      <c r="Q49" s="146"/>
      <c r="R49" s="147"/>
      <c r="S49" s="146"/>
      <c r="T49" s="147"/>
      <c r="U49" s="146"/>
      <c r="V49" s="148"/>
      <c r="W49" s="150"/>
      <c r="X49" s="149"/>
      <c r="Y49" s="150"/>
      <c r="Z49" s="149"/>
      <c r="AA49" s="150"/>
      <c r="AB49" s="142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1"/>
      <c r="M50" s="152"/>
      <c r="N50" s="145"/>
      <c r="O50" s="146"/>
      <c r="P50" s="147"/>
      <c r="Q50" s="153"/>
      <c r="R50" s="147"/>
      <c r="S50" s="146"/>
      <c r="T50" s="147"/>
      <c r="U50" s="153"/>
      <c r="V50" s="148"/>
      <c r="W50" s="154"/>
      <c r="X50" s="149"/>
      <c r="Y50" s="154"/>
      <c r="Z50" s="149"/>
      <c r="AA50" s="154"/>
      <c r="AB50" s="142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3"/>
      <c r="M51" s="144"/>
      <c r="N51" s="148"/>
      <c r="O51" s="146"/>
      <c r="P51" s="147"/>
      <c r="Q51" s="146"/>
      <c r="R51" s="147"/>
      <c r="S51" s="146"/>
      <c r="T51" s="147"/>
      <c r="U51" s="146"/>
      <c r="V51" s="148"/>
      <c r="W51" s="150"/>
      <c r="X51" s="149"/>
      <c r="Y51" s="150"/>
      <c r="Z51" s="149"/>
      <c r="AA51" s="150"/>
      <c r="AB51" s="142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1"/>
      <c r="M52" s="160"/>
      <c r="N52" s="145"/>
      <c r="O52" s="146"/>
      <c r="P52" s="147"/>
      <c r="Q52" s="153"/>
      <c r="R52" s="147"/>
      <c r="S52" s="146"/>
      <c r="T52" s="147"/>
      <c r="U52" s="153"/>
      <c r="V52" s="148"/>
      <c r="W52" s="154"/>
      <c r="X52" s="149"/>
      <c r="Y52" s="154"/>
      <c r="Z52" s="149"/>
      <c r="AA52" s="154"/>
      <c r="AB52" s="142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5"/>
      <c r="M53" s="156"/>
      <c r="N53" s="157"/>
      <c r="O53" s="138"/>
      <c r="P53" s="158"/>
      <c r="Q53" s="138"/>
      <c r="R53" s="158"/>
      <c r="S53" s="138"/>
      <c r="T53" s="159"/>
      <c r="U53" s="138"/>
      <c r="V53" s="148"/>
      <c r="W53" s="150"/>
      <c r="X53" s="149"/>
      <c r="Y53" s="150"/>
      <c r="Z53" s="149"/>
      <c r="AA53" s="150"/>
      <c r="AB53" s="142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39"/>
      <c r="M54" s="539"/>
      <c r="N54" s="155"/>
      <c r="O54" s="153"/>
      <c r="P54" s="147"/>
      <c r="Q54" s="153"/>
      <c r="R54" s="147"/>
      <c r="S54" s="153"/>
      <c r="T54" s="147"/>
      <c r="U54" s="153"/>
      <c r="V54" s="159"/>
      <c r="W54" s="154"/>
      <c r="X54" s="149"/>
      <c r="Y54" s="154"/>
      <c r="Z54" s="149"/>
      <c r="AA54" s="154"/>
      <c r="AB54" s="142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0"/>
      <c r="M55" s="160"/>
      <c r="N55" s="155"/>
      <c r="O55" s="153"/>
      <c r="P55" s="147"/>
      <c r="Q55" s="153"/>
      <c r="R55" s="147"/>
      <c r="S55" s="153"/>
      <c r="T55" s="147"/>
      <c r="U55" s="153"/>
      <c r="V55" s="159"/>
      <c r="W55" s="154"/>
      <c r="X55" s="149"/>
      <c r="Y55" s="154"/>
      <c r="Z55" s="149"/>
      <c r="AA55" s="154"/>
      <c r="AB55" s="142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39"/>
      <c r="M56" s="539"/>
      <c r="N56" s="155"/>
      <c r="O56" s="153"/>
      <c r="P56" s="147"/>
      <c r="Q56" s="153"/>
      <c r="R56" s="147"/>
      <c r="S56" s="153"/>
      <c r="T56" s="147"/>
      <c r="U56" s="146"/>
      <c r="V56" s="159"/>
      <c r="W56" s="154"/>
      <c r="X56" s="149"/>
      <c r="Y56" s="154"/>
      <c r="Z56" s="149"/>
      <c r="AA56" s="154"/>
      <c r="AB56" s="142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3"/>
      <c r="M57" s="144"/>
      <c r="N57" s="145"/>
      <c r="O57" s="146"/>
      <c r="P57" s="147"/>
      <c r="Q57" s="146"/>
      <c r="R57" s="147"/>
      <c r="S57" s="146"/>
      <c r="T57" s="147"/>
      <c r="U57" s="146"/>
      <c r="V57" s="148"/>
      <c r="W57" s="150"/>
      <c r="X57" s="149"/>
      <c r="Y57" s="150"/>
      <c r="Z57" s="149"/>
      <c r="AA57" s="150"/>
      <c r="AB57" s="142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3"/>
      <c r="M58" s="144"/>
      <c r="N58" s="145"/>
      <c r="O58" s="146"/>
      <c r="P58" s="147"/>
      <c r="Q58" s="146"/>
      <c r="R58" s="147"/>
      <c r="S58" s="146"/>
      <c r="T58" s="147"/>
      <c r="U58" s="146"/>
      <c r="V58" s="148"/>
      <c r="W58" s="150"/>
      <c r="X58" s="149"/>
      <c r="Y58" s="150"/>
      <c r="Z58" s="149"/>
      <c r="AA58" s="150"/>
      <c r="AB58" s="142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3"/>
      <c r="M59" s="144"/>
      <c r="N59" s="145"/>
      <c r="O59" s="146"/>
      <c r="P59" s="147"/>
      <c r="Q59" s="146"/>
      <c r="R59" s="147"/>
      <c r="S59" s="146"/>
      <c r="T59" s="147"/>
      <c r="U59" s="146"/>
      <c r="V59" s="148"/>
      <c r="W59" s="150"/>
      <c r="X59" s="149"/>
      <c r="Y59" s="150"/>
      <c r="Z59" s="149"/>
      <c r="AA59" s="150"/>
      <c r="AB59" s="142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3"/>
      <c r="M60" s="152"/>
      <c r="N60" s="145"/>
      <c r="O60" s="146"/>
      <c r="P60" s="147"/>
      <c r="Q60" s="146"/>
      <c r="R60" s="147"/>
      <c r="S60" s="146"/>
      <c r="T60" s="147"/>
      <c r="U60" s="153"/>
      <c r="V60" s="148"/>
      <c r="W60" s="154"/>
      <c r="X60" s="149"/>
      <c r="Y60" s="154"/>
      <c r="Z60" s="149"/>
      <c r="AA60" s="154"/>
      <c r="AB60" s="142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3"/>
      <c r="M61" s="152"/>
      <c r="N61" s="145"/>
      <c r="O61" s="146"/>
      <c r="P61" s="147"/>
      <c r="Q61" s="146"/>
      <c r="R61" s="147"/>
      <c r="S61" s="146"/>
      <c r="T61" s="147"/>
      <c r="U61" s="153"/>
      <c r="V61" s="148"/>
      <c r="W61" s="150"/>
      <c r="X61" s="149"/>
      <c r="Y61" s="150"/>
      <c r="Z61" s="149"/>
      <c r="AA61" s="150"/>
      <c r="AB61" s="142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39"/>
      <c r="M62" s="539"/>
      <c r="N62" s="155"/>
      <c r="O62" s="153"/>
      <c r="P62" s="147"/>
      <c r="Q62" s="153"/>
      <c r="R62" s="147"/>
      <c r="S62" s="153"/>
      <c r="T62" s="147"/>
      <c r="U62" s="153"/>
      <c r="V62" s="159"/>
      <c r="W62" s="154"/>
      <c r="X62" s="149"/>
      <c r="Y62" s="154"/>
      <c r="Z62" s="149"/>
      <c r="AA62" s="154"/>
      <c r="AB62" s="1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37"/>
      <c r="M63" s="537"/>
      <c r="N63" s="537"/>
      <c r="O63" s="537"/>
      <c r="P63" s="537"/>
      <c r="Q63" s="537"/>
      <c r="R63" s="537"/>
      <c r="S63" s="537"/>
      <c r="T63" s="537"/>
      <c r="U63" s="537"/>
      <c r="V63" s="537"/>
      <c r="W63" s="537"/>
      <c r="X63" s="537"/>
      <c r="Y63" s="537"/>
      <c r="Z63" s="537"/>
      <c r="AA63" s="537"/>
      <c r="AB63" s="142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2"/>
      <c r="M64" s="137"/>
      <c r="N64" s="137"/>
      <c r="O64" s="142"/>
      <c r="P64" s="142"/>
      <c r="Q64" s="142"/>
      <c r="R64" s="142"/>
      <c r="S64" s="142"/>
      <c r="T64" s="142"/>
      <c r="U64" s="170"/>
      <c r="V64" s="170"/>
      <c r="W64" s="171"/>
      <c r="X64" s="142"/>
      <c r="Y64" s="171"/>
      <c r="Z64" s="142"/>
      <c r="AA64" s="142"/>
      <c r="AB64" s="142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2"/>
      <c r="M65" s="137"/>
      <c r="N65" s="137"/>
      <c r="O65" s="170"/>
      <c r="P65" s="170"/>
      <c r="Q65" s="170"/>
      <c r="R65" s="170"/>
      <c r="S65" s="170"/>
      <c r="T65" s="170"/>
      <c r="U65" s="170"/>
      <c r="V65" s="170"/>
      <c r="W65" s="171"/>
      <c r="X65" s="142"/>
      <c r="Y65" s="171"/>
      <c r="Z65" s="142"/>
      <c r="AA65" s="142"/>
      <c r="AB65" s="142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3"/>
  <sheetViews>
    <sheetView showGridLines="0" showRowColHeaders="0" zoomScaleNormal="100" workbookViewId="0">
      <pane ySplit="6" topLeftCell="A7" activePane="bottomLeft" state="frozen"/>
      <selection activeCell="H32" sqref="H32"/>
      <selection pane="bottomLeft" activeCell="E58" sqref="E58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5" t="s">
        <v>147</v>
      </c>
      <c r="C2" s="9"/>
      <c r="D2" s="9"/>
      <c r="E2" s="9"/>
      <c r="F2" s="9"/>
    </row>
    <row r="3" spans="1:8">
      <c r="A3" s="250"/>
      <c r="B3" s="250"/>
      <c r="C3" s="250"/>
      <c r="D3" s="250"/>
      <c r="E3" s="250"/>
      <c r="F3" s="250"/>
    </row>
    <row r="4" spans="1:8" ht="26.1" customHeight="1">
      <c r="A4" s="250"/>
      <c r="B4" s="546" t="s">
        <v>148</v>
      </c>
      <c r="C4" s="262" t="s">
        <v>145</v>
      </c>
      <c r="D4" s="262"/>
      <c r="E4" s="262" t="s">
        <v>142</v>
      </c>
      <c r="F4" s="262"/>
      <c r="H4" s="7" t="s">
        <v>168</v>
      </c>
    </row>
    <row r="5" spans="1:8" ht="38.65" customHeight="1">
      <c r="A5" s="250"/>
      <c r="B5" s="547"/>
      <c r="C5" s="263" t="s">
        <v>28</v>
      </c>
      <c r="D5" s="263" t="s">
        <v>29</v>
      </c>
      <c r="E5" s="263" t="s">
        <v>28</v>
      </c>
      <c r="F5" s="263" t="s">
        <v>29</v>
      </c>
    </row>
    <row r="6" spans="1:8" ht="20.85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31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31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31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89" t="s">
        <v>222</v>
      </c>
      <c r="C24" s="77">
        <f>'Distrib - regím. Altas nuevas'!$I$42</f>
        <v>1150.8622622454143</v>
      </c>
      <c r="D24" s="77">
        <f>'Distrib - regím. Altas nuevas'!$I$44</f>
        <v>1650.8814848197355</v>
      </c>
      <c r="E24" s="77">
        <f>'Distrib - regím. Altas nuevas'!$O$42</f>
        <v>1127.5670770877953</v>
      </c>
      <c r="F24" s="77">
        <f>'Distrib - regím. Altas nuevas'!$O$44</f>
        <v>1547.0337293891134</v>
      </c>
    </row>
    <row r="26" spans="2:9">
      <c r="B26" s="421" t="s">
        <v>125</v>
      </c>
      <c r="C26" s="422"/>
      <c r="D26" s="422"/>
      <c r="E26" s="422"/>
      <c r="F26" s="422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50000000000001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50000000000001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50000000000001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50000000000001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50000000000001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2:9" ht="17.850000000000001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2:9" ht="17.850000000000001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2:9" ht="17.850000000000001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2:9" ht="17.850000000000001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2:9" ht="17.850000000000001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2:9" ht="17.850000000000001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2:9" ht="17.850000000000001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2:9" ht="17.850000000000001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2:9" ht="17.850000000000001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2:9" ht="17.850000000000001" customHeight="1">
      <c r="B42" s="76">
        <v>2023</v>
      </c>
      <c r="C42" s="79">
        <f>C22/C21-1</f>
        <v>9.1896647350200311E-3</v>
      </c>
      <c r="D42" s="79">
        <f t="shared" ref="D42:F43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2:9" ht="17.850000000000001" customHeight="1">
      <c r="B43" s="76">
        <v>2024</v>
      </c>
      <c r="C43" s="79">
        <f>C23/C22-1</f>
        <v>4.4146491685222999E-2</v>
      </c>
      <c r="D43" s="79">
        <f t="shared" si="3"/>
        <v>7.3432306099748601E-2</v>
      </c>
      <c r="E43" s="79">
        <f t="shared" si="3"/>
        <v>4.5080417648256432E-2</v>
      </c>
      <c r="F43" s="79">
        <f t="shared" si="3"/>
        <v>7.7920916085167047E-2</v>
      </c>
      <c r="G43" s="79"/>
      <c r="H43" s="74"/>
    </row>
    <row r="44" spans="2:9" ht="22.7" customHeight="1">
      <c r="B44" s="78" t="s">
        <v>223</v>
      </c>
      <c r="C44" s="80">
        <f>C24/C51-1</f>
        <v>4.6914155723616346E-2</v>
      </c>
      <c r="D44" s="80">
        <f>D24/D51-1</f>
        <v>1.9125553935264827E-2</v>
      </c>
      <c r="E44" s="80">
        <f>E24/E51-1</f>
        <v>4.8372982025582711E-2</v>
      </c>
      <c r="F44" s="80">
        <f>F24/F51-1</f>
        <v>1.7189756911488274E-2</v>
      </c>
      <c r="G44" s="79"/>
      <c r="H44" s="74"/>
    </row>
    <row r="45" spans="2:9" ht="7.5" customHeight="1"/>
    <row r="46" spans="2:9" ht="3.4" customHeight="1">
      <c r="B46" s="81"/>
      <c r="C46" s="81"/>
      <c r="D46" s="81"/>
      <c r="E46" s="81"/>
      <c r="F46" s="81"/>
    </row>
    <row r="47" spans="2:9" ht="23.85" customHeight="1">
      <c r="B47" t="s">
        <v>217</v>
      </c>
    </row>
    <row r="48" spans="2:9" ht="23.85" customHeight="1">
      <c r="B48" t="s">
        <v>224</v>
      </c>
    </row>
    <row r="49" spans="1:9" ht="35.65" customHeight="1">
      <c r="A49" s="347"/>
      <c r="B49" s="411"/>
      <c r="C49" s="295" t="s">
        <v>149</v>
      </c>
      <c r="D49" s="295"/>
      <c r="E49" s="295" t="s">
        <v>150</v>
      </c>
      <c r="F49" s="296"/>
      <c r="G49" s="296"/>
      <c r="H49" s="423"/>
      <c r="I49" s="423"/>
    </row>
    <row r="50" spans="1:9">
      <c r="A50" s="347"/>
      <c r="B50" s="411"/>
      <c r="C50" s="295" t="s">
        <v>28</v>
      </c>
      <c r="D50" s="295" t="s">
        <v>29</v>
      </c>
      <c r="E50" s="295" t="s">
        <v>28</v>
      </c>
      <c r="F50" s="296" t="s">
        <v>29</v>
      </c>
      <c r="G50" s="296"/>
      <c r="H50" s="423"/>
      <c r="I50" s="423"/>
    </row>
    <row r="51" spans="1:9" ht="21.4" customHeight="1">
      <c r="A51" s="347"/>
      <c r="B51" s="411"/>
      <c r="C51" s="449">
        <v>1099.29</v>
      </c>
      <c r="D51" s="449">
        <v>1619.9</v>
      </c>
      <c r="E51" s="295">
        <v>1075.54</v>
      </c>
      <c r="F51" s="450">
        <v>1520.89</v>
      </c>
      <c r="G51" s="296"/>
      <c r="H51" s="423"/>
      <c r="I51" s="423"/>
    </row>
    <row r="52" spans="1:9" ht="19.7" customHeight="1">
      <c r="A52" s="347"/>
      <c r="B52" s="411"/>
      <c r="C52" s="411"/>
      <c r="D52" s="411"/>
      <c r="E52" s="411"/>
      <c r="F52" s="412"/>
      <c r="G52" s="412"/>
      <c r="H52" s="423"/>
      <c r="I52" s="423"/>
    </row>
    <row r="53" spans="1:9">
      <c r="A53" s="347"/>
      <c r="B53" s="411"/>
      <c r="C53" s="411"/>
      <c r="D53" s="411"/>
      <c r="E53" s="411"/>
      <c r="F53" s="412"/>
      <c r="G53" s="412"/>
      <c r="H53" s="423"/>
      <c r="I53" s="423"/>
    </row>
    <row r="54" spans="1:9">
      <c r="A54" s="347"/>
      <c r="B54" s="412"/>
      <c r="C54" s="412"/>
      <c r="D54" s="412"/>
      <c r="E54" s="412"/>
      <c r="F54" s="412"/>
      <c r="G54" s="412"/>
      <c r="H54" s="424"/>
      <c r="I54" s="423"/>
    </row>
    <row r="55" spans="1:9">
      <c r="A55" s="347"/>
      <c r="B55" s="412"/>
      <c r="C55" s="412"/>
      <c r="D55" s="412"/>
      <c r="E55" s="412"/>
      <c r="F55" s="412"/>
      <c r="G55" s="412"/>
      <c r="H55" s="413"/>
      <c r="I55" s="413"/>
    </row>
    <row r="56" spans="1:9">
      <c r="A56" s="347"/>
      <c r="B56" s="412"/>
      <c r="C56" s="412"/>
      <c r="D56" s="412"/>
      <c r="E56" s="412"/>
      <c r="F56" s="412"/>
      <c r="G56" s="412"/>
      <c r="H56" s="413"/>
      <c r="I56" s="413"/>
    </row>
    <row r="57" spans="1:9">
      <c r="A57" s="347"/>
      <c r="B57" s="412"/>
      <c r="C57" s="412"/>
      <c r="D57" s="412"/>
      <c r="E57" s="412"/>
      <c r="F57" s="412"/>
      <c r="G57" s="412"/>
      <c r="H57" s="413"/>
      <c r="I57" s="413"/>
    </row>
    <row r="58" spans="1:9">
      <c r="A58" s="347"/>
      <c r="B58" s="412"/>
      <c r="C58" s="412"/>
      <c r="D58" s="412"/>
      <c r="E58" s="412"/>
      <c r="F58" s="412"/>
      <c r="G58" s="413"/>
      <c r="H58" s="413"/>
      <c r="I58" s="413"/>
    </row>
    <row r="59" spans="1:9">
      <c r="A59" s="347"/>
      <c r="B59" s="412"/>
      <c r="C59" s="412"/>
      <c r="D59" s="412"/>
      <c r="E59" s="412"/>
      <c r="F59" s="412"/>
      <c r="G59" s="413"/>
      <c r="H59" s="413"/>
      <c r="I59" s="413"/>
    </row>
    <row r="60" spans="1:9">
      <c r="A60" s="334"/>
      <c r="B60" s="409"/>
      <c r="C60" s="410"/>
      <c r="D60" s="410"/>
      <c r="E60" s="410"/>
      <c r="F60" s="410"/>
      <c r="G60" s="408"/>
      <c r="H60" s="210"/>
      <c r="I60" s="210"/>
    </row>
    <row r="61" spans="1:9">
      <c r="B61" s="409"/>
      <c r="C61" s="409"/>
      <c r="D61" s="409"/>
      <c r="E61" s="409"/>
      <c r="F61" s="409"/>
      <c r="G61" s="210"/>
      <c r="H61" s="210"/>
      <c r="I61" s="210"/>
    </row>
    <row r="62" spans="1:9">
      <c r="B62" s="409"/>
      <c r="C62" s="409"/>
      <c r="D62" s="409"/>
      <c r="E62" s="409"/>
      <c r="F62" s="409"/>
      <c r="G62" s="210"/>
    </row>
    <row r="63" spans="1:9">
      <c r="B63" s="334"/>
      <c r="C63" s="334"/>
      <c r="D63" s="334"/>
      <c r="E63" s="334"/>
      <c r="F63" s="334"/>
      <c r="G63" s="21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2025-05-22T08:46:00Z</cp:lastPrinted>
  <dcterms:created xsi:type="dcterms:W3CDTF">2016-11-17T11:36:14Z</dcterms:created>
  <dcterms:modified xsi:type="dcterms:W3CDTF">2025-07-16T10:49:27Z</dcterms:modified>
</cp:coreProperties>
</file>