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YU2544\Desktop\FOTOS\"/>
    </mc:Choice>
  </mc:AlternateContent>
  <xr:revisionPtr revIDLastSave="0" documentId="8_{17AB36A5-3DDD-456A-818D-07984FC2EEC5}" xr6:coauthVersionLast="47" xr6:coauthVersionMax="47" xr10:uidLastSave="{00000000-0000-0000-0000-000000000000}"/>
  <bookViews>
    <workbookView xWindow="-110" yWindow="-110" windowWidth="19420" windowHeight="1042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30" l="1"/>
  <c r="G51" i="30"/>
  <c r="I51" i="30"/>
  <c r="B5" i="41"/>
  <c r="F41" i="25" l="1"/>
  <c r="E41" i="25"/>
  <c r="D41" i="25"/>
  <c r="C41" i="25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<sst xmlns="http://schemas.openxmlformats.org/spreadsheetml/2006/main" count="918" uniqueCount="231">
  <si>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</si>
  <si>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</si>
  <si>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</si>
  <si>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</si>
  <si>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</si>
  <si>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</si>
  <si>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</si>
  <si>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</si>
  <si>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</si>
  <si>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</si>
  <si>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</si>
  <si>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</si>
  <si>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</si>
  <si>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</si>
  <si>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</si>
  <si>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</si>
  <si>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</si>
  <si>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</si>
  <si>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</si>
  <si>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</si>
  <si>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</si>
  <si>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</si>
  <si>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</si>
  <si>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</si>
  <si>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</si>
  <si>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</si>
  <si>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</si>
  <si>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</si>
  <si>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</si>
  <si>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</si>
  <si>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</si>
  <si>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</si>
  <si>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</si>
  <si>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</si>
  <si>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</si>
  <si>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</si>
  <si>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</si>
  <si>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</si>
  <si>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</si>
  <si>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</si>
  <si>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</si>
  <si>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</si>
  <si>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</si>
  <si>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</si>
  <si>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</si>
  <si>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</si>
  <si>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</si>
  <si>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</si>
  <si>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</si>
  <si>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</si>
  <si>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</si>
  <si>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</si>
  <si>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</si>
  <si>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</si>
  <si>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</si>
  <si>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</si>
  <si>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</si>
  <si>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</si>
  <si>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</si>
  <si>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</si>
  <si>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</si>
  <si>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</si>
  <si>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</si>
  <si>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</si>
  <si>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</si>
  <si>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</si>
  <si>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</si>
  <si>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</si>
  <si>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</si>
  <si>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</si>
  <si>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</si>
  <si>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</si>
  <si>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</si>
  <si>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</si>
  <si>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</si>
  <si>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</si>
  <si>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</si>
  <si>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</si>
  <si>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</si>
  <si>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</si>
  <si>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</si>
  <si>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</si>
  <si>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</si>
  <si>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</si>
  <si>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</si>
  <si>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</si>
  <si>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</si>
  <si>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</si>
  <si>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</si>
  <si>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</si>
  <si>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</si>
  <si>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</si>
  <si>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</si>
  <si>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</si>
  <si>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</si>
  <si>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</si>
  <si>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</si>
  <si>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</si>
  <si>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</si>
  <si>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</si>
  <si>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</si>
  <si>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</si>
  <si>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</si>
  <si>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</si>
  <si>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</si>
  <si>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</si>
  <si>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</si>
  <si>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</si>
  <si>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</si>
  <si>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</si>
  <si>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</si>
  <si>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</si>
  <si>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</si>
  <si>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</si>
  <si>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</si>
  <si>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</si>
  <si>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</si>
  <si>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</si>
  <si>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</si>
  <si>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</si>
  <si>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</si>
  <si>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</si>
  <si>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</si>
  <si>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</si>
  <si>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</si>
  <si>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</si>
  <si>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</si>
  <si>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</si>
  <si>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</si>
  <si>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</si>
  <si>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</si>
  <si>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</si>
  <si>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</si>
  <si>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</si>
  <si>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</si>
  <si>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</si>
  <si>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</si>
  <si>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</si>
  <si>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</si>
  <si>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</si>
  <si>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</si>
  <si>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</si>
  <si>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</si>
  <si>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</si>
  <si>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</si>
  <si>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</si>
  <si>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</si>
  <si>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</si>
  <si>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</si>
  <si>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</si>
  <si>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</si>
  <si>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</si>
  <si>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</si>
  <si>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</si>
  <si>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</si>
  <si>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</si>
  <si>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</si>
  <si>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</si>
  <si>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</si>
  <si>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</si>
  <si>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</si>
  <si>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</si>
  <si>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</si>
  <si>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</si>
  <si>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</si>
  <si>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</si>
  <si>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</si>
  <si>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</si>
  <si>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</si>
  <si>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</si>
  <si>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</si>
  <si>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</si>
  <si>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</si>
  <si>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</si>
  <si>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</si>
  <si>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</si>
  <si>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</si>
  <si>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</si>
  <si>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</si>
  <si>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</si>
  <si>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</si>
  <si>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</si>
  <si>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</si>
  <si>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</si>
  <si>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</si>
  <si>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</si>
  <si>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</si>
  <si>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</si>
  <si>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</si>
  <si>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</si>
  <si>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</si>
  <si>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</si>
  <si>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</si>
  <si>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</si>
  <si>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</si>
  <si>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</si>
  <si>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</si>
  <si>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</si>
  <si>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</si>
  <si>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</si>
  <si>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</si>
  <si>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</si>
  <si>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</si>
  <si>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</si>
  <si>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</si>
  <si>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</si>
  <si>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</si>
  <si>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</si>
  <si>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</si>
  <si>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</si>
  <si>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</si>
  <si>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</si>
  <si>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</si>
  <si>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</si>
  <si>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</si>
  <si>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</si>
  <si>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</si>
  <si>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</si>
  <si>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36 pensiones de las que no consta el género</t>
    </r>
  </si>
  <si>
    <t>JUNIO 2024</t>
  </si>
  <si>
    <t>Datos a 1 de Julio de 2024</t>
  </si>
  <si>
    <t xml:space="preserve">  1 de Julio de 2024</t>
  </si>
  <si>
    <t>Junio 2024 (2)</t>
  </si>
  <si>
    <t>(2) Incremento sobre Junio 2023</t>
  </si>
  <si>
    <t>Junio 2024</t>
  </si>
  <si>
    <t>1 de Julio de 2024</t>
  </si>
  <si>
    <t>PENSIONISTAS DEL SISTEMA DE SEGURIDAD SOCIAL  A 1 DE JULIO DE 2024</t>
  </si>
  <si>
    <t>PENSIONES CONTRIBUTIVAS EN VIGOR A 1 DE JULIO DE 2024</t>
  </si>
  <si>
    <t>años</t>
  </si>
  <si>
    <r>
      <t xml:space="preserve">Datos a 01 de Julio de 2024 </t>
    </r>
    <r>
      <rPr>
        <b/>
        <vertAlign val="superscript"/>
        <sz val="14"/>
        <color theme="0"/>
        <rFont val="Calibri"/>
        <family val="2"/>
        <scheme val="minor"/>
      </rPr>
      <t>(*)</t>
    </r>
  </si>
  <si>
    <r>
      <rPr>
        <vertAlign val="superscript"/>
        <sz val="12"/>
        <rFont val="Calibri"/>
        <family val="2"/>
        <scheme val="minor"/>
      </rPr>
      <t>(*)</t>
    </r>
    <r>
      <rPr>
        <sz val="12"/>
        <rFont val="Calibri"/>
        <family val="2"/>
        <scheme val="minor"/>
      </rPr>
      <t xml:space="preserve">Datos desde el mes de mayo con carácter provisional, debido a una incidencia en la extracción de los datos.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</si>
</sst>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</fonts>
  <fills count="1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3" tint="0.59996337778862885"/>
      </bottom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41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9" fillId="111" borderId="31" xfId="7" applyNumberFormat="1" applyFont="1" applyFill="1" applyBorder="1" applyAlignment="1">
      <alignment vertical="top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0.45847329877465715</c:v>
                </c:pt>
                <c:pt idx="1">
                  <c:v>0.12329431351418013</c:v>
                </c:pt>
                <c:pt idx="2">
                  <c:v>0.27326813057555283</c:v>
                </c:pt>
                <c:pt idx="3">
                  <c:v>0.14496425713560987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713642</c:v>
                </c:pt>
                <c:pt idx="1">
                  <c:v>83430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6366406</c:v>
                </c:pt>
                <c:pt idx="1">
                  <c:v>1521118</c:v>
                </c:pt>
                <c:pt idx="2">
                  <c:v>963735</c:v>
                </c:pt>
                <c:pt idx="3">
                  <c:v>323700</c:v>
                </c:pt>
                <c:pt idx="4">
                  <c:v>45586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4566951</c:v>
                </c:pt>
                <c:pt idx="1" formatCode="#,##0">
                  <c:v>4653559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1515365</c:v>
                </c:pt>
                <c:pt idx="1">
                  <c:v>284397</c:v>
                </c:pt>
                <c:pt idx="2">
                  <c:v>271294</c:v>
                </c:pt>
                <c:pt idx="3">
                  <c:v>185295</c:v>
                </c:pt>
                <c:pt idx="4">
                  <c:v>338042</c:v>
                </c:pt>
                <c:pt idx="5">
                  <c:v>132156</c:v>
                </c:pt>
                <c:pt idx="6">
                  <c:v>573773</c:v>
                </c:pt>
                <c:pt idx="7">
                  <c:v>371517</c:v>
                </c:pt>
                <c:pt idx="8">
                  <c:v>1571379</c:v>
                </c:pt>
                <c:pt idx="9">
                  <c:v>943082</c:v>
                </c:pt>
                <c:pt idx="10">
                  <c:v>222747</c:v>
                </c:pt>
                <c:pt idx="11">
                  <c:v>688829</c:v>
                </c:pt>
                <c:pt idx="12">
                  <c:v>1146870</c:v>
                </c:pt>
                <c:pt idx="13">
                  <c:v>237753</c:v>
                </c:pt>
                <c:pt idx="14">
                  <c:v>132241</c:v>
                </c:pt>
                <c:pt idx="15">
                  <c:v>522078</c:v>
                </c:pt>
                <c:pt idx="16">
                  <c:v>66699</c:v>
                </c:pt>
                <c:pt idx="17">
                  <c:v>8684</c:v>
                </c:pt>
                <c:pt idx="18">
                  <c:v>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Julio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357109"/>
          <a:ext cx="4823610" cy="1094923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10.188.792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+ 1,32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07485"/>
          <a:ext cx="4823610" cy="1094923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12.793.825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+ 6,46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846109"/>
          <a:ext cx="4823610" cy="1096603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1.255,68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+ 5,07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098166"/>
          <a:ext cx="4823610" cy="1094922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1.443,11 €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+ 4,95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327092"/>
          <a:ext cx="4823610" cy="1091373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9.220.545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+ 1,25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JULIO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topLeftCell="A9" zoomScale="85" zoomScaleNormal="85" workbookViewId="0">
      <selection activeCell="I34" sqref="I34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4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5">
      <c r="A32" s="13"/>
      <c r="B32" s="13"/>
      <c r="C32" s="13"/>
      <c r="D32" s="13"/>
      <c r="E32" s="13"/>
      <c r="I32" s="14"/>
    </row>
    <row r="33" spans="1:10" ht="15.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6.5">
      <c r="B55" s="44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7030-4665-4B58-AF66-6A3399619E74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64" activePane="bottomLeft" state="frozen"/>
      <selection activeCell="K51" sqref="K51"/>
      <selection pane="bottomLeft" activeCell="K85" sqref="K85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6384" width="11.453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5">
      <c r="B5" s="456" t="s">
        <v>225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3"/>
      <c r="D6" s="444"/>
      <c r="E6" s="445"/>
      <c r="F6" s="444"/>
      <c r="G6" s="445"/>
      <c r="H6" s="444"/>
      <c r="I6" s="445"/>
    </row>
    <row r="7" spans="1:230" ht="38.15" customHeight="1">
      <c r="A7" s="387"/>
      <c r="B7" s="511" t="s">
        <v>157</v>
      </c>
      <c r="C7" s="513" t="s">
        <v>47</v>
      </c>
      <c r="D7" s="427" t="s">
        <v>48</v>
      </c>
      <c r="E7" s="428"/>
      <c r="F7" s="429" t="s">
        <v>49</v>
      </c>
      <c r="G7" s="430"/>
      <c r="H7" s="457" t="s">
        <v>50</v>
      </c>
      <c r="I7" s="458"/>
    </row>
    <row r="8" spans="1:230" ht="36.75" customHeight="1">
      <c r="A8" s="387"/>
      <c r="B8" s="512"/>
      <c r="C8" s="514"/>
      <c r="D8" s="459" t="s">
        <v>7</v>
      </c>
      <c r="E8" s="460" t="s">
        <v>51</v>
      </c>
      <c r="F8" s="461" t="s">
        <v>7</v>
      </c>
      <c r="G8" s="462" t="s">
        <v>51</v>
      </c>
      <c r="H8" s="463" t="s">
        <v>7</v>
      </c>
      <c r="I8" s="464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65">
        <v>206462</v>
      </c>
      <c r="E10" s="466">
        <v>1072.9863973031356</v>
      </c>
      <c r="F10" s="467">
        <v>983262</v>
      </c>
      <c r="G10" s="468">
        <v>1304.7918438320617</v>
      </c>
      <c r="H10" s="469">
        <v>394173</v>
      </c>
      <c r="I10" s="470">
        <v>829.76557344110324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10573</v>
      </c>
      <c r="E11" s="403">
        <v>1065.5876458904756</v>
      </c>
      <c r="F11" s="402">
        <v>69983</v>
      </c>
      <c r="G11" s="403">
        <v>1185.4769794092851</v>
      </c>
      <c r="H11" s="402">
        <v>28905</v>
      </c>
      <c r="I11" s="403">
        <v>758.10622937208086</v>
      </c>
    </row>
    <row r="12" spans="1:230" s="400" customFormat="1" ht="18" customHeight="1">
      <c r="B12" s="395">
        <v>11</v>
      </c>
      <c r="C12" s="401" t="s">
        <v>54</v>
      </c>
      <c r="D12" s="402">
        <v>34546</v>
      </c>
      <c r="E12" s="403">
        <v>1154.8061219822844</v>
      </c>
      <c r="F12" s="402">
        <v>126577</v>
      </c>
      <c r="G12" s="403">
        <v>1481.9931382478649</v>
      </c>
      <c r="H12" s="402">
        <v>56952</v>
      </c>
      <c r="I12" s="403">
        <v>930.4174661118135</v>
      </c>
    </row>
    <row r="13" spans="1:230" s="400" customFormat="1" ht="18" customHeight="1">
      <c r="B13" s="395">
        <v>14</v>
      </c>
      <c r="C13" s="401" t="s">
        <v>55</v>
      </c>
      <c r="D13" s="402">
        <v>15841</v>
      </c>
      <c r="E13" s="403">
        <v>1010.3031109147149</v>
      </c>
      <c r="F13" s="402">
        <v>112283</v>
      </c>
      <c r="G13" s="403">
        <v>1202.7218911144164</v>
      </c>
      <c r="H13" s="402">
        <v>42834</v>
      </c>
      <c r="I13" s="403">
        <v>770.10620628472691</v>
      </c>
    </row>
    <row r="14" spans="1:230" s="400" customFormat="1" ht="18" customHeight="1">
      <c r="B14" s="395">
        <v>18</v>
      </c>
      <c r="C14" s="401" t="s">
        <v>56</v>
      </c>
      <c r="D14" s="402">
        <v>22507</v>
      </c>
      <c r="E14" s="403">
        <v>1077.0354916248277</v>
      </c>
      <c r="F14" s="402">
        <v>121682</v>
      </c>
      <c r="G14" s="403">
        <v>1232.2396075837019</v>
      </c>
      <c r="H14" s="402">
        <v>45063</v>
      </c>
      <c r="I14" s="403">
        <v>753.91869693540161</v>
      </c>
    </row>
    <row r="15" spans="1:230" s="400" customFormat="1" ht="18" customHeight="1">
      <c r="B15" s="395">
        <v>21</v>
      </c>
      <c r="C15" s="401" t="s">
        <v>57</v>
      </c>
      <c r="D15" s="402">
        <v>12500</v>
      </c>
      <c r="E15" s="403">
        <v>1013.0788231999999</v>
      </c>
      <c r="F15" s="402">
        <v>61126</v>
      </c>
      <c r="G15" s="403">
        <v>1331.1676180348788</v>
      </c>
      <c r="H15" s="402">
        <v>25074</v>
      </c>
      <c r="I15" s="403">
        <v>851.3477454733985</v>
      </c>
    </row>
    <row r="16" spans="1:230" s="400" customFormat="1" ht="18" customHeight="1">
      <c r="B16" s="395">
        <v>23</v>
      </c>
      <c r="C16" s="401" t="s">
        <v>58</v>
      </c>
      <c r="D16" s="402">
        <v>21488</v>
      </c>
      <c r="E16" s="403">
        <v>1002.7415580789278</v>
      </c>
      <c r="F16" s="402">
        <v>84561</v>
      </c>
      <c r="G16" s="403">
        <v>1192.7673168481926</v>
      </c>
      <c r="H16" s="402">
        <v>35856</v>
      </c>
      <c r="I16" s="403">
        <v>794.04991744756785</v>
      </c>
    </row>
    <row r="17" spans="1:230" s="400" customFormat="1" ht="18" customHeight="1">
      <c r="B17" s="395">
        <v>29</v>
      </c>
      <c r="C17" s="401" t="s">
        <v>59</v>
      </c>
      <c r="D17" s="402">
        <v>30054</v>
      </c>
      <c r="E17" s="403">
        <v>1137.3396858987157</v>
      </c>
      <c r="F17" s="402">
        <v>176488</v>
      </c>
      <c r="G17" s="403">
        <v>1316.1310744073248</v>
      </c>
      <c r="H17" s="402">
        <v>67526</v>
      </c>
      <c r="I17" s="403">
        <v>825.91416343334424</v>
      </c>
    </row>
    <row r="18" spans="1:230" s="400" customFormat="1" ht="18" customHeight="1">
      <c r="B18" s="395">
        <v>41</v>
      </c>
      <c r="C18" s="401" t="s">
        <v>60</v>
      </c>
      <c r="D18" s="402">
        <v>58953</v>
      </c>
      <c r="E18" s="403">
        <v>1047.1642645836516</v>
      </c>
      <c r="F18" s="402">
        <v>230562</v>
      </c>
      <c r="G18" s="403">
        <v>1357.1371910809237</v>
      </c>
      <c r="H18" s="402">
        <v>91963</v>
      </c>
      <c r="I18" s="403">
        <v>865.7785718169265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65">
        <v>21532</v>
      </c>
      <c r="E20" s="466">
        <v>1221.1082858071707</v>
      </c>
      <c r="F20" s="467">
        <v>207615</v>
      </c>
      <c r="G20" s="468">
        <v>1515.6048220022637</v>
      </c>
      <c r="H20" s="469">
        <v>73038</v>
      </c>
      <c r="I20" s="470">
        <v>944.31299570086799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4948</v>
      </c>
      <c r="E21" s="403">
        <v>1115.4733811641067</v>
      </c>
      <c r="F21" s="402">
        <v>34923</v>
      </c>
      <c r="G21" s="403">
        <v>1379.1043192165619</v>
      </c>
      <c r="H21" s="402">
        <v>12883</v>
      </c>
      <c r="I21" s="403">
        <v>871.24500892649223</v>
      </c>
    </row>
    <row r="22" spans="1:230" s="400" customFormat="1" ht="18" customHeight="1">
      <c r="B22" s="395">
        <v>40</v>
      </c>
      <c r="C22" s="401" t="s">
        <v>63</v>
      </c>
      <c r="D22" s="402">
        <v>3409</v>
      </c>
      <c r="E22" s="403">
        <v>1107.7897682604871</v>
      </c>
      <c r="F22" s="402">
        <v>23297</v>
      </c>
      <c r="G22" s="403">
        <v>1395.0518581791648</v>
      </c>
      <c r="H22" s="402">
        <v>8149</v>
      </c>
      <c r="I22" s="403">
        <v>857.2141489753343</v>
      </c>
    </row>
    <row r="23" spans="1:230" s="400" customFormat="1" ht="18" customHeight="1">
      <c r="B23" s="395">
        <v>50</v>
      </c>
      <c r="C23" s="401" t="s">
        <v>64</v>
      </c>
      <c r="D23" s="402">
        <v>13175</v>
      </c>
      <c r="E23" s="403">
        <v>1290.101404174573</v>
      </c>
      <c r="F23" s="402">
        <v>149395</v>
      </c>
      <c r="G23" s="403">
        <v>1566.3128741925771</v>
      </c>
      <c r="H23" s="402">
        <v>52006</v>
      </c>
      <c r="I23" s="403">
        <v>976.06132042456647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65">
        <v>26379</v>
      </c>
      <c r="E25" s="466">
        <v>1316.6827248948027</v>
      </c>
      <c r="F25" s="467">
        <v>186030</v>
      </c>
      <c r="G25" s="468">
        <v>1714.0072735042736</v>
      </c>
      <c r="H25" s="469">
        <v>77156</v>
      </c>
      <c r="I25" s="470">
        <v>1029.1565736948519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65"/>
      <c r="E26" s="466"/>
      <c r="F26" s="467"/>
      <c r="G26" s="468"/>
      <c r="H26" s="469"/>
      <c r="I26" s="470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205</v>
      </c>
      <c r="D27" s="465">
        <v>17859</v>
      </c>
      <c r="E27" s="466">
        <v>1089.9575502547737</v>
      </c>
      <c r="F27" s="467">
        <v>138802</v>
      </c>
      <c r="G27" s="468">
        <v>1331.7064197201769</v>
      </c>
      <c r="H27" s="469">
        <v>45383</v>
      </c>
      <c r="I27" s="470">
        <v>809.33023929665296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65"/>
      <c r="E28" s="466"/>
      <c r="F28" s="467"/>
      <c r="G28" s="468"/>
      <c r="H28" s="469"/>
      <c r="I28" s="470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65">
        <v>53878</v>
      </c>
      <c r="E29" s="466">
        <v>1107.1129405323138</v>
      </c>
      <c r="F29" s="467">
        <v>207071</v>
      </c>
      <c r="G29" s="468">
        <v>1329.9845175326338</v>
      </c>
      <c r="H29" s="469">
        <v>83130</v>
      </c>
      <c r="I29" s="470">
        <v>842.56248526404465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30124</v>
      </c>
      <c r="E30" s="403">
        <v>1159.4256785287478</v>
      </c>
      <c r="F30" s="402">
        <v>107348</v>
      </c>
      <c r="G30" s="403">
        <v>1351.4531534821328</v>
      </c>
      <c r="H30" s="402">
        <v>42845</v>
      </c>
      <c r="I30" s="403">
        <v>850.9810206558526</v>
      </c>
    </row>
    <row r="31" spans="1:230" s="400" customFormat="1" ht="18" customHeight="1">
      <c r="B31" s="395">
        <v>38</v>
      </c>
      <c r="C31" s="401" t="s">
        <v>68</v>
      </c>
      <c r="D31" s="402">
        <v>23754</v>
      </c>
      <c r="E31" s="403">
        <v>1040.7717382335607</v>
      </c>
      <c r="F31" s="402">
        <v>99723</v>
      </c>
      <c r="G31" s="403">
        <v>1306.8743510524152</v>
      </c>
      <c r="H31" s="402">
        <v>40285</v>
      </c>
      <c r="I31" s="403">
        <v>833.60897530098055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65">
        <v>13051</v>
      </c>
      <c r="E33" s="466">
        <v>1216.2058156463104</v>
      </c>
      <c r="F33" s="467">
        <v>92391</v>
      </c>
      <c r="G33" s="468">
        <v>1532.4329467155892</v>
      </c>
      <c r="H33" s="469">
        <v>34967</v>
      </c>
      <c r="I33" s="470">
        <v>947.6179011639548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65"/>
      <c r="E34" s="466"/>
      <c r="F34" s="467"/>
      <c r="G34" s="468"/>
      <c r="H34" s="469"/>
      <c r="I34" s="470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65">
        <v>46673</v>
      </c>
      <c r="E35" s="466">
        <v>1158.7218914575881</v>
      </c>
      <c r="F35" s="467">
        <v>406708</v>
      </c>
      <c r="G35" s="468">
        <v>1436.9555509358063</v>
      </c>
      <c r="H35" s="469">
        <v>149163</v>
      </c>
      <c r="I35" s="470">
        <v>893.60957603427187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3132</v>
      </c>
      <c r="E36" s="403">
        <v>1037.5457024265645</v>
      </c>
      <c r="F36" s="402">
        <v>25162</v>
      </c>
      <c r="G36" s="403">
        <v>1251.7859939591447</v>
      </c>
      <c r="H36" s="402">
        <v>9633</v>
      </c>
      <c r="I36" s="403">
        <v>824.05741098307885</v>
      </c>
    </row>
    <row r="37" spans="1:230" s="400" customFormat="1" ht="18" customHeight="1">
      <c r="B37" s="395">
        <v>9</v>
      </c>
      <c r="C37" s="401" t="s">
        <v>72</v>
      </c>
      <c r="D37" s="402">
        <v>5030</v>
      </c>
      <c r="E37" s="403">
        <v>1292.5790377733599</v>
      </c>
      <c r="F37" s="402">
        <v>64362</v>
      </c>
      <c r="G37" s="403">
        <v>1529.4207134644666</v>
      </c>
      <c r="H37" s="402">
        <v>20710</v>
      </c>
      <c r="I37" s="403">
        <v>923.94812940608392</v>
      </c>
    </row>
    <row r="38" spans="1:230" s="400" customFormat="1" ht="18" customHeight="1">
      <c r="B38" s="395">
        <v>24</v>
      </c>
      <c r="C38" s="401" t="s">
        <v>73</v>
      </c>
      <c r="D38" s="402">
        <v>13447</v>
      </c>
      <c r="E38" s="403">
        <v>1226.1199628169852</v>
      </c>
      <c r="F38" s="402">
        <v>87391</v>
      </c>
      <c r="G38" s="403">
        <v>1442.2201709558194</v>
      </c>
      <c r="H38" s="402">
        <v>34122</v>
      </c>
      <c r="I38" s="403">
        <v>873.2620661157024</v>
      </c>
    </row>
    <row r="39" spans="1:230" s="400" customFormat="1" ht="18" customHeight="1">
      <c r="B39" s="395">
        <v>34</v>
      </c>
      <c r="C39" s="401" t="s">
        <v>74</v>
      </c>
      <c r="D39" s="402">
        <v>3894</v>
      </c>
      <c r="E39" s="403">
        <v>1126.8494042116076</v>
      </c>
      <c r="F39" s="402">
        <v>27894</v>
      </c>
      <c r="G39" s="403">
        <v>1482.2700605865064</v>
      </c>
      <c r="H39" s="402">
        <v>10255</v>
      </c>
      <c r="I39" s="403">
        <v>925.25991516333477</v>
      </c>
    </row>
    <row r="40" spans="1:230" s="400" customFormat="1" ht="18" customHeight="1">
      <c r="B40" s="395">
        <v>37</v>
      </c>
      <c r="C40" s="401" t="s">
        <v>75</v>
      </c>
      <c r="D40" s="402">
        <v>5357</v>
      </c>
      <c r="E40" s="403">
        <v>1092.2290069068508</v>
      </c>
      <c r="F40" s="402">
        <v>53432</v>
      </c>
      <c r="G40" s="403">
        <v>1330.1946092229375</v>
      </c>
      <c r="H40" s="402">
        <v>20013</v>
      </c>
      <c r="I40" s="403">
        <v>852.12843701593965</v>
      </c>
    </row>
    <row r="41" spans="1:230" s="400" customFormat="1" ht="18" customHeight="1">
      <c r="B41" s="395">
        <v>40</v>
      </c>
      <c r="C41" s="401" t="s">
        <v>76</v>
      </c>
      <c r="D41" s="402">
        <v>2567</v>
      </c>
      <c r="E41" s="403">
        <v>1065.9401402415269</v>
      </c>
      <c r="F41" s="402">
        <v>23039</v>
      </c>
      <c r="G41" s="403">
        <v>1372.7977442597335</v>
      </c>
      <c r="H41" s="402">
        <v>8383</v>
      </c>
      <c r="I41" s="403">
        <v>856.18699391625898</v>
      </c>
    </row>
    <row r="42" spans="1:230" s="400" customFormat="1" ht="18" customHeight="1">
      <c r="B42" s="395">
        <v>42</v>
      </c>
      <c r="C42" s="401" t="s">
        <v>77</v>
      </c>
      <c r="D42" s="402">
        <v>1226</v>
      </c>
      <c r="E42" s="403">
        <v>1147.0398694942903</v>
      </c>
      <c r="F42" s="402">
        <v>15580</v>
      </c>
      <c r="G42" s="403">
        <v>1368.2456861360718</v>
      </c>
      <c r="H42" s="402">
        <v>5153</v>
      </c>
      <c r="I42" s="403">
        <v>832.78394527459727</v>
      </c>
    </row>
    <row r="43" spans="1:230" s="400" customFormat="1" ht="18" customHeight="1">
      <c r="B43" s="395">
        <v>47</v>
      </c>
      <c r="C43" s="401" t="s">
        <v>78</v>
      </c>
      <c r="D43" s="402">
        <v>9895</v>
      </c>
      <c r="E43" s="403">
        <v>1133.7750763011622</v>
      </c>
      <c r="F43" s="402">
        <v>78842</v>
      </c>
      <c r="G43" s="403">
        <v>1591.3455729179877</v>
      </c>
      <c r="H43" s="402">
        <v>28407</v>
      </c>
      <c r="I43" s="403">
        <v>997.41343999718367</v>
      </c>
    </row>
    <row r="44" spans="1:230" s="400" customFormat="1" ht="18" customHeight="1">
      <c r="B44" s="395">
        <v>49</v>
      </c>
      <c r="C44" s="401" t="s">
        <v>79</v>
      </c>
      <c r="D44" s="402">
        <v>2125</v>
      </c>
      <c r="E44" s="403">
        <v>1054.9929552941178</v>
      </c>
      <c r="F44" s="402">
        <v>31006</v>
      </c>
      <c r="G44" s="403">
        <v>1213.2754305618269</v>
      </c>
      <c r="H44" s="402">
        <v>12487</v>
      </c>
      <c r="I44" s="403">
        <v>807.11656122367265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65">
        <v>45214</v>
      </c>
      <c r="E46" s="466">
        <v>1069.313193701066</v>
      </c>
      <c r="F46" s="467">
        <v>235195</v>
      </c>
      <c r="G46" s="468">
        <v>1348.3012117604546</v>
      </c>
      <c r="H46" s="469">
        <v>95153</v>
      </c>
      <c r="I46" s="470">
        <v>884.27193950795038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6748</v>
      </c>
      <c r="E47" s="403">
        <v>1086.6200014819206</v>
      </c>
      <c r="F47" s="402">
        <v>46012</v>
      </c>
      <c r="G47" s="403">
        <v>1300.7928055724594</v>
      </c>
      <c r="H47" s="402">
        <v>18493</v>
      </c>
      <c r="I47" s="403">
        <v>851.06502838912024</v>
      </c>
    </row>
    <row r="48" spans="1:230" s="400" customFormat="1" ht="18" customHeight="1">
      <c r="B48" s="395">
        <v>13</v>
      </c>
      <c r="C48" s="401" t="s">
        <v>82</v>
      </c>
      <c r="D48" s="402">
        <v>15224</v>
      </c>
      <c r="E48" s="403">
        <v>1053.398411061482</v>
      </c>
      <c r="F48" s="402">
        <v>56363</v>
      </c>
      <c r="G48" s="403">
        <v>1377.5931753100438</v>
      </c>
      <c r="H48" s="402">
        <v>26411</v>
      </c>
      <c r="I48" s="403">
        <v>912.52560221119973</v>
      </c>
    </row>
    <row r="49" spans="1:230" s="400" customFormat="1" ht="18" customHeight="1">
      <c r="B49" s="395">
        <v>16</v>
      </c>
      <c r="C49" s="401" t="s">
        <v>83</v>
      </c>
      <c r="D49" s="402">
        <v>6380</v>
      </c>
      <c r="E49" s="403">
        <v>1006.3807601880877</v>
      </c>
      <c r="F49" s="402">
        <v>26111</v>
      </c>
      <c r="G49" s="403">
        <v>1226.006695262533</v>
      </c>
      <c r="H49" s="402">
        <v>10865</v>
      </c>
      <c r="I49" s="403">
        <v>838.28318729866544</v>
      </c>
    </row>
    <row r="50" spans="1:230" s="400" customFormat="1" ht="18" customHeight="1">
      <c r="B50" s="395">
        <v>19</v>
      </c>
      <c r="C50" s="401" t="s">
        <v>84</v>
      </c>
      <c r="D50" s="402">
        <v>5690</v>
      </c>
      <c r="E50" s="403">
        <v>1181.421862917399</v>
      </c>
      <c r="F50" s="402">
        <v>28432</v>
      </c>
      <c r="G50" s="403">
        <v>1534.7157509144627</v>
      </c>
      <c r="H50" s="402">
        <v>9483</v>
      </c>
      <c r="I50" s="403">
        <v>955.5581630285775</v>
      </c>
    </row>
    <row r="51" spans="1:230" s="400" customFormat="1" ht="18" customHeight="1">
      <c r="B51" s="395">
        <v>45</v>
      </c>
      <c r="C51" s="401" t="s">
        <v>85</v>
      </c>
      <c r="D51" s="402">
        <v>11172</v>
      </c>
      <c r="E51" s="403">
        <v>1059.3875680272108</v>
      </c>
      <c r="F51" s="402">
        <v>78277</v>
      </c>
      <c r="G51" s="403">
        <v>1328.2195503149073</v>
      </c>
      <c r="H51" s="402">
        <v>29901</v>
      </c>
      <c r="I51" s="403">
        <v>873.95617939199349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65">
        <v>159529</v>
      </c>
      <c r="E53" s="466">
        <v>1279.9545273273195</v>
      </c>
      <c r="F53" s="467">
        <v>1182647</v>
      </c>
      <c r="G53" s="468">
        <v>1474.8657924723107</v>
      </c>
      <c r="H53" s="469">
        <v>390708</v>
      </c>
      <c r="I53" s="470">
        <v>912.92273644256079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117970</v>
      </c>
      <c r="E54" s="403">
        <v>1321.9215355598883</v>
      </c>
      <c r="F54" s="402">
        <v>887925</v>
      </c>
      <c r="G54" s="403">
        <v>1516.2809891150716</v>
      </c>
      <c r="H54" s="402">
        <v>290242</v>
      </c>
      <c r="I54" s="403">
        <v>943.86617550182257</v>
      </c>
    </row>
    <row r="55" spans="1:230" s="400" customFormat="1" ht="18" customHeight="1">
      <c r="B55" s="395">
        <v>17</v>
      </c>
      <c r="C55" s="401" t="s">
        <v>209</v>
      </c>
      <c r="D55" s="402">
        <v>13087</v>
      </c>
      <c r="E55" s="403">
        <v>1152.902423779323</v>
      </c>
      <c r="F55" s="402">
        <v>113323</v>
      </c>
      <c r="G55" s="403">
        <v>1331.7299854398489</v>
      </c>
      <c r="H55" s="402">
        <v>36231</v>
      </c>
      <c r="I55" s="403">
        <v>803.89549695012556</v>
      </c>
    </row>
    <row r="56" spans="1:230" s="400" customFormat="1" ht="18" customHeight="1">
      <c r="B56" s="395">
        <v>25</v>
      </c>
      <c r="C56" s="401" t="s">
        <v>206</v>
      </c>
      <c r="D56" s="402">
        <v>10798</v>
      </c>
      <c r="E56" s="403">
        <v>1134.4767540285238</v>
      </c>
      <c r="F56" s="402">
        <v>64556</v>
      </c>
      <c r="G56" s="403">
        <v>1291.210343112956</v>
      </c>
      <c r="H56" s="402">
        <v>23910</v>
      </c>
      <c r="I56" s="403">
        <v>784.0436315349225</v>
      </c>
    </row>
    <row r="57" spans="1:230" s="400" customFormat="1" ht="18" customHeight="1">
      <c r="B57" s="395">
        <v>43</v>
      </c>
      <c r="C57" s="401" t="s">
        <v>88</v>
      </c>
      <c r="D57" s="402">
        <v>17674</v>
      </c>
      <c r="E57" s="403">
        <v>1182.7921370374559</v>
      </c>
      <c r="F57" s="402">
        <v>116843</v>
      </c>
      <c r="G57" s="403">
        <v>1400.4330217471311</v>
      </c>
      <c r="H57" s="402">
        <v>40325</v>
      </c>
      <c r="I57" s="403">
        <v>864.58001289522633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65">
        <v>96112</v>
      </c>
      <c r="E59" s="466">
        <v>1110.3848981396704</v>
      </c>
      <c r="F59" s="467">
        <v>664205</v>
      </c>
      <c r="G59" s="468">
        <v>1324.0837486017119</v>
      </c>
      <c r="H59" s="469">
        <v>245280</v>
      </c>
      <c r="I59" s="470">
        <v>839.62054374592299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210</v>
      </c>
      <c r="D60" s="402">
        <v>23887</v>
      </c>
      <c r="E60" s="403">
        <v>1061.4268112362374</v>
      </c>
      <c r="F60" s="402">
        <v>221720</v>
      </c>
      <c r="G60" s="403">
        <v>1231.5556587587948</v>
      </c>
      <c r="H60" s="402">
        <v>82075</v>
      </c>
      <c r="I60" s="403">
        <v>809.02368711544318</v>
      </c>
    </row>
    <row r="61" spans="1:230" s="400" customFormat="1" ht="18" customHeight="1">
      <c r="B61" s="395">
        <v>12</v>
      </c>
      <c r="C61" s="401" t="s">
        <v>208</v>
      </c>
      <c r="D61" s="402">
        <v>13702</v>
      </c>
      <c r="E61" s="403">
        <v>1122.3376550868486</v>
      </c>
      <c r="F61" s="402">
        <v>89486</v>
      </c>
      <c r="G61" s="403">
        <v>1273.2777206490402</v>
      </c>
      <c r="H61" s="402">
        <v>30527</v>
      </c>
      <c r="I61" s="403">
        <v>815.64843646607915</v>
      </c>
    </row>
    <row r="62" spans="1:230" s="400" customFormat="1" ht="18" customHeight="1">
      <c r="B62" s="395">
        <v>46</v>
      </c>
      <c r="C62" s="401" t="s">
        <v>90</v>
      </c>
      <c r="D62" s="402">
        <v>58523</v>
      </c>
      <c r="E62" s="403">
        <v>1127.5693409428773</v>
      </c>
      <c r="F62" s="402">
        <v>352999</v>
      </c>
      <c r="G62" s="403">
        <v>1395.0804264884603</v>
      </c>
      <c r="H62" s="402">
        <v>132678</v>
      </c>
      <c r="I62" s="403">
        <v>864.06343199324681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65">
        <v>28291</v>
      </c>
      <c r="E64" s="466">
        <v>991.46391573291817</v>
      </c>
      <c r="F64" s="467">
        <v>140148</v>
      </c>
      <c r="G64" s="468">
        <v>1212.6067065530726</v>
      </c>
      <c r="H64" s="469">
        <v>59327</v>
      </c>
      <c r="I64" s="470">
        <v>816.42828442361838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18193</v>
      </c>
      <c r="E65" s="403">
        <v>984.37054361567618</v>
      </c>
      <c r="F65" s="402">
        <v>79486</v>
      </c>
      <c r="G65" s="403">
        <v>1230.36438127469</v>
      </c>
      <c r="H65" s="402">
        <v>35471</v>
      </c>
      <c r="I65" s="403">
        <v>835.50338135378206</v>
      </c>
    </row>
    <row r="66" spans="1:230" s="400" customFormat="1" ht="18" customHeight="1">
      <c r="B66" s="395">
        <v>10</v>
      </c>
      <c r="C66" s="401" t="s">
        <v>93</v>
      </c>
      <c r="D66" s="402">
        <v>10098</v>
      </c>
      <c r="E66" s="403">
        <v>1004.2436462665875</v>
      </c>
      <c r="F66" s="402">
        <v>60662</v>
      </c>
      <c r="G66" s="403">
        <v>1189.338655171277</v>
      </c>
      <c r="H66" s="402">
        <v>23856</v>
      </c>
      <c r="I66" s="403">
        <v>788.06591172032199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65">
        <v>75848</v>
      </c>
      <c r="E68" s="466">
        <v>1054.260196972893</v>
      </c>
      <c r="F68" s="467">
        <v>487496</v>
      </c>
      <c r="G68" s="468">
        <v>1231.2668231329076</v>
      </c>
      <c r="H68" s="469">
        <v>183964</v>
      </c>
      <c r="I68" s="470">
        <v>761.45514187558456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200</v>
      </c>
      <c r="D69" s="402">
        <v>28772</v>
      </c>
      <c r="E69" s="403">
        <v>1053.842578548589</v>
      </c>
      <c r="F69" s="402">
        <v>192395</v>
      </c>
      <c r="G69" s="403">
        <v>1296.3689413446295</v>
      </c>
      <c r="H69" s="402">
        <v>74007</v>
      </c>
      <c r="I69" s="403">
        <v>806.2473114705366</v>
      </c>
    </row>
    <row r="70" spans="1:230" s="400" customFormat="1" ht="18" customHeight="1">
      <c r="B70" s="395">
        <v>27</v>
      </c>
      <c r="C70" s="401" t="s">
        <v>95</v>
      </c>
      <c r="D70" s="402">
        <v>11218</v>
      </c>
      <c r="E70" s="403">
        <v>1043.9243144945622</v>
      </c>
      <c r="F70" s="402">
        <v>70757</v>
      </c>
      <c r="G70" s="403">
        <v>1108.9675677318146</v>
      </c>
      <c r="H70" s="402">
        <v>26846</v>
      </c>
      <c r="I70" s="403">
        <v>663.00953549877079</v>
      </c>
    </row>
    <row r="71" spans="1:230" s="400" customFormat="1" ht="18" customHeight="1">
      <c r="B71" s="395">
        <v>32</v>
      </c>
      <c r="C71" s="401" t="s">
        <v>207</v>
      </c>
      <c r="D71" s="402">
        <v>12099</v>
      </c>
      <c r="E71" s="403">
        <v>1067.9099156955122</v>
      </c>
      <c r="F71" s="402">
        <v>67187</v>
      </c>
      <c r="G71" s="403">
        <v>1031.8412038043073</v>
      </c>
      <c r="H71" s="402">
        <v>24674</v>
      </c>
      <c r="I71" s="403">
        <v>657.84415660209118</v>
      </c>
    </row>
    <row r="72" spans="1:230" s="400" customFormat="1" ht="18" customHeight="1">
      <c r="B72" s="395">
        <v>36</v>
      </c>
      <c r="C72" s="401" t="s">
        <v>96</v>
      </c>
      <c r="D72" s="402">
        <v>23759</v>
      </c>
      <c r="E72" s="403">
        <v>1052.695135317143</v>
      </c>
      <c r="F72" s="402">
        <v>157157</v>
      </c>
      <c r="G72" s="403">
        <v>1291.8878293044534</v>
      </c>
      <c r="H72" s="402">
        <v>58437</v>
      </c>
      <c r="I72" s="403">
        <v>793.70241850197647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65">
        <v>90277</v>
      </c>
      <c r="E74" s="466">
        <v>1258.8910520952179</v>
      </c>
      <c r="F74" s="467">
        <v>847805</v>
      </c>
      <c r="G74" s="468">
        <v>1662.9108016701955</v>
      </c>
      <c r="H74" s="469">
        <v>273186</v>
      </c>
      <c r="I74" s="470">
        <v>1023.4314624468313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65"/>
      <c r="E75" s="466"/>
      <c r="F75" s="467"/>
      <c r="G75" s="468"/>
      <c r="H75" s="469"/>
      <c r="I75" s="470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65">
        <v>29804</v>
      </c>
      <c r="E76" s="466">
        <v>1050.0721906455508</v>
      </c>
      <c r="F76" s="467">
        <v>156454</v>
      </c>
      <c r="G76" s="468">
        <v>1294.5942308282306</v>
      </c>
      <c r="H76" s="469">
        <v>62289</v>
      </c>
      <c r="I76" s="470">
        <v>825.37431633193648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65"/>
      <c r="E77" s="466"/>
      <c r="F77" s="467"/>
      <c r="G77" s="468"/>
      <c r="H77" s="469"/>
      <c r="I77" s="470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65">
        <v>10139</v>
      </c>
      <c r="E78" s="466">
        <v>1382.5705759936877</v>
      </c>
      <c r="F78" s="467">
        <v>99913</v>
      </c>
      <c r="G78" s="468">
        <v>1621.3463834536044</v>
      </c>
      <c r="H78" s="469">
        <v>29976</v>
      </c>
      <c r="I78" s="470">
        <v>991.41382806244997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65"/>
      <c r="E79" s="466"/>
      <c r="F79" s="467"/>
      <c r="G79" s="468"/>
      <c r="H79" s="469"/>
      <c r="I79" s="470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65">
        <v>40150</v>
      </c>
      <c r="E80" s="466">
        <v>1478.6123457036117</v>
      </c>
      <c r="F80" s="467">
        <v>385743</v>
      </c>
      <c r="G80" s="468">
        <v>1763.9846653341726</v>
      </c>
      <c r="H80" s="469">
        <v>133706</v>
      </c>
      <c r="I80" s="470">
        <v>1088.4440958520929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202</v>
      </c>
      <c r="D81" s="402">
        <v>6312</v>
      </c>
      <c r="E81" s="403">
        <v>1466.589897021546</v>
      </c>
      <c r="F81" s="402">
        <v>56762</v>
      </c>
      <c r="G81" s="403">
        <v>1778.4398824918078</v>
      </c>
      <c r="H81" s="402">
        <v>17288</v>
      </c>
      <c r="I81" s="403">
        <v>1078.6475937066175</v>
      </c>
    </row>
    <row r="82" spans="1:230" s="400" customFormat="1" ht="18" customHeight="1">
      <c r="B82" s="395">
        <v>20</v>
      </c>
      <c r="C82" s="401" t="s">
        <v>204</v>
      </c>
      <c r="D82" s="402">
        <v>12284</v>
      </c>
      <c r="E82" s="403">
        <v>1520.15940084663</v>
      </c>
      <c r="F82" s="402">
        <v>133632</v>
      </c>
      <c r="G82" s="403">
        <v>1709.8460760147268</v>
      </c>
      <c r="H82" s="402">
        <v>43338</v>
      </c>
      <c r="I82" s="403">
        <v>1062.1483321796113</v>
      </c>
    </row>
    <row r="83" spans="1:230" s="400" customFormat="1" ht="18" customHeight="1">
      <c r="B83" s="395">
        <v>48</v>
      </c>
      <c r="C83" s="401" t="s">
        <v>211</v>
      </c>
      <c r="D83" s="402">
        <v>21554</v>
      </c>
      <c r="E83" s="403">
        <v>1458.4546798738054</v>
      </c>
      <c r="F83" s="402">
        <v>195349</v>
      </c>
      <c r="G83" s="403">
        <v>1796.8189308366054</v>
      </c>
      <c r="H83" s="402">
        <v>73080</v>
      </c>
      <c r="I83" s="403">
        <v>1106.3555317460316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65">
        <v>4722</v>
      </c>
      <c r="E85" s="466">
        <v>1198.7766221939853</v>
      </c>
      <c r="F85" s="467">
        <v>50626</v>
      </c>
      <c r="G85" s="468">
        <v>1390.9673118555681</v>
      </c>
      <c r="H85" s="469">
        <v>15973</v>
      </c>
      <c r="I85" s="470">
        <v>886.77202404056845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993</v>
      </c>
      <c r="E87" s="403">
        <v>1321.2317522658611</v>
      </c>
      <c r="F87" s="402">
        <v>4714</v>
      </c>
      <c r="G87" s="403">
        <v>1589.8520513364447</v>
      </c>
      <c r="H87" s="402">
        <v>2628</v>
      </c>
      <c r="I87" s="403">
        <v>960.57113774733648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1291</v>
      </c>
      <c r="E88" s="405">
        <v>1294.1900309837335</v>
      </c>
      <c r="F88" s="404">
        <v>4399</v>
      </c>
      <c r="G88" s="405">
        <v>1524.0046737894977</v>
      </c>
      <c r="H88" s="404">
        <v>2254</v>
      </c>
      <c r="I88" s="405">
        <v>894.5463487133984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968204</v>
      </c>
      <c r="E90" s="412">
        <v>1162.8436559134238</v>
      </c>
      <c r="F90" s="471">
        <v>6481224</v>
      </c>
      <c r="G90" s="472">
        <v>1443.1146666139</v>
      </c>
      <c r="H90" s="473">
        <v>2351454</v>
      </c>
      <c r="I90" s="474">
        <v>896.84449531226358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29AD0E74-CEEB-40AA-9278-87C96970139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29A1-1A40-409D-9A10-702B57161473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K97" sqref="K97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0" width="11.453125" style="420"/>
    <col min="11" max="11" width="28" style="389" customWidth="1"/>
    <col min="12" max="16384" width="11.453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5">
      <c r="B5" s="456" t="str">
        <f>'Número pensiones (IP-J-V)'!$B$5</f>
        <v>1 de Julio de 2024</v>
      </c>
      <c r="C5" s="475"/>
      <c r="D5" s="476"/>
      <c r="E5" s="477"/>
      <c r="F5" s="476"/>
      <c r="G5" s="477"/>
      <c r="H5" s="476"/>
      <c r="I5" s="477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5" customHeight="1">
      <c r="A7" s="387"/>
      <c r="B7" s="511" t="s">
        <v>157</v>
      </c>
      <c r="C7" s="513" t="s">
        <v>47</v>
      </c>
      <c r="D7" s="427" t="s">
        <v>104</v>
      </c>
      <c r="E7" s="428"/>
      <c r="F7" s="429" t="s">
        <v>105</v>
      </c>
      <c r="G7" s="430"/>
      <c r="H7" s="458" t="s">
        <v>45</v>
      </c>
      <c r="I7" s="458"/>
    </row>
    <row r="8" spans="1:217" ht="36.75" customHeight="1">
      <c r="A8" s="387"/>
      <c r="B8" s="512"/>
      <c r="C8" s="514"/>
      <c r="D8" s="459" t="s">
        <v>7</v>
      </c>
      <c r="E8" s="460" t="s">
        <v>51</v>
      </c>
      <c r="F8" s="461" t="s">
        <v>7</v>
      </c>
      <c r="G8" s="462" t="s">
        <v>51</v>
      </c>
      <c r="H8" s="463" t="s">
        <v>7</v>
      </c>
      <c r="I8" s="464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65">
        <v>69881</v>
      </c>
      <c r="E10" s="466">
        <v>474.26782487371395</v>
      </c>
      <c r="F10" s="467">
        <v>12444</v>
      </c>
      <c r="G10" s="468">
        <v>702.95851976856261</v>
      </c>
      <c r="H10" s="469">
        <v>1666222</v>
      </c>
      <c r="I10" s="470">
        <v>1124.366540941123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5503</v>
      </c>
      <c r="E11" s="403">
        <v>422.03944939124113</v>
      </c>
      <c r="F11" s="402">
        <v>524</v>
      </c>
      <c r="G11" s="403">
        <v>685.47456106870231</v>
      </c>
      <c r="H11" s="402">
        <v>115488</v>
      </c>
      <c r="I11" s="403">
        <v>1028.8898063002214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10564</v>
      </c>
      <c r="E12" s="403">
        <v>508.12826675501702</v>
      </c>
      <c r="F12" s="402">
        <v>2880</v>
      </c>
      <c r="G12" s="403">
        <v>723.21784375000004</v>
      </c>
      <c r="H12" s="402">
        <v>231519</v>
      </c>
      <c r="I12" s="403">
        <v>1243.6130411758859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6940</v>
      </c>
      <c r="E13" s="403">
        <v>477.68648847262256</v>
      </c>
      <c r="F13" s="402">
        <v>1404</v>
      </c>
      <c r="G13" s="403">
        <v>681.34484330484327</v>
      </c>
      <c r="H13" s="402">
        <v>179302</v>
      </c>
      <c r="I13" s="403">
        <v>1050.2276344379879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7897</v>
      </c>
      <c r="E14" s="403">
        <v>454.49405850322916</v>
      </c>
      <c r="F14" s="402">
        <v>1444</v>
      </c>
      <c r="G14" s="403">
        <v>703.99749307479226</v>
      </c>
      <c r="H14" s="402">
        <v>198593</v>
      </c>
      <c r="I14" s="403">
        <v>1071.3457571012066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4361</v>
      </c>
      <c r="E15" s="403">
        <v>478.32769777573958</v>
      </c>
      <c r="F15" s="402">
        <v>809</v>
      </c>
      <c r="G15" s="403">
        <v>728.20149567367116</v>
      </c>
      <c r="H15" s="402">
        <v>103870</v>
      </c>
      <c r="I15" s="403">
        <v>1136.5575486666019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5468</v>
      </c>
      <c r="E16" s="403">
        <v>463.76658558888073</v>
      </c>
      <c r="F16" s="402">
        <v>838</v>
      </c>
      <c r="G16" s="403">
        <v>645.33856801909315</v>
      </c>
      <c r="H16" s="402">
        <v>148211</v>
      </c>
      <c r="I16" s="403">
        <v>1038.7665620635444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12972</v>
      </c>
      <c r="E17" s="403">
        <v>459.81133595436319</v>
      </c>
      <c r="F17" s="402">
        <v>1692</v>
      </c>
      <c r="G17" s="403">
        <v>700.12686761229327</v>
      </c>
      <c r="H17" s="402">
        <v>288732</v>
      </c>
      <c r="I17" s="403">
        <v>1140.791166514276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16176</v>
      </c>
      <c r="E18" s="403">
        <v>492.15755007418403</v>
      </c>
      <c r="F18" s="402">
        <v>2853</v>
      </c>
      <c r="G18" s="403">
        <v>707.27508937960056</v>
      </c>
      <c r="H18" s="402">
        <v>400507</v>
      </c>
      <c r="I18" s="403">
        <v>1159.121641069944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65">
        <v>9438</v>
      </c>
      <c r="E20" s="466">
        <v>516.38866815003178</v>
      </c>
      <c r="F20" s="467">
        <v>847</v>
      </c>
      <c r="G20" s="468">
        <v>785.43661157024803</v>
      </c>
      <c r="H20" s="469">
        <v>312470</v>
      </c>
      <c r="I20" s="470">
        <v>1329.6152346465267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1645</v>
      </c>
      <c r="E21" s="403">
        <v>493.15161702127671</v>
      </c>
      <c r="F21" s="402">
        <v>86</v>
      </c>
      <c r="G21" s="403">
        <v>717.83197674418602</v>
      </c>
      <c r="H21" s="402">
        <v>54485</v>
      </c>
      <c r="I21" s="403">
        <v>1207.2871403138481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1019</v>
      </c>
      <c r="E22" s="403">
        <v>501.71044160942108</v>
      </c>
      <c r="F22" s="402">
        <v>101</v>
      </c>
      <c r="G22" s="403">
        <v>770.3736633663367</v>
      </c>
      <c r="H22" s="402">
        <v>35975</v>
      </c>
      <c r="I22" s="403">
        <v>1218.9428002779716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6774</v>
      </c>
      <c r="E23" s="403">
        <v>524.23957779746092</v>
      </c>
      <c r="F23" s="402">
        <v>660</v>
      </c>
      <c r="G23" s="403">
        <v>796.5507878787879</v>
      </c>
      <c r="H23" s="402">
        <v>222010</v>
      </c>
      <c r="I23" s="403">
        <v>1377.5702233683173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65">
        <v>8730</v>
      </c>
      <c r="E25" s="466">
        <v>611.66835509736552</v>
      </c>
      <c r="F25" s="467">
        <v>1998</v>
      </c>
      <c r="G25" s="468">
        <v>996.24085585585601</v>
      </c>
      <c r="H25" s="469">
        <v>300293</v>
      </c>
      <c r="I25" s="470">
        <v>1466.3195787447598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65"/>
      <c r="E26" s="466"/>
      <c r="F26" s="467"/>
      <c r="G26" s="468"/>
      <c r="H26" s="469"/>
      <c r="I26" s="470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205</v>
      </c>
      <c r="D27" s="465">
        <v>6025</v>
      </c>
      <c r="E27" s="466">
        <v>433.98628713692943</v>
      </c>
      <c r="F27" s="467">
        <v>115</v>
      </c>
      <c r="G27" s="468">
        <v>720.54973913043477</v>
      </c>
      <c r="H27" s="469">
        <v>208184</v>
      </c>
      <c r="I27" s="470">
        <v>1170.7745610133343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65"/>
      <c r="E28" s="466"/>
      <c r="F28" s="467"/>
      <c r="G28" s="468"/>
      <c r="H28" s="469"/>
      <c r="I28" s="470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65">
        <v>16481</v>
      </c>
      <c r="E29" s="466">
        <v>474.05719070444781</v>
      </c>
      <c r="F29" s="467">
        <v>2571</v>
      </c>
      <c r="G29" s="468">
        <v>721.31276546091021</v>
      </c>
      <c r="H29" s="469">
        <v>363131</v>
      </c>
      <c r="I29" s="470">
        <v>1142.1770824303076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9168</v>
      </c>
      <c r="E30" s="403">
        <v>480.47273669284476</v>
      </c>
      <c r="F30" s="402">
        <v>1723</v>
      </c>
      <c r="G30" s="403">
        <v>711.42470110272791</v>
      </c>
      <c r="H30" s="402">
        <v>191208</v>
      </c>
      <c r="I30" s="403">
        <v>1161.5276186142837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7313</v>
      </c>
      <c r="E31" s="403">
        <v>466.01429098865032</v>
      </c>
      <c r="F31" s="402">
        <v>848</v>
      </c>
      <c r="G31" s="403">
        <v>741.4037264150943</v>
      </c>
      <c r="H31" s="402">
        <v>171923</v>
      </c>
      <c r="I31" s="403">
        <v>1120.6559519087036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65">
        <v>4562</v>
      </c>
      <c r="E33" s="466">
        <v>553.50157825515134</v>
      </c>
      <c r="F33" s="467">
        <v>1371</v>
      </c>
      <c r="G33" s="468">
        <v>822.46356673960611</v>
      </c>
      <c r="H33" s="469">
        <v>146342</v>
      </c>
      <c r="I33" s="470">
        <v>1327.3273658963255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65"/>
      <c r="E34" s="466"/>
      <c r="F34" s="467"/>
      <c r="G34" s="468"/>
      <c r="H34" s="469"/>
      <c r="I34" s="470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65">
        <v>19107</v>
      </c>
      <c r="E35" s="466">
        <v>541.83925262992614</v>
      </c>
      <c r="F35" s="467">
        <v>3908</v>
      </c>
      <c r="G35" s="468">
        <v>759.21135875127948</v>
      </c>
      <c r="H35" s="469">
        <v>625559</v>
      </c>
      <c r="I35" s="470">
        <v>1255.0626732730248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1282</v>
      </c>
      <c r="E36" s="403">
        <v>535.76454758190334</v>
      </c>
      <c r="F36" s="402">
        <v>237</v>
      </c>
      <c r="G36" s="403">
        <v>684.22472573839661</v>
      </c>
      <c r="H36" s="402">
        <v>39446</v>
      </c>
      <c r="I36" s="403">
        <v>1103.6401351214326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2845</v>
      </c>
      <c r="E37" s="403">
        <v>535.86964850615107</v>
      </c>
      <c r="F37" s="402">
        <v>323</v>
      </c>
      <c r="G37" s="403">
        <v>787.29219814241492</v>
      </c>
      <c r="H37" s="402">
        <v>93270</v>
      </c>
      <c r="I37" s="403">
        <v>1349.3305329687996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4101</v>
      </c>
      <c r="E38" s="403">
        <v>550.92419166057061</v>
      </c>
      <c r="F38" s="402">
        <v>1092</v>
      </c>
      <c r="G38" s="403">
        <v>837.16384615384618</v>
      </c>
      <c r="H38" s="402">
        <v>140153</v>
      </c>
      <c r="I38" s="403">
        <v>1252.1720501880086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1357</v>
      </c>
      <c r="E39" s="403">
        <v>566.43896831245388</v>
      </c>
      <c r="F39" s="402">
        <v>292</v>
      </c>
      <c r="G39" s="403">
        <v>788.67952054794523</v>
      </c>
      <c r="H39" s="402">
        <v>43692</v>
      </c>
      <c r="I39" s="403">
        <v>1286.7775606518367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2558</v>
      </c>
      <c r="E40" s="403">
        <v>549.18697028928852</v>
      </c>
      <c r="F40" s="402">
        <v>648</v>
      </c>
      <c r="G40" s="403">
        <v>707.79753086419748</v>
      </c>
      <c r="H40" s="402">
        <v>82008</v>
      </c>
      <c r="I40" s="403">
        <v>1168.7048657448051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1128</v>
      </c>
      <c r="E41" s="403">
        <v>501.93321808510632</v>
      </c>
      <c r="F41" s="402">
        <v>137</v>
      </c>
      <c r="G41" s="403">
        <v>715.87613138686129</v>
      </c>
      <c r="H41" s="402">
        <v>35254</v>
      </c>
      <c r="I41" s="403">
        <v>1197.1925693538326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694</v>
      </c>
      <c r="E42" s="403">
        <v>537.9451008645533</v>
      </c>
      <c r="F42" s="402">
        <v>76</v>
      </c>
      <c r="G42" s="403">
        <v>730.33486842105265</v>
      </c>
      <c r="H42" s="402">
        <v>22729</v>
      </c>
      <c r="I42" s="403">
        <v>1207.4316375555461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3582</v>
      </c>
      <c r="E43" s="403">
        <v>544.62580681183704</v>
      </c>
      <c r="F43" s="402">
        <v>679</v>
      </c>
      <c r="G43" s="403">
        <v>772.56108983799697</v>
      </c>
      <c r="H43" s="402">
        <v>121405</v>
      </c>
      <c r="I43" s="403">
        <v>1379.6179255384873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1560</v>
      </c>
      <c r="E44" s="403">
        <v>524.57758333333322</v>
      </c>
      <c r="F44" s="402">
        <v>424</v>
      </c>
      <c r="G44" s="403">
        <v>635.05129716981128</v>
      </c>
      <c r="H44" s="402">
        <v>47602</v>
      </c>
      <c r="I44" s="403">
        <v>1071.9454079660518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65">
        <v>14740</v>
      </c>
      <c r="E46" s="466">
        <v>499.45851085481695</v>
      </c>
      <c r="F46" s="467">
        <v>2644</v>
      </c>
      <c r="G46" s="468">
        <v>672.46517019667181</v>
      </c>
      <c r="H46" s="469">
        <v>392946</v>
      </c>
      <c r="I46" s="470">
        <v>1167.4448256503435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2925</v>
      </c>
      <c r="E47" s="403">
        <v>501.90460854700854</v>
      </c>
      <c r="F47" s="402">
        <v>746</v>
      </c>
      <c r="G47" s="403">
        <v>637.35041554959787</v>
      </c>
      <c r="H47" s="402">
        <v>74924</v>
      </c>
      <c r="I47" s="403">
        <v>1132.7060794938866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4012</v>
      </c>
      <c r="E48" s="403">
        <v>526.78599700897291</v>
      </c>
      <c r="F48" s="402">
        <v>884</v>
      </c>
      <c r="G48" s="403">
        <v>712.64989819004518</v>
      </c>
      <c r="H48" s="402">
        <v>102894</v>
      </c>
      <c r="I48" s="403">
        <v>1171.3645417614246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1612</v>
      </c>
      <c r="E49" s="403">
        <v>516.49525434243185</v>
      </c>
      <c r="F49" s="402">
        <v>328</v>
      </c>
      <c r="G49" s="403">
        <v>641.44048780487822</v>
      </c>
      <c r="H49" s="402">
        <v>45296</v>
      </c>
      <c r="I49" s="403">
        <v>1072.5869774373016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1580</v>
      </c>
      <c r="E50" s="403">
        <v>495.34413291139242</v>
      </c>
      <c r="F50" s="402">
        <v>116</v>
      </c>
      <c r="G50" s="403">
        <v>745.72879310344831</v>
      </c>
      <c r="H50" s="402">
        <v>45301</v>
      </c>
      <c r="I50" s="403">
        <v>1330.8323206993218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4611</v>
      </c>
      <c r="E51" s="403">
        <v>469.58316417263069</v>
      </c>
      <c r="F51" s="402">
        <v>570</v>
      </c>
      <c r="G51" s="403">
        <v>659.04380701754394</v>
      </c>
      <c r="H51" s="402">
        <v>124531</v>
      </c>
      <c r="I51" s="403">
        <v>1160.1736620600489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65">
        <v>50785</v>
      </c>
      <c r="E53" s="466">
        <v>497.11282307768084</v>
      </c>
      <c r="F53" s="467">
        <v>1403</v>
      </c>
      <c r="G53" s="468">
        <v>816.45287241625101</v>
      </c>
      <c r="H53" s="469">
        <v>1785072</v>
      </c>
      <c r="I53" s="470">
        <v>1306.1170895459679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37368</v>
      </c>
      <c r="E54" s="403">
        <v>515.62786662384929</v>
      </c>
      <c r="F54" s="402">
        <v>1096</v>
      </c>
      <c r="G54" s="403">
        <v>838.52062956204372</v>
      </c>
      <c r="H54" s="402">
        <v>1334601</v>
      </c>
      <c r="I54" s="403">
        <v>1346.0408676825507</v>
      </c>
      <c r="J54" s="420"/>
    </row>
    <row r="55" spans="1:217" s="400" customFormat="1" ht="18" customHeight="1">
      <c r="B55" s="395">
        <v>17</v>
      </c>
      <c r="C55" s="401" t="s">
        <v>209</v>
      </c>
      <c r="D55" s="402">
        <v>4683</v>
      </c>
      <c r="E55" s="403">
        <v>426.38928464659409</v>
      </c>
      <c r="F55" s="402">
        <v>59</v>
      </c>
      <c r="G55" s="403">
        <v>793.16576271186443</v>
      </c>
      <c r="H55" s="402">
        <v>167383</v>
      </c>
      <c r="I55" s="403">
        <v>1177.9761786441877</v>
      </c>
      <c r="J55" s="420"/>
    </row>
    <row r="56" spans="1:217" s="400" customFormat="1" ht="18" customHeight="1">
      <c r="B56" s="395">
        <v>25</v>
      </c>
      <c r="C56" s="401" t="s">
        <v>206</v>
      </c>
      <c r="D56" s="402">
        <v>3211</v>
      </c>
      <c r="E56" s="403">
        <v>450.38749610713182</v>
      </c>
      <c r="F56" s="402">
        <v>62</v>
      </c>
      <c r="G56" s="403">
        <v>782.51661290322579</v>
      </c>
      <c r="H56" s="402">
        <v>102537</v>
      </c>
      <c r="I56" s="403">
        <v>1129.8033725386933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5523</v>
      </c>
      <c r="E57" s="403">
        <v>458.97471120767699</v>
      </c>
      <c r="F57" s="402">
        <v>186</v>
      </c>
      <c r="G57" s="403">
        <v>705.11806451612904</v>
      </c>
      <c r="H57" s="402">
        <v>180551</v>
      </c>
      <c r="I57" s="403">
        <v>1229.93349302967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65">
        <v>37765</v>
      </c>
      <c r="E59" s="466">
        <v>471.31073798490672</v>
      </c>
      <c r="F59" s="467">
        <v>2634</v>
      </c>
      <c r="G59" s="468">
        <v>726.5062566438877</v>
      </c>
      <c r="H59" s="469">
        <v>1045996</v>
      </c>
      <c r="I59" s="470">
        <v>1158.5504667704274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210</v>
      </c>
      <c r="D60" s="402">
        <v>12416</v>
      </c>
      <c r="E60" s="403">
        <v>442.20129107603094</v>
      </c>
      <c r="F60" s="402">
        <v>1241</v>
      </c>
      <c r="G60" s="403">
        <v>714.11583400483482</v>
      </c>
      <c r="H60" s="402">
        <v>341339</v>
      </c>
      <c r="I60" s="403">
        <v>1087.4585998084012</v>
      </c>
      <c r="J60" s="420"/>
    </row>
    <row r="61" spans="1:217" s="400" customFormat="1" ht="18" customHeight="1">
      <c r="B61" s="395">
        <v>12</v>
      </c>
      <c r="C61" s="401" t="s">
        <v>208</v>
      </c>
      <c r="D61" s="402">
        <v>4597</v>
      </c>
      <c r="E61" s="403">
        <v>462.72666304111374</v>
      </c>
      <c r="F61" s="402">
        <v>257</v>
      </c>
      <c r="G61" s="403">
        <v>672.89050583657604</v>
      </c>
      <c r="H61" s="402">
        <v>138569</v>
      </c>
      <c r="I61" s="403">
        <v>1129.5324914663452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20752</v>
      </c>
      <c r="E62" s="403">
        <v>490.62858134155755</v>
      </c>
      <c r="F62" s="402">
        <v>1136</v>
      </c>
      <c r="G62" s="403">
        <v>752.17154049295777</v>
      </c>
      <c r="H62" s="402">
        <v>566088</v>
      </c>
      <c r="I62" s="403">
        <v>1208.520468955357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65">
        <v>9338</v>
      </c>
      <c r="E64" s="466">
        <v>494.29110301991875</v>
      </c>
      <c r="F64" s="467">
        <v>2135</v>
      </c>
      <c r="G64" s="468">
        <v>654.91827634660433</v>
      </c>
      <c r="H64" s="469">
        <v>239239</v>
      </c>
      <c r="I64" s="470">
        <v>1055.1962348112138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6063</v>
      </c>
      <c r="E65" s="403">
        <v>492.05802408048817</v>
      </c>
      <c r="F65" s="402">
        <v>1490</v>
      </c>
      <c r="G65" s="403">
        <v>650.1708724832215</v>
      </c>
      <c r="H65" s="402">
        <v>140703</v>
      </c>
      <c r="I65" s="403">
        <v>1061.0551256902838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3275</v>
      </c>
      <c r="E66" s="403">
        <v>498.42519694656494</v>
      </c>
      <c r="F66" s="402">
        <v>645</v>
      </c>
      <c r="G66" s="403">
        <v>665.88514728682162</v>
      </c>
      <c r="H66" s="402">
        <v>98536</v>
      </c>
      <c r="I66" s="403">
        <v>1046.8301196517007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65">
        <v>23341</v>
      </c>
      <c r="E68" s="466">
        <v>498.06689859046315</v>
      </c>
      <c r="F68" s="467">
        <v>6890</v>
      </c>
      <c r="G68" s="468">
        <v>656.92499854862137</v>
      </c>
      <c r="H68" s="469">
        <v>777539</v>
      </c>
      <c r="I68" s="470">
        <v>1075.7442457162927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200</v>
      </c>
      <c r="D69" s="402">
        <v>9166</v>
      </c>
      <c r="E69" s="403">
        <v>517.08129391228454</v>
      </c>
      <c r="F69" s="402">
        <v>2438</v>
      </c>
      <c r="G69" s="403">
        <v>680.53614027891706</v>
      </c>
      <c r="H69" s="402">
        <v>306778</v>
      </c>
      <c r="I69" s="403">
        <v>1127.2083401352124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3006</v>
      </c>
      <c r="E70" s="403">
        <v>492.38738855622091</v>
      </c>
      <c r="F70" s="402">
        <v>1040</v>
      </c>
      <c r="G70" s="403">
        <v>605.68254807692313</v>
      </c>
      <c r="H70" s="402">
        <v>112867</v>
      </c>
      <c r="I70" s="403">
        <v>975.37049341260092</v>
      </c>
      <c r="J70" s="420"/>
    </row>
    <row r="71" spans="1:217" s="400" customFormat="1" ht="18" customHeight="1">
      <c r="B71" s="395">
        <v>32</v>
      </c>
      <c r="C71" s="401" t="s">
        <v>207</v>
      </c>
      <c r="D71" s="402">
        <v>2838</v>
      </c>
      <c r="E71" s="403">
        <v>470.60703312191686</v>
      </c>
      <c r="F71" s="402">
        <v>1204</v>
      </c>
      <c r="G71" s="403">
        <v>614.5294102990033</v>
      </c>
      <c r="H71" s="402">
        <v>108002</v>
      </c>
      <c r="I71" s="403">
        <v>931.0390540915912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8331</v>
      </c>
      <c r="E72" s="403">
        <v>488.55036490217259</v>
      </c>
      <c r="F72" s="402">
        <v>2208</v>
      </c>
      <c r="G72" s="403">
        <v>678.10818387681138</v>
      </c>
      <c r="H72" s="402">
        <v>249892</v>
      </c>
      <c r="I72" s="403">
        <v>1120.440684375651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65">
        <v>35875</v>
      </c>
      <c r="E74" s="466">
        <v>540.08825059233448</v>
      </c>
      <c r="F74" s="467">
        <v>2754</v>
      </c>
      <c r="G74" s="468">
        <v>853.66296296296287</v>
      </c>
      <c r="H74" s="469">
        <v>1249897</v>
      </c>
      <c r="I74" s="470">
        <v>1459.949740666631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65"/>
      <c r="E75" s="466"/>
      <c r="F75" s="467"/>
      <c r="G75" s="468"/>
      <c r="H75" s="469"/>
      <c r="I75" s="470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65">
        <v>11901</v>
      </c>
      <c r="E76" s="466">
        <v>458.98907234686169</v>
      </c>
      <c r="F76" s="467">
        <v>1584</v>
      </c>
      <c r="G76" s="468">
        <v>687.35683080808076</v>
      </c>
      <c r="H76" s="469">
        <v>262032</v>
      </c>
      <c r="I76" s="470">
        <v>1113.6187195457046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65"/>
      <c r="E77" s="466"/>
      <c r="F77" s="467"/>
      <c r="G77" s="468"/>
      <c r="H77" s="469"/>
      <c r="I77" s="470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65">
        <v>4271</v>
      </c>
      <c r="E78" s="466">
        <v>531.62539452118926</v>
      </c>
      <c r="F78" s="467">
        <v>377</v>
      </c>
      <c r="G78" s="468">
        <v>809.45275862068979</v>
      </c>
      <c r="H78" s="469">
        <v>144676</v>
      </c>
      <c r="I78" s="470">
        <v>1439.8090971550216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65"/>
      <c r="E79" s="466"/>
      <c r="F79" s="467"/>
      <c r="G79" s="468"/>
      <c r="H79" s="469"/>
      <c r="I79" s="470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65">
        <v>15929</v>
      </c>
      <c r="E80" s="466">
        <v>606.99478435557774</v>
      </c>
      <c r="F80" s="467">
        <v>2249</v>
      </c>
      <c r="G80" s="468">
        <v>934.639635393508</v>
      </c>
      <c r="H80" s="469">
        <v>577777</v>
      </c>
      <c r="I80" s="470">
        <v>1552.6982783669134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202</v>
      </c>
      <c r="D81" s="402">
        <v>2054</v>
      </c>
      <c r="E81" s="403">
        <v>561.95877799415769</v>
      </c>
      <c r="F81" s="402">
        <v>150</v>
      </c>
      <c r="G81" s="403">
        <v>865.57306666666659</v>
      </c>
      <c r="H81" s="402">
        <v>82566</v>
      </c>
      <c r="I81" s="403">
        <v>1576.1533673667127</v>
      </c>
      <c r="J81" s="420"/>
    </row>
    <row r="82" spans="1:217" s="400" customFormat="1" ht="18" customHeight="1">
      <c r="B82" s="395">
        <v>20</v>
      </c>
      <c r="C82" s="401" t="s">
        <v>204</v>
      </c>
      <c r="D82" s="402">
        <v>4868</v>
      </c>
      <c r="E82" s="403">
        <v>590.29140920295811</v>
      </c>
      <c r="F82" s="402">
        <v>523</v>
      </c>
      <c r="G82" s="403">
        <v>933.06042065009558</v>
      </c>
      <c r="H82" s="402">
        <v>194645</v>
      </c>
      <c r="I82" s="403">
        <v>1523.5772946132699</v>
      </c>
      <c r="J82" s="420"/>
    </row>
    <row r="83" spans="1:217" s="400" customFormat="1" ht="18" customHeight="1">
      <c r="B83" s="395">
        <v>48</v>
      </c>
      <c r="C83" s="401" t="s">
        <v>211</v>
      </c>
      <c r="D83" s="402">
        <v>9007</v>
      </c>
      <c r="E83" s="403">
        <v>626.29266237370928</v>
      </c>
      <c r="F83" s="402">
        <v>1576</v>
      </c>
      <c r="G83" s="403">
        <v>941.73729695431473</v>
      </c>
      <c r="H83" s="402">
        <v>300566</v>
      </c>
      <c r="I83" s="403">
        <v>1565.1137245729731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65">
        <v>2008</v>
      </c>
      <c r="E85" s="466">
        <v>485.57416334661355</v>
      </c>
      <c r="F85" s="467">
        <v>175</v>
      </c>
      <c r="G85" s="468">
        <v>727.37188571428567</v>
      </c>
      <c r="H85" s="469">
        <v>73504</v>
      </c>
      <c r="I85" s="470">
        <v>1242.7414410100127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767</v>
      </c>
      <c r="E87" s="403">
        <v>416.13059973924379</v>
      </c>
      <c r="F87" s="402">
        <v>48</v>
      </c>
      <c r="G87" s="403">
        <v>839.15500000000009</v>
      </c>
      <c r="H87" s="402">
        <v>9150</v>
      </c>
      <c r="I87" s="403">
        <v>1277.6369683060109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795</v>
      </c>
      <c r="E88" s="405">
        <v>383.72242767295597</v>
      </c>
      <c r="F88" s="404">
        <v>24</v>
      </c>
      <c r="G88" s="405">
        <v>792.46624999999995</v>
      </c>
      <c r="H88" s="404">
        <v>8763</v>
      </c>
      <c r="I88" s="405">
        <v>1222.7869314161817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341739</v>
      </c>
      <c r="E90" s="412">
        <v>502.39017475324709</v>
      </c>
      <c r="F90" s="471">
        <v>46171</v>
      </c>
      <c r="G90" s="472">
        <v>741.38321088995349</v>
      </c>
      <c r="H90" s="473">
        <v>10188792</v>
      </c>
      <c r="I90" s="474">
        <v>1255.6762948031521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43E000A0-1B5A-4599-BCE6-28A11FF236D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87" activePane="bottomLeft" state="frozen"/>
      <selection activeCell="U22" sqref="U22"/>
      <selection pane="bottomLeft" activeCell="I101" sqref="I101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4" width="18.7265625" style="85" customWidth="1"/>
    <col min="5" max="5" width="13.81640625" style="85" customWidth="1"/>
    <col min="6" max="6" width="10.7265625" style="85" customWidth="1"/>
    <col min="7" max="7" width="18.7265625" style="85" customWidth="1"/>
    <col min="8" max="8" width="13.81640625" style="85" customWidth="1"/>
    <col min="9" max="9" width="10.7265625" style="85" customWidth="1"/>
    <col min="10" max="16384" width="11.453125" style="85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3" customFormat="1" ht="18.5">
      <c r="B3" s="522" t="s">
        <v>106</v>
      </c>
      <c r="C3" s="522"/>
      <c r="D3" s="522"/>
      <c r="E3" s="522"/>
      <c r="F3" s="522"/>
      <c r="G3" s="522"/>
      <c r="H3" s="522"/>
      <c r="I3" s="522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5">
      <c r="B5" s="83" t="str">
        <f>'Pensiones - mínimos'!$B$3</f>
        <v xml:space="preserve">  1 de Julio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20" t="s">
        <v>157</v>
      </c>
      <c r="C7" s="518" t="s">
        <v>47</v>
      </c>
      <c r="D7" s="515" t="s">
        <v>107</v>
      </c>
      <c r="E7" s="516"/>
      <c r="F7" s="517"/>
      <c r="G7" s="515" t="s">
        <v>199</v>
      </c>
      <c r="H7" s="516"/>
      <c r="I7" s="517"/>
    </row>
    <row r="8" spans="1:255" ht="69" customHeight="1">
      <c r="B8" s="521"/>
      <c r="C8" s="519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1666222</v>
      </c>
      <c r="E10" s="208">
        <v>0.163534793918651</v>
      </c>
      <c r="F10" s="208">
        <v>1.719228843876297E-2</v>
      </c>
      <c r="G10" s="135">
        <v>1124.366540941123</v>
      </c>
      <c r="H10" s="208">
        <v>0.89542706635023794</v>
      </c>
      <c r="I10" s="208">
        <v>5.2827517628802667E-2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115488</v>
      </c>
      <c r="E11" s="209">
        <v>1.1334807894792631E-2</v>
      </c>
      <c r="F11" s="209">
        <v>2.6040139662570905E-2</v>
      </c>
      <c r="G11" s="136">
        <v>1028.8898063002214</v>
      </c>
      <c r="H11" s="209">
        <v>0.81939096131580369</v>
      </c>
      <c r="I11" s="209">
        <v>5.6624142543460376E-2</v>
      </c>
    </row>
    <row r="12" spans="1:255" s="102" customFormat="1" ht="18" customHeight="1">
      <c r="B12" s="95">
        <v>11</v>
      </c>
      <c r="C12" s="99" t="s">
        <v>54</v>
      </c>
      <c r="D12" s="100">
        <v>231519</v>
      </c>
      <c r="E12" s="209">
        <v>2.2722909644244383E-2</v>
      </c>
      <c r="F12" s="209">
        <v>1.1507962513926273E-2</v>
      </c>
      <c r="G12" s="136">
        <v>1243.6130411758859</v>
      </c>
      <c r="H12" s="209">
        <v>0.99039302272632501</v>
      </c>
      <c r="I12" s="209">
        <v>5.1316488685348549E-2</v>
      </c>
    </row>
    <row r="13" spans="1:255" s="102" customFormat="1" ht="18" customHeight="1">
      <c r="B13" s="95">
        <v>14</v>
      </c>
      <c r="C13" s="99" t="s">
        <v>55</v>
      </c>
      <c r="D13" s="100">
        <v>179302</v>
      </c>
      <c r="E13" s="209">
        <v>1.7597964508452031E-2</v>
      </c>
      <c r="F13" s="209">
        <v>1.558765222316616E-2</v>
      </c>
      <c r="G13" s="136">
        <v>1050.2276344379879</v>
      </c>
      <c r="H13" s="209">
        <v>0.83638405756686551</v>
      </c>
      <c r="I13" s="209">
        <v>5.5419931777886955E-2</v>
      </c>
    </row>
    <row r="14" spans="1:255" s="102" customFormat="1" ht="18" customHeight="1">
      <c r="B14" s="95">
        <v>18</v>
      </c>
      <c r="C14" s="99" t="s">
        <v>56</v>
      </c>
      <c r="D14" s="100">
        <v>198593</v>
      </c>
      <c r="E14" s="209">
        <v>1.9491319481249592E-2</v>
      </c>
      <c r="F14" s="209">
        <v>1.7856685237482628E-2</v>
      </c>
      <c r="G14" s="136">
        <v>1071.3457571012066</v>
      </c>
      <c r="H14" s="209">
        <v>0.85320218398258252</v>
      </c>
      <c r="I14" s="209">
        <v>5.5097702407652882E-2</v>
      </c>
    </row>
    <row r="15" spans="1:255" s="102" customFormat="1" ht="18" customHeight="1">
      <c r="B15" s="95">
        <v>21</v>
      </c>
      <c r="C15" s="99" t="s">
        <v>57</v>
      </c>
      <c r="D15" s="100">
        <v>103870</v>
      </c>
      <c r="E15" s="209">
        <v>1.0194535328623845E-2</v>
      </c>
      <c r="F15" s="209">
        <v>1.7565171390224954E-2</v>
      </c>
      <c r="G15" s="136">
        <v>1136.5575486666019</v>
      </c>
      <c r="H15" s="209">
        <v>0.90513578489173907</v>
      </c>
      <c r="I15" s="209">
        <v>4.9972065612301941E-2</v>
      </c>
    </row>
    <row r="16" spans="1:255" s="102" customFormat="1" ht="18" customHeight="1">
      <c r="B16" s="95">
        <v>23</v>
      </c>
      <c r="C16" s="99" t="s">
        <v>58</v>
      </c>
      <c r="D16" s="100">
        <v>148211</v>
      </c>
      <c r="E16" s="209">
        <v>1.4546474204203992E-2</v>
      </c>
      <c r="F16" s="209">
        <v>1.2674574325616916E-2</v>
      </c>
      <c r="G16" s="136">
        <v>1038.7665620635444</v>
      </c>
      <c r="H16" s="209">
        <v>0.82725664756328632</v>
      </c>
      <c r="I16" s="209">
        <v>5.6013599251522717E-2</v>
      </c>
    </row>
    <row r="17" spans="1:457" s="102" customFormat="1" ht="18" customHeight="1">
      <c r="B17" s="95">
        <v>29</v>
      </c>
      <c r="C17" s="99" t="s">
        <v>59</v>
      </c>
      <c r="D17" s="100">
        <v>288732</v>
      </c>
      <c r="E17" s="209">
        <v>2.8338197501725424E-2</v>
      </c>
      <c r="F17" s="209">
        <v>2.2809633961876408E-2</v>
      </c>
      <c r="G17" s="136">
        <v>1140.791166514276</v>
      </c>
      <c r="H17" s="209">
        <v>0.90850736868701798</v>
      </c>
      <c r="I17" s="209">
        <v>5.1408772359534005E-2</v>
      </c>
    </row>
    <row r="18" spans="1:457" s="102" customFormat="1" ht="18" customHeight="1">
      <c r="B18" s="95">
        <v>41</v>
      </c>
      <c r="C18" s="99" t="s">
        <v>60</v>
      </c>
      <c r="D18" s="100">
        <v>400507</v>
      </c>
      <c r="E18" s="209">
        <v>3.9308585355359103E-2</v>
      </c>
      <c r="F18" s="209">
        <v>1.5914446532887982E-2</v>
      </c>
      <c r="G18" s="136">
        <v>1159.121641069944</v>
      </c>
      <c r="H18" s="209">
        <v>0.92310545788527076</v>
      </c>
      <c r="I18" s="209">
        <v>5.1784380913739048E-2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312470</v>
      </c>
      <c r="E20" s="208">
        <v>3.0668012459180636E-2</v>
      </c>
      <c r="F20" s="208">
        <v>9.4982715730300704E-3</v>
      </c>
      <c r="G20" s="135">
        <v>1329.6152346465267</v>
      </c>
      <c r="H20" s="208">
        <v>1.0588837586162807</v>
      </c>
      <c r="I20" s="208">
        <v>5.048979077617366E-2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54485</v>
      </c>
      <c r="E21" s="209">
        <v>5.3475426723796106E-3</v>
      </c>
      <c r="F21" s="209">
        <v>6.8372909544489602E-3</v>
      </c>
      <c r="G21" s="136">
        <v>1207.2871403138481</v>
      </c>
      <c r="H21" s="209">
        <v>0.96146367125861065</v>
      </c>
      <c r="I21" s="209">
        <v>5.3940896281754469E-2</v>
      </c>
    </row>
    <row r="22" spans="1:457" s="102" customFormat="1" ht="18" customHeight="1">
      <c r="B22" s="95">
        <v>40</v>
      </c>
      <c r="C22" s="99" t="s">
        <v>63</v>
      </c>
      <c r="D22" s="100">
        <v>35975</v>
      </c>
      <c r="E22" s="209">
        <v>3.5308405549941543E-3</v>
      </c>
      <c r="F22" s="209">
        <v>2.3404196038003811E-3</v>
      </c>
      <c r="G22" s="136">
        <v>1218.9428002779716</v>
      </c>
      <c r="H22" s="209">
        <v>0.97074604762612082</v>
      </c>
      <c r="I22" s="209">
        <v>5.5266167033743985E-2</v>
      </c>
    </row>
    <row r="23" spans="1:457" s="102" customFormat="1" ht="18" customHeight="1">
      <c r="B23" s="95">
        <v>50</v>
      </c>
      <c r="C23" s="102" t="s">
        <v>64</v>
      </c>
      <c r="D23" s="104">
        <v>222010</v>
      </c>
      <c r="E23" s="210">
        <v>2.178962923180687E-2</v>
      </c>
      <c r="F23" s="210">
        <v>1.132450210455338E-2</v>
      </c>
      <c r="G23" s="137">
        <v>1377.5702233683173</v>
      </c>
      <c r="H23" s="210">
        <v>1.0970743248635382</v>
      </c>
      <c r="I23" s="210">
        <v>4.8836795884066309E-2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300293</v>
      </c>
      <c r="E25" s="208">
        <v>2.9472875685360934E-2</v>
      </c>
      <c r="F25" s="208">
        <v>1.8048253222664457E-3</v>
      </c>
      <c r="G25" s="135">
        <v>1466.3195787447598</v>
      </c>
      <c r="H25" s="208">
        <v>1.1677528554241199</v>
      </c>
      <c r="I25" s="208">
        <v>4.7165166894706401E-2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208184</v>
      </c>
      <c r="E27" s="208">
        <v>2.0432647952770062E-2</v>
      </c>
      <c r="F27" s="208">
        <v>2.1957577155872876E-2</v>
      </c>
      <c r="G27" s="135">
        <v>1170.7745610133343</v>
      </c>
      <c r="H27" s="208">
        <v>0.93238565214522295</v>
      </c>
      <c r="I27" s="208">
        <v>4.8556339042990615E-2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363131</v>
      </c>
      <c r="E29" s="208">
        <v>3.5640240766520705E-2</v>
      </c>
      <c r="F29" s="208">
        <v>2.6750926004467379E-2</v>
      </c>
      <c r="G29" s="135">
        <v>1142.1770824303076</v>
      </c>
      <c r="H29" s="208">
        <v>0.90961108938459534</v>
      </c>
      <c r="I29" s="208">
        <v>5.1046183725393934E-2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191208</v>
      </c>
      <c r="E30" s="209">
        <v>1.876650342847317E-2</v>
      </c>
      <c r="F30" s="209">
        <v>2.9583122435572928E-2</v>
      </c>
      <c r="G30" s="136">
        <v>1161.5276186142837</v>
      </c>
      <c r="H30" s="209">
        <v>0.92502153892805006</v>
      </c>
      <c r="I30" s="209">
        <v>5.1720442971817659E-2</v>
      </c>
    </row>
    <row r="31" spans="1:457" s="102" customFormat="1" ht="18" customHeight="1">
      <c r="B31" s="95">
        <v>38</v>
      </c>
      <c r="C31" s="99" t="s">
        <v>68</v>
      </c>
      <c r="D31" s="100">
        <v>171923</v>
      </c>
      <c r="E31" s="209">
        <v>1.6873737338047534E-2</v>
      </c>
      <c r="F31" s="209">
        <v>2.3619281240324863E-2</v>
      </c>
      <c r="G31" s="136">
        <v>1120.6559519087036</v>
      </c>
      <c r="H31" s="209">
        <v>0.89247201412238564</v>
      </c>
      <c r="I31" s="209">
        <v>5.0157773500620895E-2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146342</v>
      </c>
      <c r="E33" s="208">
        <v>1.4363037345349675E-2</v>
      </c>
      <c r="F33" s="208">
        <v>9.5824163694437914E-3</v>
      </c>
      <c r="G33" s="135">
        <v>1327.3273658963255</v>
      </c>
      <c r="H33" s="208">
        <v>1.0570617374794082</v>
      </c>
      <c r="I33" s="208">
        <v>5.0911623024662012E-2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625559</v>
      </c>
      <c r="E35" s="208">
        <v>6.1396777949731432E-2</v>
      </c>
      <c r="F35" s="208">
        <v>7.4127635452432283E-3</v>
      </c>
      <c r="G35" s="135">
        <v>1255.0626732730248</v>
      </c>
      <c r="H35" s="208">
        <v>0.99951132188075309</v>
      </c>
      <c r="I35" s="208">
        <v>5.2206512386731907E-2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39446</v>
      </c>
      <c r="E36" s="209">
        <v>3.8715090071521725E-3</v>
      </c>
      <c r="F36" s="209">
        <v>1.0089111953293095E-2</v>
      </c>
      <c r="G36" s="136">
        <v>1103.6401351214326</v>
      </c>
      <c r="H36" s="209">
        <v>0.87892089680202679</v>
      </c>
      <c r="I36" s="209">
        <v>5.7208956095828212E-2</v>
      </c>
    </row>
    <row r="37" spans="1:255" s="102" customFormat="1" ht="18" customHeight="1">
      <c r="B37" s="95">
        <v>9</v>
      </c>
      <c r="C37" s="99" t="s">
        <v>72</v>
      </c>
      <c r="D37" s="100">
        <v>93270</v>
      </c>
      <c r="E37" s="209">
        <v>9.1541764715581588E-3</v>
      </c>
      <c r="F37" s="209">
        <v>9.5794771878552343E-3</v>
      </c>
      <c r="G37" s="136">
        <v>1349.3305329687996</v>
      </c>
      <c r="H37" s="209">
        <v>1.0745846987422258</v>
      </c>
      <c r="I37" s="209">
        <v>5.1259780867421112E-2</v>
      </c>
    </row>
    <row r="38" spans="1:255" s="102" customFormat="1" ht="18" customHeight="1">
      <c r="B38" s="95">
        <v>24</v>
      </c>
      <c r="C38" s="99" t="s">
        <v>73</v>
      </c>
      <c r="D38" s="100">
        <v>140153</v>
      </c>
      <c r="E38" s="209">
        <v>1.3755605178710096E-2</v>
      </c>
      <c r="F38" s="209">
        <v>1.6652372784449199E-3</v>
      </c>
      <c r="G38" s="136">
        <v>1252.1720501880086</v>
      </c>
      <c r="H38" s="209">
        <v>0.99720927708068829</v>
      </c>
      <c r="I38" s="209">
        <v>5.2386032238419311E-2</v>
      </c>
    </row>
    <row r="39" spans="1:255" s="102" customFormat="1" ht="18" customHeight="1">
      <c r="B39" s="95">
        <v>34</v>
      </c>
      <c r="C39" s="102" t="s">
        <v>74</v>
      </c>
      <c r="D39" s="104">
        <v>43692</v>
      </c>
      <c r="E39" s="210">
        <v>4.2882414323503707E-3</v>
      </c>
      <c r="F39" s="210">
        <v>1.1459129106187849E-2</v>
      </c>
      <c r="G39" s="137">
        <v>1286.7775606518367</v>
      </c>
      <c r="H39" s="210">
        <v>1.0247685378607552</v>
      </c>
      <c r="I39" s="210">
        <v>5.2229052258991882E-2</v>
      </c>
    </row>
    <row r="40" spans="1:255" s="102" customFormat="1" ht="18" customHeight="1">
      <c r="B40" s="95">
        <v>37</v>
      </c>
      <c r="C40" s="102" t="s">
        <v>75</v>
      </c>
      <c r="D40" s="104">
        <v>82008</v>
      </c>
      <c r="E40" s="210">
        <v>8.0488442594568617E-3</v>
      </c>
      <c r="F40" s="210">
        <v>7.5683113819540182E-3</v>
      </c>
      <c r="G40" s="137">
        <v>1168.7048657448051</v>
      </c>
      <c r="H40" s="210">
        <v>0.93073738078970325</v>
      </c>
      <c r="I40" s="210">
        <v>5.3971613437920229E-2</v>
      </c>
    </row>
    <row r="41" spans="1:255" s="102" customFormat="1" ht="18" customHeight="1">
      <c r="B41" s="95">
        <v>40</v>
      </c>
      <c r="C41" s="99" t="s">
        <v>76</v>
      </c>
      <c r="D41" s="100">
        <v>35254</v>
      </c>
      <c r="E41" s="209">
        <v>3.4600765233012902E-3</v>
      </c>
      <c r="F41" s="209">
        <v>1.3424555149912365E-2</v>
      </c>
      <c r="G41" s="136">
        <v>1197.1925693538326</v>
      </c>
      <c r="H41" s="209">
        <v>0.95342452056205473</v>
      </c>
      <c r="I41" s="209">
        <v>5.1148224538313469E-2</v>
      </c>
    </row>
    <row r="42" spans="1:255" s="102" customFormat="1" ht="18" customHeight="1">
      <c r="B42" s="95">
        <v>42</v>
      </c>
      <c r="C42" s="99" t="s">
        <v>77</v>
      </c>
      <c r="D42" s="100">
        <v>22729</v>
      </c>
      <c r="E42" s="209">
        <v>2.2307845719099968E-3</v>
      </c>
      <c r="F42" s="209">
        <v>5.4855120548551461E-3</v>
      </c>
      <c r="G42" s="136">
        <v>1207.4316375555461</v>
      </c>
      <c r="H42" s="209">
        <v>0.96157874649121322</v>
      </c>
      <c r="I42" s="209">
        <v>5.5871788840824221E-2</v>
      </c>
    </row>
    <row r="43" spans="1:255" s="102" customFormat="1" ht="18" customHeight="1">
      <c r="B43" s="95">
        <v>47</v>
      </c>
      <c r="C43" s="99" t="s">
        <v>78</v>
      </c>
      <c r="D43" s="100">
        <v>121405</v>
      </c>
      <c r="E43" s="209">
        <v>1.1915544060571655E-2</v>
      </c>
      <c r="F43" s="209">
        <v>1.3270458623711567E-2</v>
      </c>
      <c r="G43" s="136">
        <v>1379.6179255384873</v>
      </c>
      <c r="H43" s="209">
        <v>1.0987050812763532</v>
      </c>
      <c r="I43" s="209">
        <v>4.7105640015040473E-2</v>
      </c>
    </row>
    <row r="44" spans="1:255" s="102" customFormat="1" ht="18" customHeight="1">
      <c r="B44" s="95">
        <v>49</v>
      </c>
      <c r="C44" s="99" t="s">
        <v>79</v>
      </c>
      <c r="D44" s="100">
        <v>47602</v>
      </c>
      <c r="E44" s="209">
        <v>4.6719964447208264E-3</v>
      </c>
      <c r="F44" s="209">
        <v>-4.2047570236177778E-3</v>
      </c>
      <c r="G44" s="136">
        <v>1071.9454079660518</v>
      </c>
      <c r="H44" s="209">
        <v>0.85367973609320769</v>
      </c>
      <c r="I44" s="209">
        <v>5.8046856168168182E-2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392946</v>
      </c>
      <c r="E46" s="208">
        <v>3.8566495419672914E-2</v>
      </c>
      <c r="F46" s="208">
        <v>1.6262433468336335E-2</v>
      </c>
      <c r="G46" s="135">
        <v>1167.4448256503435</v>
      </c>
      <c r="H46" s="208">
        <v>0.92973390553124979</v>
      </c>
      <c r="I46" s="208">
        <v>5.4362212231551688E-2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74924</v>
      </c>
      <c r="E47" s="209">
        <v>7.3535704723386251E-3</v>
      </c>
      <c r="F47" s="209">
        <v>1.2459122726412808E-2</v>
      </c>
      <c r="G47" s="136">
        <v>1132.7060794938866</v>
      </c>
      <c r="H47" s="209">
        <v>0.90206853803149711</v>
      </c>
      <c r="I47" s="209">
        <v>5.6343016561536174E-2</v>
      </c>
    </row>
    <row r="48" spans="1:255" s="102" customFormat="1" ht="18" customHeight="1">
      <c r="B48" s="95">
        <v>13</v>
      </c>
      <c r="C48" s="99" t="s">
        <v>82</v>
      </c>
      <c r="D48" s="100">
        <v>102894</v>
      </c>
      <c r="E48" s="209">
        <v>1.0098743796124212E-2</v>
      </c>
      <c r="F48" s="209">
        <v>1.3564230621472273E-2</v>
      </c>
      <c r="G48" s="136">
        <v>1171.3645417614246</v>
      </c>
      <c r="H48" s="209">
        <v>0.93285550313351673</v>
      </c>
      <c r="I48" s="209">
        <v>5.4720544115890446E-2</v>
      </c>
    </row>
    <row r="49" spans="1:255" s="105" customFormat="1" ht="18" customHeight="1">
      <c r="B49" s="95">
        <v>16</v>
      </c>
      <c r="C49" s="102" t="s">
        <v>83</v>
      </c>
      <c r="D49" s="100">
        <v>45296</v>
      </c>
      <c r="E49" s="209">
        <v>4.4456693197780462E-3</v>
      </c>
      <c r="F49" s="209">
        <v>8.6623466274744487E-3</v>
      </c>
      <c r="G49" s="136">
        <v>1072.5869774373016</v>
      </c>
      <c r="H49" s="209">
        <v>0.85419067149423822</v>
      </c>
      <c r="I49" s="209">
        <v>5.6505325409960339E-2</v>
      </c>
    </row>
    <row r="50" spans="1:255" s="102" customFormat="1" ht="18" customHeight="1">
      <c r="B50" s="95">
        <v>19</v>
      </c>
      <c r="C50" s="102" t="s">
        <v>84</v>
      </c>
      <c r="D50" s="104">
        <v>45301</v>
      </c>
      <c r="E50" s="210">
        <v>4.446160055087983E-3</v>
      </c>
      <c r="F50" s="210">
        <v>2.0315772877767424E-2</v>
      </c>
      <c r="G50" s="137">
        <v>1330.8323206993218</v>
      </c>
      <c r="H50" s="210">
        <v>1.0598530259806742</v>
      </c>
      <c r="I50" s="210">
        <v>5.1532284966142594E-2</v>
      </c>
    </row>
    <row r="51" spans="1:255" s="102" customFormat="1" ht="18" customHeight="1">
      <c r="B51" s="95">
        <v>45</v>
      </c>
      <c r="C51" s="99" t="s">
        <v>85</v>
      </c>
      <c r="D51" s="100">
        <v>124531</v>
      </c>
      <c r="E51" s="209">
        <v>1.2222351776344046E-2</v>
      </c>
      <c r="F51" s="209">
        <v>2.2145067428364973E-2</v>
      </c>
      <c r="G51" s="136">
        <v>1160.1736620600489</v>
      </c>
      <c r="H51" s="209">
        <v>0.92394327014186817</v>
      </c>
      <c r="I51" s="209">
        <v>5.2868780187918629E-2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1785072</v>
      </c>
      <c r="E53" s="208">
        <v>0.17519957223584504</v>
      </c>
      <c r="F53" s="208">
        <v>8.761460424239198E-3</v>
      </c>
      <c r="G53" s="135">
        <v>1306.1170895459679</v>
      </c>
      <c r="H53" s="208">
        <v>1.0401702213791677</v>
      </c>
      <c r="I53" s="208">
        <v>5.0629527795757356E-2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1334601</v>
      </c>
      <c r="E54" s="210">
        <v>0.13098716707535105</v>
      </c>
      <c r="F54" s="210">
        <v>6.621552516099527E-3</v>
      </c>
      <c r="G54" s="137">
        <v>1346.0408676825507</v>
      </c>
      <c r="H54" s="210">
        <v>1.0719648632799623</v>
      </c>
      <c r="I54" s="210">
        <v>4.9716381603474913E-2</v>
      </c>
    </row>
    <row r="55" spans="1:255" s="102" customFormat="1" ht="18" customHeight="1">
      <c r="B55" s="95">
        <v>17</v>
      </c>
      <c r="C55" s="102" t="s">
        <v>209</v>
      </c>
      <c r="D55" s="104">
        <v>167383</v>
      </c>
      <c r="E55" s="210">
        <v>1.6428149676625061E-2</v>
      </c>
      <c r="F55" s="210">
        <v>1.6135984216117727E-2</v>
      </c>
      <c r="G55" s="137">
        <v>1177.9761786441877</v>
      </c>
      <c r="H55" s="210">
        <v>0.93812090227350742</v>
      </c>
      <c r="I55" s="210">
        <v>5.4887350559233106E-2</v>
      </c>
    </row>
    <row r="56" spans="1:255" s="105" customFormat="1" ht="18" customHeight="1">
      <c r="B56" s="95">
        <v>25</v>
      </c>
      <c r="C56" s="102" t="s">
        <v>206</v>
      </c>
      <c r="D56" s="100">
        <v>102537</v>
      </c>
      <c r="E56" s="209">
        <v>1.0063705294994736E-2</v>
      </c>
      <c r="F56" s="209">
        <v>1.0953798828702732E-2</v>
      </c>
      <c r="G56" s="136">
        <v>1129.8033725386933</v>
      </c>
      <c r="H56" s="209">
        <v>0.89975686983547665</v>
      </c>
      <c r="I56" s="209">
        <v>5.5463624965842673E-2</v>
      </c>
    </row>
    <row r="57" spans="1:255" s="102" customFormat="1" ht="18" customHeight="1">
      <c r="B57" s="95">
        <v>43</v>
      </c>
      <c r="C57" s="102" t="s">
        <v>88</v>
      </c>
      <c r="D57" s="104">
        <v>180551</v>
      </c>
      <c r="E57" s="210">
        <v>1.7720550188874206E-2</v>
      </c>
      <c r="F57" s="210">
        <v>1.6644612742475751E-2</v>
      </c>
      <c r="G57" s="137">
        <v>1229.93349302967</v>
      </c>
      <c r="H57" s="210">
        <v>0.97949885501540213</v>
      </c>
      <c r="I57" s="210">
        <v>5.3792277242803888E-2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1045996</v>
      </c>
      <c r="E59" s="208">
        <v>0.10266143425049799</v>
      </c>
      <c r="F59" s="208">
        <v>1.4727181890057839E-2</v>
      </c>
      <c r="G59" s="135">
        <v>1158.5504667704274</v>
      </c>
      <c r="H59" s="208">
        <v>0.92265058404407418</v>
      </c>
      <c r="I59" s="208">
        <v>5.1442541002143294E-2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341339</v>
      </c>
      <c r="E60" s="210">
        <v>3.350141999169283E-2</v>
      </c>
      <c r="F60" s="210">
        <v>1.926011305238462E-2</v>
      </c>
      <c r="G60" s="137">
        <v>1087.4585998084012</v>
      </c>
      <c r="H60" s="210">
        <v>0.86603418756016115</v>
      </c>
      <c r="I60" s="210">
        <v>5.1193395611881742E-2</v>
      </c>
    </row>
    <row r="61" spans="1:255" s="102" customFormat="1" ht="18" customHeight="1">
      <c r="B61" s="95">
        <v>12</v>
      </c>
      <c r="C61" s="102" t="s">
        <v>208</v>
      </c>
      <c r="D61" s="104">
        <v>138569</v>
      </c>
      <c r="E61" s="210">
        <v>1.3600140232522168E-2</v>
      </c>
      <c r="F61" s="210">
        <v>1.5469961453340897E-2</v>
      </c>
      <c r="G61" s="137">
        <v>1129.5324914663452</v>
      </c>
      <c r="H61" s="210">
        <v>0.89954114459365331</v>
      </c>
      <c r="I61" s="210">
        <v>5.3975341840644342E-2</v>
      </c>
    </row>
    <row r="62" spans="1:255" s="102" customFormat="1" ht="18" customHeight="1">
      <c r="B62" s="95">
        <v>46</v>
      </c>
      <c r="C62" s="102" t="s">
        <v>90</v>
      </c>
      <c r="D62" s="104">
        <v>566088</v>
      </c>
      <c r="E62" s="210">
        <v>5.5559874026282999E-2</v>
      </c>
      <c r="F62" s="210">
        <v>1.183266960755569E-2</v>
      </c>
      <c r="G62" s="137">
        <v>1208.520468955357</v>
      </c>
      <c r="H62" s="210">
        <v>0.96244587395417258</v>
      </c>
      <c r="I62" s="210">
        <v>5.1294695582498884E-2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239239</v>
      </c>
      <c r="E64" s="208">
        <v>2.3480604962786561E-2</v>
      </c>
      <c r="F64" s="208">
        <v>1.6666879146002955E-2</v>
      </c>
      <c r="G64" s="135">
        <v>1055.1962348112138</v>
      </c>
      <c r="H64" s="208">
        <v>0.84034096938704506</v>
      </c>
      <c r="I64" s="208">
        <v>5.6655226478134812E-2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140703</v>
      </c>
      <c r="E65" s="210">
        <v>1.3809586062803128E-2</v>
      </c>
      <c r="F65" s="210">
        <v>1.9668234424483177E-2</v>
      </c>
      <c r="G65" s="137">
        <v>1061.0551256902838</v>
      </c>
      <c r="H65" s="210">
        <v>0.84500689395957873</v>
      </c>
      <c r="I65" s="210">
        <v>5.6139809655029849E-2</v>
      </c>
    </row>
    <row r="66" spans="1:255" s="102" customFormat="1" ht="18" customHeight="1">
      <c r="B66" s="95">
        <v>10</v>
      </c>
      <c r="C66" s="99" t="s">
        <v>93</v>
      </c>
      <c r="D66" s="100">
        <v>98536</v>
      </c>
      <c r="E66" s="209">
        <v>9.6710188999834332E-3</v>
      </c>
      <c r="F66" s="209">
        <v>1.2411638993917506E-2</v>
      </c>
      <c r="G66" s="136">
        <v>1046.8301196517007</v>
      </c>
      <c r="H66" s="209">
        <v>0.83367833253219814</v>
      </c>
      <c r="I66" s="209">
        <v>5.7336603563244992E-2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777539</v>
      </c>
      <c r="E68" s="208">
        <v>7.6313168430565667E-2</v>
      </c>
      <c r="F68" s="208">
        <v>6.482587753759983E-3</v>
      </c>
      <c r="G68" s="135">
        <v>1075.7442457162927</v>
      </c>
      <c r="H68" s="208">
        <v>0.85670506815208547</v>
      </c>
      <c r="I68" s="208">
        <v>5.2559453889860608E-2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306778</v>
      </c>
      <c r="E69" s="210">
        <v>3.0109359382348762E-2</v>
      </c>
      <c r="F69" s="210">
        <v>6.700882074976322E-3</v>
      </c>
      <c r="G69" s="137">
        <v>1127.2083401352124</v>
      </c>
      <c r="H69" s="210">
        <v>0.89769022860459502</v>
      </c>
      <c r="I69" s="210">
        <v>5.224953284597178E-2</v>
      </c>
    </row>
    <row r="70" spans="1:255" s="102" customFormat="1" ht="18" customHeight="1">
      <c r="B70" s="95">
        <v>27</v>
      </c>
      <c r="C70" s="102" t="s">
        <v>95</v>
      </c>
      <c r="D70" s="104">
        <v>112867</v>
      </c>
      <c r="E70" s="210">
        <v>1.1077564445323842E-2</v>
      </c>
      <c r="F70" s="210">
        <v>-4.3138431137301758E-3</v>
      </c>
      <c r="G70" s="137">
        <v>975.37049341260092</v>
      </c>
      <c r="H70" s="210">
        <v>0.7767690585936452</v>
      </c>
      <c r="I70" s="210">
        <v>5.7553319669978453E-2</v>
      </c>
    </row>
    <row r="71" spans="1:255" s="102" customFormat="1" ht="18" customHeight="1">
      <c r="B71" s="95">
        <v>32</v>
      </c>
      <c r="C71" s="102" t="s">
        <v>207</v>
      </c>
      <c r="D71" s="104">
        <v>108002</v>
      </c>
      <c r="E71" s="210">
        <v>1.0600078988755488E-2</v>
      </c>
      <c r="F71" s="210">
        <v>9.940246308643319E-3</v>
      </c>
      <c r="G71" s="137">
        <v>931.0390540915912</v>
      </c>
      <c r="H71" s="210">
        <v>0.74146422763961384</v>
      </c>
      <c r="I71" s="210">
        <v>4.9741797270395516E-2</v>
      </c>
    </row>
    <row r="72" spans="1:255" s="102" customFormat="1" ht="18" customHeight="1">
      <c r="B72" s="106">
        <v>36</v>
      </c>
      <c r="C72" s="107" t="s">
        <v>96</v>
      </c>
      <c r="D72" s="104">
        <v>249892</v>
      </c>
      <c r="E72" s="210">
        <v>2.4526165614137573E-2</v>
      </c>
      <c r="F72" s="210">
        <v>9.6646464646463759E-3</v>
      </c>
      <c r="G72" s="137">
        <v>1120.440684375651</v>
      </c>
      <c r="H72" s="210">
        <v>0.892300578590837</v>
      </c>
      <c r="I72" s="210">
        <v>5.1569949685008387E-2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1249897</v>
      </c>
      <c r="E74" s="208">
        <v>0.12267371833677633</v>
      </c>
      <c r="F74" s="208">
        <v>1.8774712416952832E-2</v>
      </c>
      <c r="G74" s="135">
        <v>1459.949740666631</v>
      </c>
      <c r="H74" s="208">
        <v>1.1626800208850818</v>
      </c>
      <c r="I74" s="208">
        <v>4.76067389257957E-2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262032</v>
      </c>
      <c r="E76" s="208">
        <v>2.5717670946663745E-2</v>
      </c>
      <c r="F76" s="208">
        <v>1.6620885516085426E-2</v>
      </c>
      <c r="G76" s="135">
        <v>1113.6187195457046</v>
      </c>
      <c r="H76" s="208">
        <v>0.88686767772444297</v>
      </c>
      <c r="I76" s="208">
        <v>5.2928389641814677E-2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144676</v>
      </c>
      <c r="E78" s="208">
        <v>1.4199524340078784E-2</v>
      </c>
      <c r="F78" s="208">
        <v>1.2818089537610655E-2</v>
      </c>
      <c r="G78" s="135">
        <v>1439.8090971550216</v>
      </c>
      <c r="H78" s="208">
        <v>1.1466403428287506</v>
      </c>
      <c r="I78" s="208">
        <v>4.9595063914938731E-2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577777</v>
      </c>
      <c r="E80" s="208">
        <v>5.6707115033852881E-2</v>
      </c>
      <c r="F80" s="208">
        <v>8.3772996123754329E-3</v>
      </c>
      <c r="G80" s="135">
        <v>1552.6982783669134</v>
      </c>
      <c r="H80" s="208">
        <v>1.2365434346360138</v>
      </c>
      <c r="I80" s="208">
        <v>4.86967273336254E-2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82566</v>
      </c>
      <c r="E81" s="209">
        <v>8.1036103200457909E-3</v>
      </c>
      <c r="F81" s="210">
        <v>1.3826129666011822E-2</v>
      </c>
      <c r="G81" s="136">
        <v>1576.1533673667127</v>
      </c>
      <c r="H81" s="209">
        <v>1.2552226827008792</v>
      </c>
      <c r="I81" s="210">
        <v>4.8087022046178429E-2</v>
      </c>
    </row>
    <row r="82" spans="1:255" s="102" customFormat="1" ht="18" customHeight="1">
      <c r="B82" s="95">
        <v>20</v>
      </c>
      <c r="C82" s="102" t="s">
        <v>204</v>
      </c>
      <c r="D82" s="100">
        <v>194645</v>
      </c>
      <c r="E82" s="209">
        <v>1.9103834880523619E-2</v>
      </c>
      <c r="F82" s="210">
        <v>5.818550116525989E-3</v>
      </c>
      <c r="G82" s="136">
        <v>1523.5772946132699</v>
      </c>
      <c r="H82" s="209">
        <v>1.2133519609463645</v>
      </c>
      <c r="I82" s="210">
        <v>4.9747257220023045E-2</v>
      </c>
    </row>
    <row r="83" spans="1:255" s="102" customFormat="1" ht="18" customHeight="1">
      <c r="B83" s="95">
        <v>48</v>
      </c>
      <c r="C83" s="102" t="s">
        <v>203</v>
      </c>
      <c r="D83" s="100">
        <v>300566</v>
      </c>
      <c r="E83" s="209">
        <v>2.9499669833283476E-2</v>
      </c>
      <c r="F83" s="210">
        <v>8.549819138441217E-3</v>
      </c>
      <c r="G83" s="136">
        <v>1565.1137245729731</v>
      </c>
      <c r="H83" s="209">
        <v>1.2464308923012124</v>
      </c>
      <c r="I83" s="210">
        <v>4.8144728429285966E-2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73504</v>
      </c>
      <c r="E85" s="208">
        <v>7.2142016443166174E-3</v>
      </c>
      <c r="F85" s="208">
        <v>1.3862260169105856E-2</v>
      </c>
      <c r="G85" s="135">
        <v>1242.7414410100127</v>
      </c>
      <c r="H85" s="208">
        <v>0.9896988946540819</v>
      </c>
      <c r="I85" s="208">
        <v>5.2552511498119348E-2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9150</v>
      </c>
      <c r="E87" s="209">
        <v>8.9804561718405873E-4</v>
      </c>
      <c r="F87" s="210">
        <v>2.1661456007145974E-2</v>
      </c>
      <c r="G87" s="136">
        <v>1277.6369683060109</v>
      </c>
      <c r="H87" s="209">
        <v>1.0174891200811444</v>
      </c>
      <c r="I87" s="210">
        <v>5.6951330900565367E-2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8763</v>
      </c>
      <c r="E88" s="209">
        <v>8.6006270419496241E-4</v>
      </c>
      <c r="F88" s="210">
        <v>2.7194936115344071E-2</v>
      </c>
      <c r="G88" s="136">
        <v>1222.7869314161817</v>
      </c>
      <c r="H88" s="209">
        <v>0.97380745059607388</v>
      </c>
      <c r="I88" s="210">
        <v>5.5717446463004583E-2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10188792</v>
      </c>
      <c r="E90" s="240">
        <v>1</v>
      </c>
      <c r="F90" s="240">
        <v>1.3211296010119389E-2</v>
      </c>
      <c r="G90" s="239">
        <v>1255.6762948031521</v>
      </c>
      <c r="H90" s="240">
        <v>1</v>
      </c>
      <c r="I90" s="240">
        <v>5.0695275140937079E-2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2"/>
  <sheetViews>
    <sheetView showGridLines="0" showRowColHeaders="0" zoomScaleNormal="100" workbookViewId="0">
      <pane ySplit="5" topLeftCell="A54" activePane="bottomLeft" state="frozen"/>
      <selection activeCell="Q29" sqref="Q29"/>
      <selection pane="bottomLeft" activeCell="L72" sqref="L72"/>
    </sheetView>
  </sheetViews>
  <sheetFormatPr baseColWidth="10" defaultColWidth="10.26953125" defaultRowHeight="15.5"/>
  <cols>
    <col min="1" max="1" width="2.7265625" style="119" customWidth="1"/>
    <col min="2" max="2" width="7" style="132" customWidth="1"/>
    <col min="3" max="3" width="27.453125" style="115" customWidth="1"/>
    <col min="4" max="4" width="20.7265625" style="116" customWidth="1"/>
    <col min="5" max="5" width="20.7265625" style="117" customWidth="1"/>
    <col min="6" max="7" width="20.7265625" style="118" customWidth="1"/>
    <col min="8" max="16384" width="10.26953125" style="119"/>
  </cols>
  <sheetData>
    <row r="1" spans="1:10">
      <c r="B1" s="114"/>
    </row>
    <row r="2" spans="1:10" s="115" customFormat="1" ht="22.75" customHeight="1">
      <c r="B2" s="120"/>
      <c r="C2" s="523" t="s">
        <v>152</v>
      </c>
      <c r="D2" s="524"/>
      <c r="E2" s="524"/>
      <c r="F2" s="524"/>
      <c r="G2" s="524"/>
    </row>
    <row r="3" spans="1:10" s="115" customFormat="1" ht="19" customHeight="1">
      <c r="A3" s="224"/>
      <c r="B3" s="225"/>
      <c r="C3" s="525" t="s">
        <v>142</v>
      </c>
      <c r="D3" s="526"/>
      <c r="E3" s="526"/>
      <c r="F3" s="526"/>
      <c r="G3" s="526"/>
    </row>
    <row r="4" spans="1:10" ht="19.75" customHeight="1">
      <c r="A4" s="224"/>
      <c r="B4" s="531" t="s">
        <v>157</v>
      </c>
      <c r="C4" s="527" t="str">
        <f>'Pensiones - mínimos'!$B$3</f>
        <v xml:space="preserve">  1 de Julio de 2024</v>
      </c>
      <c r="D4" s="529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5" customHeight="1">
      <c r="A5" s="224"/>
      <c r="B5" s="532"/>
      <c r="C5" s="528"/>
      <c r="D5" s="530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35179</v>
      </c>
      <c r="E6" s="211">
        <v>0.37142670563074459</v>
      </c>
      <c r="F6" s="211">
        <v>0.22915091730432377</v>
      </c>
      <c r="G6" s="211">
        <v>0.30461173455250762</v>
      </c>
    </row>
    <row r="7" spans="1:10">
      <c r="B7" s="122">
        <v>11</v>
      </c>
      <c r="C7" s="123" t="s">
        <v>54</v>
      </c>
      <c r="D7" s="124">
        <v>65144</v>
      </c>
      <c r="E7" s="211">
        <v>0.35149990006722748</v>
      </c>
      <c r="F7" s="211">
        <v>0.21782055927011626</v>
      </c>
      <c r="G7" s="211">
        <v>0.28137647450101289</v>
      </c>
      <c r="H7" s="115"/>
    </row>
    <row r="8" spans="1:10">
      <c r="B8" s="122">
        <v>14</v>
      </c>
      <c r="C8" s="123" t="s">
        <v>55</v>
      </c>
      <c r="D8" s="124">
        <v>54282</v>
      </c>
      <c r="E8" s="211">
        <v>0.36296921477608407</v>
      </c>
      <c r="F8" s="211">
        <v>0.23150526508004138</v>
      </c>
      <c r="G8" s="211">
        <v>0.30274062754458958</v>
      </c>
      <c r="H8" s="115"/>
    </row>
    <row r="9" spans="1:10">
      <c r="B9" s="122">
        <v>18</v>
      </c>
      <c r="C9" s="123" t="s">
        <v>56</v>
      </c>
      <c r="D9" s="124">
        <v>59181</v>
      </c>
      <c r="E9" s="211">
        <v>0.35865732557171021</v>
      </c>
      <c r="F9" s="211">
        <v>0.22561548062161058</v>
      </c>
      <c r="G9" s="211">
        <v>0.29800144013132385</v>
      </c>
      <c r="H9" s="115"/>
    </row>
    <row r="10" spans="1:10">
      <c r="B10" s="122">
        <v>21</v>
      </c>
      <c r="C10" s="123" t="s">
        <v>57</v>
      </c>
      <c r="D10" s="124">
        <v>29026</v>
      </c>
      <c r="E10" s="211">
        <v>0.35364878754425366</v>
      </c>
      <c r="F10" s="211">
        <v>0.20349879217642017</v>
      </c>
      <c r="G10" s="211">
        <v>0.27944546067199383</v>
      </c>
      <c r="H10" s="115"/>
    </row>
    <row r="11" spans="1:10">
      <c r="B11" s="122">
        <v>23</v>
      </c>
      <c r="C11" s="123" t="s">
        <v>58</v>
      </c>
      <c r="D11" s="124">
        <v>51255</v>
      </c>
      <c r="E11" s="211">
        <v>0.42520414286086977</v>
      </c>
      <c r="F11" s="211">
        <v>0.26077233783840448</v>
      </c>
      <c r="G11" s="211">
        <v>0.34582453394147533</v>
      </c>
      <c r="H11" s="115"/>
    </row>
    <row r="12" spans="1:10">
      <c r="B12" s="122">
        <v>29</v>
      </c>
      <c r="C12" s="123" t="s">
        <v>59</v>
      </c>
      <c r="D12" s="124">
        <v>75882</v>
      </c>
      <c r="E12" s="211">
        <v>0.3283722720245244</v>
      </c>
      <c r="F12" s="211">
        <v>0.1912262271327658</v>
      </c>
      <c r="G12" s="211">
        <v>0.26281118822991562</v>
      </c>
      <c r="H12" s="115"/>
    </row>
    <row r="13" spans="1:10">
      <c r="B13" s="122">
        <v>41</v>
      </c>
      <c r="C13" s="123" t="s">
        <v>60</v>
      </c>
      <c r="D13" s="124">
        <v>107618</v>
      </c>
      <c r="E13" s="211">
        <v>0.32522210996162587</v>
      </c>
      <c r="F13" s="211">
        <v>0.20589072582345747</v>
      </c>
      <c r="G13" s="211">
        <v>0.26870441715126075</v>
      </c>
      <c r="H13" s="115"/>
    </row>
    <row r="14" spans="1:10" s="129" customFormat="1">
      <c r="B14" s="125"/>
      <c r="C14" s="126" t="s">
        <v>52</v>
      </c>
      <c r="D14" s="127">
        <v>477567</v>
      </c>
      <c r="E14" s="212">
        <v>0.35132249386864195</v>
      </c>
      <c r="F14" s="212">
        <v>0.2163796049099013</v>
      </c>
      <c r="G14" s="212">
        <v>0.28661666932737656</v>
      </c>
      <c r="H14" s="128"/>
      <c r="J14" s="441"/>
    </row>
    <row r="15" spans="1:10">
      <c r="B15" s="122">
        <v>22</v>
      </c>
      <c r="C15" s="123" t="s">
        <v>62</v>
      </c>
      <c r="D15" s="124">
        <v>12009</v>
      </c>
      <c r="E15" s="211">
        <v>0.30013831258644535</v>
      </c>
      <c r="F15" s="211">
        <v>0.1393136129724927</v>
      </c>
      <c r="G15" s="211">
        <v>0.22040928695971368</v>
      </c>
      <c r="H15" s="115"/>
    </row>
    <row r="16" spans="1:10">
      <c r="B16" s="122">
        <v>44</v>
      </c>
      <c r="C16" s="123" t="s">
        <v>63</v>
      </c>
      <c r="D16" s="124">
        <v>7835</v>
      </c>
      <c r="E16" s="211">
        <v>0.28344491092703961</v>
      </c>
      <c r="F16" s="211">
        <v>0.15472232819227205</v>
      </c>
      <c r="G16" s="211">
        <v>0.2177901320361362</v>
      </c>
      <c r="H16" s="115"/>
    </row>
    <row r="17" spans="2:9">
      <c r="B17" s="122">
        <v>50</v>
      </c>
      <c r="C17" s="123" t="s">
        <v>64</v>
      </c>
      <c r="D17" s="124">
        <v>37831</v>
      </c>
      <c r="E17" s="211">
        <v>0.23758777081422167</v>
      </c>
      <c r="F17" s="211">
        <v>9.6032115098082016E-2</v>
      </c>
      <c r="G17" s="211">
        <v>0.17040223413359759</v>
      </c>
      <c r="H17" s="115"/>
    </row>
    <row r="18" spans="2:9" s="129" customFormat="1">
      <c r="B18" s="122"/>
      <c r="C18" s="126" t="s">
        <v>61</v>
      </c>
      <c r="D18" s="127">
        <v>57675</v>
      </c>
      <c r="E18" s="212">
        <v>0.25321041925571447</v>
      </c>
      <c r="F18" s="212">
        <v>0.11093272120532605</v>
      </c>
      <c r="G18" s="212">
        <v>0.18457771946106827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43273</v>
      </c>
      <c r="E19" s="212">
        <v>0.20465651235931692</v>
      </c>
      <c r="F19" s="212">
        <v>8.0433624328865944E-2</v>
      </c>
      <c r="G19" s="212">
        <v>0.14410259313403909</v>
      </c>
      <c r="H19" s="128"/>
    </row>
    <row r="20" spans="2:9" s="129" customFormat="1">
      <c r="B20" s="122">
        <v>7</v>
      </c>
      <c r="C20" s="126" t="s">
        <v>205</v>
      </c>
      <c r="D20" s="127">
        <v>33428</v>
      </c>
      <c r="E20" s="212">
        <v>0.20719509193826249</v>
      </c>
      <c r="F20" s="212">
        <v>0.10438291742575097</v>
      </c>
      <c r="G20" s="212">
        <v>0.16056949621488684</v>
      </c>
      <c r="H20" s="128"/>
    </row>
    <row r="21" spans="2:9">
      <c r="B21" s="122">
        <v>35</v>
      </c>
      <c r="C21" s="123" t="s">
        <v>67</v>
      </c>
      <c r="D21" s="124">
        <v>47272</v>
      </c>
      <c r="E21" s="211">
        <v>0.302262953530124</v>
      </c>
      <c r="F21" s="211">
        <v>0.19196260114879879</v>
      </c>
      <c r="G21" s="211">
        <v>0.24722814944981381</v>
      </c>
      <c r="H21" s="115"/>
    </row>
    <row r="22" spans="2:9">
      <c r="B22" s="122">
        <v>38</v>
      </c>
      <c r="C22" s="123" t="s">
        <v>68</v>
      </c>
      <c r="D22" s="124">
        <v>49542</v>
      </c>
      <c r="E22" s="211">
        <v>0.34010227105230334</v>
      </c>
      <c r="F22" s="211">
        <v>0.23343366298791265</v>
      </c>
      <c r="G22" s="211">
        <v>0.28816388732164983</v>
      </c>
      <c r="H22" s="115"/>
    </row>
    <row r="23" spans="2:9" s="129" customFormat="1">
      <c r="B23" s="122"/>
      <c r="C23" s="126" t="s">
        <v>66</v>
      </c>
      <c r="D23" s="127">
        <v>96814</v>
      </c>
      <c r="E23" s="212">
        <v>0.32040043260634454</v>
      </c>
      <c r="F23" s="212">
        <v>0.21134607654861329</v>
      </c>
      <c r="G23" s="212">
        <v>0.26660901988538571</v>
      </c>
      <c r="H23" s="128"/>
    </row>
    <row r="24" spans="2:9" s="129" customFormat="1">
      <c r="B24" s="122">
        <v>39</v>
      </c>
      <c r="C24" s="126" t="s">
        <v>69</v>
      </c>
      <c r="D24" s="127">
        <v>23774</v>
      </c>
      <c r="E24" s="212">
        <v>0.21801766178990378</v>
      </c>
      <c r="F24" s="212">
        <v>0.10263796455279477</v>
      </c>
      <c r="G24" s="212">
        <v>0.16245507099807302</v>
      </c>
      <c r="H24" s="128"/>
    </row>
    <row r="25" spans="2:9">
      <c r="B25" s="122">
        <v>5</v>
      </c>
      <c r="C25" s="123" t="s">
        <v>71</v>
      </c>
      <c r="D25" s="124">
        <v>13388</v>
      </c>
      <c r="E25" s="211">
        <v>0.42518709955311473</v>
      </c>
      <c r="F25" s="211">
        <v>0.26306712020313322</v>
      </c>
      <c r="G25" s="211">
        <v>0.3394006996907164</v>
      </c>
      <c r="H25" s="115"/>
    </row>
    <row r="26" spans="2:9">
      <c r="B26" s="122">
        <v>9</v>
      </c>
      <c r="C26" s="123" t="s">
        <v>72</v>
      </c>
      <c r="D26" s="124">
        <v>16250</v>
      </c>
      <c r="E26" s="211">
        <v>0.24246939861628525</v>
      </c>
      <c r="F26" s="211">
        <v>0.10497893941030349</v>
      </c>
      <c r="G26" s="211">
        <v>0.17422536721346629</v>
      </c>
      <c r="H26" s="115"/>
    </row>
    <row r="27" spans="2:9">
      <c r="B27" s="122">
        <v>24</v>
      </c>
      <c r="C27" s="123" t="s">
        <v>73</v>
      </c>
      <c r="D27" s="124">
        <v>27817</v>
      </c>
      <c r="E27" s="211">
        <v>0.26464462925431548</v>
      </c>
      <c r="F27" s="211">
        <v>0.12947469682835822</v>
      </c>
      <c r="G27" s="211">
        <v>0.19847595128181345</v>
      </c>
      <c r="H27" s="115"/>
    </row>
    <row r="28" spans="2:9">
      <c r="B28" s="122">
        <v>34</v>
      </c>
      <c r="C28" s="123" t="s">
        <v>74</v>
      </c>
      <c r="D28" s="124">
        <v>9897</v>
      </c>
      <c r="E28" s="211">
        <v>0.30755090497737558</v>
      </c>
      <c r="F28" s="211">
        <v>0.15002669514148426</v>
      </c>
      <c r="G28" s="211">
        <v>0.22651744026366383</v>
      </c>
      <c r="H28" s="115"/>
    </row>
    <row r="29" spans="2:9">
      <c r="B29" s="122">
        <v>37</v>
      </c>
      <c r="C29" s="123" t="s">
        <v>75</v>
      </c>
      <c r="D29" s="124">
        <v>24996</v>
      </c>
      <c r="E29" s="211">
        <v>0.36856974401808085</v>
      </c>
      <c r="F29" s="211">
        <v>0.24194954239504141</v>
      </c>
      <c r="G29" s="211">
        <v>0.30479953175299973</v>
      </c>
      <c r="H29" s="115"/>
    </row>
    <row r="30" spans="2:9">
      <c r="B30" s="122">
        <v>40</v>
      </c>
      <c r="C30" s="123" t="s">
        <v>76</v>
      </c>
      <c r="D30" s="124">
        <v>8709</v>
      </c>
      <c r="E30" s="211">
        <v>0.33463414634146343</v>
      </c>
      <c r="F30" s="211">
        <v>0.1614224017050872</v>
      </c>
      <c r="G30" s="211">
        <v>0.24703579735632836</v>
      </c>
      <c r="H30" s="115"/>
    </row>
    <row r="31" spans="2:9">
      <c r="B31" s="122">
        <v>42</v>
      </c>
      <c r="C31" s="123" t="s">
        <v>77</v>
      </c>
      <c r="D31" s="124">
        <v>4919</v>
      </c>
      <c r="E31" s="211">
        <v>0.28965937799459884</v>
      </c>
      <c r="F31" s="211">
        <v>0.14168888888888889</v>
      </c>
      <c r="G31" s="211">
        <v>0.21641955211403932</v>
      </c>
      <c r="H31" s="115"/>
    </row>
    <row r="32" spans="2:9">
      <c r="B32" s="122">
        <v>47</v>
      </c>
      <c r="C32" s="123" t="s">
        <v>78</v>
      </c>
      <c r="D32" s="124">
        <v>23159</v>
      </c>
      <c r="E32" s="211">
        <v>0.2673620642327752</v>
      </c>
      <c r="F32" s="211">
        <v>0.12001520984837682</v>
      </c>
      <c r="G32" s="211">
        <v>0.19075820600469504</v>
      </c>
      <c r="H32" s="115"/>
    </row>
    <row r="33" spans="2:8">
      <c r="B33" s="122">
        <v>49</v>
      </c>
      <c r="C33" s="123" t="s">
        <v>79</v>
      </c>
      <c r="D33" s="124">
        <v>17608</v>
      </c>
      <c r="E33" s="211">
        <v>0.43602773351707508</v>
      </c>
      <c r="F33" s="211">
        <v>0.30691932242319842</v>
      </c>
      <c r="G33" s="211">
        <v>0.369900424351918</v>
      </c>
      <c r="H33" s="115"/>
    </row>
    <row r="34" spans="2:8" s="129" customFormat="1">
      <c r="B34" s="122"/>
      <c r="C34" s="126" t="s">
        <v>70</v>
      </c>
      <c r="D34" s="127">
        <v>146743</v>
      </c>
      <c r="E34" s="212">
        <v>0.30577064777589619</v>
      </c>
      <c r="F34" s="212">
        <v>0.16489683074421679</v>
      </c>
      <c r="G34" s="212">
        <v>0.23457899254906411</v>
      </c>
      <c r="H34" s="128"/>
    </row>
    <row r="35" spans="2:8">
      <c r="B35" s="122">
        <v>2</v>
      </c>
      <c r="C35" s="123" t="s">
        <v>81</v>
      </c>
      <c r="D35" s="124">
        <v>25899</v>
      </c>
      <c r="E35" s="211">
        <v>0.42555782081775967</v>
      </c>
      <c r="F35" s="211">
        <v>0.27443950717026866</v>
      </c>
      <c r="G35" s="211">
        <v>0.34567027921627247</v>
      </c>
      <c r="H35" s="115"/>
    </row>
    <row r="36" spans="2:8">
      <c r="B36" s="122">
        <v>13</v>
      </c>
      <c r="C36" s="123" t="s">
        <v>82</v>
      </c>
      <c r="D36" s="124">
        <v>35475</v>
      </c>
      <c r="E36" s="211">
        <v>0.44437775967762677</v>
      </c>
      <c r="F36" s="211">
        <v>0.26214438122332862</v>
      </c>
      <c r="G36" s="211">
        <v>0.34477228992944198</v>
      </c>
      <c r="H36" s="115"/>
    </row>
    <row r="37" spans="2:8">
      <c r="B37" s="122">
        <v>16</v>
      </c>
      <c r="C37" s="123" t="s">
        <v>83</v>
      </c>
      <c r="D37" s="124">
        <v>17445</v>
      </c>
      <c r="E37" s="211">
        <v>0.4633994740616782</v>
      </c>
      <c r="F37" s="211">
        <v>0.31799351954390714</v>
      </c>
      <c r="G37" s="211">
        <v>0.38513334510773578</v>
      </c>
      <c r="H37" s="115"/>
    </row>
    <row r="38" spans="2:8">
      <c r="B38" s="122">
        <v>19</v>
      </c>
      <c r="C38" s="123" t="s">
        <v>84</v>
      </c>
      <c r="D38" s="124">
        <v>8549</v>
      </c>
      <c r="E38" s="211">
        <v>0.27447967593239281</v>
      </c>
      <c r="F38" s="211">
        <v>0.11140026863666891</v>
      </c>
      <c r="G38" s="211">
        <v>0.1887154808944615</v>
      </c>
      <c r="H38" s="115"/>
    </row>
    <row r="39" spans="2:8">
      <c r="B39" s="122">
        <v>45</v>
      </c>
      <c r="C39" s="123" t="s">
        <v>85</v>
      </c>
      <c r="D39" s="124">
        <v>37776</v>
      </c>
      <c r="E39" s="211">
        <v>0.40995904822424628</v>
      </c>
      <c r="F39" s="211">
        <v>0.21436674081822066</v>
      </c>
      <c r="G39" s="211">
        <v>0.30334615477270721</v>
      </c>
      <c r="H39" s="115"/>
    </row>
    <row r="40" spans="2:8" s="131" customFormat="1">
      <c r="B40" s="122"/>
      <c r="C40" s="126" t="s">
        <v>80</v>
      </c>
      <c r="D40" s="127">
        <v>125144</v>
      </c>
      <c r="E40" s="212">
        <v>0.41197365949595061</v>
      </c>
      <c r="F40" s="212">
        <v>0.23861899099711228</v>
      </c>
      <c r="G40" s="212">
        <v>0.31847633008097803</v>
      </c>
      <c r="H40" s="130"/>
    </row>
    <row r="41" spans="2:8">
      <c r="B41" s="122">
        <v>8</v>
      </c>
      <c r="C41" s="123" t="s">
        <v>87</v>
      </c>
      <c r="D41" s="124">
        <v>174517</v>
      </c>
      <c r="E41" s="211">
        <v>0.17587058634589325</v>
      </c>
      <c r="F41" s="211">
        <v>7.2283745835971705E-2</v>
      </c>
      <c r="G41" s="211">
        <v>0.13076342667209151</v>
      </c>
      <c r="H41" s="115"/>
    </row>
    <row r="42" spans="2:8">
      <c r="B42" s="122">
        <v>17</v>
      </c>
      <c r="C42" s="123" t="s">
        <v>209</v>
      </c>
      <c r="D42" s="124">
        <v>24801</v>
      </c>
      <c r="E42" s="211">
        <v>0.19242535223404714</v>
      </c>
      <c r="F42" s="211">
        <v>9.3055387876105011E-2</v>
      </c>
      <c r="G42" s="211">
        <v>0.14816916891201615</v>
      </c>
      <c r="H42" s="115"/>
    </row>
    <row r="43" spans="2:8">
      <c r="B43" s="122">
        <v>25</v>
      </c>
      <c r="C43" s="123" t="s">
        <v>206</v>
      </c>
      <c r="D43" s="124">
        <v>19706</v>
      </c>
      <c r="E43" s="211">
        <v>0.25394159397518556</v>
      </c>
      <c r="F43" s="211">
        <v>0.1196836704405716</v>
      </c>
      <c r="G43" s="211">
        <v>0.19218428469723126</v>
      </c>
      <c r="H43" s="115"/>
    </row>
    <row r="44" spans="2:8">
      <c r="B44" s="122">
        <v>43</v>
      </c>
      <c r="C44" s="123" t="s">
        <v>88</v>
      </c>
      <c r="D44" s="124">
        <v>30886</v>
      </c>
      <c r="E44" s="211">
        <v>0.2309711560584827</v>
      </c>
      <c r="F44" s="211">
        <v>0.10362407573117317</v>
      </c>
      <c r="G44" s="211">
        <v>0.17106523918449634</v>
      </c>
      <c r="H44" s="115"/>
    </row>
    <row r="45" spans="2:8" s="131" customFormat="1">
      <c r="B45" s="122"/>
      <c r="C45" s="126" t="s">
        <v>86</v>
      </c>
      <c r="D45" s="127">
        <v>249910</v>
      </c>
      <c r="E45" s="212">
        <v>0.18702958323556487</v>
      </c>
      <c r="F45" s="212">
        <v>8.0465795817027647E-2</v>
      </c>
      <c r="G45" s="212">
        <v>0.13999995518388053</v>
      </c>
      <c r="H45" s="130"/>
    </row>
    <row r="46" spans="2:8">
      <c r="B46" s="122">
        <v>3</v>
      </c>
      <c r="C46" s="123" t="s">
        <v>201</v>
      </c>
      <c r="D46" s="124">
        <v>89380</v>
      </c>
      <c r="E46" s="211">
        <v>0.31937408095885472</v>
      </c>
      <c r="F46" s="211">
        <v>0.19751247486407983</v>
      </c>
      <c r="G46" s="211">
        <v>0.26185112161223884</v>
      </c>
      <c r="H46" s="115"/>
    </row>
    <row r="47" spans="2:8">
      <c r="B47" s="122">
        <v>12</v>
      </c>
      <c r="C47" s="123" t="s">
        <v>208</v>
      </c>
      <c r="D47" s="124">
        <v>30110</v>
      </c>
      <c r="E47" s="211">
        <v>0.28743181263060763</v>
      </c>
      <c r="F47" s="211">
        <v>0.13762061842957116</v>
      </c>
      <c r="G47" s="211">
        <v>0.21729246801232599</v>
      </c>
      <c r="H47" s="115"/>
    </row>
    <row r="48" spans="2:8">
      <c r="B48" s="122">
        <v>46</v>
      </c>
      <c r="C48" s="123" t="s">
        <v>90</v>
      </c>
      <c r="D48" s="124">
        <v>126645</v>
      </c>
      <c r="E48" s="211">
        <v>0.29436782875475304</v>
      </c>
      <c r="F48" s="211">
        <v>0.14431767446921065</v>
      </c>
      <c r="G48" s="211">
        <v>0.22371963369652775</v>
      </c>
      <c r="H48" s="115"/>
    </row>
    <row r="49" spans="2:9" s="131" customFormat="1">
      <c r="B49" s="122"/>
      <c r="C49" s="126" t="s">
        <v>89</v>
      </c>
      <c r="D49" s="127">
        <v>246135</v>
      </c>
      <c r="E49" s="212">
        <v>0.30158675667081031</v>
      </c>
      <c r="F49" s="212">
        <v>0.16083730090247395</v>
      </c>
      <c r="G49" s="212">
        <v>0.23531160731016179</v>
      </c>
      <c r="H49" s="130"/>
    </row>
    <row r="50" spans="2:9">
      <c r="B50" s="122">
        <v>6</v>
      </c>
      <c r="C50" s="123" t="s">
        <v>92</v>
      </c>
      <c r="D50" s="124">
        <v>57292</v>
      </c>
      <c r="E50" s="211">
        <v>0.47347767253044654</v>
      </c>
      <c r="F50" s="211">
        <v>0.34775517906001913</v>
      </c>
      <c r="G50" s="211">
        <v>0.40718392642658652</v>
      </c>
      <c r="H50" s="115"/>
    </row>
    <row r="51" spans="2:9">
      <c r="B51" s="122">
        <v>10</v>
      </c>
      <c r="C51" s="123" t="s">
        <v>93</v>
      </c>
      <c r="D51" s="124">
        <v>35680</v>
      </c>
      <c r="E51" s="211">
        <v>0.42887469168250375</v>
      </c>
      <c r="F51" s="211">
        <v>0.29479969026368341</v>
      </c>
      <c r="G51" s="211">
        <v>0.36210116099699602</v>
      </c>
      <c r="H51" s="115"/>
    </row>
    <row r="52" spans="2:9" s="131" customFormat="1">
      <c r="B52" s="122"/>
      <c r="C52" s="126" t="s">
        <v>91</v>
      </c>
      <c r="D52" s="127">
        <v>92972</v>
      </c>
      <c r="E52" s="212">
        <v>0.45445452350567378</v>
      </c>
      <c r="F52" s="212">
        <v>0.32667299439428232</v>
      </c>
      <c r="G52" s="212">
        <v>0.3886155685318865</v>
      </c>
      <c r="H52" s="130"/>
    </row>
    <row r="53" spans="2:9">
      <c r="B53" s="122">
        <v>15</v>
      </c>
      <c r="C53" s="123" t="s">
        <v>200</v>
      </c>
      <c r="D53" s="124">
        <v>77205</v>
      </c>
      <c r="E53" s="211">
        <v>0.32800000000000001</v>
      </c>
      <c r="F53" s="211">
        <v>0.16200000000000001</v>
      </c>
      <c r="G53" s="211">
        <v>0.252</v>
      </c>
      <c r="H53" s="115"/>
    </row>
    <row r="54" spans="2:9">
      <c r="B54" s="122">
        <v>27</v>
      </c>
      <c r="C54" s="123" t="s">
        <v>95</v>
      </c>
      <c r="D54" s="124">
        <v>32874</v>
      </c>
      <c r="E54" s="211">
        <v>0.33277880862499198</v>
      </c>
      <c r="F54" s="211">
        <v>0.23971718535878137</v>
      </c>
      <c r="G54" s="211">
        <v>0.2912631681536676</v>
      </c>
      <c r="H54" s="115"/>
    </row>
    <row r="55" spans="2:9">
      <c r="B55" s="122">
        <v>32</v>
      </c>
      <c r="C55" s="123" t="s">
        <v>207</v>
      </c>
      <c r="D55" s="124">
        <v>34515</v>
      </c>
      <c r="E55" s="211">
        <v>0.38351550263570067</v>
      </c>
      <c r="F55" s="211">
        <v>0.24150128534704371</v>
      </c>
      <c r="G55" s="211">
        <v>0.31957741523305122</v>
      </c>
      <c r="H55" s="115"/>
    </row>
    <row r="56" spans="2:9">
      <c r="B56" s="122">
        <v>36</v>
      </c>
      <c r="C56" s="123" t="s">
        <v>96</v>
      </c>
      <c r="D56" s="124">
        <v>59675</v>
      </c>
      <c r="E56" s="211">
        <v>0.31626256211006087</v>
      </c>
      <c r="F56" s="211">
        <v>0.14947827360693453</v>
      </c>
      <c r="G56" s="211">
        <v>0.23880316296640147</v>
      </c>
      <c r="H56" s="115"/>
    </row>
    <row r="57" spans="2:9" s="131" customFormat="1">
      <c r="B57" s="122"/>
      <c r="C57" s="126" t="s">
        <v>94</v>
      </c>
      <c r="D57" s="127">
        <v>204269</v>
      </c>
      <c r="E57" s="212">
        <v>0.33270274247682163</v>
      </c>
      <c r="F57" s="212">
        <v>0.1799409946693091</v>
      </c>
      <c r="G57" s="212">
        <v>0.26271222408136441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175176</v>
      </c>
      <c r="E58" s="212">
        <v>0.19463549952481277</v>
      </c>
      <c r="F58" s="212">
        <v>7.6287416408302861E-2</v>
      </c>
      <c r="G58" s="212">
        <v>0.14015234855352082</v>
      </c>
      <c r="H58" s="130"/>
    </row>
    <row r="59" spans="2:9" s="131" customFormat="1">
      <c r="B59" s="122">
        <v>30</v>
      </c>
      <c r="C59" s="126" t="s">
        <v>98</v>
      </c>
      <c r="D59" s="127">
        <v>69590</v>
      </c>
      <c r="E59" s="212">
        <v>0.33965569717980504</v>
      </c>
      <c r="F59" s="212">
        <v>0.18720596897702729</v>
      </c>
      <c r="G59" s="212">
        <v>0.26557824998473467</v>
      </c>
      <c r="H59" s="130"/>
    </row>
    <row r="60" spans="2:9" s="131" customFormat="1">
      <c r="B60" s="122">
        <v>31</v>
      </c>
      <c r="C60" s="126" t="s">
        <v>99</v>
      </c>
      <c r="D60" s="127">
        <v>20832</v>
      </c>
      <c r="E60" s="212">
        <v>0.21014796297547464</v>
      </c>
      <c r="F60" s="212">
        <v>7.4712399711338459E-2</v>
      </c>
      <c r="G60" s="212">
        <v>0.14399071027675633</v>
      </c>
      <c r="H60" s="130"/>
    </row>
    <row r="61" spans="2:9">
      <c r="B61" s="122">
        <v>1</v>
      </c>
      <c r="C61" s="123" t="s">
        <v>202</v>
      </c>
      <c r="D61" s="124">
        <v>8056</v>
      </c>
      <c r="E61" s="211">
        <v>0.14562738543963208</v>
      </c>
      <c r="F61" s="211">
        <v>4.7371418666270461E-2</v>
      </c>
      <c r="G61" s="211">
        <v>9.7570428505680304E-2</v>
      </c>
      <c r="H61" s="115"/>
    </row>
    <row r="62" spans="2:9">
      <c r="B62" s="122">
        <v>20</v>
      </c>
      <c r="C62" s="123" t="s">
        <v>204</v>
      </c>
      <c r="D62" s="124">
        <v>17896</v>
      </c>
      <c r="E62" s="211">
        <v>0.13491971925776367</v>
      </c>
      <c r="F62" s="211">
        <v>4.2621503834059687E-2</v>
      </c>
      <c r="G62" s="211">
        <v>9.1941740090934782E-2</v>
      </c>
      <c r="H62" s="115"/>
    </row>
    <row r="63" spans="2:9">
      <c r="B63" s="122">
        <v>48</v>
      </c>
      <c r="C63" s="123" t="s">
        <v>203</v>
      </c>
      <c r="D63" s="124">
        <v>32658</v>
      </c>
      <c r="E63" s="211">
        <v>0.15815456536872291</v>
      </c>
      <c r="F63" s="211">
        <v>5.4818590954550508E-2</v>
      </c>
      <c r="G63" s="211">
        <v>0.10865500422536148</v>
      </c>
      <c r="H63" s="115"/>
    </row>
    <row r="64" spans="2:9" s="131" customFormat="1">
      <c r="B64" s="122">
        <v>16</v>
      </c>
      <c r="C64" s="126" t="s">
        <v>155</v>
      </c>
      <c r="D64" s="127">
        <v>58610</v>
      </c>
      <c r="E64" s="212">
        <v>0.1484275400133433</v>
      </c>
      <c r="F64" s="212">
        <v>4.97050930538687E-2</v>
      </c>
      <c r="G64" s="212">
        <v>0.10144052116993234</v>
      </c>
      <c r="H64" s="130"/>
    </row>
    <row r="65" spans="2:10" s="131" customFormat="1">
      <c r="B65" s="122">
        <v>26</v>
      </c>
      <c r="C65" s="126" t="s">
        <v>151</v>
      </c>
      <c r="D65" s="127">
        <v>14424</v>
      </c>
      <c r="E65" s="212">
        <v>0.26425143700891207</v>
      </c>
      <c r="F65" s="212">
        <v>0.12370351631672148</v>
      </c>
      <c r="G65" s="212">
        <v>0.19623421854592948</v>
      </c>
      <c r="H65" s="130"/>
    </row>
    <row r="66" spans="2:10">
      <c r="B66" s="122">
        <v>51</v>
      </c>
      <c r="C66" s="123" t="s">
        <v>102</v>
      </c>
      <c r="D66" s="124">
        <v>2068</v>
      </c>
      <c r="E66" s="211">
        <v>0.27794117647058825</v>
      </c>
      <c r="F66" s="211">
        <v>0.16970387243735763</v>
      </c>
      <c r="G66" s="211">
        <v>0.22601092896174863</v>
      </c>
      <c r="H66" s="115"/>
    </row>
    <row r="67" spans="2:10">
      <c r="B67" s="122">
        <v>52</v>
      </c>
      <c r="C67" s="123" t="s">
        <v>103</v>
      </c>
      <c r="D67" s="124">
        <v>2303</v>
      </c>
      <c r="E67" s="211">
        <v>0.30727883538633821</v>
      </c>
      <c r="F67" s="211">
        <v>0.21661237785016288</v>
      </c>
      <c r="G67" s="211">
        <v>0.26280954011183383</v>
      </c>
      <c r="H67" s="115"/>
    </row>
    <row r="68" spans="2:10" ht="18.649999999999999" customHeight="1">
      <c r="B68" s="290"/>
      <c r="C68" s="291" t="s">
        <v>45</v>
      </c>
      <c r="D68" s="292">
        <f>'Pensiones - mínimos'!$C$14</f>
        <v>2140707</v>
      </c>
      <c r="E68" s="293">
        <f>'Pensiones - mínimos'!E14</f>
        <v>0.26861326432773658</v>
      </c>
      <c r="F68" s="293">
        <f>'Pensiones - mínimos'!F14</f>
        <v>0.14495002685300795</v>
      </c>
      <c r="G68" s="293">
        <f>'Pensiones - mínimos'!G14</f>
        <v>0.21010410262570872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  <row r="72" spans="2:10">
      <c r="E72" s="116"/>
      <c r="F72" s="116"/>
      <c r="G72" s="116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I96" sqref="I96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9" width="13.7265625" style="85" customWidth="1"/>
    <col min="10" max="10" width="1.81640625" style="85" customWidth="1"/>
    <col min="11" max="11" width="11.453125" style="85"/>
    <col min="12" max="12" width="25.453125" style="85" bestFit="1" customWidth="1"/>
    <col min="13" max="16384" width="11.453125" style="85"/>
  </cols>
  <sheetData>
    <row r="1" spans="1:226" s="1" customFormat="1" ht="12.25" customHeight="1">
      <c r="B1" s="6"/>
    </row>
    <row r="2" spans="1:226" s="1" customFormat="1" ht="13" customHeight="1">
      <c r="B2" s="522" t="s">
        <v>181</v>
      </c>
      <c r="C2" s="522"/>
      <c r="D2" s="522"/>
      <c r="E2" s="522"/>
      <c r="F2" s="522"/>
      <c r="G2" s="522"/>
      <c r="H2" s="522"/>
      <c r="I2" s="522"/>
      <c r="K2" s="7" t="s">
        <v>168</v>
      </c>
    </row>
    <row r="3" spans="1:226" s="93" customFormat="1" ht="18.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5">
      <c r="A5" s="227"/>
      <c r="B5" s="535" t="s">
        <v>229</v>
      </c>
      <c r="C5" s="536"/>
      <c r="D5" s="536"/>
      <c r="E5" s="536"/>
      <c r="F5" s="536"/>
      <c r="G5" s="536"/>
      <c r="H5" s="536"/>
      <c r="I5" s="537"/>
    </row>
    <row r="6" spans="1:226" ht="2.5" customHeight="1">
      <c r="A6" s="228"/>
      <c r="B6" s="538"/>
      <c r="C6" s="539"/>
      <c r="D6" s="539"/>
      <c r="E6" s="539"/>
      <c r="F6" s="539"/>
      <c r="G6" s="539"/>
      <c r="H6" s="539"/>
      <c r="I6" s="540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140122</v>
      </c>
      <c r="E9" s="97">
        <v>77.173493245772036</v>
      </c>
      <c r="F9" s="97">
        <v>26431</v>
      </c>
      <c r="G9" s="97">
        <v>60888</v>
      </c>
      <c r="H9" s="97">
        <v>32653</v>
      </c>
      <c r="I9" s="97">
        <v>20150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10238</v>
      </c>
      <c r="E10" s="100">
        <v>78.250049814416883</v>
      </c>
      <c r="F10" s="100">
        <v>1759</v>
      </c>
      <c r="G10" s="100">
        <v>4352</v>
      </c>
      <c r="H10" s="100">
        <v>2602</v>
      </c>
      <c r="I10" s="100">
        <v>1525</v>
      </c>
    </row>
    <row r="11" spans="1:226" s="102" customFormat="1" ht="18" customHeight="1">
      <c r="B11" s="95">
        <v>11</v>
      </c>
      <c r="C11" s="99" t="s">
        <v>54</v>
      </c>
      <c r="D11" s="100">
        <v>17284</v>
      </c>
      <c r="E11" s="100">
        <v>77.952672413793124</v>
      </c>
      <c r="F11" s="100">
        <v>3562</v>
      </c>
      <c r="G11" s="100">
        <v>6904</v>
      </c>
      <c r="H11" s="100">
        <v>3867</v>
      </c>
      <c r="I11" s="100">
        <v>2951</v>
      </c>
    </row>
    <row r="12" spans="1:226" s="102" customFormat="1" ht="18" customHeight="1">
      <c r="B12" s="95">
        <v>14</v>
      </c>
      <c r="C12" s="99" t="s">
        <v>55</v>
      </c>
      <c r="D12" s="100">
        <v>16401</v>
      </c>
      <c r="E12" s="100">
        <v>77.168654350344468</v>
      </c>
      <c r="F12" s="100">
        <v>2941</v>
      </c>
      <c r="G12" s="100">
        <v>7298</v>
      </c>
      <c r="H12" s="100">
        <v>3924</v>
      </c>
      <c r="I12" s="100">
        <v>2238</v>
      </c>
    </row>
    <row r="13" spans="1:226" s="102" customFormat="1" ht="18" customHeight="1">
      <c r="B13" s="95">
        <v>18</v>
      </c>
      <c r="C13" s="99" t="s">
        <v>56</v>
      </c>
      <c r="D13" s="100">
        <v>17323</v>
      </c>
      <c r="E13" s="100">
        <v>76.95579172198812</v>
      </c>
      <c r="F13" s="100">
        <v>3215</v>
      </c>
      <c r="G13" s="100">
        <v>7534</v>
      </c>
      <c r="H13" s="100">
        <v>4084</v>
      </c>
      <c r="I13" s="100">
        <v>2490</v>
      </c>
    </row>
    <row r="14" spans="1:226" s="102" customFormat="1" ht="18" customHeight="1">
      <c r="B14" s="95">
        <v>21</v>
      </c>
      <c r="C14" s="99" t="s">
        <v>57</v>
      </c>
      <c r="D14" s="100">
        <v>9099</v>
      </c>
      <c r="E14" s="100">
        <v>76.601141883723471</v>
      </c>
      <c r="F14" s="100">
        <v>1692</v>
      </c>
      <c r="G14" s="100">
        <v>4050</v>
      </c>
      <c r="H14" s="100">
        <v>2138</v>
      </c>
      <c r="I14" s="100">
        <v>1219</v>
      </c>
    </row>
    <row r="15" spans="1:226" s="102" customFormat="1" ht="18" customHeight="1">
      <c r="B15" s="95">
        <v>23</v>
      </c>
      <c r="C15" s="99" t="s">
        <v>58</v>
      </c>
      <c r="D15" s="100">
        <v>13239</v>
      </c>
      <c r="E15" s="100">
        <v>78.789715235289705</v>
      </c>
      <c r="F15" s="100">
        <v>2256</v>
      </c>
      <c r="G15" s="100">
        <v>5761</v>
      </c>
      <c r="H15" s="100">
        <v>3170</v>
      </c>
      <c r="I15" s="100">
        <v>2052</v>
      </c>
    </row>
    <row r="16" spans="1:226" s="102" customFormat="1" ht="18" customHeight="1">
      <c r="B16" s="95">
        <v>29</v>
      </c>
      <c r="C16" s="99" t="s">
        <v>59</v>
      </c>
      <c r="D16" s="100">
        <v>23839</v>
      </c>
      <c r="E16" s="100">
        <v>74.846882839045307</v>
      </c>
      <c r="F16" s="100">
        <v>4847</v>
      </c>
      <c r="G16" s="100">
        <v>10540</v>
      </c>
      <c r="H16" s="100">
        <v>5362</v>
      </c>
      <c r="I16" s="100">
        <v>3090</v>
      </c>
    </row>
    <row r="17" spans="1:428" s="102" customFormat="1" ht="18" customHeight="1">
      <c r="B17" s="95">
        <v>41</v>
      </c>
      <c r="C17" s="99" t="s">
        <v>60</v>
      </c>
      <c r="D17" s="100">
        <v>32699</v>
      </c>
      <c r="E17" s="100">
        <v>76.823037707575196</v>
      </c>
      <c r="F17" s="100">
        <v>6159</v>
      </c>
      <c r="G17" s="100">
        <v>14449</v>
      </c>
      <c r="H17" s="100">
        <v>7506</v>
      </c>
      <c r="I17" s="100">
        <v>4585</v>
      </c>
    </row>
    <row r="18" spans="1:428" s="103" customFormat="1" ht="18" customHeight="1">
      <c r="A18" s="8"/>
      <c r="B18" s="95"/>
      <c r="C18" s="96" t="s">
        <v>61</v>
      </c>
      <c r="D18" s="97">
        <v>24121</v>
      </c>
      <c r="E18" s="97">
        <v>67.794125486721228</v>
      </c>
      <c r="F18" s="97">
        <v>6290</v>
      </c>
      <c r="G18" s="97">
        <v>12390</v>
      </c>
      <c r="H18" s="97">
        <v>3813</v>
      </c>
      <c r="I18" s="97">
        <v>1628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4205</v>
      </c>
      <c r="E19" s="100">
        <v>67.231586206896552</v>
      </c>
      <c r="F19" s="100">
        <v>1064</v>
      </c>
      <c r="G19" s="100">
        <v>2167</v>
      </c>
      <c r="H19" s="100">
        <v>694</v>
      </c>
      <c r="I19" s="100">
        <v>280</v>
      </c>
    </row>
    <row r="20" spans="1:428" s="102" customFormat="1" ht="18" customHeight="1">
      <c r="B20" s="95">
        <v>40</v>
      </c>
      <c r="C20" s="99" t="s">
        <v>63</v>
      </c>
      <c r="D20" s="100">
        <v>2687</v>
      </c>
      <c r="E20" s="100">
        <v>69.701965016747295</v>
      </c>
      <c r="F20" s="100">
        <v>576</v>
      </c>
      <c r="G20" s="100">
        <v>1444</v>
      </c>
      <c r="H20" s="100">
        <v>464</v>
      </c>
      <c r="I20" s="100">
        <v>203</v>
      </c>
    </row>
    <row r="21" spans="1:428" s="102" customFormat="1" ht="18" customHeight="1">
      <c r="B21" s="95">
        <v>50</v>
      </c>
      <c r="C21" s="102" t="s">
        <v>64</v>
      </c>
      <c r="D21" s="104">
        <v>17229</v>
      </c>
      <c r="E21" s="104">
        <v>66.448825236519838</v>
      </c>
      <c r="F21" s="104">
        <v>4650</v>
      </c>
      <c r="G21" s="104">
        <v>8779</v>
      </c>
      <c r="H21" s="104">
        <v>2655</v>
      </c>
      <c r="I21" s="104">
        <v>1145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20573</v>
      </c>
      <c r="E22" s="97">
        <v>62.962739026879909</v>
      </c>
      <c r="F22" s="97">
        <v>7469</v>
      </c>
      <c r="G22" s="97">
        <v>8858</v>
      </c>
      <c r="H22" s="97">
        <v>2868</v>
      </c>
      <c r="I22" s="97">
        <v>1378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15900</v>
      </c>
      <c r="E23" s="97">
        <v>69.298958490566051</v>
      </c>
      <c r="F23" s="97">
        <v>3872</v>
      </c>
      <c r="G23" s="97">
        <v>7804</v>
      </c>
      <c r="H23" s="97">
        <v>2911</v>
      </c>
      <c r="I23" s="97">
        <v>1313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29905</v>
      </c>
      <c r="E24" s="97">
        <v>73.838143038460032</v>
      </c>
      <c r="F24" s="97">
        <v>7434</v>
      </c>
      <c r="G24" s="97">
        <v>12125</v>
      </c>
      <c r="H24" s="97">
        <v>6036</v>
      </c>
      <c r="I24" s="97">
        <v>4310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15164</v>
      </c>
      <c r="E25" s="100">
        <v>74.743278818253771</v>
      </c>
      <c r="F25" s="100">
        <v>3823</v>
      </c>
      <c r="G25" s="100">
        <v>5895</v>
      </c>
      <c r="H25" s="100">
        <v>3081</v>
      </c>
      <c r="I25" s="100">
        <v>2365</v>
      </c>
    </row>
    <row r="26" spans="1:428" s="102" customFormat="1" ht="18" customHeight="1">
      <c r="B26" s="95">
        <v>38</v>
      </c>
      <c r="C26" s="99" t="s">
        <v>68</v>
      </c>
      <c r="D26" s="100">
        <v>14741</v>
      </c>
      <c r="E26" s="100">
        <v>72.933007258666308</v>
      </c>
      <c r="F26" s="100">
        <v>3611</v>
      </c>
      <c r="G26" s="100">
        <v>6230</v>
      </c>
      <c r="H26" s="100">
        <v>2955</v>
      </c>
      <c r="I26" s="100">
        <v>1945</v>
      </c>
    </row>
    <row r="27" spans="1:428" s="102" customFormat="1" ht="18" customHeight="1">
      <c r="B27" s="95">
        <v>39</v>
      </c>
      <c r="C27" s="96" t="s">
        <v>69</v>
      </c>
      <c r="D27" s="97">
        <v>11321</v>
      </c>
      <c r="E27" s="97">
        <v>68.351241939757998</v>
      </c>
      <c r="F27" s="97">
        <v>3319</v>
      </c>
      <c r="G27" s="97">
        <v>4953</v>
      </c>
      <c r="H27" s="97">
        <v>1955</v>
      </c>
      <c r="I27" s="97">
        <v>1094</v>
      </c>
    </row>
    <row r="28" spans="1:428" s="98" customFormat="1" ht="18" customHeight="1">
      <c r="A28" s="8"/>
      <c r="B28" s="95"/>
      <c r="C28" s="96" t="s">
        <v>70</v>
      </c>
      <c r="D28" s="97">
        <v>47422</v>
      </c>
      <c r="E28" s="97">
        <v>71.852451657145721</v>
      </c>
      <c r="F28" s="97">
        <v>11614</v>
      </c>
      <c r="G28" s="97">
        <v>22010</v>
      </c>
      <c r="H28" s="97">
        <v>8588</v>
      </c>
      <c r="I28" s="97">
        <v>5210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3085</v>
      </c>
      <c r="E29" s="100">
        <v>73.996658022690454</v>
      </c>
      <c r="F29" s="100">
        <v>652</v>
      </c>
      <c r="G29" s="100">
        <v>1413</v>
      </c>
      <c r="H29" s="100">
        <v>625</v>
      </c>
      <c r="I29" s="100">
        <v>395</v>
      </c>
    </row>
    <row r="30" spans="1:428" s="102" customFormat="1" ht="18" customHeight="1">
      <c r="B30" s="95">
        <v>9</v>
      </c>
      <c r="C30" s="99" t="s">
        <v>72</v>
      </c>
      <c r="D30" s="100">
        <v>7086</v>
      </c>
      <c r="E30" s="100">
        <v>72.047843635337273</v>
      </c>
      <c r="F30" s="100">
        <v>1538</v>
      </c>
      <c r="G30" s="100">
        <v>3482</v>
      </c>
      <c r="H30" s="100">
        <v>1271</v>
      </c>
      <c r="I30" s="100">
        <v>795</v>
      </c>
    </row>
    <row r="31" spans="1:428" s="102" customFormat="1" ht="18" customHeight="1">
      <c r="B31" s="95">
        <v>24</v>
      </c>
      <c r="C31" s="99" t="s">
        <v>73</v>
      </c>
      <c r="D31" s="100">
        <v>9751</v>
      </c>
      <c r="E31" s="100">
        <v>68.194109322120795</v>
      </c>
      <c r="F31" s="100">
        <v>2785</v>
      </c>
      <c r="G31" s="100">
        <v>4359</v>
      </c>
      <c r="H31" s="100">
        <v>1668</v>
      </c>
      <c r="I31" s="100">
        <v>939</v>
      </c>
    </row>
    <row r="32" spans="1:428" s="102" customFormat="1" ht="18" customHeight="1">
      <c r="B32" s="95">
        <v>34</v>
      </c>
      <c r="C32" s="102" t="s">
        <v>74</v>
      </c>
      <c r="D32" s="104">
        <v>3483</v>
      </c>
      <c r="E32" s="104">
        <v>71.578845822566763</v>
      </c>
      <c r="F32" s="104">
        <v>855</v>
      </c>
      <c r="G32" s="104">
        <v>1602</v>
      </c>
      <c r="H32" s="104">
        <v>621</v>
      </c>
      <c r="I32" s="104">
        <v>405</v>
      </c>
    </row>
    <row r="33" spans="1:226" s="102" customFormat="1" ht="18" customHeight="1">
      <c r="B33" s="95">
        <v>37</v>
      </c>
      <c r="C33" s="102" t="s">
        <v>75</v>
      </c>
      <c r="D33" s="104">
        <v>6465</v>
      </c>
      <c r="E33" s="104">
        <v>70.874454756380487</v>
      </c>
      <c r="F33" s="104">
        <v>1657</v>
      </c>
      <c r="G33" s="104">
        <v>2909</v>
      </c>
      <c r="H33" s="104">
        <v>1153</v>
      </c>
      <c r="I33" s="104">
        <v>746</v>
      </c>
    </row>
    <row r="34" spans="1:226" s="102" customFormat="1" ht="18" customHeight="1">
      <c r="B34" s="95">
        <v>40</v>
      </c>
      <c r="C34" s="99" t="s">
        <v>76</v>
      </c>
      <c r="D34" s="100">
        <v>2996</v>
      </c>
      <c r="E34" s="100">
        <v>74.881024699599479</v>
      </c>
      <c r="F34" s="100">
        <v>536</v>
      </c>
      <c r="G34" s="100">
        <v>1441</v>
      </c>
      <c r="H34" s="100">
        <v>657</v>
      </c>
      <c r="I34" s="100">
        <v>362</v>
      </c>
    </row>
    <row r="35" spans="1:226" s="102" customFormat="1" ht="18" customHeight="1">
      <c r="B35" s="95">
        <v>42</v>
      </c>
      <c r="C35" s="99" t="s">
        <v>77</v>
      </c>
      <c r="D35" s="100">
        <v>1706</v>
      </c>
      <c r="E35" s="100">
        <v>73.633218053927337</v>
      </c>
      <c r="F35" s="100">
        <v>311</v>
      </c>
      <c r="G35" s="100">
        <v>888</v>
      </c>
      <c r="H35" s="100">
        <v>312</v>
      </c>
      <c r="I35" s="100">
        <v>195</v>
      </c>
    </row>
    <row r="36" spans="1:226" s="102" customFormat="1" ht="18" customHeight="1">
      <c r="B36" s="95">
        <v>47</v>
      </c>
      <c r="C36" s="99" t="s">
        <v>78</v>
      </c>
      <c r="D36" s="100">
        <v>9203</v>
      </c>
      <c r="E36" s="100">
        <v>70.054503966098011</v>
      </c>
      <c r="F36" s="100">
        <v>2353</v>
      </c>
      <c r="G36" s="100">
        <v>4330</v>
      </c>
      <c r="H36" s="100">
        <v>1583</v>
      </c>
      <c r="I36" s="100">
        <v>937</v>
      </c>
    </row>
    <row r="37" spans="1:226" s="102" customFormat="1" ht="18" customHeight="1">
      <c r="B37" s="95">
        <v>49</v>
      </c>
      <c r="C37" s="99" t="s">
        <v>79</v>
      </c>
      <c r="D37" s="100">
        <v>3647</v>
      </c>
      <c r="E37" s="100">
        <v>71.411406635590893</v>
      </c>
      <c r="F37" s="100">
        <v>927</v>
      </c>
      <c r="G37" s="100">
        <v>1586</v>
      </c>
      <c r="H37" s="100">
        <v>698</v>
      </c>
      <c r="I37" s="100">
        <v>436</v>
      </c>
    </row>
    <row r="38" spans="1:226" s="98" customFormat="1" ht="18" customHeight="1">
      <c r="A38" s="8"/>
      <c r="B38" s="95"/>
      <c r="C38" s="96" t="s">
        <v>80</v>
      </c>
      <c r="D38" s="97">
        <v>31829</v>
      </c>
      <c r="E38" s="97">
        <v>74.905187254338358</v>
      </c>
      <c r="F38" s="97">
        <v>6339</v>
      </c>
      <c r="G38" s="97">
        <v>14325</v>
      </c>
      <c r="H38" s="97">
        <v>7096</v>
      </c>
      <c r="I38" s="97">
        <v>4069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6489</v>
      </c>
      <c r="E39" s="100">
        <v>76.520658036677446</v>
      </c>
      <c r="F39" s="100">
        <v>1248</v>
      </c>
      <c r="G39" s="100">
        <v>2837</v>
      </c>
      <c r="H39" s="100">
        <v>1461</v>
      </c>
      <c r="I39" s="100">
        <v>943</v>
      </c>
    </row>
    <row r="40" spans="1:226" s="102" customFormat="1" ht="18" customHeight="1">
      <c r="B40" s="95">
        <v>13</v>
      </c>
      <c r="C40" s="99" t="s">
        <v>82</v>
      </c>
      <c r="D40" s="100">
        <v>8249</v>
      </c>
      <c r="E40" s="100">
        <v>76.289928476178943</v>
      </c>
      <c r="F40" s="100">
        <v>1635</v>
      </c>
      <c r="G40" s="100">
        <v>3593</v>
      </c>
      <c r="H40" s="100">
        <v>1885</v>
      </c>
      <c r="I40" s="100">
        <v>1136</v>
      </c>
    </row>
    <row r="41" spans="1:226" s="105" customFormat="1" ht="18" customHeight="1">
      <c r="B41" s="95">
        <v>16</v>
      </c>
      <c r="C41" s="102" t="s">
        <v>83</v>
      </c>
      <c r="D41" s="100">
        <v>3523</v>
      </c>
      <c r="E41" s="100">
        <v>74.998941243258614</v>
      </c>
      <c r="F41" s="100">
        <v>662</v>
      </c>
      <c r="G41" s="100">
        <v>1667</v>
      </c>
      <c r="H41" s="100">
        <v>777</v>
      </c>
      <c r="I41" s="100">
        <v>417</v>
      </c>
    </row>
    <row r="42" spans="1:226" s="102" customFormat="1" ht="18" customHeight="1">
      <c r="B42" s="95">
        <v>19</v>
      </c>
      <c r="C42" s="102" t="s">
        <v>84</v>
      </c>
      <c r="D42" s="104">
        <v>3486</v>
      </c>
      <c r="E42" s="104">
        <v>71.93888123924269</v>
      </c>
      <c r="F42" s="104">
        <v>738</v>
      </c>
      <c r="G42" s="104">
        <v>1712</v>
      </c>
      <c r="H42" s="104">
        <v>685</v>
      </c>
      <c r="I42" s="104">
        <v>351</v>
      </c>
    </row>
    <row r="43" spans="1:226" s="102" customFormat="1" ht="18" customHeight="1">
      <c r="B43" s="95">
        <v>45</v>
      </c>
      <c r="C43" s="99" t="s">
        <v>85</v>
      </c>
      <c r="D43" s="100">
        <v>10082</v>
      </c>
      <c r="E43" s="100">
        <v>74.777527276334069</v>
      </c>
      <c r="F43" s="100">
        <v>2056</v>
      </c>
      <c r="G43" s="100">
        <v>4516</v>
      </c>
      <c r="H43" s="100">
        <v>2288</v>
      </c>
      <c r="I43" s="100">
        <v>1222</v>
      </c>
    </row>
    <row r="44" spans="1:226" s="98" customFormat="1" ht="18" customHeight="1">
      <c r="A44" s="8"/>
      <c r="B44" s="95"/>
      <c r="C44" s="96" t="s">
        <v>86</v>
      </c>
      <c r="D44" s="97">
        <v>128525</v>
      </c>
      <c r="E44" s="97">
        <v>67.624778680762887</v>
      </c>
      <c r="F44" s="97">
        <v>32241</v>
      </c>
      <c r="G44" s="97">
        <v>65943</v>
      </c>
      <c r="H44" s="97">
        <v>21377</v>
      </c>
      <c r="I44" s="97">
        <v>8964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93535</v>
      </c>
      <c r="E45" s="104">
        <v>67.831437643662781</v>
      </c>
      <c r="F45" s="104">
        <v>23321</v>
      </c>
      <c r="G45" s="104">
        <v>48334</v>
      </c>
      <c r="H45" s="104">
        <v>15413</v>
      </c>
      <c r="I45" s="104">
        <v>6467</v>
      </c>
    </row>
    <row r="46" spans="1:226" s="102" customFormat="1" ht="18" customHeight="1">
      <c r="B46" s="95">
        <v>17</v>
      </c>
      <c r="C46" s="102" t="s">
        <v>209</v>
      </c>
      <c r="D46" s="104">
        <v>12938</v>
      </c>
      <c r="E46" s="104">
        <v>66.721011748338185</v>
      </c>
      <c r="F46" s="104">
        <v>3480</v>
      </c>
      <c r="G46" s="104">
        <v>6442</v>
      </c>
      <c r="H46" s="104">
        <v>2094</v>
      </c>
      <c r="I46" s="104">
        <v>922</v>
      </c>
    </row>
    <row r="47" spans="1:226" s="105" customFormat="1" ht="18" customHeight="1">
      <c r="B47" s="95">
        <v>25</v>
      </c>
      <c r="C47" s="102" t="s">
        <v>206</v>
      </c>
      <c r="D47" s="100">
        <v>7734</v>
      </c>
      <c r="E47" s="100">
        <v>67.227248513059195</v>
      </c>
      <c r="F47" s="100">
        <v>2032</v>
      </c>
      <c r="G47" s="100">
        <v>3867</v>
      </c>
      <c r="H47" s="100">
        <v>1304</v>
      </c>
      <c r="I47" s="100">
        <v>531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14318</v>
      </c>
      <c r="E48" s="104">
        <v>68.719416817991345</v>
      </c>
      <c r="F48" s="104">
        <v>3408</v>
      </c>
      <c r="G48" s="104">
        <v>7300</v>
      </c>
      <c r="H48" s="104">
        <v>2566</v>
      </c>
      <c r="I48" s="104">
        <v>1044</v>
      </c>
    </row>
    <row r="49" spans="1:226" s="98" customFormat="1" ht="18" customHeight="1">
      <c r="A49" s="8"/>
      <c r="B49" s="95"/>
      <c r="C49" s="96" t="s">
        <v>89</v>
      </c>
      <c r="D49" s="97">
        <v>84425</v>
      </c>
      <c r="E49" s="97">
        <v>69.030651922290019</v>
      </c>
      <c r="F49" s="97">
        <v>19809</v>
      </c>
      <c r="G49" s="97">
        <v>41851</v>
      </c>
      <c r="H49" s="97">
        <v>15472</v>
      </c>
      <c r="I49" s="97">
        <v>7293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29635</v>
      </c>
      <c r="E50" s="104">
        <v>70.804602665766822</v>
      </c>
      <c r="F50" s="104">
        <v>6522</v>
      </c>
      <c r="G50" s="104">
        <v>14026</v>
      </c>
      <c r="H50" s="104">
        <v>6040</v>
      </c>
      <c r="I50" s="104">
        <v>3047</v>
      </c>
    </row>
    <row r="51" spans="1:226" s="102" customFormat="1" ht="18" customHeight="1">
      <c r="B51" s="95">
        <v>12</v>
      </c>
      <c r="C51" s="102" t="s">
        <v>208</v>
      </c>
      <c r="D51" s="104">
        <v>10690</v>
      </c>
      <c r="E51" s="104">
        <v>67.646135640785801</v>
      </c>
      <c r="F51" s="104">
        <v>2529</v>
      </c>
      <c r="G51" s="104">
        <v>5623</v>
      </c>
      <c r="H51" s="104">
        <v>1754</v>
      </c>
      <c r="I51" s="104">
        <v>784</v>
      </c>
    </row>
    <row r="52" spans="1:226" s="102" customFormat="1" ht="18" customHeight="1">
      <c r="B52" s="95">
        <v>46</v>
      </c>
      <c r="C52" s="102" t="s">
        <v>90</v>
      </c>
      <c r="D52" s="104">
        <v>44100</v>
      </c>
      <c r="E52" s="104">
        <v>68.641217460317421</v>
      </c>
      <c r="F52" s="104">
        <v>10758</v>
      </c>
      <c r="G52" s="104">
        <v>22202</v>
      </c>
      <c r="H52" s="104">
        <v>7678</v>
      </c>
      <c r="I52" s="104">
        <v>3462</v>
      </c>
    </row>
    <row r="53" spans="1:226" s="98" customFormat="1" ht="18" customHeight="1">
      <c r="A53" s="8"/>
      <c r="B53" s="95"/>
      <c r="C53" s="96" t="s">
        <v>91</v>
      </c>
      <c r="D53" s="97">
        <v>20873</v>
      </c>
      <c r="E53" s="97">
        <v>75.108248435699153</v>
      </c>
      <c r="F53" s="97">
        <v>4354</v>
      </c>
      <c r="G53" s="97">
        <v>9153</v>
      </c>
      <c r="H53" s="97">
        <v>4559</v>
      </c>
      <c r="I53" s="97">
        <v>2807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12418</v>
      </c>
      <c r="E54" s="104">
        <v>75.661026735384141</v>
      </c>
      <c r="F54" s="104">
        <v>2599</v>
      </c>
      <c r="G54" s="104">
        <v>5305</v>
      </c>
      <c r="H54" s="104">
        <v>2834</v>
      </c>
      <c r="I54" s="104">
        <v>1680</v>
      </c>
    </row>
    <row r="55" spans="1:226" s="102" customFormat="1" ht="18" customHeight="1">
      <c r="B55" s="95">
        <v>10</v>
      </c>
      <c r="C55" s="99" t="s">
        <v>93</v>
      </c>
      <c r="D55" s="100">
        <v>8455</v>
      </c>
      <c r="E55" s="100">
        <v>74.555470136014179</v>
      </c>
      <c r="F55" s="100">
        <v>1755</v>
      </c>
      <c r="G55" s="100">
        <v>3848</v>
      </c>
      <c r="H55" s="100">
        <v>1725</v>
      </c>
      <c r="I55" s="100">
        <v>1127</v>
      </c>
    </row>
    <row r="56" spans="1:226" s="98" customFormat="1" ht="18" customHeight="1">
      <c r="A56" s="8"/>
      <c r="B56" s="95"/>
      <c r="C56" s="96" t="s">
        <v>94</v>
      </c>
      <c r="D56" s="97">
        <v>62013</v>
      </c>
      <c r="E56" s="97">
        <v>63.622258319818279</v>
      </c>
      <c r="F56" s="97">
        <v>19677</v>
      </c>
      <c r="G56" s="97">
        <v>27646</v>
      </c>
      <c r="H56" s="97">
        <v>9841</v>
      </c>
      <c r="I56" s="97">
        <v>4849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24359</v>
      </c>
      <c r="E57" s="104">
        <v>63.639543084691496</v>
      </c>
      <c r="F57" s="104">
        <v>7895</v>
      </c>
      <c r="G57" s="104">
        <v>10951</v>
      </c>
      <c r="H57" s="104">
        <v>3683</v>
      </c>
      <c r="I57" s="104">
        <v>1830</v>
      </c>
    </row>
    <row r="58" spans="1:226" s="102" customFormat="1" ht="18" customHeight="1">
      <c r="B58" s="95">
        <v>27</v>
      </c>
      <c r="C58" s="102" t="s">
        <v>95</v>
      </c>
      <c r="D58" s="104">
        <v>8511</v>
      </c>
      <c r="E58" s="104">
        <v>61.76450358359768</v>
      </c>
      <c r="F58" s="104">
        <v>3239</v>
      </c>
      <c r="G58" s="104">
        <v>3571</v>
      </c>
      <c r="H58" s="104">
        <v>1149</v>
      </c>
      <c r="I58" s="104">
        <v>552</v>
      </c>
    </row>
    <row r="59" spans="1:226" s="102" customFormat="1" ht="18" customHeight="1">
      <c r="B59" s="95">
        <v>32</v>
      </c>
      <c r="C59" s="102" t="s">
        <v>207</v>
      </c>
      <c r="D59" s="104">
        <v>8170</v>
      </c>
      <c r="E59" s="104">
        <v>61.14875764993878</v>
      </c>
      <c r="F59" s="104">
        <v>2835</v>
      </c>
      <c r="G59" s="104">
        <v>3653</v>
      </c>
      <c r="H59" s="104">
        <v>1165</v>
      </c>
      <c r="I59" s="104">
        <v>517</v>
      </c>
    </row>
    <row r="60" spans="1:226" s="102" customFormat="1" ht="18" customHeight="1">
      <c r="B60" s="95">
        <v>36</v>
      </c>
      <c r="C60" s="107" t="s">
        <v>96</v>
      </c>
      <c r="D60" s="104">
        <v>20973</v>
      </c>
      <c r="E60" s="104">
        <v>67.936228961045174</v>
      </c>
      <c r="F60" s="104">
        <v>5708</v>
      </c>
      <c r="G60" s="104">
        <v>9471</v>
      </c>
      <c r="H60" s="104">
        <v>3844</v>
      </c>
      <c r="I60" s="104">
        <v>1950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95482</v>
      </c>
      <c r="E61" s="97">
        <v>69.694936846735501</v>
      </c>
      <c r="F61" s="97">
        <v>22833</v>
      </c>
      <c r="G61" s="97">
        <v>46986</v>
      </c>
      <c r="H61" s="97">
        <v>17349</v>
      </c>
      <c r="I61" s="97">
        <v>8314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22095</v>
      </c>
      <c r="E62" s="97">
        <v>78.060707852455295</v>
      </c>
      <c r="F62" s="97">
        <v>3955</v>
      </c>
      <c r="G62" s="97">
        <v>9325</v>
      </c>
      <c r="H62" s="97">
        <v>5479</v>
      </c>
      <c r="I62" s="97">
        <v>3336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10765</v>
      </c>
      <c r="E63" s="97">
        <v>70.395779842080799</v>
      </c>
      <c r="F63" s="97">
        <v>2589</v>
      </c>
      <c r="G63" s="97">
        <v>5208</v>
      </c>
      <c r="H63" s="97">
        <v>1874</v>
      </c>
      <c r="I63" s="97">
        <v>1094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44273</v>
      </c>
      <c r="E64" s="97">
        <v>67.033013087637869</v>
      </c>
      <c r="F64" s="97">
        <v>12463</v>
      </c>
      <c r="G64" s="97">
        <v>21915</v>
      </c>
      <c r="H64" s="97">
        <v>6653</v>
      </c>
      <c r="I64" s="97">
        <v>3242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6145</v>
      </c>
      <c r="E65" s="100">
        <v>67.414984540276635</v>
      </c>
      <c r="F65" s="100">
        <v>1669</v>
      </c>
      <c r="G65" s="100">
        <v>3047</v>
      </c>
      <c r="H65" s="100">
        <v>949</v>
      </c>
      <c r="I65" s="100">
        <v>480</v>
      </c>
    </row>
    <row r="66" spans="1:226" s="102" customFormat="1" ht="18" customHeight="1">
      <c r="B66" s="95">
        <v>20</v>
      </c>
      <c r="C66" s="102" t="s">
        <v>204</v>
      </c>
      <c r="D66" s="100">
        <v>14181</v>
      </c>
      <c r="E66" s="100">
        <v>68.417943727522754</v>
      </c>
      <c r="F66" s="100">
        <v>3450</v>
      </c>
      <c r="G66" s="100">
        <v>7324</v>
      </c>
      <c r="H66" s="100">
        <v>2292</v>
      </c>
      <c r="I66" s="100">
        <v>1115</v>
      </c>
    </row>
    <row r="67" spans="1:226" s="102" customFormat="1" ht="18" customHeight="1">
      <c r="B67" s="95">
        <v>48</v>
      </c>
      <c r="C67" s="102" t="s">
        <v>203</v>
      </c>
      <c r="D67" s="100">
        <v>23947</v>
      </c>
      <c r="E67" s="100">
        <v>65.266110995114232</v>
      </c>
      <c r="F67" s="100">
        <v>7344</v>
      </c>
      <c r="G67" s="100">
        <v>11544</v>
      </c>
      <c r="H67" s="100">
        <v>3412</v>
      </c>
      <c r="I67" s="100">
        <v>1647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5749</v>
      </c>
      <c r="E68" s="97">
        <v>67.810685336580264</v>
      </c>
      <c r="F68" s="97">
        <v>1505</v>
      </c>
      <c r="G68" s="97">
        <v>2827</v>
      </c>
      <c r="H68" s="97">
        <v>973</v>
      </c>
      <c r="I68" s="97">
        <v>444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935</v>
      </c>
      <c r="E69" s="100">
        <v>79.769625668449208</v>
      </c>
      <c r="F69" s="100">
        <v>191</v>
      </c>
      <c r="G69" s="100">
        <v>354</v>
      </c>
      <c r="H69" s="100">
        <v>211</v>
      </c>
      <c r="I69" s="100">
        <v>179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744</v>
      </c>
      <c r="E70" s="100">
        <v>80.79278225806452</v>
      </c>
      <c r="F70" s="100">
        <v>159</v>
      </c>
      <c r="G70" s="100">
        <v>253</v>
      </c>
      <c r="H70" s="100">
        <v>177</v>
      </c>
      <c r="I70" s="100">
        <v>155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797072</v>
      </c>
      <c r="E71" s="287">
        <v>70.606777580946257</v>
      </c>
      <c r="F71" s="286">
        <v>192544</v>
      </c>
      <c r="G71" s="286">
        <v>374814</v>
      </c>
      <c r="H71" s="286">
        <v>149885</v>
      </c>
      <c r="I71" s="286">
        <v>79829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33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33"/>
      <c r="D75" s="289">
        <v>713642</v>
      </c>
      <c r="E75" s="289">
        <v>83430</v>
      </c>
      <c r="F75" s="289">
        <f>D75+E75</f>
        <v>797072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34"/>
      <c r="D78" s="534"/>
      <c r="E78" s="534"/>
      <c r="F78" s="220"/>
      <c r="G78" s="220"/>
      <c r="H78" s="220"/>
    </row>
    <row r="79" spans="1:226" ht="17.5">
      <c r="B79" s="431" t="s">
        <v>230</v>
      </c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V28" sqref="V28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2.54296875" style="27" customWidth="1"/>
    <col min="4" max="4" width="12.7265625" style="27" customWidth="1"/>
    <col min="5" max="5" width="11.5429687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1.54296875" style="27" customWidth="1"/>
    <col min="10" max="10" width="3.26953125" style="27" customWidth="1"/>
    <col min="11" max="11" width="8.81640625" style="27" customWidth="1"/>
    <col min="12" max="16" width="11.26953125" style="27" customWidth="1"/>
    <col min="17" max="19" width="11.54296875" style="27"/>
    <col min="20" max="20" width="11.54296875" style="352"/>
    <col min="21" max="16384" width="11.54296875" style="27"/>
  </cols>
  <sheetData>
    <row r="1" spans="2:21" ht="51.75" customHeight="1">
      <c r="B1" s="375" t="s">
        <v>226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8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9" customHeight="1">
      <c r="B4" s="315" t="s">
        <v>186</v>
      </c>
      <c r="C4" s="29"/>
      <c r="D4" s="31"/>
      <c r="E4" s="328">
        <v>9220545</v>
      </c>
      <c r="F4" s="369"/>
      <c r="G4" s="328">
        <v>4566951</v>
      </c>
      <c r="H4" s="369"/>
      <c r="I4" s="328">
        <v>4653559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9" customHeight="1">
      <c r="B5" s="27" t="s">
        <v>153</v>
      </c>
      <c r="C5" s="29"/>
      <c r="D5" s="31"/>
      <c r="E5" s="31">
        <v>10188792</v>
      </c>
      <c r="F5" s="367"/>
      <c r="G5" s="31">
        <v>5368067</v>
      </c>
      <c r="H5" s="367"/>
      <c r="I5" s="31">
        <v>4820689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9" customHeight="1">
      <c r="B6" s="27" t="s">
        <v>187</v>
      </c>
      <c r="C6" s="29"/>
      <c r="D6" s="31"/>
      <c r="E6" s="329">
        <v>1.1050097364092903</v>
      </c>
      <c r="F6" s="367"/>
      <c r="G6" s="329">
        <v>1.1754159394309245</v>
      </c>
      <c r="H6" s="368"/>
      <c r="I6" s="329">
        <v>1.0359144474154083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87"/>
      <c r="C7" s="487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49999999999999" customHeight="1">
      <c r="B19" s="27" t="s">
        <v>49</v>
      </c>
      <c r="C19" s="29"/>
      <c r="D19" s="31"/>
      <c r="E19" s="31">
        <v>6366406</v>
      </c>
      <c r="F19" s="30"/>
      <c r="G19" s="31">
        <v>2560936</v>
      </c>
      <c r="H19" s="30"/>
      <c r="I19" s="31">
        <v>3805449</v>
      </c>
      <c r="K19" s="35"/>
      <c r="S19" s="362"/>
      <c r="T19" s="362"/>
      <c r="U19" s="362"/>
    </row>
    <row r="20" spans="1:21" ht="20.149999999999999" customHeight="1">
      <c r="B20" s="27" t="s">
        <v>50</v>
      </c>
      <c r="C20" s="29"/>
      <c r="D20" s="31"/>
      <c r="E20" s="31">
        <v>1521118</v>
      </c>
      <c r="F20" s="30"/>
      <c r="G20" s="31">
        <v>1457940</v>
      </c>
      <c r="H20" s="30"/>
      <c r="I20" s="31">
        <v>63170</v>
      </c>
      <c r="K20" s="35"/>
      <c r="S20" s="362"/>
      <c r="T20" s="362"/>
      <c r="U20" s="362"/>
    </row>
    <row r="21" spans="1:21" ht="20.149999999999999" customHeight="1">
      <c r="B21" s="27" t="s">
        <v>48</v>
      </c>
      <c r="E21" s="31">
        <v>963735</v>
      </c>
      <c r="F21" s="31"/>
      <c r="G21" s="31">
        <v>364352</v>
      </c>
      <c r="I21" s="31">
        <v>599383</v>
      </c>
      <c r="K21" s="35"/>
    </row>
    <row r="22" spans="1:21" ht="20.149999999999999" customHeight="1">
      <c r="B22" s="27" t="s">
        <v>104</v>
      </c>
      <c r="C22" s="29"/>
      <c r="D22" s="31"/>
      <c r="E22" s="31">
        <v>323700</v>
      </c>
      <c r="F22" s="30"/>
      <c r="G22" s="31">
        <v>154103</v>
      </c>
      <c r="H22" s="30"/>
      <c r="I22" s="31">
        <v>169591</v>
      </c>
      <c r="K22" s="35"/>
    </row>
    <row r="23" spans="1:21" ht="20.149999999999999" customHeight="1">
      <c r="B23" s="27" t="s">
        <v>105</v>
      </c>
      <c r="C23" s="29"/>
      <c r="D23" s="31"/>
      <c r="E23" s="31">
        <v>45586</v>
      </c>
      <c r="F23" s="30"/>
      <c r="G23" s="31">
        <v>29620</v>
      </c>
      <c r="H23" s="30"/>
      <c r="I23" s="31">
        <v>15966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9220545</v>
      </c>
      <c r="F25" s="336"/>
      <c r="G25" s="333">
        <f>SUM(G19:G24)</f>
        <v>4566951</v>
      </c>
      <c r="H25" s="333">
        <f>SUM(H19:H24)</f>
        <v>0</v>
      </c>
      <c r="I25" s="333">
        <f>SUM(I19:I24)</f>
        <v>4653559</v>
      </c>
      <c r="K25" s="334"/>
      <c r="T25" s="355"/>
    </row>
    <row r="26" spans="1:21" ht="10" customHeight="1">
      <c r="B26" s="487"/>
      <c r="C26" s="487"/>
      <c r="F26" s="30"/>
      <c r="H26" s="30"/>
    </row>
    <row r="27" spans="1:21" ht="50.15" customHeight="1">
      <c r="B27" s="487"/>
      <c r="C27" s="487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5" customHeight="1">
      <c r="C31" s="343" t="s">
        <v>52</v>
      </c>
      <c r="D31"/>
      <c r="E31" s="339">
        <v>1515365</v>
      </c>
      <c r="F31" s="339"/>
      <c r="G31" s="339">
        <v>744849</v>
      </c>
      <c r="H31" s="339"/>
      <c r="I31" s="339">
        <v>770514</v>
      </c>
      <c r="K31" s="351"/>
      <c r="L31" s="441"/>
      <c r="T31" s="356"/>
    </row>
    <row r="32" spans="1:21" s="129" customFormat="1" ht="25" customHeight="1">
      <c r="C32" s="342" t="s">
        <v>61</v>
      </c>
      <c r="D32"/>
      <c r="E32" s="339">
        <v>284397</v>
      </c>
      <c r="F32" s="339"/>
      <c r="G32" s="339">
        <v>138592</v>
      </c>
      <c r="H32" s="339"/>
      <c r="I32" s="339">
        <v>145805</v>
      </c>
      <c r="L32" s="441"/>
      <c r="T32" s="356"/>
    </row>
    <row r="33" spans="3:20" s="129" customFormat="1" ht="25" customHeight="1">
      <c r="C33" s="342" t="s">
        <v>65</v>
      </c>
      <c r="D33"/>
      <c r="E33" s="339">
        <v>271294</v>
      </c>
      <c r="F33" s="339"/>
      <c r="G33" s="339">
        <v>130103</v>
      </c>
      <c r="H33" s="339"/>
      <c r="I33" s="339">
        <v>141184</v>
      </c>
      <c r="L33" s="442"/>
      <c r="T33" s="357">
        <v>1467756</v>
      </c>
    </row>
    <row r="34" spans="3:20" s="129" customFormat="1" ht="25" customHeight="1">
      <c r="C34" s="342" t="s">
        <v>205</v>
      </c>
      <c r="D34"/>
      <c r="E34" s="339">
        <v>185295</v>
      </c>
      <c r="F34" s="339"/>
      <c r="G34" s="339">
        <v>94736</v>
      </c>
      <c r="H34" s="339"/>
      <c r="I34" s="339">
        <v>90559</v>
      </c>
      <c r="L34" s="441"/>
      <c r="T34" s="357">
        <v>280326</v>
      </c>
    </row>
    <row r="35" spans="3:20" s="129" customFormat="1" ht="25" customHeight="1">
      <c r="C35" s="342" t="s">
        <v>66</v>
      </c>
      <c r="D35"/>
      <c r="E35" s="339">
        <v>338042</v>
      </c>
      <c r="F35" s="339"/>
      <c r="G35" s="339">
        <v>163600</v>
      </c>
      <c r="H35" s="339"/>
      <c r="I35" s="339">
        <v>174440</v>
      </c>
      <c r="L35" s="442"/>
      <c r="T35" s="357">
        <v>270289</v>
      </c>
    </row>
    <row r="36" spans="3:20" s="129" customFormat="1" ht="25" customHeight="1">
      <c r="C36" s="342" t="s">
        <v>69</v>
      </c>
      <c r="D36"/>
      <c r="E36" s="339">
        <v>132156</v>
      </c>
      <c r="F36" s="339"/>
      <c r="G36" s="339">
        <v>63973</v>
      </c>
      <c r="H36" s="339"/>
      <c r="I36" s="339">
        <v>68182</v>
      </c>
      <c r="K36" s="131"/>
      <c r="L36" s="442"/>
      <c r="T36" s="357">
        <v>178292</v>
      </c>
    </row>
    <row r="37" spans="3:20" s="129" customFormat="1" ht="25" customHeight="1">
      <c r="C37" s="342" t="s">
        <v>70</v>
      </c>
      <c r="D37"/>
      <c r="E37" s="339">
        <v>573773</v>
      </c>
      <c r="F37" s="339"/>
      <c r="G37" s="339">
        <v>267556</v>
      </c>
      <c r="H37" s="339"/>
      <c r="I37" s="339">
        <v>306217</v>
      </c>
      <c r="K37" s="131"/>
      <c r="L37" s="442"/>
      <c r="T37" s="357">
        <v>322017</v>
      </c>
    </row>
    <row r="38" spans="3:20" s="131" customFormat="1" ht="25" customHeight="1">
      <c r="C38" s="342" t="s">
        <v>80</v>
      </c>
      <c r="D38"/>
      <c r="E38" s="339">
        <v>371517</v>
      </c>
      <c r="F38" s="339"/>
      <c r="G38" s="339">
        <v>163932</v>
      </c>
      <c r="H38" s="339"/>
      <c r="I38" s="339">
        <v>207585</v>
      </c>
      <c r="L38" s="442"/>
      <c r="T38" s="357">
        <v>129473</v>
      </c>
    </row>
    <row r="39" spans="3:20" s="131" customFormat="1" ht="25" customHeight="1">
      <c r="C39" s="342" t="s">
        <v>86</v>
      </c>
      <c r="D39"/>
      <c r="E39" s="339">
        <v>1571379</v>
      </c>
      <c r="F39" s="339"/>
      <c r="G39" s="339">
        <v>817017</v>
      </c>
      <c r="H39" s="339"/>
      <c r="I39" s="339">
        <v>754357</v>
      </c>
      <c r="L39" s="442"/>
      <c r="T39" s="357">
        <v>565026</v>
      </c>
    </row>
    <row r="40" spans="3:20" s="131" customFormat="1" ht="25" customHeight="1">
      <c r="C40" s="342" t="s">
        <v>89</v>
      </c>
      <c r="D40"/>
      <c r="E40" s="339">
        <v>943082</v>
      </c>
      <c r="F40" s="339"/>
      <c r="G40" s="339">
        <v>467582</v>
      </c>
      <c r="H40" s="339"/>
      <c r="I40" s="339">
        <v>475496</v>
      </c>
      <c r="L40" s="442"/>
      <c r="T40" s="357">
        <v>360756</v>
      </c>
    </row>
    <row r="41" spans="3:20" s="131" customFormat="1" ht="25" customHeight="1">
      <c r="C41" s="342" t="s">
        <v>91</v>
      </c>
      <c r="D41"/>
      <c r="E41" s="339">
        <v>222747</v>
      </c>
      <c r="F41" s="339"/>
      <c r="G41" s="339">
        <v>102927</v>
      </c>
      <c r="H41" s="339"/>
      <c r="I41" s="339">
        <v>119820</v>
      </c>
      <c r="L41" s="442"/>
      <c r="T41" s="357">
        <v>1542221</v>
      </c>
    </row>
    <row r="42" spans="3:20" s="131" customFormat="1" ht="25" customHeight="1">
      <c r="C42" s="342" t="s">
        <v>94</v>
      </c>
      <c r="D42"/>
      <c r="E42" s="339">
        <v>688829</v>
      </c>
      <c r="F42" s="339"/>
      <c r="G42" s="339">
        <v>349187</v>
      </c>
      <c r="H42" s="339"/>
      <c r="I42" s="339">
        <v>339640</v>
      </c>
      <c r="L42" s="441"/>
      <c r="T42" s="357">
        <v>917315</v>
      </c>
    </row>
    <row r="43" spans="3:20" s="131" customFormat="1" ht="25" customHeight="1">
      <c r="C43" s="342" t="s">
        <v>97</v>
      </c>
      <c r="D43"/>
      <c r="E43" s="339">
        <v>1146870</v>
      </c>
      <c r="F43" s="339"/>
      <c r="G43" s="339">
        <v>587565</v>
      </c>
      <c r="H43" s="339"/>
      <c r="I43" s="339">
        <v>559295</v>
      </c>
      <c r="L43" s="441"/>
      <c r="T43" s="357">
        <v>217095</v>
      </c>
    </row>
    <row r="44" spans="3:20" s="131" customFormat="1" ht="25" customHeight="1">
      <c r="C44" s="342" t="s">
        <v>98</v>
      </c>
      <c r="D44"/>
      <c r="E44" s="339">
        <v>237753</v>
      </c>
      <c r="F44" s="339"/>
      <c r="G44" s="339">
        <v>114725</v>
      </c>
      <c r="H44" s="339"/>
      <c r="I44" s="339">
        <v>123028</v>
      </c>
      <c r="L44" s="442"/>
      <c r="T44" s="357">
        <v>679402</v>
      </c>
    </row>
    <row r="45" spans="3:20" s="131" customFormat="1" ht="25" customHeight="1">
      <c r="C45" s="342" t="s">
        <v>99</v>
      </c>
      <c r="D45"/>
      <c r="E45" s="339">
        <v>132241</v>
      </c>
      <c r="F45" s="339"/>
      <c r="G45" s="339">
        <v>63838</v>
      </c>
      <c r="H45" s="339"/>
      <c r="I45" s="339">
        <v>68403</v>
      </c>
      <c r="L45" s="441"/>
      <c r="T45" s="357">
        <v>1105001</v>
      </c>
    </row>
    <row r="46" spans="3:20" s="131" customFormat="1" ht="25" customHeight="1">
      <c r="C46" s="342" t="s">
        <v>155</v>
      </c>
      <c r="D46"/>
      <c r="E46" s="339">
        <v>522078</v>
      </c>
      <c r="F46" s="339"/>
      <c r="G46" s="339">
        <v>255993</v>
      </c>
      <c r="H46" s="339"/>
      <c r="I46" s="339">
        <v>266084</v>
      </c>
      <c r="L46" s="441"/>
      <c r="T46" s="357">
        <v>230177</v>
      </c>
    </row>
    <row r="47" spans="3:20" s="131" customFormat="1" ht="25" customHeight="1">
      <c r="C47" s="342" t="s">
        <v>151</v>
      </c>
      <c r="D47"/>
      <c r="E47" s="339">
        <v>66699</v>
      </c>
      <c r="F47" s="339"/>
      <c r="G47" s="339">
        <v>32272</v>
      </c>
      <c r="H47" s="339"/>
      <c r="I47" s="339">
        <v>34426</v>
      </c>
      <c r="L47" s="442"/>
      <c r="T47" s="357">
        <v>129080</v>
      </c>
    </row>
    <row r="48" spans="3:20" s="131" customFormat="1" ht="25" customHeight="1">
      <c r="C48" s="342" t="s">
        <v>189</v>
      </c>
      <c r="D48"/>
      <c r="E48" s="339">
        <v>8684</v>
      </c>
      <c r="F48" s="339"/>
      <c r="G48" s="339">
        <v>4387</v>
      </c>
      <c r="H48" s="339"/>
      <c r="I48" s="339">
        <v>4297</v>
      </c>
      <c r="L48" s="442"/>
      <c r="T48" s="357">
        <v>514162</v>
      </c>
    </row>
    <row r="49" spans="2:20" s="131" customFormat="1" ht="25" customHeight="1">
      <c r="C49" s="342" t="s">
        <v>190</v>
      </c>
      <c r="D49"/>
      <c r="E49" s="339">
        <v>8344</v>
      </c>
      <c r="F49" s="339"/>
      <c r="G49" s="339">
        <v>4117</v>
      </c>
      <c r="H49" s="339"/>
      <c r="I49" s="339">
        <v>4227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49999999999999" customHeight="1">
      <c r="C51" s="344" t="s">
        <v>45</v>
      </c>
      <c r="E51" s="341">
        <f>$E$4</f>
        <v>9220545</v>
      </c>
      <c r="F51" s="373">
        <v>0.4922996311893304</v>
      </c>
      <c r="G51" s="341">
        <f>$G$4</f>
        <v>4566951</v>
      </c>
      <c r="H51" s="373">
        <v>0.50770502733165346</v>
      </c>
      <c r="I51" s="341">
        <f>$I$4</f>
        <v>4653559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  <c r="J53" s="31"/>
    </row>
    <row r="54" spans="2:20">
      <c r="E54" s="31"/>
      <c r="F54" s="31"/>
      <c r="G54" s="31"/>
      <c r="H54" s="31"/>
      <c r="I54" s="31"/>
    </row>
    <row r="55" spans="2:20" ht="17.5">
      <c r="B55" s="358" t="s">
        <v>194</v>
      </c>
    </row>
    <row r="56" spans="2:20" ht="17.5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G26" sqref="G26"/>
    </sheetView>
  </sheetViews>
  <sheetFormatPr baseColWidth="10" defaultColWidth="11.453125" defaultRowHeight="13"/>
  <cols>
    <col min="1" max="1" width="3.26953125" style="16" customWidth="1"/>
    <col min="2" max="3" width="11.453125" style="16"/>
    <col min="4" max="4" width="11.453125" style="16" customWidth="1"/>
    <col min="5" max="16384" width="11.453125" style="16"/>
  </cols>
  <sheetData>
    <row r="3" spans="1:10">
      <c r="C3" s="17"/>
    </row>
    <row r="6" spans="1:10" ht="35.25" customHeight="1">
      <c r="J6" s="7"/>
    </row>
    <row r="7" spans="1:10" ht="18.5">
      <c r="B7" s="479" t="s">
        <v>156</v>
      </c>
      <c r="C7" s="479"/>
      <c r="D7" s="479"/>
      <c r="E7" s="479"/>
      <c r="F7" s="479"/>
      <c r="G7" s="479"/>
      <c r="H7" s="479"/>
      <c r="I7" s="479"/>
    </row>
    <row r="8" spans="1:10" ht="2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49999999999999" customHeight="1">
      <c r="B21" s="7" t="s">
        <v>174</v>
      </c>
      <c r="C21" s="7"/>
      <c r="D21" s="7"/>
      <c r="E21" s="7"/>
      <c r="F21" s="7"/>
      <c r="G21" s="7"/>
    </row>
    <row r="22" spans="2:9" ht="20.149999999999999" customHeight="1">
      <c r="B22" s="214" t="s">
        <v>183</v>
      </c>
      <c r="C22" s="7"/>
      <c r="D22" s="7"/>
      <c r="E22" s="7"/>
      <c r="F22" s="7"/>
      <c r="G22" s="7"/>
    </row>
    <row r="23" spans="2:9" ht="20.149999999999999" customHeight="1">
      <c r="B23" s="7"/>
      <c r="C23" s="23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X19" sqref="X19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6" style="27" customWidth="1"/>
    <col min="4" max="4" width="2" style="27" customWidth="1"/>
    <col min="5" max="5" width="12.726562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0.453125" style="27" customWidth="1"/>
    <col min="10" max="10" width="1.1796875" style="27" customWidth="1"/>
    <col min="11" max="11" width="12.7265625" style="27" customWidth="1"/>
    <col min="12" max="12" width="1.1796875" style="27" customWidth="1"/>
    <col min="13" max="13" width="11.54296875" style="27" customWidth="1"/>
    <col min="14" max="14" width="1.1796875" style="27" customWidth="1"/>
    <col min="15" max="15" width="10.453125" style="27" customWidth="1"/>
    <col min="16" max="16" width="1.1796875" style="27" customWidth="1"/>
    <col min="17" max="17" width="12.7265625" style="27" customWidth="1"/>
    <col min="18" max="18" width="1.1796875" style="27" customWidth="1"/>
    <col min="19" max="19" width="11.54296875" style="27" customWidth="1"/>
    <col min="20" max="20" width="1.1796875" style="27" customWidth="1"/>
    <col min="21" max="21" width="10.453125" style="27" customWidth="1"/>
    <col min="22" max="22" width="3.26953125" style="27" customWidth="1"/>
    <col min="23" max="23" width="8.81640625" style="27" customWidth="1"/>
    <col min="24" max="28" width="11.26953125" style="27" customWidth="1"/>
    <col min="29" max="16384" width="11.54296875" style="27"/>
  </cols>
  <sheetData>
    <row r="1" spans="2:40" ht="65.900000000000006" customHeight="1">
      <c r="B1" s="24" t="s">
        <v>227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40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8" customHeight="1">
      <c r="B4" s="481" t="s">
        <v>130</v>
      </c>
      <c r="C4" s="481"/>
      <c r="D4" s="296"/>
      <c r="E4" s="482" t="s">
        <v>131</v>
      </c>
      <c r="F4" s="482"/>
      <c r="G4" s="482"/>
      <c r="H4" s="482"/>
      <c r="I4" s="482"/>
      <c r="J4" s="296"/>
      <c r="K4" s="482" t="s">
        <v>49</v>
      </c>
      <c r="L4" s="482"/>
      <c r="M4" s="482"/>
      <c r="N4" s="482"/>
      <c r="O4" s="482"/>
      <c r="P4" s="296"/>
      <c r="Q4" s="482" t="s">
        <v>50</v>
      </c>
      <c r="R4" s="482"/>
      <c r="S4" s="482"/>
      <c r="T4" s="482"/>
      <c r="U4" s="482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8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10" customHeight="1">
      <c r="L7" s="303"/>
      <c r="N7" s="303"/>
      <c r="R7" s="303"/>
      <c r="T7" s="303"/>
    </row>
    <row r="8" spans="2:40" ht="19" customHeight="1">
      <c r="B8" s="27" t="s">
        <v>135</v>
      </c>
      <c r="C8" s="29"/>
      <c r="D8" s="30"/>
      <c r="E8" s="31">
        <v>744716</v>
      </c>
      <c r="F8" s="31"/>
      <c r="G8" s="31">
        <v>881429.49597000016</v>
      </c>
      <c r="H8" s="31"/>
      <c r="I8" s="32">
        <v>1183.5780297052838</v>
      </c>
      <c r="J8" s="30"/>
      <c r="K8" s="31">
        <v>4787311</v>
      </c>
      <c r="L8" s="33"/>
      <c r="M8" s="31">
        <v>7668783.5230100071</v>
      </c>
      <c r="N8" s="33"/>
      <c r="O8" s="32">
        <v>1601.8979178520065</v>
      </c>
      <c r="P8" s="30"/>
      <c r="Q8" s="31">
        <v>1750200</v>
      </c>
      <c r="R8" s="33"/>
      <c r="S8" s="31">
        <v>1669217.1873299994</v>
      </c>
      <c r="T8" s="33"/>
      <c r="U8" s="32">
        <v>953.72939511484367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8" customHeight="1">
      <c r="B9" s="27" t="s">
        <v>136</v>
      </c>
      <c r="C9" s="29"/>
      <c r="D9" s="30"/>
      <c r="E9" s="31">
        <v>113917</v>
      </c>
      <c r="F9" s="31"/>
      <c r="G9" s="31">
        <v>100932.93584000003</v>
      </c>
      <c r="H9" s="31"/>
      <c r="I9" s="32">
        <v>886.02171616176724</v>
      </c>
      <c r="J9" s="30"/>
      <c r="K9" s="31">
        <v>1338877</v>
      </c>
      <c r="L9" s="33"/>
      <c r="M9" s="31">
        <v>1290090.9982600003</v>
      </c>
      <c r="N9" s="33"/>
      <c r="O9" s="32">
        <v>963.56199879451231</v>
      </c>
      <c r="P9" s="30"/>
      <c r="Q9" s="31">
        <v>465995</v>
      </c>
      <c r="R9" s="33"/>
      <c r="S9" s="31">
        <v>302397.15083000006</v>
      </c>
      <c r="T9" s="33"/>
      <c r="U9" s="32">
        <v>648.92788727346874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8" customHeight="1">
      <c r="B10" s="27" t="s">
        <v>137</v>
      </c>
      <c r="C10" s="29"/>
      <c r="D10" s="30"/>
      <c r="E10" s="31">
        <v>6574</v>
      </c>
      <c r="F10" s="31"/>
      <c r="G10" s="31">
        <v>7808.90355</v>
      </c>
      <c r="H10" s="31"/>
      <c r="I10" s="32">
        <v>1187.8466002433829</v>
      </c>
      <c r="J10" s="30"/>
      <c r="K10" s="31">
        <v>64500</v>
      </c>
      <c r="L10" s="33"/>
      <c r="M10" s="31">
        <v>103126.76003999994</v>
      </c>
      <c r="N10" s="33"/>
      <c r="O10" s="32">
        <v>1598.8644967441851</v>
      </c>
      <c r="P10" s="30"/>
      <c r="Q10" s="31">
        <v>39686</v>
      </c>
      <c r="R10" s="33"/>
      <c r="S10" s="31">
        <v>35217.904129999995</v>
      </c>
      <c r="T10" s="33"/>
      <c r="U10" s="32">
        <v>887.41380159250104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8" customHeight="1">
      <c r="B11" s="27" t="s">
        <v>138</v>
      </c>
      <c r="C11" s="29"/>
      <c r="D11" s="30"/>
      <c r="E11" s="31">
        <v>1728</v>
      </c>
      <c r="F11" s="31"/>
      <c r="G11" s="31">
        <v>3364.0644800000005</v>
      </c>
      <c r="H11" s="31"/>
      <c r="I11" s="32">
        <v>1946.7965740740744</v>
      </c>
      <c r="J11" s="30"/>
      <c r="K11" s="31">
        <v>34467</v>
      </c>
      <c r="L11" s="33"/>
      <c r="M11" s="31">
        <v>96663.401359999989</v>
      </c>
      <c r="N11" s="33"/>
      <c r="O11" s="32">
        <v>2804.5203052194847</v>
      </c>
      <c r="P11" s="30"/>
      <c r="Q11" s="31">
        <v>19616</v>
      </c>
      <c r="R11" s="33"/>
      <c r="S11" s="31">
        <v>26326.523949999992</v>
      </c>
      <c r="T11" s="33"/>
      <c r="U11" s="32">
        <v>1342.0944101753666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8" customHeight="1">
      <c r="B12" s="27" t="s">
        <v>139</v>
      </c>
      <c r="C12" s="29"/>
      <c r="D12" s="30"/>
      <c r="E12" s="31">
        <v>86874</v>
      </c>
      <c r="F12" s="31"/>
      <c r="G12" s="31">
        <v>116036.88363000003</v>
      </c>
      <c r="H12" s="31"/>
      <c r="I12" s="32">
        <v>1335.691733199807</v>
      </c>
      <c r="J12" s="30"/>
      <c r="K12" s="31">
        <v>55684</v>
      </c>
      <c r="L12" s="33"/>
      <c r="M12" s="31">
        <v>84407.61718999999</v>
      </c>
      <c r="N12" s="33"/>
      <c r="O12" s="32">
        <v>1515.8325046692046</v>
      </c>
      <c r="P12" s="30"/>
      <c r="Q12" s="31">
        <v>50012</v>
      </c>
      <c r="R12" s="33"/>
      <c r="S12" s="31">
        <v>54411.133180000012</v>
      </c>
      <c r="T12" s="33"/>
      <c r="U12" s="32">
        <v>1087.9615528273218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8" customHeight="1">
      <c r="B13" s="27" t="s">
        <v>140</v>
      </c>
      <c r="C13" s="29"/>
      <c r="D13" s="30"/>
      <c r="E13" s="31">
        <v>11698</v>
      </c>
      <c r="F13" s="31"/>
      <c r="G13" s="31">
        <v>14963.748069999996</v>
      </c>
      <c r="H13" s="31"/>
      <c r="I13" s="32">
        <v>1279.171488288596</v>
      </c>
      <c r="J13" s="30"/>
      <c r="K13" s="31">
        <v>10358</v>
      </c>
      <c r="L13" s="33"/>
      <c r="M13" s="31">
        <v>19836.768199999995</v>
      </c>
      <c r="N13" s="33"/>
      <c r="O13" s="32">
        <v>1915.1156787024518</v>
      </c>
      <c r="P13" s="30"/>
      <c r="Q13" s="31">
        <v>8812</v>
      </c>
      <c r="R13" s="33"/>
      <c r="S13" s="31">
        <v>12782.37794</v>
      </c>
      <c r="T13" s="33"/>
      <c r="U13" s="32">
        <v>1450.5649046754424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8" customHeight="1">
      <c r="B14" s="27" t="s">
        <v>141</v>
      </c>
      <c r="C14" s="29"/>
      <c r="D14" s="30"/>
      <c r="E14" s="31">
        <v>2697</v>
      </c>
      <c r="F14" s="31"/>
      <c r="G14" s="31">
        <v>1333.8474899999997</v>
      </c>
      <c r="H14" s="31"/>
      <c r="I14" s="32">
        <v>494.56710789766396</v>
      </c>
      <c r="J14" s="30"/>
      <c r="K14" s="31">
        <v>190027</v>
      </c>
      <c r="L14" s="33"/>
      <c r="M14" s="31">
        <v>90240.34394999998</v>
      </c>
      <c r="N14" s="33"/>
      <c r="O14" s="32">
        <v>474.88169549590305</v>
      </c>
      <c r="P14" s="30"/>
      <c r="Q14" s="31">
        <v>17133</v>
      </c>
      <c r="R14" s="33"/>
      <c r="S14" s="31">
        <v>8536.2985199999966</v>
      </c>
      <c r="T14" s="33"/>
      <c r="U14" s="32">
        <v>498.23723340921003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968204</v>
      </c>
      <c r="F16" s="241"/>
      <c r="G16" s="241">
        <v>1125869.8790300007</v>
      </c>
      <c r="H16" s="241"/>
      <c r="I16" s="243">
        <v>1162.8436559134238</v>
      </c>
      <c r="J16" s="242"/>
      <c r="K16" s="241">
        <v>6481224</v>
      </c>
      <c r="L16" s="478"/>
      <c r="M16" s="241">
        <v>9353149.4120100029</v>
      </c>
      <c r="N16" s="478"/>
      <c r="O16" s="243">
        <v>1443.1146666138991</v>
      </c>
      <c r="P16" s="242"/>
      <c r="Q16" s="241">
        <v>2351454</v>
      </c>
      <c r="R16" s="478"/>
      <c r="S16" s="241">
        <v>2108888.5758800004</v>
      </c>
      <c r="T16" s="478"/>
      <c r="U16" s="243">
        <v>896.84449531226221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80"/>
      <c r="C18" s="480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10" customHeight="1">
      <c r="B19" s="480"/>
      <c r="C19" s="480"/>
      <c r="D19" s="28"/>
    </row>
    <row r="20" spans="2:23" ht="28" customHeight="1">
      <c r="B20" s="481" t="s">
        <v>130</v>
      </c>
      <c r="C20" s="481"/>
      <c r="D20" s="296"/>
      <c r="E20" s="482" t="s">
        <v>104</v>
      </c>
      <c r="F20" s="482"/>
      <c r="G20" s="482"/>
      <c r="H20" s="482"/>
      <c r="I20" s="482"/>
      <c r="J20" s="326"/>
      <c r="K20" s="482" t="s">
        <v>105</v>
      </c>
      <c r="L20" s="482"/>
      <c r="M20" s="482"/>
      <c r="N20" s="482"/>
      <c r="O20" s="482"/>
      <c r="P20" s="326"/>
      <c r="Q20" s="482" t="s">
        <v>143</v>
      </c>
      <c r="R20" s="482"/>
      <c r="S20" s="482"/>
      <c r="T20" s="482"/>
      <c r="U20" s="482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8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10" customHeight="1">
      <c r="B23" s="486"/>
      <c r="C23" s="486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261362</v>
      </c>
      <c r="F24" s="31"/>
      <c r="G24" s="31">
        <v>135005.58872000003</v>
      </c>
      <c r="H24" s="31"/>
      <c r="I24" s="32">
        <v>516.54635608849037</v>
      </c>
      <c r="J24" s="30"/>
      <c r="K24" s="31">
        <v>33657</v>
      </c>
      <c r="L24" s="33"/>
      <c r="M24" s="31">
        <v>25988.904900000001</v>
      </c>
      <c r="N24" s="33"/>
      <c r="O24" s="32">
        <v>772.16938229788752</v>
      </c>
      <c r="P24" s="30"/>
      <c r="Q24" s="31">
        <v>7577246</v>
      </c>
      <c r="R24" s="33"/>
      <c r="S24" s="31">
        <v>10380424.699930003</v>
      </c>
      <c r="T24" s="33"/>
      <c r="U24" s="32">
        <v>1369.9469041826017</v>
      </c>
      <c r="W24" s="35"/>
    </row>
    <row r="25" spans="2:23" ht="28" customHeight="1">
      <c r="B25" s="27" t="s">
        <v>136</v>
      </c>
      <c r="C25" s="29"/>
      <c r="D25" s="30"/>
      <c r="E25" s="31">
        <v>62589</v>
      </c>
      <c r="F25" s="31"/>
      <c r="G25" s="31">
        <v>25857.635619999994</v>
      </c>
      <c r="H25" s="31"/>
      <c r="I25" s="32">
        <v>413.13386729297468</v>
      </c>
      <c r="J25" s="30"/>
      <c r="K25" s="31">
        <v>9926</v>
      </c>
      <c r="L25" s="33"/>
      <c r="M25" s="31">
        <v>5633.6171099999983</v>
      </c>
      <c r="N25" s="33"/>
      <c r="O25" s="32">
        <v>567.56166733830332</v>
      </c>
      <c r="P25" s="30"/>
      <c r="Q25" s="31">
        <v>1991304</v>
      </c>
      <c r="R25" s="33"/>
      <c r="S25" s="31">
        <v>1724912.3376600004</v>
      </c>
      <c r="T25" s="33"/>
      <c r="U25" s="32">
        <v>866.22250427860354</v>
      </c>
      <c r="W25" s="35"/>
    </row>
    <row r="26" spans="2:23" ht="28" customHeight="1">
      <c r="B26" s="27" t="s">
        <v>137</v>
      </c>
      <c r="C26" s="29"/>
      <c r="D26" s="30"/>
      <c r="E26" s="31">
        <v>4742</v>
      </c>
      <c r="F26" s="31"/>
      <c r="G26" s="31">
        <v>2944.0592299999994</v>
      </c>
      <c r="H26" s="31"/>
      <c r="I26" s="32">
        <v>620.84758118937145</v>
      </c>
      <c r="J26" s="30"/>
      <c r="K26" s="31">
        <v>1288</v>
      </c>
      <c r="L26" s="33"/>
      <c r="M26" s="31">
        <v>1020.7919099999997</v>
      </c>
      <c r="N26" s="33"/>
      <c r="O26" s="32">
        <v>792.54030279503081</v>
      </c>
      <c r="P26" s="30"/>
      <c r="Q26" s="31">
        <v>116790</v>
      </c>
      <c r="R26" s="33"/>
      <c r="S26" s="31">
        <v>150118.41885999986</v>
      </c>
      <c r="T26" s="33"/>
      <c r="U26" s="32">
        <v>1285.3704842880372</v>
      </c>
      <c r="W26" s="35"/>
    </row>
    <row r="27" spans="2:23" ht="28" customHeight="1">
      <c r="B27" s="27" t="s">
        <v>138</v>
      </c>
      <c r="C27" s="29"/>
      <c r="D27" s="30"/>
      <c r="E27" s="31">
        <v>1845</v>
      </c>
      <c r="F27" s="31"/>
      <c r="G27" s="31">
        <v>1718.6831299999999</v>
      </c>
      <c r="H27" s="31"/>
      <c r="I27" s="32">
        <v>931.53557181571807</v>
      </c>
      <c r="J27" s="30"/>
      <c r="K27" s="31">
        <v>659</v>
      </c>
      <c r="L27" s="33"/>
      <c r="M27" s="31">
        <v>807.10117999999989</v>
      </c>
      <c r="N27" s="33"/>
      <c r="O27" s="32">
        <v>1224.7362367223063</v>
      </c>
      <c r="P27" s="30"/>
      <c r="Q27" s="31">
        <v>58315</v>
      </c>
      <c r="R27" s="33"/>
      <c r="S27" s="31">
        <v>128879.77409999997</v>
      </c>
      <c r="T27" s="33"/>
      <c r="U27" s="32">
        <v>2210.0621469604725</v>
      </c>
      <c r="W27" s="35"/>
    </row>
    <row r="28" spans="2:23" ht="28" customHeight="1">
      <c r="B28" s="27" t="s">
        <v>139</v>
      </c>
      <c r="C28" s="29"/>
      <c r="D28" s="30"/>
      <c r="E28" s="31">
        <v>10191</v>
      </c>
      <c r="F28" s="31"/>
      <c r="G28" s="31">
        <v>5189.9737100000002</v>
      </c>
      <c r="H28" s="31"/>
      <c r="I28" s="32">
        <v>509.27030811500344</v>
      </c>
      <c r="J28" s="30"/>
      <c r="K28" s="31">
        <v>443</v>
      </c>
      <c r="L28" s="33"/>
      <c r="M28" s="31">
        <v>488.44513000000012</v>
      </c>
      <c r="N28" s="33"/>
      <c r="O28" s="32">
        <v>1102.5849435665916</v>
      </c>
      <c r="P28" s="30"/>
      <c r="Q28" s="31">
        <v>203204</v>
      </c>
      <c r="R28" s="33"/>
      <c r="S28" s="31">
        <v>260534.05284000034</v>
      </c>
      <c r="T28" s="33"/>
      <c r="U28" s="32">
        <v>1282.1305330603745</v>
      </c>
      <c r="W28" s="35"/>
    </row>
    <row r="29" spans="2:23" ht="28" customHeight="1">
      <c r="B29" s="27" t="s">
        <v>140</v>
      </c>
      <c r="C29" s="29"/>
      <c r="D29" s="30"/>
      <c r="E29" s="31">
        <v>1010</v>
      </c>
      <c r="F29" s="31"/>
      <c r="G29" s="31">
        <v>970.37552000000017</v>
      </c>
      <c r="H29" s="31"/>
      <c r="I29" s="32">
        <v>960.76784158415853</v>
      </c>
      <c r="J29" s="30"/>
      <c r="K29" s="31">
        <v>198</v>
      </c>
      <c r="L29" s="33"/>
      <c r="M29" s="31">
        <v>291.54399999999998</v>
      </c>
      <c r="N29" s="33"/>
      <c r="O29" s="32">
        <v>1472.4444444444443</v>
      </c>
      <c r="P29" s="30"/>
      <c r="Q29" s="31">
        <v>32076</v>
      </c>
      <c r="R29" s="33"/>
      <c r="S29" s="31">
        <v>48844.813729999973</v>
      </c>
      <c r="T29" s="33"/>
      <c r="U29" s="32">
        <v>1522.7838174959463</v>
      </c>
      <c r="W29" s="35"/>
    </row>
    <row r="30" spans="2:23" ht="28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209857</v>
      </c>
      <c r="R30" s="33"/>
      <c r="S30" s="31">
        <v>100110.48995999996</v>
      </c>
      <c r="T30" s="33"/>
      <c r="U30" s="32">
        <v>477.04146137607972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341739</v>
      </c>
      <c r="F32" s="241"/>
      <c r="G32" s="241">
        <v>171686.3159299999</v>
      </c>
      <c r="H32" s="241"/>
      <c r="I32" s="243">
        <v>502.39017475324704</v>
      </c>
      <c r="J32" s="242"/>
      <c r="K32" s="241">
        <v>46171</v>
      </c>
      <c r="L32" s="244"/>
      <c r="M32" s="241">
        <v>34230.404229999993</v>
      </c>
      <c r="N32" s="244"/>
      <c r="O32" s="243">
        <v>741.38321088995235</v>
      </c>
      <c r="P32" s="242"/>
      <c r="Q32" s="241">
        <v>10188792</v>
      </c>
      <c r="R32" s="244"/>
      <c r="S32" s="241">
        <v>12793824.587080006</v>
      </c>
      <c r="T32" s="244"/>
      <c r="U32" s="243">
        <v>1255.6762948031528</v>
      </c>
      <c r="W32" s="35"/>
    </row>
    <row r="33" spans="2:40" ht="10" customHeight="1">
      <c r="B33" s="487"/>
      <c r="C33" s="487"/>
      <c r="D33" s="30"/>
      <c r="J33" s="30"/>
      <c r="P33" s="30"/>
    </row>
    <row r="34" spans="2:40" ht="50.15" customHeight="1">
      <c r="B34" s="487"/>
      <c r="C34" s="487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150000000000006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8" customHeight="1">
      <c r="B36" s="37" t="s">
        <v>219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5" customHeight="1">
      <c r="B37" s="488"/>
      <c r="C37" s="488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8" customHeight="1">
      <c r="B38" s="482" t="s">
        <v>146</v>
      </c>
      <c r="C38" s="489"/>
      <c r="D38" s="306"/>
      <c r="E38" s="482" t="s">
        <v>145</v>
      </c>
      <c r="F38" s="483"/>
      <c r="G38" s="483"/>
      <c r="H38" s="483"/>
      <c r="I38" s="483"/>
      <c r="J38" s="306"/>
      <c r="K38" s="482" t="s">
        <v>142</v>
      </c>
      <c r="L38" s="483"/>
      <c r="M38" s="483"/>
      <c r="N38" s="483"/>
      <c r="O38" s="483"/>
      <c r="P38" s="306"/>
      <c r="Q38" s="484" t="s">
        <v>169</v>
      </c>
      <c r="R38" s="485"/>
      <c r="S38" s="485"/>
      <c r="T38" s="485"/>
      <c r="U38" s="485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82"/>
      <c r="C39" s="489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8" customHeight="1">
      <c r="B40" s="489" t="s">
        <v>146</v>
      </c>
      <c r="C40" s="489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10" customHeight="1">
      <c r="B41" s="486"/>
      <c r="C41" s="486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7100</v>
      </c>
      <c r="F42" s="432"/>
      <c r="G42" s="31"/>
      <c r="I42" s="32">
        <v>1099.2915943661969</v>
      </c>
      <c r="K42" s="31">
        <v>8999</v>
      </c>
      <c r="L42" s="31"/>
      <c r="M42" s="31"/>
      <c r="O42" s="32">
        <v>1075.5426425158348</v>
      </c>
      <c r="Q42" s="32">
        <v>78.897655295032791</v>
      </c>
      <c r="R42" s="32"/>
      <c r="S42" s="32"/>
      <c r="T42" s="32"/>
      <c r="U42" s="32">
        <v>102.20809021526196</v>
      </c>
    </row>
    <row r="43" spans="2:40" ht="10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25282</v>
      </c>
      <c r="F44" s="432"/>
      <c r="G44" s="31"/>
      <c r="I44" s="32">
        <v>1619.9023305118283</v>
      </c>
      <c r="K44" s="31">
        <v>30526</v>
      </c>
      <c r="L44" s="31"/>
      <c r="M44" s="31"/>
      <c r="O44" s="32">
        <v>1520.8864954465062</v>
      </c>
      <c r="Q44" s="32">
        <v>82.821201598637231</v>
      </c>
      <c r="R44" s="32"/>
      <c r="S44" s="32"/>
      <c r="T44" s="32"/>
      <c r="U44" s="32">
        <v>106.51040267382037</v>
      </c>
    </row>
    <row r="45" spans="2:40" ht="10" customHeight="1">
      <c r="B45" s="487"/>
      <c r="C45" s="487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V17" sqref="V17"/>
    </sheetView>
  </sheetViews>
  <sheetFormatPr baseColWidth="10" defaultColWidth="10.1796875" defaultRowHeight="13"/>
  <cols>
    <col min="1" max="1" width="2" style="39" customWidth="1"/>
    <col min="2" max="2" width="8.26953125" style="39" customWidth="1"/>
    <col min="3" max="6" width="10.7265625" style="39" customWidth="1"/>
    <col min="7" max="8" width="10.7265625" style="39" hidden="1" customWidth="1"/>
    <col min="9" max="14" width="10.7265625" style="39" customWidth="1"/>
    <col min="15" max="16" width="10.7265625" style="39" hidden="1" customWidth="1"/>
    <col min="17" max="18" width="10.7265625" style="39" customWidth="1"/>
    <col min="19" max="19" width="6.26953125" style="39" customWidth="1"/>
    <col min="20" max="22" width="7.7265625" style="39" customWidth="1"/>
    <col min="23" max="16384" width="10.1796875" style="39"/>
  </cols>
  <sheetData>
    <row r="1" spans="1:37" ht="19" customHeight="1">
      <c r="B1" s="494" t="s">
        <v>170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</row>
    <row r="2" spans="1:37" ht="19" customHeight="1">
      <c r="B2" s="496" t="s">
        <v>220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T2" s="7" t="s">
        <v>168</v>
      </c>
      <c r="V2" s="197"/>
    </row>
    <row r="3" spans="1:37" ht="19" customHeight="1">
      <c r="B3" s="496" t="s">
        <v>173</v>
      </c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490" t="s">
        <v>0</v>
      </c>
      <c r="C5" s="491" t="s">
        <v>28</v>
      </c>
      <c r="D5" s="491"/>
      <c r="E5" s="491"/>
      <c r="F5" s="491"/>
      <c r="G5" s="491"/>
      <c r="H5" s="491"/>
      <c r="I5" s="491"/>
      <c r="J5" s="491"/>
      <c r="K5" s="491" t="s">
        <v>29</v>
      </c>
      <c r="L5" s="491"/>
      <c r="M5" s="491"/>
      <c r="N5" s="491"/>
      <c r="O5" s="491"/>
      <c r="P5" s="491"/>
      <c r="Q5" s="491"/>
      <c r="R5" s="491"/>
    </row>
    <row r="6" spans="1:37" ht="14.25" customHeight="1">
      <c r="A6" s="246"/>
      <c r="B6" s="490"/>
      <c r="C6" s="492" t="s">
        <v>3</v>
      </c>
      <c r="D6" s="492"/>
      <c r="E6" s="493" t="s">
        <v>4</v>
      </c>
      <c r="F6" s="493"/>
      <c r="G6" s="491" t="s">
        <v>5</v>
      </c>
      <c r="H6" s="491"/>
      <c r="I6" s="491" t="s">
        <v>6</v>
      </c>
      <c r="J6" s="491"/>
      <c r="K6" s="492" t="s">
        <v>3</v>
      </c>
      <c r="L6" s="492"/>
      <c r="M6" s="493" t="s">
        <v>4</v>
      </c>
      <c r="N6" s="493"/>
      <c r="O6" s="491" t="s">
        <v>5</v>
      </c>
      <c r="P6" s="491"/>
      <c r="Q6" s="491" t="s">
        <v>6</v>
      </c>
      <c r="R6" s="491"/>
    </row>
    <row r="7" spans="1:37" ht="14.25" customHeight="1">
      <c r="A7" s="246"/>
      <c r="B7" s="490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248" t="s">
        <v>7</v>
      </c>
      <c r="L7" s="249" t="s">
        <v>8</v>
      </c>
      <c r="M7" s="250" t="s">
        <v>7</v>
      </c>
      <c r="N7" s="250" t="s">
        <v>8</v>
      </c>
      <c r="O7" s="248" t="s">
        <v>7</v>
      </c>
      <c r="P7" s="250" t="s">
        <v>8</v>
      </c>
      <c r="Q7" s="248" t="s">
        <v>7</v>
      </c>
      <c r="R7" s="250" t="s">
        <v>8</v>
      </c>
    </row>
    <row r="8" spans="1:37" ht="14.25" customHeight="1">
      <c r="A8" s="246"/>
      <c r="B8" s="251" t="s">
        <v>9</v>
      </c>
      <c r="C8" s="452">
        <v>0</v>
      </c>
      <c r="D8" s="453">
        <v>0</v>
      </c>
      <c r="E8" s="454">
        <v>0</v>
      </c>
      <c r="F8" s="455">
        <v>0</v>
      </c>
      <c r="G8" s="252">
        <v>0</v>
      </c>
      <c r="H8" s="253">
        <v>0</v>
      </c>
      <c r="I8" s="252">
        <v>0</v>
      </c>
      <c r="J8" s="253">
        <v>0</v>
      </c>
      <c r="K8" s="452">
        <v>0</v>
      </c>
      <c r="L8" s="453">
        <v>0</v>
      </c>
      <c r="M8" s="454">
        <v>0</v>
      </c>
      <c r="N8" s="455">
        <v>0</v>
      </c>
      <c r="O8" s="252">
        <v>0</v>
      </c>
      <c r="P8" s="253">
        <v>0</v>
      </c>
      <c r="Q8" s="252">
        <v>0</v>
      </c>
      <c r="R8" s="253">
        <v>0</v>
      </c>
      <c r="V8" s="205"/>
      <c r="W8" s="198"/>
      <c r="X8" s="205"/>
      <c r="Y8" s="198"/>
      <c r="Z8" s="205"/>
      <c r="AA8" s="198"/>
      <c r="AB8" s="205"/>
      <c r="AC8" s="198"/>
      <c r="AD8" s="205"/>
      <c r="AE8" s="198"/>
      <c r="AF8" s="205"/>
      <c r="AG8" s="198"/>
      <c r="AH8" s="205"/>
      <c r="AI8" s="198"/>
      <c r="AJ8" s="205"/>
      <c r="AK8" s="198"/>
    </row>
    <row r="9" spans="1:37" ht="14.25" customHeight="1">
      <c r="A9" s="246"/>
      <c r="B9" s="254" t="s">
        <v>10</v>
      </c>
      <c r="C9" s="452">
        <v>0</v>
      </c>
      <c r="D9" s="453">
        <v>0</v>
      </c>
      <c r="E9" s="454">
        <v>0</v>
      </c>
      <c r="F9" s="455">
        <v>0</v>
      </c>
      <c r="G9" s="252">
        <v>0</v>
      </c>
      <c r="H9" s="253">
        <v>0</v>
      </c>
      <c r="I9" s="252">
        <v>0</v>
      </c>
      <c r="J9" s="253">
        <v>0</v>
      </c>
      <c r="K9" s="452">
        <v>0</v>
      </c>
      <c r="L9" s="453">
        <v>0</v>
      </c>
      <c r="M9" s="454">
        <v>0</v>
      </c>
      <c r="N9" s="455">
        <v>0</v>
      </c>
      <c r="O9" s="252">
        <v>0</v>
      </c>
      <c r="P9" s="253">
        <v>0</v>
      </c>
      <c r="Q9" s="252">
        <v>0</v>
      </c>
      <c r="R9" s="253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1" t="s">
        <v>11</v>
      </c>
      <c r="C10" s="452">
        <v>0</v>
      </c>
      <c r="D10" s="453">
        <v>0</v>
      </c>
      <c r="E10" s="454">
        <v>0</v>
      </c>
      <c r="F10" s="455">
        <v>0</v>
      </c>
      <c r="G10" s="252">
        <v>0</v>
      </c>
      <c r="H10" s="253">
        <v>0</v>
      </c>
      <c r="I10" s="252">
        <v>0</v>
      </c>
      <c r="J10" s="253">
        <v>0</v>
      </c>
      <c r="K10" s="452">
        <v>0</v>
      </c>
      <c r="L10" s="453">
        <v>0</v>
      </c>
      <c r="M10" s="454">
        <v>0</v>
      </c>
      <c r="N10" s="455">
        <v>0</v>
      </c>
      <c r="O10" s="252">
        <v>0</v>
      </c>
      <c r="P10" s="253">
        <v>0</v>
      </c>
      <c r="Q10" s="252">
        <v>0</v>
      </c>
      <c r="R10" s="253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1" t="s">
        <v>12</v>
      </c>
      <c r="C11" s="452">
        <v>3</v>
      </c>
      <c r="D11" s="453">
        <v>1049.9633333333334</v>
      </c>
      <c r="E11" s="454">
        <v>0</v>
      </c>
      <c r="F11" s="455">
        <v>0</v>
      </c>
      <c r="G11" s="252">
        <v>0</v>
      </c>
      <c r="H11" s="253">
        <v>0</v>
      </c>
      <c r="I11" s="252">
        <v>3</v>
      </c>
      <c r="J11" s="253">
        <v>1049.9633333333334</v>
      </c>
      <c r="K11" s="452">
        <v>0</v>
      </c>
      <c r="L11" s="453">
        <v>0</v>
      </c>
      <c r="M11" s="454">
        <v>0</v>
      </c>
      <c r="N11" s="455">
        <v>0</v>
      </c>
      <c r="O11" s="252">
        <v>0</v>
      </c>
      <c r="P11" s="253">
        <v>0</v>
      </c>
      <c r="Q11" s="252">
        <v>0</v>
      </c>
      <c r="R11" s="253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1" t="s">
        <v>13</v>
      </c>
      <c r="C12" s="452">
        <v>346</v>
      </c>
      <c r="D12" s="453">
        <v>897.59202312138689</v>
      </c>
      <c r="E12" s="454">
        <v>143</v>
      </c>
      <c r="F12" s="455">
        <v>892.0916083916087</v>
      </c>
      <c r="G12" s="252">
        <v>0</v>
      </c>
      <c r="H12" s="253">
        <v>0</v>
      </c>
      <c r="I12" s="252">
        <v>489</v>
      </c>
      <c r="J12" s="253">
        <v>895.98351738241286</v>
      </c>
      <c r="K12" s="452">
        <v>0</v>
      </c>
      <c r="L12" s="453">
        <v>0</v>
      </c>
      <c r="M12" s="454">
        <v>0</v>
      </c>
      <c r="N12" s="455">
        <v>0</v>
      </c>
      <c r="O12" s="252">
        <v>0</v>
      </c>
      <c r="P12" s="253">
        <v>0</v>
      </c>
      <c r="Q12" s="252">
        <v>0</v>
      </c>
      <c r="R12" s="253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1" t="s">
        <v>14</v>
      </c>
      <c r="C13" s="452">
        <v>1669</v>
      </c>
      <c r="D13" s="453">
        <v>959.47941282204908</v>
      </c>
      <c r="E13" s="454">
        <v>895</v>
      </c>
      <c r="F13" s="455">
        <v>879.86894972067046</v>
      </c>
      <c r="G13" s="252">
        <v>0</v>
      </c>
      <c r="H13" s="253">
        <v>0</v>
      </c>
      <c r="I13" s="252">
        <v>2564</v>
      </c>
      <c r="J13" s="253">
        <v>931.69026911076446</v>
      </c>
      <c r="K13" s="452">
        <v>0</v>
      </c>
      <c r="L13" s="453">
        <v>0</v>
      </c>
      <c r="M13" s="454">
        <v>0</v>
      </c>
      <c r="N13" s="455">
        <v>0</v>
      </c>
      <c r="O13" s="252">
        <v>0</v>
      </c>
      <c r="P13" s="253">
        <v>0</v>
      </c>
      <c r="Q13" s="252">
        <v>0</v>
      </c>
      <c r="R13" s="253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1" t="s">
        <v>15</v>
      </c>
      <c r="C14" s="452">
        <v>5995</v>
      </c>
      <c r="D14" s="453">
        <v>963.90053211008899</v>
      </c>
      <c r="E14" s="454">
        <v>3177</v>
      </c>
      <c r="F14" s="455">
        <v>886.76273528486001</v>
      </c>
      <c r="G14" s="252">
        <v>0</v>
      </c>
      <c r="H14" s="253">
        <v>0</v>
      </c>
      <c r="I14" s="252">
        <v>9172</v>
      </c>
      <c r="J14" s="253">
        <v>937.18151984299868</v>
      </c>
      <c r="K14" s="452">
        <v>0</v>
      </c>
      <c r="L14" s="453">
        <v>0</v>
      </c>
      <c r="M14" s="454">
        <v>0</v>
      </c>
      <c r="N14" s="455">
        <v>0</v>
      </c>
      <c r="O14" s="252">
        <v>0</v>
      </c>
      <c r="P14" s="253">
        <v>0</v>
      </c>
      <c r="Q14" s="252">
        <v>0</v>
      </c>
      <c r="R14" s="253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1" t="s">
        <v>16</v>
      </c>
      <c r="C15" s="452">
        <v>17023</v>
      </c>
      <c r="D15" s="453">
        <v>1004.4250261411029</v>
      </c>
      <c r="E15" s="454">
        <v>9664</v>
      </c>
      <c r="F15" s="455">
        <v>941.04554325331037</v>
      </c>
      <c r="G15" s="252">
        <v>0</v>
      </c>
      <c r="H15" s="253">
        <v>0</v>
      </c>
      <c r="I15" s="252">
        <v>26687</v>
      </c>
      <c r="J15" s="253">
        <v>981.47380185108807</v>
      </c>
      <c r="K15" s="452">
        <v>0</v>
      </c>
      <c r="L15" s="453">
        <v>0</v>
      </c>
      <c r="M15" s="454">
        <v>0</v>
      </c>
      <c r="N15" s="455">
        <v>0</v>
      </c>
      <c r="O15" s="252">
        <v>0</v>
      </c>
      <c r="P15" s="253">
        <v>0</v>
      </c>
      <c r="Q15" s="252">
        <v>0</v>
      </c>
      <c r="R15" s="253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1" t="s">
        <v>17</v>
      </c>
      <c r="C16" s="452">
        <v>38431</v>
      </c>
      <c r="D16" s="453">
        <v>1062.8985935833052</v>
      </c>
      <c r="E16" s="454">
        <v>23727</v>
      </c>
      <c r="F16" s="455">
        <v>990.24052303283133</v>
      </c>
      <c r="G16" s="252">
        <v>0</v>
      </c>
      <c r="H16" s="253">
        <v>0</v>
      </c>
      <c r="I16" s="252">
        <v>62158</v>
      </c>
      <c r="J16" s="253">
        <v>1035.1634985038129</v>
      </c>
      <c r="K16" s="452">
        <v>0</v>
      </c>
      <c r="L16" s="453">
        <v>0</v>
      </c>
      <c r="M16" s="454">
        <v>0</v>
      </c>
      <c r="N16" s="455">
        <v>0</v>
      </c>
      <c r="O16" s="252">
        <v>0</v>
      </c>
      <c r="P16" s="253">
        <v>0</v>
      </c>
      <c r="Q16" s="252">
        <v>0</v>
      </c>
      <c r="R16" s="253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1" t="s">
        <v>18</v>
      </c>
      <c r="C17" s="452">
        <v>70412</v>
      </c>
      <c r="D17" s="453">
        <v>1103.1369199852281</v>
      </c>
      <c r="E17" s="454">
        <v>43588</v>
      </c>
      <c r="F17" s="455">
        <v>1018.4791238414247</v>
      </c>
      <c r="G17" s="252">
        <v>0</v>
      </c>
      <c r="H17" s="253">
        <v>0</v>
      </c>
      <c r="I17" s="252">
        <v>114000</v>
      </c>
      <c r="J17" s="253">
        <v>1070.7679373684202</v>
      </c>
      <c r="K17" s="452">
        <v>41</v>
      </c>
      <c r="L17" s="453">
        <v>2491.4712195121951</v>
      </c>
      <c r="M17" s="454">
        <v>5</v>
      </c>
      <c r="N17" s="455">
        <v>2251.6040000000003</v>
      </c>
      <c r="O17" s="252">
        <v>0</v>
      </c>
      <c r="P17" s="253">
        <v>0</v>
      </c>
      <c r="Q17" s="252">
        <v>46</v>
      </c>
      <c r="R17" s="253">
        <v>2465.398695652174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1" t="s">
        <v>19</v>
      </c>
      <c r="C18" s="452">
        <v>101835</v>
      </c>
      <c r="D18" s="453">
        <v>1111.1873389306197</v>
      </c>
      <c r="E18" s="454">
        <v>63231</v>
      </c>
      <c r="F18" s="455">
        <v>1011.2719270610937</v>
      </c>
      <c r="G18" s="252">
        <v>0</v>
      </c>
      <c r="H18" s="253">
        <v>0</v>
      </c>
      <c r="I18" s="252">
        <v>165066</v>
      </c>
      <c r="J18" s="253">
        <v>1072.9132460954993</v>
      </c>
      <c r="K18" s="452">
        <v>308</v>
      </c>
      <c r="L18" s="453">
        <v>2605.5763311688306</v>
      </c>
      <c r="M18" s="454">
        <v>112</v>
      </c>
      <c r="N18" s="455">
        <v>2350.3766071428568</v>
      </c>
      <c r="O18" s="252">
        <v>0</v>
      </c>
      <c r="P18" s="253">
        <v>0</v>
      </c>
      <c r="Q18" s="252">
        <v>420</v>
      </c>
      <c r="R18" s="253">
        <v>2537.5230714285708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1" t="s">
        <v>20</v>
      </c>
      <c r="C19" s="452">
        <v>150383</v>
      </c>
      <c r="D19" s="453">
        <v>1258.1913052672155</v>
      </c>
      <c r="E19" s="454">
        <v>88843</v>
      </c>
      <c r="F19" s="455">
        <v>1085.3988523575276</v>
      </c>
      <c r="G19" s="252">
        <v>0</v>
      </c>
      <c r="H19" s="253">
        <v>0</v>
      </c>
      <c r="I19" s="252">
        <v>239226</v>
      </c>
      <c r="J19" s="253">
        <v>1194.0201871870092</v>
      </c>
      <c r="K19" s="452">
        <v>8510</v>
      </c>
      <c r="L19" s="453">
        <v>2726.6868883666261</v>
      </c>
      <c r="M19" s="454">
        <v>863</v>
      </c>
      <c r="N19" s="455">
        <v>2307.7445191193515</v>
      </c>
      <c r="O19" s="252">
        <v>0</v>
      </c>
      <c r="P19" s="253">
        <v>0</v>
      </c>
      <c r="Q19" s="252">
        <v>9373</v>
      </c>
      <c r="R19" s="253">
        <v>2688.1136178384709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1" t="s">
        <v>21</v>
      </c>
      <c r="C20" s="452">
        <v>203615</v>
      </c>
      <c r="D20" s="453">
        <v>1341.6757866561882</v>
      </c>
      <c r="E20" s="454">
        <v>123242</v>
      </c>
      <c r="F20" s="455">
        <v>1132.696297528438</v>
      </c>
      <c r="G20" s="252">
        <v>0</v>
      </c>
      <c r="H20" s="253">
        <v>0</v>
      </c>
      <c r="I20" s="252">
        <v>326857</v>
      </c>
      <c r="J20" s="253">
        <v>1262.8797070278424</v>
      </c>
      <c r="K20" s="452">
        <v>152954</v>
      </c>
      <c r="L20" s="453">
        <v>2082.3727933888595</v>
      </c>
      <c r="M20" s="454">
        <v>58696</v>
      </c>
      <c r="N20" s="455">
        <v>1709.8582317364039</v>
      </c>
      <c r="O20" s="252">
        <v>0</v>
      </c>
      <c r="P20" s="253">
        <v>0</v>
      </c>
      <c r="Q20" s="252">
        <v>211650</v>
      </c>
      <c r="R20" s="253">
        <v>1979.0649043704209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1" t="s">
        <v>22</v>
      </c>
      <c r="C21" s="452">
        <v>11429</v>
      </c>
      <c r="D21" s="453">
        <v>1407.0334044973313</v>
      </c>
      <c r="E21" s="454">
        <v>7826</v>
      </c>
      <c r="F21" s="455">
        <v>1133.8525466394074</v>
      </c>
      <c r="G21" s="252">
        <v>0</v>
      </c>
      <c r="H21" s="253">
        <v>0</v>
      </c>
      <c r="I21" s="252">
        <v>19255</v>
      </c>
      <c r="J21" s="253">
        <v>1296.001807842119</v>
      </c>
      <c r="K21" s="452">
        <v>962742</v>
      </c>
      <c r="L21" s="453">
        <v>1723.4177356030973</v>
      </c>
      <c r="M21" s="454">
        <v>692999</v>
      </c>
      <c r="N21" s="455">
        <v>1408.3203110249808</v>
      </c>
      <c r="O21" s="252">
        <v>0</v>
      </c>
      <c r="P21" s="253">
        <v>0</v>
      </c>
      <c r="Q21" s="252">
        <v>1655741</v>
      </c>
      <c r="R21" s="253">
        <v>1591.5358771873123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1" t="s">
        <v>23</v>
      </c>
      <c r="C22" s="452">
        <v>12</v>
      </c>
      <c r="D22" s="453">
        <v>969.88833333333343</v>
      </c>
      <c r="E22" s="454">
        <v>7</v>
      </c>
      <c r="F22" s="455">
        <v>805.64285714285711</v>
      </c>
      <c r="G22" s="252">
        <v>0</v>
      </c>
      <c r="H22" s="253">
        <v>0</v>
      </c>
      <c r="I22" s="252">
        <v>19</v>
      </c>
      <c r="J22" s="253">
        <v>909.37684210526334</v>
      </c>
      <c r="K22" s="452">
        <v>897199</v>
      </c>
      <c r="L22" s="453">
        <v>1730.989291394658</v>
      </c>
      <c r="M22" s="454">
        <v>638588</v>
      </c>
      <c r="N22" s="455">
        <v>1269.8386497867155</v>
      </c>
      <c r="O22" s="252">
        <v>0</v>
      </c>
      <c r="P22" s="253">
        <v>0</v>
      </c>
      <c r="Q22" s="252">
        <v>1535787</v>
      </c>
      <c r="R22" s="253">
        <v>1539.2405228980288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1" t="s">
        <v>24</v>
      </c>
      <c r="C23" s="452">
        <v>15</v>
      </c>
      <c r="D23" s="453">
        <v>563.58733333333339</v>
      </c>
      <c r="E23" s="454">
        <v>53</v>
      </c>
      <c r="F23" s="455">
        <v>560.71452830188673</v>
      </c>
      <c r="G23" s="252">
        <v>0</v>
      </c>
      <c r="H23" s="253">
        <v>0</v>
      </c>
      <c r="I23" s="252">
        <v>68</v>
      </c>
      <c r="J23" s="253">
        <v>561.34823529411756</v>
      </c>
      <c r="K23" s="452">
        <v>773799</v>
      </c>
      <c r="L23" s="453">
        <v>1682.9086729370292</v>
      </c>
      <c r="M23" s="454">
        <v>510300</v>
      </c>
      <c r="N23" s="455">
        <v>1053.0460440917109</v>
      </c>
      <c r="O23" s="252">
        <v>2</v>
      </c>
      <c r="P23" s="253">
        <v>1303.53</v>
      </c>
      <c r="Q23" s="252">
        <v>1284101</v>
      </c>
      <c r="R23" s="253">
        <v>1432.6015255575692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1" t="s">
        <v>25</v>
      </c>
      <c r="C24" s="452">
        <v>30</v>
      </c>
      <c r="D24" s="453">
        <v>474.78500000000003</v>
      </c>
      <c r="E24" s="454">
        <v>141</v>
      </c>
      <c r="F24" s="455">
        <v>483.62191489361703</v>
      </c>
      <c r="G24" s="252">
        <v>0</v>
      </c>
      <c r="H24" s="253">
        <v>0</v>
      </c>
      <c r="I24" s="252">
        <v>171</v>
      </c>
      <c r="J24" s="253">
        <v>482.07157894736844</v>
      </c>
      <c r="K24" s="452">
        <v>525065</v>
      </c>
      <c r="L24" s="453">
        <v>1528.7131489815515</v>
      </c>
      <c r="M24" s="454">
        <v>356053</v>
      </c>
      <c r="N24" s="455">
        <v>860.82430214041233</v>
      </c>
      <c r="O24" s="252">
        <v>3</v>
      </c>
      <c r="P24" s="253">
        <v>1208.6133333333332</v>
      </c>
      <c r="Q24" s="252">
        <v>881121</v>
      </c>
      <c r="R24" s="253">
        <v>1258.8242371479043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1" t="s">
        <v>26</v>
      </c>
      <c r="C25" s="452">
        <v>80</v>
      </c>
      <c r="D25" s="453">
        <v>514.09787499999993</v>
      </c>
      <c r="E25" s="454">
        <v>2386</v>
      </c>
      <c r="F25" s="455">
        <v>494.47239312657155</v>
      </c>
      <c r="G25" s="252">
        <v>0</v>
      </c>
      <c r="H25" s="253">
        <v>0</v>
      </c>
      <c r="I25" s="252">
        <v>2466</v>
      </c>
      <c r="J25" s="253">
        <v>495.10906731549056</v>
      </c>
      <c r="K25" s="452">
        <v>496457</v>
      </c>
      <c r="L25" s="453">
        <v>1323.2056946724529</v>
      </c>
      <c r="M25" s="454">
        <v>406434</v>
      </c>
      <c r="N25" s="455">
        <v>745.28786368758074</v>
      </c>
      <c r="O25" s="252">
        <v>16</v>
      </c>
      <c r="P25" s="253">
        <v>923.57187499999986</v>
      </c>
      <c r="Q25" s="252">
        <v>902907</v>
      </c>
      <c r="R25" s="253">
        <v>1063.0550370082412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1" t="s">
        <v>5</v>
      </c>
      <c r="C26" s="452">
        <v>3</v>
      </c>
      <c r="D26" s="453">
        <v>1166.69</v>
      </c>
      <c r="E26" s="454">
        <v>0</v>
      </c>
      <c r="F26" s="455">
        <v>0</v>
      </c>
      <c r="G26" s="252">
        <v>0</v>
      </c>
      <c r="H26" s="253">
        <v>0</v>
      </c>
      <c r="I26" s="252">
        <v>3</v>
      </c>
      <c r="J26" s="253">
        <v>1166.69</v>
      </c>
      <c r="K26" s="452">
        <v>58</v>
      </c>
      <c r="L26" s="453">
        <v>2372.0979310344828</v>
      </c>
      <c r="M26" s="454">
        <v>20</v>
      </c>
      <c r="N26" s="455">
        <v>1487.0025000000001</v>
      </c>
      <c r="O26" s="252">
        <v>0</v>
      </c>
      <c r="P26" s="253">
        <v>0</v>
      </c>
      <c r="Q26" s="252">
        <v>78</v>
      </c>
      <c r="R26" s="253">
        <v>2145.1503846153842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5" t="s">
        <v>6</v>
      </c>
      <c r="C27" s="256">
        <v>601281</v>
      </c>
      <c r="D27" s="257">
        <v>1222.4366663174108</v>
      </c>
      <c r="E27" s="256">
        <v>366923</v>
      </c>
      <c r="F27" s="257">
        <v>1065.1878946536456</v>
      </c>
      <c r="G27" s="256">
        <v>0</v>
      </c>
      <c r="H27" s="257">
        <v>0</v>
      </c>
      <c r="I27" s="256">
        <v>968204</v>
      </c>
      <c r="J27" s="257">
        <v>1162.8436559134218</v>
      </c>
      <c r="K27" s="256">
        <v>3817133</v>
      </c>
      <c r="L27" s="257">
        <v>1654.8607683751113</v>
      </c>
      <c r="M27" s="256">
        <v>2664070</v>
      </c>
      <c r="N27" s="257">
        <v>1139.7240885524773</v>
      </c>
      <c r="O27" s="256">
        <v>21</v>
      </c>
      <c r="P27" s="257">
        <v>1000.4785714285712</v>
      </c>
      <c r="Q27" s="256">
        <v>6481224</v>
      </c>
      <c r="R27" s="257">
        <v>1443.1146666138975</v>
      </c>
      <c r="V27" s="196"/>
      <c r="W27" s="195"/>
      <c r="X27" s="196"/>
      <c r="Y27" s="195"/>
      <c r="Z27" s="196"/>
      <c r="AA27" s="195"/>
      <c r="AB27" s="196"/>
      <c r="AC27" s="195"/>
      <c r="AD27" s="196"/>
      <c r="AE27" s="195"/>
      <c r="AF27" s="196"/>
      <c r="AG27" s="195"/>
      <c r="AH27" s="196"/>
      <c r="AI27" s="195"/>
      <c r="AJ27" s="196"/>
      <c r="AK27" s="195"/>
    </row>
    <row r="28" spans="1:37" ht="14.25" customHeight="1">
      <c r="A28" s="246"/>
      <c r="B28" s="258" t="s">
        <v>27</v>
      </c>
      <c r="C28" s="252">
        <v>55.105718153666025</v>
      </c>
      <c r="D28" s="252" t="s">
        <v>228</v>
      </c>
      <c r="E28" s="252">
        <v>55.413081218675309</v>
      </c>
      <c r="F28" s="252" t="s">
        <v>228</v>
      </c>
      <c r="G28" s="252">
        <v>0</v>
      </c>
      <c r="H28" s="252">
        <v>0</v>
      </c>
      <c r="I28" s="252">
        <v>55.222200762031854</v>
      </c>
      <c r="J28" s="252" t="s">
        <v>228</v>
      </c>
      <c r="K28" s="252">
        <v>74.901513855504547</v>
      </c>
      <c r="L28" s="252" t="s">
        <v>228</v>
      </c>
      <c r="M28" s="252">
        <v>75.461633227604594</v>
      </c>
      <c r="N28" s="252" t="s">
        <v>228</v>
      </c>
      <c r="O28" s="252">
        <v>88.666666666666671</v>
      </c>
      <c r="P28" s="252" t="s">
        <v>228</v>
      </c>
      <c r="Q28" s="252">
        <v>75.131793358767112</v>
      </c>
      <c r="R28" s="252" t="s">
        <v>228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59"/>
      <c r="L29" s="260"/>
      <c r="M29" s="259"/>
      <c r="N29" s="260"/>
      <c r="O29" s="259"/>
      <c r="P29" s="260"/>
      <c r="Q29" s="259"/>
      <c r="R29" s="260"/>
    </row>
    <row r="30" spans="1:37" ht="14.25" customHeight="1">
      <c r="B30" s="490" t="s">
        <v>0</v>
      </c>
      <c r="C30" s="491" t="s">
        <v>30</v>
      </c>
      <c r="D30" s="491"/>
      <c r="E30" s="491"/>
      <c r="F30" s="491"/>
      <c r="G30" s="491"/>
      <c r="H30" s="491"/>
      <c r="I30" s="491"/>
      <c r="J30" s="491"/>
      <c r="K30" s="491" t="s">
        <v>31</v>
      </c>
      <c r="L30" s="491"/>
      <c r="M30" s="491"/>
      <c r="N30" s="491"/>
      <c r="O30" s="491"/>
      <c r="P30" s="491"/>
      <c r="Q30" s="491"/>
      <c r="R30" s="491"/>
    </row>
    <row r="31" spans="1:37" ht="14.25" customHeight="1">
      <c r="B31" s="490"/>
      <c r="C31" s="492" t="s">
        <v>3</v>
      </c>
      <c r="D31" s="492"/>
      <c r="E31" s="493" t="s">
        <v>4</v>
      </c>
      <c r="F31" s="493"/>
      <c r="G31" s="491" t="s">
        <v>5</v>
      </c>
      <c r="H31" s="491"/>
      <c r="I31" s="491" t="s">
        <v>6</v>
      </c>
      <c r="J31" s="491"/>
      <c r="K31" s="492" t="s">
        <v>3</v>
      </c>
      <c r="L31" s="492"/>
      <c r="M31" s="493" t="s">
        <v>4</v>
      </c>
      <c r="N31" s="493"/>
      <c r="O31" s="491" t="s">
        <v>5</v>
      </c>
      <c r="P31" s="491"/>
      <c r="Q31" s="491" t="s">
        <v>6</v>
      </c>
      <c r="R31" s="491"/>
    </row>
    <row r="32" spans="1:37" ht="14.25" customHeight="1">
      <c r="B32" s="490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248" t="s">
        <v>7</v>
      </c>
      <c r="L32" s="249" t="s">
        <v>8</v>
      </c>
      <c r="M32" s="250" t="s">
        <v>7</v>
      </c>
      <c r="N32" s="250" t="s">
        <v>8</v>
      </c>
      <c r="O32" s="248" t="s">
        <v>7</v>
      </c>
      <c r="P32" s="250" t="s">
        <v>8</v>
      </c>
      <c r="Q32" s="248" t="s">
        <v>7</v>
      </c>
      <c r="R32" s="250" t="s">
        <v>8</v>
      </c>
    </row>
    <row r="33" spans="2:37" ht="14.25" customHeight="1">
      <c r="B33" s="251" t="s">
        <v>9</v>
      </c>
      <c r="C33" s="452">
        <v>0</v>
      </c>
      <c r="D33" s="453">
        <v>0</v>
      </c>
      <c r="E33" s="454">
        <v>0</v>
      </c>
      <c r="F33" s="455">
        <v>0</v>
      </c>
      <c r="G33" s="252">
        <v>0</v>
      </c>
      <c r="H33" s="253">
        <v>0</v>
      </c>
      <c r="I33" s="252">
        <v>0</v>
      </c>
      <c r="J33" s="253">
        <v>0</v>
      </c>
      <c r="K33" s="452">
        <v>1172</v>
      </c>
      <c r="L33" s="453">
        <v>357.71726962457359</v>
      </c>
      <c r="M33" s="454">
        <v>1151</v>
      </c>
      <c r="N33" s="455">
        <v>356.81813205907912</v>
      </c>
      <c r="O33" s="252">
        <v>0</v>
      </c>
      <c r="P33" s="253">
        <v>0</v>
      </c>
      <c r="Q33" s="252">
        <v>2323</v>
      </c>
      <c r="R33" s="253">
        <v>357.27176495910476</v>
      </c>
    </row>
    <row r="34" spans="2:37" ht="14.25" customHeight="1">
      <c r="B34" s="254" t="s">
        <v>10</v>
      </c>
      <c r="C34" s="452">
        <v>0</v>
      </c>
      <c r="D34" s="453">
        <v>0</v>
      </c>
      <c r="E34" s="454">
        <v>0</v>
      </c>
      <c r="F34" s="455">
        <v>0</v>
      </c>
      <c r="G34" s="252">
        <v>0</v>
      </c>
      <c r="H34" s="253">
        <v>0</v>
      </c>
      <c r="I34" s="252">
        <v>0</v>
      </c>
      <c r="J34" s="253">
        <v>0</v>
      </c>
      <c r="K34" s="452">
        <v>5589</v>
      </c>
      <c r="L34" s="453">
        <v>359.27327965646714</v>
      </c>
      <c r="M34" s="454">
        <v>5250</v>
      </c>
      <c r="N34" s="455">
        <v>360.2710742857131</v>
      </c>
      <c r="O34" s="252">
        <v>0</v>
      </c>
      <c r="P34" s="253">
        <v>0</v>
      </c>
      <c r="Q34" s="252">
        <v>10839</v>
      </c>
      <c r="R34" s="253">
        <v>359.75657348463778</v>
      </c>
    </row>
    <row r="35" spans="2:37" ht="14.25" customHeight="1">
      <c r="B35" s="251" t="s">
        <v>11</v>
      </c>
      <c r="C35" s="452">
        <v>0</v>
      </c>
      <c r="D35" s="453">
        <v>0</v>
      </c>
      <c r="E35" s="454">
        <v>0</v>
      </c>
      <c r="F35" s="455">
        <v>0</v>
      </c>
      <c r="G35" s="252">
        <v>0</v>
      </c>
      <c r="H35" s="253">
        <v>0</v>
      </c>
      <c r="I35" s="252">
        <v>0</v>
      </c>
      <c r="J35" s="253">
        <v>0</v>
      </c>
      <c r="K35" s="452">
        <v>14277</v>
      </c>
      <c r="L35" s="453">
        <v>362.94472368144585</v>
      </c>
      <c r="M35" s="454">
        <v>13759</v>
      </c>
      <c r="N35" s="455">
        <v>360.71315575259814</v>
      </c>
      <c r="O35" s="252">
        <v>0</v>
      </c>
      <c r="P35" s="253">
        <v>0</v>
      </c>
      <c r="Q35" s="252">
        <v>28036</v>
      </c>
      <c r="R35" s="253">
        <v>361.84955521472386</v>
      </c>
      <c r="V35" s="205"/>
      <c r="W35" s="198"/>
      <c r="X35" s="205"/>
      <c r="Y35" s="198"/>
      <c r="Z35" s="205"/>
      <c r="AA35" s="198"/>
      <c r="AB35" s="205"/>
      <c r="AC35" s="198"/>
      <c r="AD35" s="205"/>
      <c r="AE35" s="198"/>
      <c r="AF35" s="205"/>
      <c r="AG35" s="198"/>
      <c r="AH35" s="205"/>
      <c r="AI35" s="198"/>
      <c r="AJ35" s="205"/>
      <c r="AK35" s="198"/>
    </row>
    <row r="36" spans="2:37" ht="14.25" customHeight="1">
      <c r="B36" s="251" t="s">
        <v>12</v>
      </c>
      <c r="C36" s="452">
        <v>0</v>
      </c>
      <c r="D36" s="453">
        <v>0</v>
      </c>
      <c r="E36" s="454">
        <v>0</v>
      </c>
      <c r="F36" s="455">
        <v>0</v>
      </c>
      <c r="G36" s="252">
        <v>0</v>
      </c>
      <c r="H36" s="253">
        <v>0</v>
      </c>
      <c r="I36" s="252">
        <v>0</v>
      </c>
      <c r="J36" s="253">
        <v>0</v>
      </c>
      <c r="K36" s="452">
        <v>30587</v>
      </c>
      <c r="L36" s="453">
        <v>366.45152025370396</v>
      </c>
      <c r="M36" s="454">
        <v>29152</v>
      </c>
      <c r="N36" s="455">
        <v>363.28820012349127</v>
      </c>
      <c r="O36" s="252">
        <v>3</v>
      </c>
      <c r="P36" s="253">
        <v>282.92666666666668</v>
      </c>
      <c r="Q36" s="252">
        <v>59742</v>
      </c>
      <c r="R36" s="253">
        <v>364.90373673462659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1" t="s">
        <v>13</v>
      </c>
      <c r="C37" s="452">
        <v>2</v>
      </c>
      <c r="D37" s="453">
        <v>623.245</v>
      </c>
      <c r="E37" s="454">
        <v>18</v>
      </c>
      <c r="F37" s="455">
        <v>910.9372222222222</v>
      </c>
      <c r="G37" s="252">
        <v>0</v>
      </c>
      <c r="H37" s="253">
        <v>0</v>
      </c>
      <c r="I37" s="252">
        <v>20</v>
      </c>
      <c r="J37" s="253">
        <v>882.16800000000001</v>
      </c>
      <c r="K37" s="452">
        <v>44884</v>
      </c>
      <c r="L37" s="453">
        <v>373.86818643614748</v>
      </c>
      <c r="M37" s="454">
        <v>45504</v>
      </c>
      <c r="N37" s="455">
        <v>373.86100584564076</v>
      </c>
      <c r="O37" s="252">
        <v>1</v>
      </c>
      <c r="P37" s="253">
        <v>701.56</v>
      </c>
      <c r="Q37" s="252">
        <v>90389</v>
      </c>
      <c r="R37" s="253">
        <v>373.86819690449153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1" t="s">
        <v>14</v>
      </c>
      <c r="C38" s="452">
        <v>15</v>
      </c>
      <c r="D38" s="453">
        <v>860.58133333333342</v>
      </c>
      <c r="E38" s="454">
        <v>159</v>
      </c>
      <c r="F38" s="455">
        <v>894.09056603773558</v>
      </c>
      <c r="G38" s="252">
        <v>0</v>
      </c>
      <c r="H38" s="253">
        <v>0</v>
      </c>
      <c r="I38" s="252">
        <v>174</v>
      </c>
      <c r="J38" s="253">
        <v>891.20183908045954</v>
      </c>
      <c r="K38" s="452">
        <v>2660</v>
      </c>
      <c r="L38" s="453">
        <v>426.22853383458653</v>
      </c>
      <c r="M38" s="454">
        <v>2400</v>
      </c>
      <c r="N38" s="455">
        <v>428.55317916666706</v>
      </c>
      <c r="O38" s="252">
        <v>0</v>
      </c>
      <c r="P38" s="253">
        <v>0</v>
      </c>
      <c r="Q38" s="252">
        <v>5060</v>
      </c>
      <c r="R38" s="253">
        <v>427.33113241106741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1" t="s">
        <v>15</v>
      </c>
      <c r="C39" s="452">
        <v>101</v>
      </c>
      <c r="D39" s="453">
        <v>916.13554455445524</v>
      </c>
      <c r="E39" s="454">
        <v>808</v>
      </c>
      <c r="F39" s="455">
        <v>943.91142326732779</v>
      </c>
      <c r="G39" s="252">
        <v>0</v>
      </c>
      <c r="H39" s="253">
        <v>0</v>
      </c>
      <c r="I39" s="252">
        <v>909</v>
      </c>
      <c r="J39" s="253">
        <v>940.82521452145306</v>
      </c>
      <c r="K39" s="452">
        <v>2050</v>
      </c>
      <c r="L39" s="453">
        <v>416.29948780487882</v>
      </c>
      <c r="M39" s="454">
        <v>1373</v>
      </c>
      <c r="N39" s="455">
        <v>413.61399854333655</v>
      </c>
      <c r="O39" s="252">
        <v>0</v>
      </c>
      <c r="P39" s="253">
        <v>0</v>
      </c>
      <c r="Q39" s="252">
        <v>3423</v>
      </c>
      <c r="R39" s="253">
        <v>415.22231083844656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1" t="s">
        <v>16</v>
      </c>
      <c r="C40" s="452">
        <v>504</v>
      </c>
      <c r="D40" s="453">
        <v>846.89341269841282</v>
      </c>
      <c r="E40" s="454">
        <v>2889</v>
      </c>
      <c r="F40" s="455">
        <v>953.51629975770129</v>
      </c>
      <c r="G40" s="252">
        <v>0</v>
      </c>
      <c r="H40" s="253">
        <v>0</v>
      </c>
      <c r="I40" s="252">
        <v>3393</v>
      </c>
      <c r="J40" s="253">
        <v>937.67841732979639</v>
      </c>
      <c r="K40" s="452">
        <v>3229</v>
      </c>
      <c r="L40" s="453">
        <v>457.30929389903946</v>
      </c>
      <c r="M40" s="454">
        <v>2021</v>
      </c>
      <c r="N40" s="455">
        <v>467.19820385947662</v>
      </c>
      <c r="O40" s="252">
        <v>0</v>
      </c>
      <c r="P40" s="253">
        <v>0</v>
      </c>
      <c r="Q40" s="252">
        <v>5250</v>
      </c>
      <c r="R40" s="253">
        <v>461.11605333333347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1" t="s">
        <v>17</v>
      </c>
      <c r="C41" s="452">
        <v>1719</v>
      </c>
      <c r="D41" s="453">
        <v>837.97950552646853</v>
      </c>
      <c r="E41" s="454">
        <v>8217</v>
      </c>
      <c r="F41" s="455">
        <v>980.23138006571787</v>
      </c>
      <c r="G41" s="252">
        <v>0</v>
      </c>
      <c r="H41" s="253">
        <v>0</v>
      </c>
      <c r="I41" s="252">
        <v>9936</v>
      </c>
      <c r="J41" s="253">
        <v>955.62077495974268</v>
      </c>
      <c r="K41" s="452">
        <v>5329</v>
      </c>
      <c r="L41" s="453">
        <v>505.14858885344177</v>
      </c>
      <c r="M41" s="454">
        <v>3659</v>
      </c>
      <c r="N41" s="455">
        <v>511.64894506695737</v>
      </c>
      <c r="O41" s="252">
        <v>0</v>
      </c>
      <c r="P41" s="253">
        <v>0</v>
      </c>
      <c r="Q41" s="252">
        <v>8988</v>
      </c>
      <c r="R41" s="253">
        <v>507.79487316421762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1" t="s">
        <v>18</v>
      </c>
      <c r="C42" s="452">
        <v>4241</v>
      </c>
      <c r="D42" s="453">
        <v>846.46698655977332</v>
      </c>
      <c r="E42" s="454">
        <v>18889</v>
      </c>
      <c r="F42" s="455">
        <v>968.85724654560818</v>
      </c>
      <c r="G42" s="252">
        <v>0</v>
      </c>
      <c r="H42" s="253">
        <v>0</v>
      </c>
      <c r="I42" s="252">
        <v>23130</v>
      </c>
      <c r="J42" s="253">
        <v>946.41638651102426</v>
      </c>
      <c r="K42" s="452">
        <v>9312</v>
      </c>
      <c r="L42" s="453">
        <v>566.67775880584168</v>
      </c>
      <c r="M42" s="454">
        <v>6436</v>
      </c>
      <c r="N42" s="455">
        <v>566.81231044126707</v>
      </c>
      <c r="O42" s="252">
        <v>0</v>
      </c>
      <c r="P42" s="253">
        <v>0</v>
      </c>
      <c r="Q42" s="252">
        <v>15748</v>
      </c>
      <c r="R42" s="253">
        <v>566.73274828549609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1" t="s">
        <v>19</v>
      </c>
      <c r="C43" s="452">
        <v>7985</v>
      </c>
      <c r="D43" s="453">
        <v>825.89754164057558</v>
      </c>
      <c r="E43" s="454">
        <v>38049</v>
      </c>
      <c r="F43" s="455">
        <v>937.80259323504072</v>
      </c>
      <c r="G43" s="252">
        <v>0</v>
      </c>
      <c r="H43" s="253">
        <v>0</v>
      </c>
      <c r="I43" s="252">
        <v>46034</v>
      </c>
      <c r="J43" s="253">
        <v>918.39168310379421</v>
      </c>
      <c r="K43" s="452">
        <v>12663</v>
      </c>
      <c r="L43" s="453">
        <v>647.90316907525835</v>
      </c>
      <c r="M43" s="454">
        <v>8923</v>
      </c>
      <c r="N43" s="455">
        <v>650.08484814524388</v>
      </c>
      <c r="O43" s="252">
        <v>0</v>
      </c>
      <c r="P43" s="253">
        <v>0</v>
      </c>
      <c r="Q43" s="252">
        <v>21586</v>
      </c>
      <c r="R43" s="253">
        <v>648.80500926526486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1" t="s">
        <v>20</v>
      </c>
      <c r="C44" s="452">
        <v>13711</v>
      </c>
      <c r="D44" s="453">
        <v>786.84948727299275</v>
      </c>
      <c r="E44" s="454">
        <v>74171</v>
      </c>
      <c r="F44" s="455">
        <v>910.55367340335363</v>
      </c>
      <c r="G44" s="252">
        <v>0</v>
      </c>
      <c r="H44" s="253">
        <v>0</v>
      </c>
      <c r="I44" s="252">
        <v>87882</v>
      </c>
      <c r="J44" s="253">
        <v>891.25383844245857</v>
      </c>
      <c r="K44" s="452">
        <v>14786</v>
      </c>
      <c r="L44" s="453">
        <v>711.48590896794212</v>
      </c>
      <c r="M44" s="454">
        <v>10654</v>
      </c>
      <c r="N44" s="455">
        <v>721.20412051811411</v>
      </c>
      <c r="O44" s="252">
        <v>1</v>
      </c>
      <c r="P44" s="253">
        <v>454.26</v>
      </c>
      <c r="Q44" s="252">
        <v>25441</v>
      </c>
      <c r="R44" s="253">
        <v>715.54552140245983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1" t="s">
        <v>21</v>
      </c>
      <c r="C45" s="452">
        <v>20319</v>
      </c>
      <c r="D45" s="453">
        <v>770.01159653526418</v>
      </c>
      <c r="E45" s="454">
        <v>122274</v>
      </c>
      <c r="F45" s="455">
        <v>939.37679416719834</v>
      </c>
      <c r="G45" s="252">
        <v>0</v>
      </c>
      <c r="H45" s="253">
        <v>0</v>
      </c>
      <c r="I45" s="252">
        <v>142593</v>
      </c>
      <c r="J45" s="253">
        <v>915.242850350298</v>
      </c>
      <c r="K45" s="452">
        <v>13291</v>
      </c>
      <c r="L45" s="453">
        <v>750.63462568655382</v>
      </c>
      <c r="M45" s="454">
        <v>10085</v>
      </c>
      <c r="N45" s="455">
        <v>770.90394050570114</v>
      </c>
      <c r="O45" s="252">
        <v>0</v>
      </c>
      <c r="P45" s="253">
        <v>0</v>
      </c>
      <c r="Q45" s="252">
        <v>23376</v>
      </c>
      <c r="R45" s="253">
        <v>759.37932280971859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1" t="s">
        <v>22</v>
      </c>
      <c r="C46" s="452">
        <v>26264</v>
      </c>
      <c r="D46" s="453">
        <v>697.03069372525135</v>
      </c>
      <c r="E46" s="454">
        <v>179205</v>
      </c>
      <c r="F46" s="455">
        <v>956.79029915459819</v>
      </c>
      <c r="G46" s="252">
        <v>1</v>
      </c>
      <c r="H46" s="253">
        <v>1056.5899999999999</v>
      </c>
      <c r="I46" s="252">
        <v>205470</v>
      </c>
      <c r="J46" s="253">
        <v>923.58726962573496</v>
      </c>
      <c r="K46" s="452">
        <v>9167</v>
      </c>
      <c r="L46" s="453">
        <v>778.10126649939741</v>
      </c>
      <c r="M46" s="454">
        <v>8233</v>
      </c>
      <c r="N46" s="455">
        <v>782.24350054657975</v>
      </c>
      <c r="O46" s="252">
        <v>0</v>
      </c>
      <c r="P46" s="253">
        <v>0</v>
      </c>
      <c r="Q46" s="252">
        <v>17400</v>
      </c>
      <c r="R46" s="253">
        <v>780.06120977011301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1" t="s">
        <v>23</v>
      </c>
      <c r="C47" s="452">
        <v>28080</v>
      </c>
      <c r="D47" s="453">
        <v>628.91675712250651</v>
      </c>
      <c r="E47" s="454">
        <v>241334</v>
      </c>
      <c r="F47" s="455">
        <v>963.05600528727859</v>
      </c>
      <c r="G47" s="252">
        <v>0</v>
      </c>
      <c r="H47" s="253">
        <v>0</v>
      </c>
      <c r="I47" s="252">
        <v>269414</v>
      </c>
      <c r="J47" s="253">
        <v>928.22993801361497</v>
      </c>
      <c r="K47" s="452">
        <v>5512</v>
      </c>
      <c r="L47" s="453">
        <v>756.22536103048299</v>
      </c>
      <c r="M47" s="454">
        <v>5782</v>
      </c>
      <c r="N47" s="455">
        <v>780.03584226911119</v>
      </c>
      <c r="O47" s="252">
        <v>1</v>
      </c>
      <c r="P47" s="253">
        <v>876.82</v>
      </c>
      <c r="Q47" s="252">
        <v>11295</v>
      </c>
      <c r="R47" s="253">
        <v>768.42481186365865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1" t="s">
        <v>24</v>
      </c>
      <c r="C48" s="452">
        <v>29961</v>
      </c>
      <c r="D48" s="453">
        <v>562.97080337772354</v>
      </c>
      <c r="E48" s="454">
        <v>346202</v>
      </c>
      <c r="F48" s="455">
        <v>958.69227289270532</v>
      </c>
      <c r="G48" s="252">
        <v>1</v>
      </c>
      <c r="H48" s="253">
        <v>770.21</v>
      </c>
      <c r="I48" s="252">
        <v>376164</v>
      </c>
      <c r="J48" s="253">
        <v>927.17304343318415</v>
      </c>
      <c r="K48" s="452">
        <v>2954</v>
      </c>
      <c r="L48" s="453">
        <v>737.21397765741597</v>
      </c>
      <c r="M48" s="454">
        <v>4102</v>
      </c>
      <c r="N48" s="455">
        <v>745.13258654315359</v>
      </c>
      <c r="O48" s="252">
        <v>0</v>
      </c>
      <c r="P48" s="253">
        <v>0</v>
      </c>
      <c r="Q48" s="252">
        <v>7056</v>
      </c>
      <c r="R48" s="253">
        <v>741.81745464852941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1" t="s">
        <v>25</v>
      </c>
      <c r="C49" s="452">
        <v>26895</v>
      </c>
      <c r="D49" s="453">
        <v>522.99490946272476</v>
      </c>
      <c r="E49" s="454">
        <v>384865</v>
      </c>
      <c r="F49" s="455">
        <v>928.49815330050546</v>
      </c>
      <c r="G49" s="252">
        <v>1</v>
      </c>
      <c r="H49" s="253">
        <v>869.97</v>
      </c>
      <c r="I49" s="252">
        <v>411761</v>
      </c>
      <c r="J49" s="253">
        <v>902.01174912145405</v>
      </c>
      <c r="K49" s="452">
        <v>1303</v>
      </c>
      <c r="L49" s="453">
        <v>724.34660015348834</v>
      </c>
      <c r="M49" s="454">
        <v>2187</v>
      </c>
      <c r="N49" s="455">
        <v>730.62580246913706</v>
      </c>
      <c r="O49" s="252">
        <v>0</v>
      </c>
      <c r="P49" s="253">
        <v>0</v>
      </c>
      <c r="Q49" s="252">
        <v>3490</v>
      </c>
      <c r="R49" s="253">
        <v>728.28144699140353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1" t="s">
        <v>26</v>
      </c>
      <c r="C50" s="452">
        <v>47054</v>
      </c>
      <c r="D50" s="453">
        <v>482.92295639052901</v>
      </c>
      <c r="E50" s="454">
        <v>727513</v>
      </c>
      <c r="F50" s="455">
        <v>878.91779173705288</v>
      </c>
      <c r="G50" s="252">
        <v>6</v>
      </c>
      <c r="H50" s="253">
        <v>866.38</v>
      </c>
      <c r="I50" s="252">
        <v>774573</v>
      </c>
      <c r="J50" s="253">
        <v>854.86167796966652</v>
      </c>
      <c r="K50" s="452">
        <v>619</v>
      </c>
      <c r="L50" s="453">
        <v>766.26977382875282</v>
      </c>
      <c r="M50" s="454">
        <v>1678</v>
      </c>
      <c r="N50" s="455">
        <v>751.97734803337346</v>
      </c>
      <c r="O50" s="252">
        <v>0</v>
      </c>
      <c r="P50" s="253">
        <v>0</v>
      </c>
      <c r="Q50" s="252">
        <v>2297</v>
      </c>
      <c r="R50" s="253">
        <v>755.82889856334293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1" t="s">
        <v>5</v>
      </c>
      <c r="C51" s="452">
        <v>0</v>
      </c>
      <c r="D51" s="453">
        <v>0</v>
      </c>
      <c r="E51" s="454">
        <v>1</v>
      </c>
      <c r="F51" s="455">
        <v>1043.2</v>
      </c>
      <c r="G51" s="252">
        <v>0</v>
      </c>
      <c r="H51" s="253">
        <v>0</v>
      </c>
      <c r="I51" s="252">
        <v>1</v>
      </c>
      <c r="J51" s="253">
        <v>1043.2</v>
      </c>
      <c r="K51" s="452">
        <v>0</v>
      </c>
      <c r="L51" s="453">
        <v>0</v>
      </c>
      <c r="M51" s="454">
        <v>0</v>
      </c>
      <c r="N51" s="455">
        <v>0</v>
      </c>
      <c r="O51" s="252">
        <v>0</v>
      </c>
      <c r="P51" s="253">
        <v>0</v>
      </c>
      <c r="Q51" s="252">
        <v>0</v>
      </c>
      <c r="R51" s="253">
        <v>0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5" t="s">
        <v>6</v>
      </c>
      <c r="C52" s="256">
        <v>206851</v>
      </c>
      <c r="D52" s="257">
        <v>619.84903655288076</v>
      </c>
      <c r="E52" s="256">
        <v>2144594</v>
      </c>
      <c r="F52" s="257">
        <v>923.56142364009145</v>
      </c>
      <c r="G52" s="256">
        <v>9</v>
      </c>
      <c r="H52" s="257">
        <v>877.22777777777765</v>
      </c>
      <c r="I52" s="256">
        <v>2351454</v>
      </c>
      <c r="J52" s="257">
        <v>896.8444953122613</v>
      </c>
      <c r="K52" s="256">
        <v>179384</v>
      </c>
      <c r="L52" s="257">
        <v>505.22436404584602</v>
      </c>
      <c r="M52" s="256">
        <v>162349</v>
      </c>
      <c r="N52" s="257">
        <v>499.25941761267421</v>
      </c>
      <c r="O52" s="256">
        <v>6</v>
      </c>
      <c r="P52" s="257">
        <v>480.23666666666668</v>
      </c>
      <c r="Q52" s="256">
        <v>341739</v>
      </c>
      <c r="R52" s="257">
        <v>502.39017475324755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258" t="s">
        <v>27</v>
      </c>
      <c r="C53" s="252">
        <v>73.893174313878106</v>
      </c>
      <c r="D53" s="252" t="s">
        <v>228</v>
      </c>
      <c r="E53" s="252">
        <v>78.503066082935078</v>
      </c>
      <c r="F53" s="252" t="s">
        <v>228</v>
      </c>
      <c r="G53" s="252">
        <v>83.333333333333329</v>
      </c>
      <c r="H53" s="252" t="s">
        <v>228</v>
      </c>
      <c r="I53" s="252">
        <v>78.097564782285673</v>
      </c>
      <c r="J53" s="252" t="s">
        <v>228</v>
      </c>
      <c r="K53" s="252">
        <v>35.564180751906527</v>
      </c>
      <c r="L53" s="252" t="s">
        <v>228</v>
      </c>
      <c r="M53" s="252">
        <v>34.905191901397608</v>
      </c>
      <c r="N53" s="252" t="s">
        <v>228</v>
      </c>
      <c r="O53" s="252">
        <v>34.166666666666664</v>
      </c>
      <c r="P53" s="252" t="s">
        <v>228</v>
      </c>
      <c r="Q53" s="252">
        <v>35.251092207796006</v>
      </c>
      <c r="R53" s="252" t="s">
        <v>228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59"/>
      <c r="L54" s="260"/>
      <c r="M54" s="259"/>
      <c r="N54" s="260"/>
      <c r="O54" s="259"/>
      <c r="P54" s="260"/>
      <c r="Q54" s="259"/>
      <c r="R54" s="260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490" t="s">
        <v>0</v>
      </c>
      <c r="C55" s="491" t="s">
        <v>1</v>
      </c>
      <c r="D55" s="491"/>
      <c r="E55" s="491"/>
      <c r="F55" s="491"/>
      <c r="G55" s="491"/>
      <c r="H55" s="491"/>
      <c r="I55" s="491"/>
      <c r="J55" s="491"/>
      <c r="K55" s="491" t="s">
        <v>2</v>
      </c>
      <c r="L55" s="491"/>
      <c r="M55" s="491"/>
      <c r="N55" s="491"/>
      <c r="O55" s="491"/>
      <c r="P55" s="491"/>
      <c r="Q55" s="491"/>
      <c r="R55" s="491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490"/>
      <c r="C56" s="492" t="s">
        <v>3</v>
      </c>
      <c r="D56" s="492"/>
      <c r="E56" s="493" t="s">
        <v>4</v>
      </c>
      <c r="F56" s="493"/>
      <c r="G56" s="491" t="s">
        <v>5</v>
      </c>
      <c r="H56" s="491"/>
      <c r="I56" s="491" t="s">
        <v>6</v>
      </c>
      <c r="J56" s="491"/>
      <c r="K56" s="492" t="s">
        <v>3</v>
      </c>
      <c r="L56" s="492"/>
      <c r="M56" s="493" t="s">
        <v>4</v>
      </c>
      <c r="N56" s="493"/>
      <c r="O56" s="491" t="s">
        <v>5</v>
      </c>
      <c r="P56" s="491"/>
      <c r="Q56" s="491" t="s">
        <v>6</v>
      </c>
      <c r="R56" s="491"/>
    </row>
    <row r="57" spans="2:37" ht="14.25" customHeight="1">
      <c r="B57" s="490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248" t="s">
        <v>7</v>
      </c>
      <c r="L57" s="249" t="s">
        <v>8</v>
      </c>
      <c r="M57" s="250" t="s">
        <v>7</v>
      </c>
      <c r="N57" s="250" t="s">
        <v>8</v>
      </c>
      <c r="O57" s="248" t="s">
        <v>7</v>
      </c>
      <c r="P57" s="250" t="s">
        <v>8</v>
      </c>
      <c r="Q57" s="248" t="s">
        <v>7</v>
      </c>
      <c r="R57" s="250" t="s">
        <v>8</v>
      </c>
    </row>
    <row r="58" spans="2:37" ht="14.25" customHeight="1">
      <c r="B58" s="251" t="s">
        <v>9</v>
      </c>
      <c r="C58" s="452">
        <v>0</v>
      </c>
      <c r="D58" s="453">
        <v>0</v>
      </c>
      <c r="E58" s="454">
        <v>0</v>
      </c>
      <c r="F58" s="455">
        <v>0</v>
      </c>
      <c r="G58" s="252">
        <v>0</v>
      </c>
      <c r="H58" s="253">
        <v>0</v>
      </c>
      <c r="I58" s="252">
        <v>0</v>
      </c>
      <c r="J58" s="253">
        <v>0</v>
      </c>
      <c r="K58" s="452">
        <v>1172</v>
      </c>
      <c r="L58" s="453">
        <v>357.71726962457359</v>
      </c>
      <c r="M58" s="454">
        <v>1151</v>
      </c>
      <c r="N58" s="455">
        <v>356.81813205907912</v>
      </c>
      <c r="O58" s="252">
        <v>0</v>
      </c>
      <c r="P58" s="253">
        <v>0</v>
      </c>
      <c r="Q58" s="252">
        <v>2323</v>
      </c>
      <c r="R58" s="253">
        <v>357.27176495910476</v>
      </c>
    </row>
    <row r="59" spans="2:37" ht="14.25" customHeight="1">
      <c r="B59" s="254" t="s">
        <v>10</v>
      </c>
      <c r="C59" s="452">
        <v>0</v>
      </c>
      <c r="D59" s="453">
        <v>0</v>
      </c>
      <c r="E59" s="454">
        <v>0</v>
      </c>
      <c r="F59" s="455">
        <v>0</v>
      </c>
      <c r="G59" s="252">
        <v>0</v>
      </c>
      <c r="H59" s="253">
        <v>0</v>
      </c>
      <c r="I59" s="252">
        <v>0</v>
      </c>
      <c r="J59" s="253">
        <v>0</v>
      </c>
      <c r="K59" s="452">
        <v>5589</v>
      </c>
      <c r="L59" s="453">
        <v>359.27327965646714</v>
      </c>
      <c r="M59" s="454">
        <v>5250</v>
      </c>
      <c r="N59" s="455">
        <v>360.2710742857131</v>
      </c>
      <c r="O59" s="252">
        <v>0</v>
      </c>
      <c r="P59" s="253">
        <v>0</v>
      </c>
      <c r="Q59" s="252">
        <v>10839</v>
      </c>
      <c r="R59" s="253">
        <v>359.75657348463778</v>
      </c>
    </row>
    <row r="60" spans="2:37" ht="14.25" customHeight="1">
      <c r="B60" s="251" t="s">
        <v>11</v>
      </c>
      <c r="C60" s="452">
        <v>8</v>
      </c>
      <c r="D60" s="453">
        <v>387.52750000000003</v>
      </c>
      <c r="E60" s="454">
        <v>7</v>
      </c>
      <c r="F60" s="455">
        <v>332.85571428571433</v>
      </c>
      <c r="G60" s="252">
        <v>0</v>
      </c>
      <c r="H60" s="253">
        <v>0</v>
      </c>
      <c r="I60" s="252">
        <v>15</v>
      </c>
      <c r="J60" s="253">
        <v>362.01400000000007</v>
      </c>
      <c r="K60" s="452">
        <v>14285</v>
      </c>
      <c r="L60" s="453">
        <v>362.95849072453638</v>
      </c>
      <c r="M60" s="454">
        <v>13766</v>
      </c>
      <c r="N60" s="455">
        <v>360.69899026587228</v>
      </c>
      <c r="O60" s="252">
        <v>0</v>
      </c>
      <c r="P60" s="253">
        <v>0</v>
      </c>
      <c r="Q60" s="252">
        <v>28051</v>
      </c>
      <c r="R60" s="253">
        <v>361.84964314997683</v>
      </c>
      <c r="V60" s="205"/>
      <c r="W60" s="198"/>
      <c r="X60" s="205"/>
      <c r="Y60" s="198"/>
      <c r="Z60" s="205"/>
      <c r="AA60" s="198"/>
      <c r="AB60" s="205"/>
      <c r="AC60" s="198"/>
      <c r="AD60" s="205"/>
      <c r="AE60" s="198"/>
      <c r="AF60" s="205"/>
      <c r="AG60" s="198"/>
      <c r="AH60" s="205"/>
      <c r="AI60" s="198"/>
      <c r="AJ60" s="205"/>
      <c r="AK60" s="198"/>
    </row>
    <row r="61" spans="2:37" ht="14.25" customHeight="1">
      <c r="B61" s="251" t="s">
        <v>12</v>
      </c>
      <c r="C61" s="452">
        <v>17</v>
      </c>
      <c r="D61" s="453">
        <v>310.25470588235294</v>
      </c>
      <c r="E61" s="454">
        <v>19</v>
      </c>
      <c r="F61" s="455">
        <v>395.26947368421048</v>
      </c>
      <c r="G61" s="252">
        <v>0</v>
      </c>
      <c r="H61" s="253">
        <v>0</v>
      </c>
      <c r="I61" s="252">
        <v>36</v>
      </c>
      <c r="J61" s="253">
        <v>355.12361111111107</v>
      </c>
      <c r="K61" s="452">
        <v>30607</v>
      </c>
      <c r="L61" s="453">
        <v>366.48730257784308</v>
      </c>
      <c r="M61" s="454">
        <v>29171</v>
      </c>
      <c r="N61" s="455">
        <v>363.30903054403404</v>
      </c>
      <c r="O61" s="252">
        <v>3</v>
      </c>
      <c r="P61" s="253">
        <v>282.92666666666668</v>
      </c>
      <c r="Q61" s="252">
        <v>59781</v>
      </c>
      <c r="R61" s="253">
        <v>364.9322256235269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1" t="s">
        <v>13</v>
      </c>
      <c r="C62" s="452">
        <v>13</v>
      </c>
      <c r="D62" s="453">
        <v>408.21769230769229</v>
      </c>
      <c r="E62" s="454">
        <v>13</v>
      </c>
      <c r="F62" s="455">
        <v>393.2569230769231</v>
      </c>
      <c r="G62" s="252">
        <v>0</v>
      </c>
      <c r="H62" s="253">
        <v>0</v>
      </c>
      <c r="I62" s="252">
        <v>26</v>
      </c>
      <c r="J62" s="253">
        <v>400.7373076923077</v>
      </c>
      <c r="K62" s="452">
        <v>45245</v>
      </c>
      <c r="L62" s="453">
        <v>377.89412841198015</v>
      </c>
      <c r="M62" s="454">
        <v>45678</v>
      </c>
      <c r="N62" s="455">
        <v>375.7005455580375</v>
      </c>
      <c r="O62" s="252">
        <v>1</v>
      </c>
      <c r="P62" s="253">
        <v>701.56</v>
      </c>
      <c r="Q62" s="252">
        <v>90924</v>
      </c>
      <c r="R62" s="253">
        <v>376.79568562755793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1" t="s">
        <v>14</v>
      </c>
      <c r="C63" s="452">
        <v>117</v>
      </c>
      <c r="D63" s="453">
        <v>329.21991452991455</v>
      </c>
      <c r="E63" s="454">
        <v>94</v>
      </c>
      <c r="F63" s="455">
        <v>315.03446808510643</v>
      </c>
      <c r="G63" s="252">
        <v>0</v>
      </c>
      <c r="H63" s="253">
        <v>0</v>
      </c>
      <c r="I63" s="252">
        <v>211</v>
      </c>
      <c r="J63" s="253">
        <v>322.9003317535545</v>
      </c>
      <c r="K63" s="452">
        <v>4461</v>
      </c>
      <c r="L63" s="453">
        <v>624.65063662855857</v>
      </c>
      <c r="M63" s="454">
        <v>3548</v>
      </c>
      <c r="N63" s="455">
        <v>560.25478579481432</v>
      </c>
      <c r="O63" s="252">
        <v>0</v>
      </c>
      <c r="P63" s="253">
        <v>0</v>
      </c>
      <c r="Q63" s="252">
        <v>8009</v>
      </c>
      <c r="R63" s="253">
        <v>596.12317018354361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1" t="s">
        <v>15</v>
      </c>
      <c r="C64" s="452">
        <v>79</v>
      </c>
      <c r="D64" s="453">
        <v>320.79645569620254</v>
      </c>
      <c r="E64" s="454">
        <v>75</v>
      </c>
      <c r="F64" s="455">
        <v>333.19146666666666</v>
      </c>
      <c r="G64" s="252">
        <v>0</v>
      </c>
      <c r="H64" s="253">
        <v>0</v>
      </c>
      <c r="I64" s="252">
        <v>154</v>
      </c>
      <c r="J64" s="253">
        <v>326.83298701298702</v>
      </c>
      <c r="K64" s="452">
        <v>8225</v>
      </c>
      <c r="L64" s="453">
        <v>820.65291793312883</v>
      </c>
      <c r="M64" s="454">
        <v>5433</v>
      </c>
      <c r="N64" s="455">
        <v>768.0484115589918</v>
      </c>
      <c r="O64" s="252">
        <v>0</v>
      </c>
      <c r="P64" s="253">
        <v>0</v>
      </c>
      <c r="Q64" s="252">
        <v>13658</v>
      </c>
      <c r="R64" s="253">
        <v>799.72743227412423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1" t="s">
        <v>16</v>
      </c>
      <c r="C65" s="452">
        <v>86</v>
      </c>
      <c r="D65" s="453">
        <v>339.68837209302347</v>
      </c>
      <c r="E65" s="454">
        <v>73</v>
      </c>
      <c r="F65" s="455">
        <v>340.12301369863019</v>
      </c>
      <c r="G65" s="252">
        <v>0</v>
      </c>
      <c r="H65" s="253">
        <v>0</v>
      </c>
      <c r="I65" s="252">
        <v>159</v>
      </c>
      <c r="J65" s="253">
        <v>339.88792452830205</v>
      </c>
      <c r="K65" s="452">
        <v>20842</v>
      </c>
      <c r="L65" s="453">
        <v>913.10941416370758</v>
      </c>
      <c r="M65" s="454">
        <v>14647</v>
      </c>
      <c r="N65" s="455">
        <v>875.12864545640707</v>
      </c>
      <c r="O65" s="252">
        <v>0</v>
      </c>
      <c r="P65" s="253">
        <v>0</v>
      </c>
      <c r="Q65" s="252">
        <v>35489</v>
      </c>
      <c r="R65" s="253">
        <v>897.43401279269585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1" t="s">
        <v>17</v>
      </c>
      <c r="C66" s="452">
        <v>132</v>
      </c>
      <c r="D66" s="453">
        <v>336.09045454545458</v>
      </c>
      <c r="E66" s="454">
        <v>127</v>
      </c>
      <c r="F66" s="455">
        <v>353.95740157480321</v>
      </c>
      <c r="G66" s="252">
        <v>0</v>
      </c>
      <c r="H66" s="253">
        <v>0</v>
      </c>
      <c r="I66" s="252">
        <v>259</v>
      </c>
      <c r="J66" s="253">
        <v>344.85146718146723</v>
      </c>
      <c r="K66" s="452">
        <v>45611</v>
      </c>
      <c r="L66" s="453">
        <v>987.1531733573039</v>
      </c>
      <c r="M66" s="454">
        <v>35730</v>
      </c>
      <c r="N66" s="455">
        <v>936.66594514413634</v>
      </c>
      <c r="O66" s="252">
        <v>0</v>
      </c>
      <c r="P66" s="253">
        <v>0</v>
      </c>
      <c r="Q66" s="252">
        <v>81341</v>
      </c>
      <c r="R66" s="253">
        <v>964.97605893706725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1" t="s">
        <v>18</v>
      </c>
      <c r="C67" s="452">
        <v>518</v>
      </c>
      <c r="D67" s="453">
        <v>644.49604247104276</v>
      </c>
      <c r="E67" s="454">
        <v>561</v>
      </c>
      <c r="F67" s="455">
        <v>645.27684491978675</v>
      </c>
      <c r="G67" s="252">
        <v>0</v>
      </c>
      <c r="H67" s="253">
        <v>0</v>
      </c>
      <c r="I67" s="252">
        <v>1079</v>
      </c>
      <c r="J67" s="253">
        <v>644.90200185356855</v>
      </c>
      <c r="K67" s="452">
        <v>84524</v>
      </c>
      <c r="L67" s="453">
        <v>1029.0195194264336</v>
      </c>
      <c r="M67" s="454">
        <v>69479</v>
      </c>
      <c r="N67" s="455">
        <v>960.22503116049472</v>
      </c>
      <c r="O67" s="252">
        <v>0</v>
      </c>
      <c r="P67" s="253">
        <v>0</v>
      </c>
      <c r="Q67" s="252">
        <v>154003</v>
      </c>
      <c r="R67" s="253">
        <v>997.98264189658573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1" t="s">
        <v>19</v>
      </c>
      <c r="C68" s="452">
        <v>2251</v>
      </c>
      <c r="D68" s="453">
        <v>692.0126077298969</v>
      </c>
      <c r="E68" s="454">
        <v>2296</v>
      </c>
      <c r="F68" s="455">
        <v>717.79806620209013</v>
      </c>
      <c r="G68" s="252">
        <v>0</v>
      </c>
      <c r="H68" s="253">
        <v>0</v>
      </c>
      <c r="I68" s="252">
        <v>4547</v>
      </c>
      <c r="J68" s="253">
        <v>705.03293160325427</v>
      </c>
      <c r="K68" s="452">
        <v>125042</v>
      </c>
      <c r="L68" s="453">
        <v>1042.1873470513879</v>
      </c>
      <c r="M68" s="454">
        <v>112611</v>
      </c>
      <c r="N68" s="455">
        <v>953.17686309508019</v>
      </c>
      <c r="O68" s="252">
        <v>0</v>
      </c>
      <c r="P68" s="253">
        <v>0</v>
      </c>
      <c r="Q68" s="252">
        <v>237653</v>
      </c>
      <c r="R68" s="253">
        <v>1000.0100565951186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1" t="s">
        <v>20</v>
      </c>
      <c r="C69" s="452">
        <v>4185</v>
      </c>
      <c r="D69" s="453">
        <v>719.23360573476657</v>
      </c>
      <c r="E69" s="454">
        <v>4726</v>
      </c>
      <c r="F69" s="455">
        <v>746.24176258992657</v>
      </c>
      <c r="G69" s="252">
        <v>0</v>
      </c>
      <c r="H69" s="253">
        <v>0</v>
      </c>
      <c r="I69" s="252">
        <v>8911</v>
      </c>
      <c r="J69" s="253">
        <v>733.55753675232768</v>
      </c>
      <c r="K69" s="452">
        <v>191575</v>
      </c>
      <c r="L69" s="453">
        <v>1235.7207625734029</v>
      </c>
      <c r="M69" s="454">
        <v>179257</v>
      </c>
      <c r="N69" s="455">
        <v>988.35078987152508</v>
      </c>
      <c r="O69" s="252">
        <v>1</v>
      </c>
      <c r="P69" s="253">
        <v>454.26</v>
      </c>
      <c r="Q69" s="252">
        <v>370833</v>
      </c>
      <c r="R69" s="253">
        <v>1116.1424600561429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1" t="s">
        <v>21</v>
      </c>
      <c r="C70" s="452">
        <v>4097</v>
      </c>
      <c r="D70" s="453">
        <v>724.57691725652876</v>
      </c>
      <c r="E70" s="454">
        <v>5589</v>
      </c>
      <c r="F70" s="455">
        <v>778.39610663803819</v>
      </c>
      <c r="G70" s="252">
        <v>0</v>
      </c>
      <c r="H70" s="253">
        <v>0</v>
      </c>
      <c r="I70" s="252">
        <v>9686</v>
      </c>
      <c r="J70" s="253">
        <v>755.6315785670032</v>
      </c>
      <c r="K70" s="452">
        <v>394276</v>
      </c>
      <c r="L70" s="453">
        <v>1573.2220718735082</v>
      </c>
      <c r="M70" s="454">
        <v>319886</v>
      </c>
      <c r="N70" s="455">
        <v>1147.1085826825797</v>
      </c>
      <c r="O70" s="252">
        <v>0</v>
      </c>
      <c r="P70" s="253">
        <v>0</v>
      </c>
      <c r="Q70" s="252">
        <v>714162</v>
      </c>
      <c r="R70" s="253">
        <v>1382.3581788025672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1" t="s">
        <v>22</v>
      </c>
      <c r="C71" s="452">
        <v>2071</v>
      </c>
      <c r="D71" s="453">
        <v>792.03537904394216</v>
      </c>
      <c r="E71" s="454">
        <v>4220</v>
      </c>
      <c r="F71" s="455">
        <v>853.47517061611757</v>
      </c>
      <c r="G71" s="252">
        <v>0</v>
      </c>
      <c r="H71" s="253">
        <v>0</v>
      </c>
      <c r="I71" s="252">
        <v>6291</v>
      </c>
      <c r="J71" s="253">
        <v>833.24916388491829</v>
      </c>
      <c r="K71" s="452">
        <v>1011673</v>
      </c>
      <c r="L71" s="453">
        <v>1682.7251454867305</v>
      </c>
      <c r="M71" s="454">
        <v>892483</v>
      </c>
      <c r="N71" s="455">
        <v>1306.8501907263226</v>
      </c>
      <c r="O71" s="252">
        <v>1</v>
      </c>
      <c r="P71" s="253">
        <v>1056.5899999999999</v>
      </c>
      <c r="Q71" s="252">
        <v>1904157</v>
      </c>
      <c r="R71" s="253">
        <v>1506.5513145554685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1" t="s">
        <v>23</v>
      </c>
      <c r="C72" s="452">
        <v>1181</v>
      </c>
      <c r="D72" s="453">
        <v>759.78591871295259</v>
      </c>
      <c r="E72" s="454">
        <v>3408</v>
      </c>
      <c r="F72" s="455">
        <v>800.99588908450949</v>
      </c>
      <c r="G72" s="252">
        <v>0</v>
      </c>
      <c r="H72" s="253">
        <v>0</v>
      </c>
      <c r="I72" s="252">
        <v>4589</v>
      </c>
      <c r="J72" s="253">
        <v>790.39031597298003</v>
      </c>
      <c r="K72" s="452">
        <v>931984</v>
      </c>
      <c r="L72" s="453">
        <v>1690.7791376354057</v>
      </c>
      <c r="M72" s="454">
        <v>889119</v>
      </c>
      <c r="N72" s="455">
        <v>1181.5825355211159</v>
      </c>
      <c r="O72" s="252">
        <v>1</v>
      </c>
      <c r="P72" s="253">
        <v>876.82</v>
      </c>
      <c r="Q72" s="252">
        <v>1821104</v>
      </c>
      <c r="R72" s="253">
        <v>1442.1732438290153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1" t="s">
        <v>24</v>
      </c>
      <c r="C73" s="452">
        <v>672</v>
      </c>
      <c r="D73" s="453">
        <v>710.89296130952187</v>
      </c>
      <c r="E73" s="454">
        <v>3088</v>
      </c>
      <c r="F73" s="455">
        <v>757.41638601036641</v>
      </c>
      <c r="G73" s="252">
        <v>0</v>
      </c>
      <c r="H73" s="253">
        <v>0</v>
      </c>
      <c r="I73" s="252">
        <v>3760</v>
      </c>
      <c r="J73" s="253">
        <v>749.10156117021552</v>
      </c>
      <c r="K73" s="452">
        <v>807401</v>
      </c>
      <c r="L73" s="453">
        <v>1637.0602964573986</v>
      </c>
      <c r="M73" s="454">
        <v>863745</v>
      </c>
      <c r="N73" s="455">
        <v>1012.678200279018</v>
      </c>
      <c r="O73" s="252">
        <v>3</v>
      </c>
      <c r="P73" s="253">
        <v>1125.7566666666667</v>
      </c>
      <c r="Q73" s="252">
        <v>1671149</v>
      </c>
      <c r="R73" s="253">
        <v>1314.3431434240756</v>
      </c>
      <c r="S73" s="40"/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1" t="s">
        <v>25</v>
      </c>
      <c r="C74" s="452">
        <v>307</v>
      </c>
      <c r="D74" s="453">
        <v>660.71208469055489</v>
      </c>
      <c r="E74" s="454">
        <v>2283</v>
      </c>
      <c r="F74" s="455">
        <v>734.60165571616506</v>
      </c>
      <c r="G74" s="252">
        <v>0</v>
      </c>
      <c r="H74" s="253">
        <v>0</v>
      </c>
      <c r="I74" s="252">
        <v>2590</v>
      </c>
      <c r="J74" s="253">
        <v>725.84331660231851</v>
      </c>
      <c r="K74" s="452">
        <v>553600</v>
      </c>
      <c r="L74" s="453">
        <v>1477.4216463872804</v>
      </c>
      <c r="M74" s="454">
        <v>745529</v>
      </c>
      <c r="N74" s="455">
        <v>894.91982460776092</v>
      </c>
      <c r="O74" s="252">
        <v>4</v>
      </c>
      <c r="P74" s="253">
        <v>1123.9524999999999</v>
      </c>
      <c r="Q74" s="252">
        <v>1299133</v>
      </c>
      <c r="R74" s="253">
        <v>1143.1422349905649</v>
      </c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1" t="s">
        <v>26</v>
      </c>
      <c r="C75" s="452">
        <v>306</v>
      </c>
      <c r="D75" s="453">
        <v>601.37137254902075</v>
      </c>
      <c r="E75" s="454">
        <v>3552</v>
      </c>
      <c r="F75" s="455">
        <v>684.93451858108835</v>
      </c>
      <c r="G75" s="252">
        <v>0</v>
      </c>
      <c r="H75" s="253">
        <v>0</v>
      </c>
      <c r="I75" s="252">
        <v>3858</v>
      </c>
      <c r="J75" s="253">
        <v>678.30664852255723</v>
      </c>
      <c r="K75" s="452">
        <v>544516</v>
      </c>
      <c r="L75" s="453">
        <v>1249.435562609734</v>
      </c>
      <c r="M75" s="454">
        <v>1141563</v>
      </c>
      <c r="N75" s="455">
        <v>829.74742834166557</v>
      </c>
      <c r="O75" s="252">
        <v>22</v>
      </c>
      <c r="P75" s="253">
        <v>907.97409090909071</v>
      </c>
      <c r="Q75" s="252">
        <v>1686101</v>
      </c>
      <c r="R75" s="253">
        <v>965.28416374819699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1" t="s">
        <v>5</v>
      </c>
      <c r="C76" s="452">
        <v>0</v>
      </c>
      <c r="D76" s="453">
        <v>0</v>
      </c>
      <c r="E76" s="454">
        <v>0</v>
      </c>
      <c r="F76" s="455">
        <v>0</v>
      </c>
      <c r="G76" s="252">
        <v>0</v>
      </c>
      <c r="H76" s="253">
        <v>0</v>
      </c>
      <c r="I76" s="252">
        <v>0</v>
      </c>
      <c r="J76" s="253">
        <v>0</v>
      </c>
      <c r="K76" s="452">
        <v>61</v>
      </c>
      <c r="L76" s="453">
        <v>2312.8155737704919</v>
      </c>
      <c r="M76" s="454">
        <v>21</v>
      </c>
      <c r="N76" s="455">
        <v>1465.8690476190477</v>
      </c>
      <c r="O76" s="252">
        <v>0</v>
      </c>
      <c r="P76" s="253">
        <v>0</v>
      </c>
      <c r="Q76" s="252">
        <v>82</v>
      </c>
      <c r="R76" s="253">
        <v>2095.9146341463415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5" t="s">
        <v>6</v>
      </c>
      <c r="C77" s="256">
        <v>16040</v>
      </c>
      <c r="D77" s="257">
        <v>712.18606795511198</v>
      </c>
      <c r="E77" s="256">
        <v>30131</v>
      </c>
      <c r="F77" s="257">
        <v>756.92607945305679</v>
      </c>
      <c r="G77" s="256">
        <v>0</v>
      </c>
      <c r="H77" s="257">
        <v>0</v>
      </c>
      <c r="I77" s="256">
        <v>46171</v>
      </c>
      <c r="J77" s="257">
        <v>741.3832108899536</v>
      </c>
      <c r="K77" s="256">
        <v>4820689</v>
      </c>
      <c r="L77" s="257">
        <v>1510.5974717389965</v>
      </c>
      <c r="M77" s="256">
        <v>5368067</v>
      </c>
      <c r="N77" s="257">
        <v>1026.7517497676531</v>
      </c>
      <c r="O77" s="256">
        <v>36</v>
      </c>
      <c r="P77" s="257">
        <v>882.95888888888885</v>
      </c>
      <c r="Q77" s="256">
        <v>10188792</v>
      </c>
      <c r="R77" s="257">
        <v>1255.6762948031512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258" t="s">
        <v>27</v>
      </c>
      <c r="C78" s="252">
        <v>60.948067331670821</v>
      </c>
      <c r="D78" s="252" t="s">
        <v>228</v>
      </c>
      <c r="E78" s="252">
        <v>68.047193919883171</v>
      </c>
      <c r="F78" s="252" t="s">
        <v>228</v>
      </c>
      <c r="G78" s="252">
        <v>0</v>
      </c>
      <c r="H78" s="252">
        <v>0</v>
      </c>
      <c r="I78" s="252">
        <v>65.580927421974835</v>
      </c>
      <c r="J78" s="252" t="s">
        <v>228</v>
      </c>
      <c r="K78" s="252">
        <v>70.878911832926391</v>
      </c>
      <c r="L78" s="252" t="s">
        <v>228</v>
      </c>
      <c r="M78" s="252">
        <v>74.038152790516705</v>
      </c>
      <c r="N78" s="252" t="s">
        <v>228</v>
      </c>
      <c r="O78" s="252">
        <v>78.25</v>
      </c>
      <c r="P78" s="252" t="s">
        <v>228</v>
      </c>
      <c r="Q78" s="252">
        <v>72.543400980104451</v>
      </c>
      <c r="R78" s="252" t="s">
        <v>228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99999999999999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4.5">
      <c r="B80" s="39" t="s">
        <v>218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J59" sqref="J59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0" width="11.54296875" style="27"/>
    <col min="11" max="11" width="11.81640625" style="27" bestFit="1" customWidth="1"/>
    <col min="12" max="12" width="11.81640625" style="27" customWidth="1"/>
    <col min="13" max="16384" width="11.54296875" style="27"/>
  </cols>
  <sheetData>
    <row r="1" spans="1:11" ht="18.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5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5" t="s">
        <v>116</v>
      </c>
      <c r="D36" s="46">
        <v>953936</v>
      </c>
      <c r="E36" s="46">
        <v>6460808</v>
      </c>
      <c r="F36" s="46">
        <v>2349184</v>
      </c>
      <c r="G36" s="46">
        <v>340503</v>
      </c>
      <c r="H36" s="46">
        <v>46097</v>
      </c>
      <c r="I36" s="46">
        <v>10150528</v>
      </c>
      <c r="J36" s="31"/>
    </row>
    <row r="37" spans="2:42">
      <c r="B37" s="45"/>
      <c r="C37" s="45" t="s">
        <v>117</v>
      </c>
      <c r="D37" s="46">
        <v>961167</v>
      </c>
      <c r="E37" s="46">
        <v>6465738</v>
      </c>
      <c r="F37" s="46">
        <v>2349364</v>
      </c>
      <c r="G37" s="46">
        <v>341262</v>
      </c>
      <c r="H37" s="46">
        <v>46088</v>
      </c>
      <c r="I37" s="46">
        <v>10163619</v>
      </c>
      <c r="J37" s="31"/>
    </row>
    <row r="38" spans="2:42">
      <c r="B38" s="45"/>
      <c r="C38" s="48" t="s">
        <v>118</v>
      </c>
      <c r="D38" s="49">
        <v>968204</v>
      </c>
      <c r="E38" s="49">
        <v>6481224</v>
      </c>
      <c r="F38" s="49">
        <v>2351454</v>
      </c>
      <c r="G38" s="49">
        <v>341739</v>
      </c>
      <c r="H38" s="49">
        <v>46171</v>
      </c>
      <c r="I38" s="50">
        <v>10188792</v>
      </c>
      <c r="J38" s="31"/>
    </row>
    <row r="39" spans="2:42">
      <c r="B39" s="45"/>
      <c r="C39" s="45" t="s">
        <v>119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4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4" t="s">
        <v>116</v>
      </c>
      <c r="D76" s="52">
        <v>0.94026771070314652</v>
      </c>
      <c r="E76" s="52">
        <v>1.8570506297084233</v>
      </c>
      <c r="F76" s="52">
        <v>0.11293252090103234</v>
      </c>
      <c r="G76" s="52">
        <v>8.3769818175394306E-2</v>
      </c>
      <c r="H76" s="52">
        <v>2.7299875200570423</v>
      </c>
      <c r="I76" s="52">
        <v>1.3058189730240199</v>
      </c>
    </row>
    <row r="77" spans="2:12">
      <c r="B77" s="45"/>
      <c r="C77" s="54" t="s">
        <v>117</v>
      </c>
      <c r="D77" s="52">
        <v>1.5432741118091897</v>
      </c>
      <c r="E77" s="52">
        <v>1.7088598833682855</v>
      </c>
      <c r="F77" s="52">
        <v>-5.2114597660413153E-2</v>
      </c>
      <c r="G77" s="52">
        <v>-5.3010312116519298E-2</v>
      </c>
      <c r="H77" s="52">
        <v>2.3336367875302466</v>
      </c>
      <c r="I77" s="52">
        <v>1.2238848721388029</v>
      </c>
    </row>
    <row r="78" spans="2:12">
      <c r="B78" s="45"/>
      <c r="C78" s="55" t="s">
        <v>118</v>
      </c>
      <c r="D78" s="56">
        <v>2.2217999070906602</v>
      </c>
      <c r="E78" s="56">
        <v>1.7616673703329422</v>
      </c>
      <c r="F78" s="56">
        <v>-4.0469204720616769E-2</v>
      </c>
      <c r="G78" s="56">
        <v>-0.11807928263912748</v>
      </c>
      <c r="H78" s="56">
        <v>2.1301539550522053</v>
      </c>
      <c r="I78" s="56">
        <v>1.3211296010119389</v>
      </c>
    </row>
    <row r="79" spans="2:12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7.5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5">
      <c r="B87" s="42"/>
      <c r="C87" s="43"/>
      <c r="D87" s="43"/>
      <c r="E87" s="43"/>
      <c r="F87" s="43"/>
      <c r="G87" s="43"/>
      <c r="H87" s="43"/>
      <c r="I87" s="43"/>
    </row>
    <row r="88" spans="2:17" ht="18.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26" activePane="bottomLeft" state="frozen"/>
      <selection activeCell="Q29" sqref="Q29"/>
      <selection pane="bottomLeft" activeCell="L72" sqref="L72"/>
    </sheetView>
  </sheetViews>
  <sheetFormatPr baseColWidth="10" defaultColWidth="11.54296875" defaultRowHeight="15.5"/>
  <cols>
    <col min="1" max="1" width="2.7265625" style="27" customWidth="1"/>
    <col min="2" max="2" width="11.81640625" style="27" customWidth="1"/>
    <col min="3" max="3" width="5.54296875" style="27" customWidth="1"/>
    <col min="4" max="9" width="20" style="27" customWidth="1"/>
    <col min="10" max="16384" width="11.54296875" style="27"/>
  </cols>
  <sheetData>
    <row r="1" spans="2:11" ht="18.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5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5" t="s">
        <v>116</v>
      </c>
      <c r="D36" s="46">
        <v>1108400.3700500003</v>
      </c>
      <c r="E36" s="46">
        <v>9313285.4009300042</v>
      </c>
      <c r="F36" s="46">
        <v>2105361.5563599998</v>
      </c>
      <c r="G36" s="46">
        <v>171074.28285000011</v>
      </c>
      <c r="H36" s="46">
        <v>34112.786760000003</v>
      </c>
      <c r="I36" s="46">
        <v>12732234.396950005</v>
      </c>
    </row>
    <row r="37" spans="2:43">
      <c r="B37" s="45"/>
      <c r="C37" s="45" t="s">
        <v>117</v>
      </c>
      <c r="D37" s="46">
        <v>1117361.1823400008</v>
      </c>
      <c r="E37" s="46">
        <v>9322297.5514000095</v>
      </c>
      <c r="F37" s="46">
        <v>2106242.2278699968</v>
      </c>
      <c r="G37" s="46">
        <v>171469.9048499999</v>
      </c>
      <c r="H37" s="46">
        <v>34147.940729999988</v>
      </c>
      <c r="I37" s="46">
        <v>12751518.807190007</v>
      </c>
    </row>
    <row r="38" spans="2:43">
      <c r="B38" s="45"/>
      <c r="C38" s="48" t="s">
        <v>118</v>
      </c>
      <c r="D38" s="49">
        <v>1125869.8790300007</v>
      </c>
      <c r="E38" s="49">
        <v>9353149.4120100029</v>
      </c>
      <c r="F38" s="49">
        <v>2108888.5758800004</v>
      </c>
      <c r="G38" s="49">
        <v>171686.3159299999</v>
      </c>
      <c r="H38" s="49">
        <v>34230.404229999993</v>
      </c>
      <c r="I38" s="50">
        <v>12793824.587080006</v>
      </c>
    </row>
    <row r="39" spans="2:43">
      <c r="B39" s="45"/>
      <c r="C39" s="45" t="s">
        <v>119</v>
      </c>
      <c r="D39" s="46"/>
      <c r="E39" s="46"/>
      <c r="F39" s="46"/>
      <c r="G39" s="46"/>
      <c r="H39" s="46"/>
      <c r="I39" s="46"/>
      <c r="J39" s="46"/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45" t="s">
        <v>116</v>
      </c>
      <c r="D76" s="52">
        <v>4.7251707986846636</v>
      </c>
      <c r="E76" s="52">
        <v>6.7656902173462763</v>
      </c>
      <c r="F76" s="52">
        <v>5.3441046952290572</v>
      </c>
      <c r="G76" s="52">
        <v>5.0566075644505659</v>
      </c>
      <c r="H76" s="52">
        <v>8.4782271444868726</v>
      </c>
      <c r="I76" s="52">
        <v>6.3293206668876056</v>
      </c>
    </row>
    <row r="77" spans="2:20">
      <c r="B77" s="45"/>
      <c r="C77" s="45" t="s">
        <v>117</v>
      </c>
      <c r="D77" s="52">
        <v>5.4363440804291674</v>
      </c>
      <c r="E77" s="52">
        <v>6.6592621663233098</v>
      </c>
      <c r="F77" s="52">
        <v>5.1966941630321006</v>
      </c>
      <c r="G77" s="52">
        <v>4.9437628732068584</v>
      </c>
      <c r="H77" s="52">
        <v>8.0591569888077927</v>
      </c>
      <c r="I77" s="52">
        <v>6.2874759244754053</v>
      </c>
    </row>
    <row r="78" spans="2:20">
      <c r="B78" s="45"/>
      <c r="C78" s="55" t="s">
        <v>118</v>
      </c>
      <c r="D78" s="56">
        <v>6.2299428897184317</v>
      </c>
      <c r="E78" s="56">
        <v>6.7950749556406009</v>
      </c>
      <c r="F78" s="56">
        <v>5.212136095152653</v>
      </c>
      <c r="G78" s="56">
        <v>4.8577039406360045</v>
      </c>
      <c r="H78" s="56">
        <v>7.8576314730913976</v>
      </c>
      <c r="I78" s="56">
        <v>6.4576321437257</v>
      </c>
    </row>
    <row r="79" spans="2:20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7.5">
      <c r="B85" s="27" t="s">
        <v>213</v>
      </c>
    </row>
    <row r="86" spans="2:9" ht="21">
      <c r="B86" s="59"/>
      <c r="C86" s="498"/>
      <c r="D86" s="499"/>
      <c r="E86" s="499"/>
      <c r="F86" s="499"/>
      <c r="G86" s="499"/>
      <c r="H86" s="499"/>
      <c r="I86" s="499"/>
    </row>
    <row r="87" spans="2:9">
      <c r="C87" s="498"/>
      <c r="D87" s="498"/>
      <c r="E87" s="498"/>
      <c r="F87" s="498"/>
      <c r="G87" s="498"/>
      <c r="H87" s="498"/>
      <c r="I87" s="498"/>
    </row>
    <row r="88" spans="2:9" ht="18.5">
      <c r="B88" s="42"/>
      <c r="C88" s="43"/>
      <c r="D88" s="43"/>
      <c r="E88" s="43"/>
      <c r="F88" s="43"/>
      <c r="G88" s="43"/>
      <c r="H88" s="43"/>
      <c r="I88" s="43"/>
    </row>
    <row r="89" spans="2:9" ht="18.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17" activePane="bottomLeft" state="frozen"/>
      <selection activeCell="H25" sqref="H25"/>
      <selection pane="bottomLeft" activeCell="I26" sqref="I26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2" width="12" style="27" customWidth="1"/>
    <col min="13" max="16384" width="11.54296875" style="27"/>
  </cols>
  <sheetData>
    <row r="1" spans="2:16" ht="18.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5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>
        <v>1161.9232003509671</v>
      </c>
      <c r="E36" s="52">
        <v>1441.5047469186522</v>
      </c>
      <c r="F36" s="52">
        <v>896.20972914850415</v>
      </c>
      <c r="G36" s="52">
        <v>502.4163747455973</v>
      </c>
      <c r="H36" s="52">
        <v>740.02184003297407</v>
      </c>
      <c r="I36" s="52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>
        <v>1162.5047284602997</v>
      </c>
      <c r="E37" s="52">
        <v>1441.7994591491349</v>
      </c>
      <c r="F37" s="52">
        <v>896.51591999792151</v>
      </c>
      <c r="G37" s="52">
        <v>502.45824278706652</v>
      </c>
      <c r="H37" s="52">
        <v>740.92910801076175</v>
      </c>
      <c r="I37" s="52">
        <v>1254.6238507356491</v>
      </c>
      <c r="K37" s="32"/>
      <c r="L37" s="32"/>
      <c r="M37" s="32"/>
      <c r="N37" s="32"/>
      <c r="O37" s="32"/>
      <c r="P37" s="32"/>
    </row>
    <row r="38" spans="2:42">
      <c r="B38" s="45"/>
      <c r="C38" s="48" t="s">
        <v>118</v>
      </c>
      <c r="D38" s="56">
        <v>1162.8436559134238</v>
      </c>
      <c r="E38" s="56">
        <v>1443.1146666138991</v>
      </c>
      <c r="F38" s="56">
        <v>896.84449531226221</v>
      </c>
      <c r="G38" s="56">
        <v>502.39017475324704</v>
      </c>
      <c r="H38" s="56">
        <v>741.38321088995235</v>
      </c>
      <c r="I38" s="56">
        <v>1255.6762948031528</v>
      </c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>
        <v>3.7496463738625474</v>
      </c>
      <c r="E76" s="52">
        <v>4.8191456136725819</v>
      </c>
      <c r="F76" s="52">
        <v>5.2252711439012778</v>
      </c>
      <c r="G76" s="52">
        <v>4.968675495846564</v>
      </c>
      <c r="H76" s="52">
        <v>5.5954836199191949</v>
      </c>
      <c r="I76" s="52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>
        <v>3.8339023462384381</v>
      </c>
      <c r="E77" s="52">
        <v>4.8672281732700107</v>
      </c>
      <c r="F77" s="52">
        <v>5.2515455825438151</v>
      </c>
      <c r="G77" s="52">
        <v>4.9994233952692202</v>
      </c>
      <c r="H77" s="52">
        <v>5.5949542897269611</v>
      </c>
      <c r="I77" s="52">
        <v>5.0023678292259621</v>
      </c>
      <c r="K77" s="32"/>
      <c r="L77" s="32"/>
      <c r="M77" s="32"/>
      <c r="N77" s="32"/>
      <c r="O77" s="32"/>
      <c r="P77" s="32"/>
    </row>
    <row r="78" spans="2:16">
      <c r="B78" s="45"/>
      <c r="C78" s="48" t="s">
        <v>118</v>
      </c>
      <c r="D78" s="56">
        <v>3.9210256386316367</v>
      </c>
      <c r="E78" s="56">
        <v>4.9462707475005807</v>
      </c>
      <c r="F78" s="56">
        <v>5.2547318480623773</v>
      </c>
      <c r="G78" s="56">
        <v>4.981665538206137</v>
      </c>
      <c r="H78" s="56">
        <v>5.6080180987094774</v>
      </c>
      <c r="I78" s="56">
        <v>5.0695275140936191</v>
      </c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/>
      <c r="E79" s="52"/>
      <c r="F79" s="52"/>
      <c r="G79" s="52"/>
      <c r="H79" s="52"/>
      <c r="I79" s="52"/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7.5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498"/>
      <c r="D86" s="486"/>
      <c r="E86" s="486"/>
      <c r="F86" s="486"/>
      <c r="G86" s="486"/>
      <c r="H86" s="486"/>
      <c r="I86" s="486"/>
    </row>
    <row r="87" spans="2:16" ht="18.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N24" sqref="N24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503" t="s">
        <v>33</v>
      </c>
      <c r="C1" s="504"/>
      <c r="D1" s="504"/>
      <c r="E1" s="504"/>
      <c r="F1" s="504"/>
      <c r="G1" s="504"/>
    </row>
    <row r="3" spans="1:138" ht="18.5">
      <c r="B3" s="265" t="s">
        <v>221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505" t="s">
        <v>41</v>
      </c>
      <c r="C4" s="507" t="s">
        <v>40</v>
      </c>
      <c r="D4" s="508"/>
      <c r="E4" s="268" t="s">
        <v>34</v>
      </c>
      <c r="F4" s="268"/>
      <c r="G4" s="268"/>
    </row>
    <row r="5" spans="1:138" ht="18.649999999999999" customHeight="1">
      <c r="A5" s="267"/>
      <c r="B5" s="506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5" customHeight="1">
      <c r="A6" s="271"/>
      <c r="B6" s="272" t="s">
        <v>29</v>
      </c>
      <c r="C6" s="273">
        <v>981457</v>
      </c>
      <c r="D6" s="274">
        <f>C6/$C$14</f>
        <v>0.45847329877465715</v>
      </c>
      <c r="E6" s="275">
        <v>0.27659576493479482</v>
      </c>
      <c r="F6" s="275">
        <v>0.12186298534268884</v>
      </c>
      <c r="G6" s="275">
        <v>0.18222203655740293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5" customHeight="1">
      <c r="A7" s="271"/>
      <c r="B7" s="276" t="s">
        <v>28</v>
      </c>
      <c r="C7" s="273">
        <v>141423</v>
      </c>
      <c r="D7" s="274">
        <f t="shared" ref="D7:D11" si="0">C7/$C$14</f>
        <v>6.6063688304845075E-2</v>
      </c>
      <c r="E7" s="275">
        <v>0.1907731323538695</v>
      </c>
      <c r="F7" s="275">
        <v>0.11962745235029726</v>
      </c>
      <c r="G7" s="275">
        <v>0.14647537511380032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5" customHeight="1">
      <c r="A8" s="271"/>
      <c r="B8" s="272" t="s">
        <v>35</v>
      </c>
      <c r="C8" s="273">
        <v>263937</v>
      </c>
      <c r="D8" s="274">
        <f t="shared" si="0"/>
        <v>0.12329431351418013</v>
      </c>
      <c r="E8" s="275">
        <v>0.34726401254096312</v>
      </c>
      <c r="F8" s="275">
        <v>0.2498574314462734</v>
      </c>
      <c r="G8" s="275">
        <v>0.29159572975439346</v>
      </c>
      <c r="H8" s="3"/>
      <c r="I8" s="3"/>
      <c r="J8" s="501"/>
      <c r="K8" s="501"/>
      <c r="L8" s="501"/>
      <c r="M8" s="501"/>
      <c r="N8" s="501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5" customHeight="1">
      <c r="A9" s="271"/>
      <c r="B9" s="272" t="s">
        <v>30</v>
      </c>
      <c r="C9" s="273">
        <v>584987</v>
      </c>
      <c r="D9" s="274">
        <f t="shared" si="0"/>
        <v>0.27326813057555283</v>
      </c>
      <c r="E9" s="275">
        <v>0.26858270350940838</v>
      </c>
      <c r="F9" s="275">
        <v>6.5037535644313402E-2</v>
      </c>
      <c r="G9" s="275">
        <v>0.25060263776918429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5" customHeight="1">
      <c r="A10" s="271"/>
      <c r="B10" s="272" t="s">
        <v>31</v>
      </c>
      <c r="C10" s="273">
        <v>145509</v>
      </c>
      <c r="D10" s="274">
        <f t="shared" si="0"/>
        <v>6.7972403509681617E-2</v>
      </c>
      <c r="E10" s="275">
        <v>0.42937129270891722</v>
      </c>
      <c r="F10" s="275">
        <v>0.42255162110333139</v>
      </c>
      <c r="G10" s="275">
        <v>0.4257898571717012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5" customHeight="1">
      <c r="A11" s="271"/>
      <c r="B11" s="272" t="s">
        <v>37</v>
      </c>
      <c r="C11" s="273">
        <v>22817</v>
      </c>
      <c r="D11" s="274">
        <f t="shared" si="0"/>
        <v>1.0658628200870086E-2</v>
      </c>
      <c r="E11" s="275">
        <v>0.49181905678537052</v>
      </c>
      <c r="F11" s="275">
        <v>0.49862842892768078</v>
      </c>
      <c r="G11" s="275">
        <v>0.49418466136752509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5" customHeight="1">
      <c r="A12" s="271"/>
      <c r="B12" s="277" t="s">
        <v>36</v>
      </c>
      <c r="C12" s="278">
        <f>SUM(C6:C11)</f>
        <v>2140130</v>
      </c>
      <c r="D12" s="279">
        <f>SUM(D6:D11)</f>
        <v>0.99973046287978695</v>
      </c>
      <c r="E12" s="280">
        <v>0.27860095802499107</v>
      </c>
      <c r="F12" s="280">
        <v>0.14540685779430362</v>
      </c>
      <c r="G12" s="280">
        <v>0.21446477003808523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5" customHeight="1">
      <c r="A13" s="271"/>
      <c r="B13" s="272" t="s">
        <v>38</v>
      </c>
      <c r="C13" s="273">
        <v>577</v>
      </c>
      <c r="D13" s="274">
        <f>C13/C14</f>
        <v>2.6953712021308848E-4</v>
      </c>
      <c r="E13" s="275">
        <v>2.660861151427189E-3</v>
      </c>
      <c r="F13" s="275">
        <v>3.8565368299267257E-3</v>
      </c>
      <c r="G13" s="275">
        <v>2.7494913202800002E-3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5" customHeight="1">
      <c r="A14" s="271"/>
      <c r="B14" s="281" t="s">
        <v>39</v>
      </c>
      <c r="C14" s="282">
        <f>SUM(C12:C13)</f>
        <v>2140707</v>
      </c>
      <c r="D14" s="283">
        <v>1</v>
      </c>
      <c r="E14" s="283">
        <v>0.26861326432773658</v>
      </c>
      <c r="F14" s="283">
        <v>0.14495002685300795</v>
      </c>
      <c r="G14" s="283">
        <v>0.21010410262570872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0.45847329877465715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1" t="s">
        <v>35</v>
      </c>
      <c r="C42" s="72">
        <f>D8</f>
        <v>0.12329431351418013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0.27326813057555283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0.14496425713560987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6.7972403509681617E-2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1.0658628200870086E-2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6.6063688304845075E-2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2.6953712021308848E-4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0.28992851427121974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02"/>
      <c r="M54" s="502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02"/>
      <c r="M56" s="502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02"/>
      <c r="M62" s="502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00"/>
      <c r="M63" s="500"/>
      <c r="N63" s="500"/>
      <c r="O63" s="500"/>
      <c r="P63" s="500"/>
      <c r="Q63" s="500"/>
      <c r="R63" s="500"/>
      <c r="S63" s="500"/>
      <c r="T63" s="500"/>
      <c r="U63" s="500"/>
      <c r="V63" s="500"/>
      <c r="W63" s="500"/>
      <c r="X63" s="500"/>
      <c r="Y63" s="500"/>
      <c r="Z63" s="500"/>
      <c r="AA63" s="500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22" activePane="bottomLeft" state="frozen"/>
      <selection pane="bottomLeft" activeCell="L46" sqref="L46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5" customHeight="1">
      <c r="A4" s="267"/>
      <c r="B4" s="509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10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9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224</v>
      </c>
      <c r="C23" s="78">
        <f>'Distrib - regím. Altas nuevas'!$I$42</f>
        <v>1099.2915943661969</v>
      </c>
      <c r="D23" s="78">
        <f>'Distrib - regím. Altas nuevas'!$I$44</f>
        <v>1619.9023305118283</v>
      </c>
      <c r="E23" s="78">
        <f>'Distrib - regím. Altas nuevas'!$O$42</f>
        <v>1075.5426425158348</v>
      </c>
      <c r="F23" s="78">
        <f>'Distrib - regím. Altas nuevas'!$O$44</f>
        <v>1520.8864954465062</v>
      </c>
    </row>
    <row r="25" spans="2:13">
      <c r="B25" s="448" t="s">
        <v>125</v>
      </c>
      <c r="C25" s="449"/>
      <c r="D25" s="449"/>
      <c r="E25" s="449"/>
      <c r="F25" s="449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99999999999999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99999999999999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99999999999999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99999999999999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99999999999999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99999999999999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99999999999999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99999999999999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99999999999999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99999999999999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99999999999999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99999999999999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99999999999999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99999999999999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99999999999999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5" customHeight="1">
      <c r="B42" s="79" t="s">
        <v>222</v>
      </c>
      <c r="C42" s="81">
        <f>C23/C49-1</f>
        <v>3.4588433721268741E-2</v>
      </c>
      <c r="D42" s="81">
        <f>D23/D49-1</f>
        <v>8.879770028823164E-2</v>
      </c>
      <c r="E42" s="81">
        <f>E23/E49-1</f>
        <v>3.8760145754662245E-2</v>
      </c>
      <c r="F42" s="81">
        <f>F23/F49-1</f>
        <v>9.2818543695529998E-2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9" customHeight="1">
      <c r="B45" t="s">
        <v>217</v>
      </c>
    </row>
    <row r="46" spans="1:15" ht="23.9" customHeight="1">
      <c r="B46" t="s">
        <v>223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439"/>
      <c r="H47" s="450"/>
      <c r="I47" s="450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439"/>
      <c r="H48" s="450"/>
      <c r="I48" s="450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1062.54</v>
      </c>
      <c r="D49" s="322">
        <v>1487.79</v>
      </c>
      <c r="E49" s="320">
        <v>1035.4100000000001</v>
      </c>
      <c r="F49" s="323">
        <v>1391.71</v>
      </c>
      <c r="G49" s="439"/>
      <c r="H49" s="450"/>
      <c r="I49" s="450"/>
      <c r="K49" s="217"/>
      <c r="L49" s="217"/>
      <c r="M49" s="217"/>
      <c r="N49" s="217"/>
      <c r="O49" s="217"/>
    </row>
    <row r="50" spans="1:15" ht="19.75" customHeight="1">
      <c r="A50" s="374"/>
      <c r="B50" s="438"/>
      <c r="C50" s="320"/>
      <c r="D50" s="320"/>
      <c r="E50" s="320"/>
      <c r="F50" s="321"/>
      <c r="G50" s="439"/>
      <c r="H50" s="450"/>
      <c r="I50" s="450"/>
      <c r="K50" s="217"/>
      <c r="L50" s="217"/>
      <c r="M50" s="217"/>
      <c r="N50" s="217"/>
      <c r="O50" s="217"/>
    </row>
    <row r="51" spans="1:15">
      <c r="A51" s="374"/>
      <c r="B51" s="438"/>
      <c r="C51" s="438"/>
      <c r="D51" s="438"/>
      <c r="E51" s="438"/>
      <c r="F51" s="439"/>
      <c r="G51" s="439"/>
      <c r="H51" s="450"/>
      <c r="I51" s="450"/>
      <c r="K51" s="217"/>
      <c r="L51" s="217"/>
      <c r="M51" s="217"/>
      <c r="N51" s="217"/>
      <c r="O51" s="217"/>
    </row>
    <row r="52" spans="1:15">
      <c r="A52" s="374"/>
      <c r="B52" s="439"/>
      <c r="C52" s="439"/>
      <c r="D52" s="439"/>
      <c r="E52" s="439"/>
      <c r="F52" s="439"/>
      <c r="G52" s="439"/>
      <c r="H52" s="451"/>
      <c r="I52" s="450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MENDUIÑA GARCIA, PATRICIA</cp:lastModifiedBy>
  <cp:lastPrinted>2024-06-21T09:21:13Z</cp:lastPrinted>
  <dcterms:created xsi:type="dcterms:W3CDTF">2016-11-17T11:36:14Z</dcterms:created>
  <dcterms:modified xsi:type="dcterms:W3CDTF">2024-07-26T07:03:59Z</dcterms:modified>
</cp:coreProperties>
</file>