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9YU2544\Desktop\AUDIOS\"/>
    </mc:Choice>
  </mc:AlternateContent>
  <xr:revisionPtr revIDLastSave="0" documentId="8_{79BECB72-997E-42FF-B56B-09559F1F08BC}" xr6:coauthVersionLast="47" xr6:coauthVersionMax="47" xr10:uidLastSave="{00000000-0000-0000-0000-000000000000}"/>
  <bookViews>
    <workbookView xWindow="-110" yWindow="-110" windowWidth="19420" windowHeight="1042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36" r:id="rId10"/>
    <sheet name="Número pensiones (O-FM)" sheetId="37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€'!$B$1:$I$85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clases'!$B$1:$I$85</definedName>
    <definedName name="_xlnm.Print_Area" localSheetId="9">'Número pensiones (IP-J-V)'!$B$3:$G$90</definedName>
    <definedName name="_xlnm.Print_Area" localSheetId="10">'Número pensiones (O-FM)'!$B$3:$G$90</definedName>
    <definedName name="_xlnm.Print_Area" localSheetId="6">'P. Media €'!$B$1:$I$85</definedName>
    <definedName name="_xlnm.Print_Area" localSheetId="8">'Pensión media (nuevas altas)'!$A$1:$F$46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25" l="1"/>
  <c r="E41" i="25"/>
  <c r="D41" i="25"/>
  <c r="C41" i="25"/>
  <c r="B5" i="37"/>
  <c r="E68" i="23"/>
  <c r="F68" i="23"/>
  <c r="G68" i="23"/>
  <c r="C4" i="23"/>
  <c r="B5" i="16"/>
  <c r="C12" i="27" l="1"/>
  <c r="F75" i="29" l="1"/>
  <c r="L4" i="30"/>
  <c r="C40" i="25"/>
  <c r="D40" i="25"/>
  <c r="E40" i="25"/>
  <c r="F40" i="25"/>
  <c r="I51" i="30"/>
  <c r="G51" i="30"/>
  <c r="E51" i="30"/>
  <c r="C23" i="25" l="1"/>
  <c r="T52" i="30"/>
  <c r="E25" i="30"/>
  <c r="G25" i="30"/>
  <c r="H25" i="30"/>
  <c r="I25" i="30"/>
  <c r="D23" i="25"/>
  <c r="E23" i="25"/>
  <c r="F23" i="25"/>
  <c r="D38" i="25"/>
  <c r="E38" i="25"/>
  <c r="F38" i="25"/>
  <c r="D39" i="25"/>
  <c r="E39" i="25"/>
  <c r="F39" i="25"/>
  <c r="C38" i="25"/>
  <c r="C39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2" i="25"/>
  <c r="E42" i="25"/>
  <c r="D42" i="25"/>
  <c r="C42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</calcChain>
</file>

<file path=xl/sharedStrings.xml><?xml version="1.0" encoding="utf-8"?>
<sst xmlns="http://schemas.openxmlformats.org/spreadsheetml/2006/main" count="923" uniqueCount="230">
  <si>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</si>
  <si>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</si>
  <si>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</si>
  <si>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</si>
  <si>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</si>
  <si>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</si>
  <si>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</si>
  <si>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</si>
  <si>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</si>
  <si>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</si>
  <si>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</si>
  <si>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</si>
  <si>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</si>
  <si>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</si>
  <si>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</si>
  <si>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</si>
  <si>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</si>
  <si>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</si>
  <si>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</si>
  <si>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</si>
  <si>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</si>
  <si>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</si>
  <si>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</si>
  <si>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</si>
  <si>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</si>
  <si>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</si>
  <si>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</si>
  <si>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</si>
  <si>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</si>
  <si>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</si>
  <si>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</si>
  <si>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</si>
  <si>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</si>
  <si>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</si>
  <si>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</si>
  <si>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</si>
  <si>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</si>
  <si>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</si>
  <si>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</si>
  <si>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</si>
  <si>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</si>
  <si>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</si>
  <si>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</si>
  <si>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</si>
  <si>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</si>
  <si>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</si>
  <si>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</si>
  <si>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</si>
  <si>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</si>
  <si>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</si>
  <si>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</si>
  <si>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</si>
  <si>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</si>
  <si>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</si>
  <si>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</si>
  <si>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</si>
  <si>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</si>
  <si>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</si>
  <si>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</si>
  <si>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</si>
  <si>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</si>
  <si>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</si>
  <si>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</si>
  <si>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</si>
  <si>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</si>
  <si>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</si>
  <si>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</si>
  <si>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</si>
  <si>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</si>
  <si>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</si>
  <si>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</si>
  <si>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</si>
  <si>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</si>
  <si>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</si>
  <si>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</si>
  <si>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</si>
  <si>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</si>
  <si>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</si>
  <si>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</si>
  <si>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</si>
  <si>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</si>
  <si>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</si>
  <si>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</si>
  <si>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</si>
  <si>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</si>
  <si>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</si>
  <si>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</si>
  <si>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</si>
  <si>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</si>
  <si>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</si>
  <si>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</si>
  <si>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</si>
  <si>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</si>
  <si>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</si>
  <si>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</si>
  <si>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</si>
  <si>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</si>
  <si>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</si>
  <si>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</si>
  <si>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</si>
  <si>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</si>
  <si>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</si>
  <si>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</si>
  <si>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</si>
  <si>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</si>
  <si>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</si>
  <si>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</si>
  <si>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</si>
  <si>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</si>
  <si>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</si>
  <si>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</si>
  <si>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</si>
  <si>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</si>
  <si>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</si>
  <si>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</si>
  <si>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</si>
  <si>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</si>
  <si>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</si>
  <si>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</si>
  <si>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</si>
  <si>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</si>
  <si>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</si>
  <si>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</si>
  <si>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</si>
  <si>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</si>
  <si>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</si>
  <si>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</si>
  <si>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</si>
  <si>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</si>
  <si>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</si>
  <si>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</si>
  <si>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</si>
  <si>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</si>
  <si>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</si>
  <si>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</si>
  <si>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</si>
  <si>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</si>
  <si>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</si>
  <si>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</si>
  <si>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</si>
  <si>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</si>
  <si>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</si>
  <si>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</si>
  <si>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</si>
  <si>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</si>
  <si>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</si>
  <si>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</si>
  <si>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</si>
  <si>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</si>
  <si>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</si>
  <si>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</si>
  <si>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</si>
  <si>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</si>
  <si>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</si>
  <si>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</si>
  <si>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</si>
  <si>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</si>
  <si>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</si>
  <si>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</si>
  <si>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</si>
  <si>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</si>
  <si>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</si>
  <si>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</si>
  <si>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</si>
  <si>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</si>
  <si>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</si>
  <si>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</si>
  <si>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</si>
  <si>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</si>
  <si>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</si>
  <si>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</si>
  <si>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</si>
  <si>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</si>
  <si>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</si>
  <si>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</si>
  <si>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</si>
  <si>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</si>
  <si>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</si>
  <si>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</si>
  <si>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</si>
  <si>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</si>
  <si>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</si>
  <si>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</si>
  <si>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</si>
  <si>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</si>
  <si>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</si>
  <si>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</si>
  <si>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</si>
  <si>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</si>
  <si>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</si>
  <si>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</si>
  <si>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</si>
  <si>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</si>
  <si>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</si>
  <si>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</si>
  <si>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</si>
  <si>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</si>
  <si>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</si>
  <si>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</si>
  <si>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</si>
  <si>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</si>
  <si>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</si>
  <si>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</si>
  <si>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</si>
  <si>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</si>
  <si>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</si>
  <si>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</si>
  <si>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</si>
  <si>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</si>
  <si>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</si>
  <si>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</si>
  <si>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</si>
  <si>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</si>
  <si>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</si>
  <si>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</si>
  <si>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</si>
  <si>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</si>
  <si>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(1) 2008-2023 Pensión media de las altas acumuladas de cada año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</si>
  <si>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35 pensiones de las que no consta el género</t>
    </r>
  </si>
  <si>
    <t>PENSIONES CONTRIBUTIVAS EN VIGOR A 1 DE MAYO DE 2024</t>
  </si>
  <si>
    <t>ABRIL 2024</t>
  </si>
  <si>
    <t>Datos a 1 de Mayo de 2024</t>
  </si>
  <si>
    <t xml:space="preserve">  1 de Mayo de 2024</t>
  </si>
  <si>
    <t>Abril 2024</t>
  </si>
  <si>
    <t>Abril 2024 (2)</t>
  </si>
  <si>
    <t>(2) Incremento sobre Abril 2023</t>
  </si>
  <si>
    <t>Datos a 01 de Mayo de 2024</t>
  </si>
  <si>
    <t>PENSIONISTAS DEL SISTEMA DE SEGURIDAD SOCIAL  A 1 DE MAYO DE 2024</t>
  </si>
  <si>
    <t>años</t>
  </si>
  <si>
    <t>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</si>
</sst>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1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35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4" fontId="133" fillId="0" borderId="0" xfId="0" applyNumberFormat="1" applyFont="1"/>
    <xf numFmtId="4" fontId="134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4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0" fontId="76" fillId="0" borderId="18" xfId="1" applyFont="1" applyBorder="1" applyAlignment="1">
      <alignment horizont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38" borderId="18" xfId="157" applyFont="1" applyFill="1" applyBorder="1" applyAlignment="1">
      <alignment horizontal="right" vertical="center" wrapText="1" inden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6" fillId="0" borderId="0" xfId="239" applyNumberFormat="1" applyFont="1" applyBorder="1" applyAlignment="1">
      <alignment horizontal="right" vertical="center" wrapText="1"/>
    </xf>
    <xf numFmtId="173" fontId="137" fillId="0" borderId="0" xfId="239" applyNumberFormat="1" applyFont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40" fillId="0" borderId="0" xfId="7" applyFont="1"/>
    <xf numFmtId="3" fontId="141" fillId="0" borderId="0" xfId="139" applyNumberFormat="1" applyFont="1"/>
    <xf numFmtId="3" fontId="142" fillId="0" borderId="0" xfId="139" applyNumberFormat="1" applyFont="1" applyAlignment="1">
      <alignment vertical="center"/>
    </xf>
    <xf numFmtId="0" fontId="140" fillId="0" borderId="0" xfId="7" applyFont="1" applyAlignment="1">
      <alignment vertical="center"/>
    </xf>
    <xf numFmtId="0" fontId="143" fillId="0" borderId="0" xfId="114" applyFont="1"/>
    <xf numFmtId="3" fontId="143" fillId="0" borderId="0" xfId="114" applyNumberFormat="1" applyFont="1"/>
    <xf numFmtId="0" fontId="52" fillId="0" borderId="0" xfId="7" quotePrefix="1" applyFont="1"/>
    <xf numFmtId="9" fontId="140" fillId="0" borderId="0" xfId="238" applyFont="1"/>
    <xf numFmtId="4" fontId="141" fillId="0" borderId="0" xfId="139" applyNumberFormat="1" applyFont="1"/>
    <xf numFmtId="43" fontId="0" fillId="0" borderId="0" xfId="239" applyFont="1"/>
    <xf numFmtId="0" fontId="81" fillId="0" borderId="0" xfId="7" applyFont="1"/>
    <xf numFmtId="3" fontId="145" fillId="0" borderId="0" xfId="139" applyNumberFormat="1" applyFont="1"/>
    <xf numFmtId="10" fontId="145" fillId="0" borderId="0" xfId="238" applyNumberFormat="1" applyFont="1" applyAlignment="1"/>
    <xf numFmtId="3" fontId="146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7" fillId="0" borderId="0" xfId="7" applyFont="1"/>
    <xf numFmtId="2" fontId="147" fillId="0" borderId="0" xfId="7" applyNumberFormat="1" applyFont="1"/>
    <xf numFmtId="10" fontId="135" fillId="0" borderId="0" xfId="238" applyNumberFormat="1" applyFont="1" applyFill="1" applyBorder="1" applyAlignment="1"/>
    <xf numFmtId="0" fontId="148" fillId="0" borderId="0" xfId="7" applyFont="1"/>
    <xf numFmtId="9" fontId="148" fillId="0" borderId="0" xfId="238" applyFont="1"/>
    <xf numFmtId="4" fontId="148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9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68" fillId="117" borderId="18" xfId="242" applyFont="1" applyFill="1" applyBorder="1" applyAlignment="1">
      <alignment horizontal="centerContinuous" vertical="center" wrapText="1"/>
    </xf>
    <xf numFmtId="4" fontId="68" fillId="117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0" fontId="68" fillId="119" borderId="18" xfId="242" applyFont="1" applyFill="1" applyBorder="1" applyAlignment="1">
      <alignment horizontal="center" vertical="center" wrapText="1"/>
    </xf>
    <xf numFmtId="4" fontId="68" fillId="119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19" borderId="0" xfId="242" applyNumberFormat="1" applyFont="1" applyFill="1" applyAlignment="1">
      <alignment horizontal="right" indent="1"/>
    </xf>
    <xf numFmtId="4" fontId="68" fillId="119" borderId="0" xfId="242" applyNumberFormat="1" applyFont="1" applyFill="1" applyAlignment="1">
      <alignment horizontal="right" indent="1"/>
    </xf>
    <xf numFmtId="3" fontId="68" fillId="120" borderId="18" xfId="242" applyNumberFormat="1" applyFont="1" applyFill="1" applyBorder="1" applyAlignment="1">
      <alignment horizontal="right" vertical="center" indent="1"/>
    </xf>
    <xf numFmtId="4" fontId="68" fillId="120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0" fontId="55" fillId="0" borderId="0" xfId="242" applyFont="1" applyAlignment="1">
      <alignment horizontal="centerContinuous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173" fontId="43" fillId="0" borderId="0" xfId="239" applyNumberFormat="1" applyFont="1"/>
    <xf numFmtId="173" fontId="138" fillId="0" borderId="0" xfId="239" applyNumberFormat="1" applyFont="1" applyAlignment="1">
      <alignment horizontal="right" indent="2"/>
    </xf>
    <xf numFmtId="49" fontId="55" fillId="29" borderId="0" xfId="17" applyNumberFormat="1" applyFont="1" applyFill="1" applyAlignment="1">
      <alignment horizontal="center" vertical="center" wrapText="1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5" fillId="31" borderId="0" xfId="7" applyFont="1" applyFill="1" applyAlignment="1">
      <alignment horizontal="right" vertical="center"/>
    </xf>
    <xf numFmtId="0" fontId="70" fillId="0" borderId="0" xfId="7" applyFont="1" applyAlignment="1">
      <alignment horizontal="center" vertical="top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0" fontId="64" fillId="31" borderId="18" xfId="1" applyFont="1" applyFill="1" applyBorder="1" applyAlignment="1">
      <alignment horizontal="center" vertic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29" borderId="18" xfId="242" applyFont="1" applyFill="1" applyBorder="1" applyAlignment="1">
      <alignment horizontal="center" vertical="center" wrapText="1"/>
    </xf>
    <xf numFmtId="0" fontId="52" fillId="29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29" borderId="30" xfId="18" applyFont="1" applyFill="1" applyBorder="1" applyAlignment="1">
      <alignment horizontal="center" vertical="center" wrapText="1"/>
    </xf>
    <xf numFmtId="0" fontId="68" fillId="29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5" fillId="112" borderId="22" xfId="18" applyNumberFormat="1" applyFont="1" applyFill="1" applyBorder="1" applyAlignment="1">
      <alignment horizontal="center" vertical="center"/>
    </xf>
    <xf numFmtId="4" fontId="135" fillId="112" borderId="0" xfId="18" applyNumberFormat="1" applyFont="1" applyFill="1" applyAlignment="1">
      <alignment horizontal="center" vertical="center"/>
    </xf>
    <xf numFmtId="4" fontId="135" fillId="112" borderId="23" xfId="18" applyNumberFormat="1" applyFont="1" applyFill="1" applyBorder="1" applyAlignment="1">
      <alignment horizontal="center" vertical="center"/>
    </xf>
    <xf numFmtId="4" fontId="135" fillId="112" borderId="19" xfId="18" applyNumberFormat="1" applyFont="1" applyFill="1" applyBorder="1" applyAlignment="1">
      <alignment horizontal="center" vertical="center"/>
    </xf>
    <xf numFmtId="4" fontId="135" fillId="112" borderId="20" xfId="18" applyNumberFormat="1" applyFont="1" applyFill="1" applyBorder="1" applyAlignment="1">
      <alignment horizontal="center" vertical="center"/>
    </xf>
    <xf numFmtId="4" fontId="135" fillId="112" borderId="21" xfId="18" applyNumberFormat="1" applyFont="1" applyFill="1" applyBorder="1" applyAlignment="1">
      <alignment horizontal="center" vertical="center"/>
    </xf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0.45794932086370049</c:v>
                </c:pt>
                <c:pt idx="1">
                  <c:v>0.12459777073083464</c:v>
                </c:pt>
                <c:pt idx="2">
                  <c:v>0.27418618783575549</c:v>
                </c:pt>
                <c:pt idx="3">
                  <c:v>0.14326672056970938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8974096842517393"/>
                  <c:y val="-0.213424842665806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675565</c:v>
                </c:pt>
                <c:pt idx="1">
                  <c:v>76496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6345312</c:v>
                </c:pt>
                <c:pt idx="1">
                  <c:v>1523071</c:v>
                </c:pt>
                <c:pt idx="2">
                  <c:v>949430</c:v>
                </c:pt>
                <c:pt idx="3">
                  <c:v>322571</c:v>
                </c:pt>
                <c:pt idx="4">
                  <c:v>45502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4548136</c:v>
                </c:pt>
                <c:pt idx="1" formatCode="#,##0">
                  <c:v>4637716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1508763</c:v>
                </c:pt>
                <c:pt idx="1">
                  <c:v>283676</c:v>
                </c:pt>
                <c:pt idx="2">
                  <c:v>270799</c:v>
                </c:pt>
                <c:pt idx="3">
                  <c:v>184200</c:v>
                </c:pt>
                <c:pt idx="4">
                  <c:v>336041</c:v>
                </c:pt>
                <c:pt idx="5">
                  <c:v>131770</c:v>
                </c:pt>
                <c:pt idx="6">
                  <c:v>572313</c:v>
                </c:pt>
                <c:pt idx="7">
                  <c:v>370286</c:v>
                </c:pt>
                <c:pt idx="8">
                  <c:v>1565754</c:v>
                </c:pt>
                <c:pt idx="9">
                  <c:v>939070</c:v>
                </c:pt>
                <c:pt idx="10">
                  <c:v>222028</c:v>
                </c:pt>
                <c:pt idx="11">
                  <c:v>686806</c:v>
                </c:pt>
                <c:pt idx="12">
                  <c:v>1141817</c:v>
                </c:pt>
                <c:pt idx="13">
                  <c:v>236335</c:v>
                </c:pt>
                <c:pt idx="14">
                  <c:v>131762</c:v>
                </c:pt>
                <c:pt idx="15">
                  <c:v>521073</c:v>
                </c:pt>
                <c:pt idx="16">
                  <c:v>66516</c:v>
                </c:pt>
                <c:pt idx="17">
                  <c:v>8634</c:v>
                </c:pt>
                <c:pt idx="18">
                  <c:v>8243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16</xdr:row>
      <xdr:rowOff>135741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96143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Mayo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294097"/>
          <a:ext cx="4826208" cy="1067638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10.150.528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+ 1,31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512641"/>
          <a:ext cx="4826208" cy="1067639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12.732.234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+ 6,33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728528"/>
          <a:ext cx="4826208" cy="1082961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1.254,34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+ 4,96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6962396"/>
          <a:ext cx="4826208" cy="1067638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1.441,50 €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+ 4,82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168586"/>
          <a:ext cx="4826208" cy="1086825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9.185.886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+ 1,23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MAYO 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133349</xdr:rowOff>
    </xdr:from>
    <xdr:to>
      <xdr:col>11</xdr:col>
      <xdr:colOff>1552574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46036</xdr:rowOff>
    </xdr:from>
    <xdr:to>
      <xdr:col>19</xdr:col>
      <xdr:colOff>714374</xdr:colOff>
      <xdr:row>50</xdr:row>
      <xdr:rowOff>120650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file:///I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1547.5175544904287</v>
          </cell>
          <cell r="D49">
            <v>4.8041305236827592E-2</v>
          </cell>
          <cell r="E49">
            <v>4.9885730743512768E-2</v>
          </cell>
        </row>
        <row r="50">
          <cell r="A50">
            <v>2</v>
          </cell>
          <cell r="B50" t="str">
            <v>CATALUÑA</v>
          </cell>
          <cell r="C50">
            <v>1300.7207528304148</v>
          </cell>
          <cell r="D50">
            <v>5.0057655810609614E-2</v>
          </cell>
          <cell r="E50">
            <v>4.9885730743512768E-2</v>
          </cell>
        </row>
        <row r="51">
          <cell r="A51">
            <v>3</v>
          </cell>
          <cell r="B51" t="str">
            <v>GALICIA</v>
          </cell>
          <cell r="C51">
            <v>1070.4816474878257</v>
          </cell>
          <cell r="D51">
            <v>5.1687578112792565E-2</v>
          </cell>
          <cell r="E51">
            <v>4.9885730743512768E-2</v>
          </cell>
        </row>
        <row r="52">
          <cell r="A52">
            <v>4</v>
          </cell>
          <cell r="B52" t="str">
            <v>ANDALUCÍA</v>
          </cell>
          <cell r="C52">
            <v>1119.5180689420238</v>
          </cell>
          <cell r="D52">
            <v>5.1418349135048169E-2</v>
          </cell>
          <cell r="E52">
            <v>4.9885730743512768E-2</v>
          </cell>
        </row>
        <row r="53">
          <cell r="A53">
            <v>5</v>
          </cell>
          <cell r="B53" t="str">
            <v>ASTURIAS</v>
          </cell>
          <cell r="C53">
            <v>1462.2571791810756</v>
          </cell>
          <cell r="D53">
            <v>4.7706682683346768E-2</v>
          </cell>
          <cell r="E53">
            <v>4.9885730743512768E-2</v>
          </cell>
        </row>
        <row r="54">
          <cell r="A54">
            <v>6</v>
          </cell>
          <cell r="B54" t="str">
            <v>CANTABRIA</v>
          </cell>
          <cell r="C54">
            <v>1320.8312260515343</v>
          </cell>
          <cell r="D54">
            <v>4.9316117601035714E-2</v>
          </cell>
          <cell r="E54">
            <v>4.9885730743512768E-2</v>
          </cell>
        </row>
        <row r="55">
          <cell r="A55">
            <v>7</v>
          </cell>
          <cell r="B55" t="str">
            <v>RIOJA (LA)</v>
          </cell>
          <cell r="C55">
            <v>1238.3955400620653</v>
          </cell>
          <cell r="D55">
            <v>5.3566993643124894E-2</v>
          </cell>
          <cell r="E55">
            <v>4.9885730743512768E-2</v>
          </cell>
        </row>
        <row r="56">
          <cell r="A56">
            <v>8</v>
          </cell>
          <cell r="B56" t="str">
            <v>MURCIA</v>
          </cell>
          <cell r="C56">
            <v>1108.3201301208896</v>
          </cell>
          <cell r="D56">
            <v>5.1533400231857485E-2</v>
          </cell>
          <cell r="E56">
            <v>4.9885730743512768E-2</v>
          </cell>
        </row>
        <row r="57">
          <cell r="A57">
            <v>9</v>
          </cell>
          <cell r="B57" t="str">
            <v>C. VALENCIANA</v>
          </cell>
          <cell r="C57">
            <v>1153.6430143510258</v>
          </cell>
          <cell r="D57">
            <v>5.0406718858370558E-2</v>
          </cell>
          <cell r="E57">
            <v>4.9885730743512768E-2</v>
          </cell>
        </row>
        <row r="58">
          <cell r="A58">
            <v>10</v>
          </cell>
          <cell r="B58" t="str">
            <v>ARAGÓN</v>
          </cell>
          <cell r="C58">
            <v>1324.4746943451028</v>
          </cell>
          <cell r="D58">
            <v>5.0028220850832028E-2</v>
          </cell>
          <cell r="E58">
            <v>4.9885730743512768E-2</v>
          </cell>
        </row>
        <row r="59">
          <cell r="A59">
            <v>11</v>
          </cell>
          <cell r="B59" t="str">
            <v>CASTILLA - LA MANCHA</v>
          </cell>
          <cell r="C59">
            <v>1161.7567057676772</v>
          </cell>
          <cell r="D59">
            <v>5.3311294360009809E-2</v>
          </cell>
          <cell r="E59">
            <v>4.9885730743512768E-2</v>
          </cell>
        </row>
        <row r="60">
          <cell r="A60">
            <v>12</v>
          </cell>
          <cell r="B60" t="str">
            <v>CANARIAS</v>
          </cell>
          <cell r="C60">
            <v>1137.1159173087703</v>
          </cell>
          <cell r="D60">
            <v>4.9137334182025816E-2</v>
          </cell>
          <cell r="E60">
            <v>4.9885730743512768E-2</v>
          </cell>
        </row>
        <row r="61">
          <cell r="A61">
            <v>13</v>
          </cell>
          <cell r="B61" t="str">
            <v>NAVARRA</v>
          </cell>
          <cell r="C61">
            <v>1433.914118018982</v>
          </cell>
          <cell r="D61">
            <v>4.8974936027501803E-2</v>
          </cell>
          <cell r="E61">
            <v>4.9885730743512768E-2</v>
          </cell>
        </row>
        <row r="62">
          <cell r="A62">
            <v>14</v>
          </cell>
          <cell r="B62" t="str">
            <v>EXTREMADURA</v>
          </cell>
          <cell r="C62">
            <v>1050.3357679182325</v>
          </cell>
          <cell r="D62">
            <v>5.6071476406156506E-2</v>
          </cell>
          <cell r="E62">
            <v>4.9885730743512768E-2</v>
          </cell>
        </row>
        <row r="63">
          <cell r="A63">
            <v>15</v>
          </cell>
          <cell r="B63" t="str">
            <v>ILLES BALEARS</v>
          </cell>
          <cell r="C63">
            <v>1166.0378764813618</v>
          </cell>
          <cell r="D63">
            <v>4.9395821806375473E-2</v>
          </cell>
          <cell r="E63">
            <v>4.9885730743512768E-2</v>
          </cell>
        </row>
        <row r="64">
          <cell r="A64">
            <v>16</v>
          </cell>
          <cell r="B64" t="str">
            <v>MADRID</v>
          </cell>
          <cell r="C64">
            <v>1455.3047064755867</v>
          </cell>
          <cell r="D64">
            <v>4.7123568006640637E-2</v>
          </cell>
          <cell r="E64">
            <v>4.9885730743512768E-2</v>
          </cell>
        </row>
        <row r="65">
          <cell r="A65">
            <v>17</v>
          </cell>
          <cell r="B65" t="str">
            <v>CASTILLA Y LEÓN</v>
          </cell>
          <cell r="C65">
            <v>1249.2763608956711</v>
          </cell>
          <cell r="D65">
            <v>5.0727655295831342E-2</v>
          </cell>
          <cell r="E65">
            <v>4.9885730743512768E-2</v>
          </cell>
        </row>
        <row r="66">
          <cell r="A66">
            <v>18</v>
          </cell>
          <cell r="B66" t="str">
            <v>CEUTA</v>
          </cell>
          <cell r="C66">
            <v>1268.3171231971812</v>
          </cell>
          <cell r="D66">
            <v>5.4748553092171637E-2</v>
          </cell>
          <cell r="E66">
            <v>4.9885730743512768E-2</v>
          </cell>
        </row>
        <row r="67">
          <cell r="A67">
            <v>19</v>
          </cell>
          <cell r="B67" t="str">
            <v>MELILLA</v>
          </cell>
          <cell r="C67">
            <v>1215.7771774193548</v>
          </cell>
          <cell r="D67">
            <v>5.5845265516779374E-2</v>
          </cell>
          <cell r="E67">
            <v>4.9885730743512768E-2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topLeftCell="A4" zoomScale="115" zoomScaleNormal="115" workbookViewId="0">
      <selection activeCell="I36" sqref="I36"/>
    </sheetView>
  </sheetViews>
  <sheetFormatPr baseColWidth="10" defaultRowHeight="14.5"/>
  <cols>
    <col min="1" max="1" width="13.81640625" customWidth="1"/>
    <col min="3" max="3" width="26.26953125" customWidth="1"/>
    <col min="4" max="4" width="13.726562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4"/>
      <c r="M11" s="134"/>
    </row>
    <row r="12" spans="1:18">
      <c r="A12" s="13"/>
      <c r="B12" s="13"/>
      <c r="C12" s="13"/>
      <c r="D12" s="13"/>
      <c r="E12" s="13"/>
      <c r="L12" s="134"/>
      <c r="M12" s="134"/>
    </row>
    <row r="13" spans="1:18">
      <c r="A13" s="13"/>
      <c r="B13" s="13"/>
      <c r="C13" s="13"/>
      <c r="D13" s="13"/>
      <c r="E13" s="13"/>
      <c r="L13" s="134"/>
      <c r="M13" s="134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5">
      <c r="A16" s="13"/>
      <c r="B16" s="13"/>
      <c r="C16" s="13"/>
      <c r="D16" s="13"/>
      <c r="E16" s="13"/>
      <c r="P16" s="138"/>
      <c r="Q16" s="139"/>
      <c r="R16" s="140"/>
    </row>
    <row r="17" spans="1:13">
      <c r="A17" s="13"/>
      <c r="B17" s="13"/>
      <c r="C17" s="13"/>
      <c r="D17" s="13"/>
      <c r="E17" s="13"/>
    </row>
    <row r="18" spans="1:13" ht="1.4" customHeight="1">
      <c r="A18" s="13"/>
      <c r="B18" s="13"/>
      <c r="C18" s="13"/>
      <c r="D18" s="13"/>
      <c r="E18" s="13"/>
      <c r="L18" s="139"/>
      <c r="M18" s="140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5">
      <c r="A32" s="13"/>
      <c r="B32" s="13"/>
      <c r="C32" s="13"/>
      <c r="D32" s="13"/>
      <c r="E32" s="13"/>
      <c r="I32" s="14"/>
    </row>
    <row r="33" spans="1:10" ht="15.5">
      <c r="A33" s="13"/>
      <c r="B33" s="13"/>
      <c r="C33" s="13"/>
      <c r="D33" s="13"/>
      <c r="E33" s="13"/>
      <c r="J33" s="138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5">
      <c r="A45" s="13"/>
      <c r="B45" s="13"/>
      <c r="C45" s="13"/>
      <c r="D45" s="13"/>
      <c r="E45" s="13"/>
      <c r="G45" s="138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27"/>
    </row>
    <row r="55" spans="1:14" ht="16.5">
      <c r="B55" s="468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BC3A-9397-4D15-A251-B773A54306CA}">
  <sheetPr codeName="Hoja10">
    <pageSetUpPr autoPageBreaks="0" fitToPage="1"/>
  </sheetPr>
  <dimension ref="A1:HV129"/>
  <sheetViews>
    <sheetView showGridLines="0" showRowColHeaders="0" showOutlineSymbols="0" zoomScaleNormal="100" workbookViewId="0">
      <pane ySplit="9" topLeftCell="A39" activePane="bottomLeft" state="frozen"/>
      <selection activeCell="K81" sqref="K81"/>
      <selection pane="bottomLeft" activeCell="K51" sqref="K51"/>
    </sheetView>
  </sheetViews>
  <sheetFormatPr baseColWidth="10" defaultColWidth="11.453125" defaultRowHeight="15.5"/>
  <cols>
    <col min="1" max="1" width="2.7265625" style="389" customWidth="1"/>
    <col min="2" max="2" width="8" style="395" customWidth="1"/>
    <col min="3" max="3" width="24.7265625" style="389" customWidth="1"/>
    <col min="4" max="9" width="15.7265625" style="389" customWidth="1"/>
    <col min="10" max="16384" width="11.453125" style="389"/>
  </cols>
  <sheetData>
    <row r="1" spans="1:230" s="378" customFormat="1" ht="15.75" customHeight="1">
      <c r="B1" s="379"/>
      <c r="E1" s="380"/>
      <c r="G1" s="380"/>
      <c r="I1" s="380"/>
    </row>
    <row r="2" spans="1:230" s="378" customFormat="1">
      <c r="B2" s="379"/>
      <c r="E2" s="380"/>
      <c r="G2" s="380"/>
      <c r="I2" s="380"/>
    </row>
    <row r="3" spans="1:230" s="378" customFormat="1" ht="18.5">
      <c r="B3" s="381"/>
      <c r="C3" s="382" t="s">
        <v>46</v>
      </c>
      <c r="D3" s="383"/>
      <c r="E3" s="384"/>
      <c r="F3" s="383"/>
      <c r="G3" s="384"/>
      <c r="H3" s="383"/>
      <c r="I3" s="384"/>
    </row>
    <row r="4" spans="1:230" s="378" customFormat="1">
      <c r="B4" s="379"/>
      <c r="C4" s="385"/>
      <c r="D4" s="383"/>
      <c r="E4" s="384"/>
      <c r="F4" s="383"/>
      <c r="G4" s="384"/>
      <c r="H4" s="383"/>
      <c r="I4" s="384"/>
    </row>
    <row r="5" spans="1:230" s="378" customFormat="1" ht="18.5">
      <c r="B5" s="464" t="s">
        <v>229</v>
      </c>
      <c r="C5" s="386"/>
      <c r="D5" s="383"/>
      <c r="E5" s="384"/>
      <c r="F5" s="383"/>
      <c r="G5" s="384"/>
      <c r="H5" s="383"/>
      <c r="I5" s="384"/>
      <c r="K5" s="7" t="s">
        <v>168</v>
      </c>
    </row>
    <row r="6" spans="1:230" ht="9" customHeight="1">
      <c r="A6" s="387"/>
      <c r="B6" s="388"/>
      <c r="C6" s="443"/>
      <c r="D6" s="444"/>
      <c r="E6" s="445"/>
      <c r="F6" s="444"/>
      <c r="G6" s="445"/>
      <c r="H6" s="444"/>
      <c r="I6" s="445"/>
    </row>
    <row r="7" spans="1:230" ht="38.15" customHeight="1">
      <c r="A7" s="387"/>
      <c r="B7" s="505" t="s">
        <v>157</v>
      </c>
      <c r="C7" s="507" t="s">
        <v>47</v>
      </c>
      <c r="D7" s="427" t="s">
        <v>48</v>
      </c>
      <c r="E7" s="428"/>
      <c r="F7" s="429" t="s">
        <v>49</v>
      </c>
      <c r="G7" s="430"/>
      <c r="H7" s="446" t="s">
        <v>50</v>
      </c>
      <c r="I7" s="447"/>
    </row>
    <row r="8" spans="1:230" ht="36.75" customHeight="1">
      <c r="A8" s="387"/>
      <c r="B8" s="506"/>
      <c r="C8" s="508"/>
      <c r="D8" s="448" t="s">
        <v>7</v>
      </c>
      <c r="E8" s="449" t="s">
        <v>51</v>
      </c>
      <c r="F8" s="450" t="s">
        <v>7</v>
      </c>
      <c r="G8" s="451" t="s">
        <v>51</v>
      </c>
      <c r="H8" s="452" t="s">
        <v>7</v>
      </c>
      <c r="I8" s="453" t="s">
        <v>51</v>
      </c>
    </row>
    <row r="9" spans="1:230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30" s="399" customFormat="1" ht="18" customHeight="1">
      <c r="A10" s="394"/>
      <c r="B10" s="395"/>
      <c r="C10" s="396" t="s">
        <v>52</v>
      </c>
      <c r="D10" s="454">
        <v>203484</v>
      </c>
      <c r="E10" s="455">
        <v>1071.318811356176</v>
      </c>
      <c r="F10" s="456">
        <v>979640</v>
      </c>
      <c r="G10" s="457">
        <v>1302.8858598770985</v>
      </c>
      <c r="H10" s="458">
        <v>393679</v>
      </c>
      <c r="I10" s="459">
        <v>829.13832429466652</v>
      </c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  <c r="HJ10" s="394"/>
      <c r="HK10" s="394"/>
      <c r="HL10" s="394"/>
      <c r="HM10" s="394"/>
      <c r="HN10" s="394"/>
      <c r="HO10" s="394"/>
      <c r="HP10" s="394"/>
      <c r="HQ10" s="394"/>
      <c r="HR10" s="394"/>
      <c r="HS10" s="394"/>
      <c r="HT10" s="394"/>
      <c r="HU10" s="394"/>
      <c r="HV10" s="394"/>
    </row>
    <row r="11" spans="1:230" s="400" customFormat="1" ht="18" customHeight="1">
      <c r="B11" s="395">
        <v>4</v>
      </c>
      <c r="C11" s="401" t="s">
        <v>53</v>
      </c>
      <c r="D11" s="402">
        <v>10327</v>
      </c>
      <c r="E11" s="403">
        <v>1064.5189357993609</v>
      </c>
      <c r="F11" s="402">
        <v>69662</v>
      </c>
      <c r="G11" s="403">
        <v>1183.6207194740318</v>
      </c>
      <c r="H11" s="402">
        <v>28810</v>
      </c>
      <c r="I11" s="403">
        <v>757.59023429364811</v>
      </c>
    </row>
    <row r="12" spans="1:230" s="400" customFormat="1" ht="18" customHeight="1">
      <c r="B12" s="395">
        <v>11</v>
      </c>
      <c r="C12" s="401" t="s">
        <v>54</v>
      </c>
      <c r="D12" s="402">
        <v>34233</v>
      </c>
      <c r="E12" s="403">
        <v>1154.8067940291533</v>
      </c>
      <c r="F12" s="402">
        <v>126196</v>
      </c>
      <c r="G12" s="403">
        <v>1479.772001965197</v>
      </c>
      <c r="H12" s="402">
        <v>56911</v>
      </c>
      <c r="I12" s="403">
        <v>928.63914568361133</v>
      </c>
    </row>
    <row r="13" spans="1:230" s="400" customFormat="1" ht="18" customHeight="1">
      <c r="B13" s="395">
        <v>14</v>
      </c>
      <c r="C13" s="401" t="s">
        <v>55</v>
      </c>
      <c r="D13" s="402">
        <v>15495</v>
      </c>
      <c r="E13" s="403">
        <v>1007.5914824136818</v>
      </c>
      <c r="F13" s="402">
        <v>111977</v>
      </c>
      <c r="G13" s="403">
        <v>1200.2462511051374</v>
      </c>
      <c r="H13" s="402">
        <v>42856</v>
      </c>
      <c r="I13" s="403">
        <v>769.56240923091286</v>
      </c>
    </row>
    <row r="14" spans="1:230" s="400" customFormat="1" ht="18" customHeight="1">
      <c r="B14" s="395">
        <v>18</v>
      </c>
      <c r="C14" s="401" t="s">
        <v>56</v>
      </c>
      <c r="D14" s="402">
        <v>22081</v>
      </c>
      <c r="E14" s="403">
        <v>1077.2851569222407</v>
      </c>
      <c r="F14" s="402">
        <v>121188</v>
      </c>
      <c r="G14" s="403">
        <v>1230.7236558075056</v>
      </c>
      <c r="H14" s="402">
        <v>45058</v>
      </c>
      <c r="I14" s="403">
        <v>753.88780593901186</v>
      </c>
    </row>
    <row r="15" spans="1:230" s="400" customFormat="1" ht="18" customHeight="1">
      <c r="B15" s="395">
        <v>21</v>
      </c>
      <c r="C15" s="401" t="s">
        <v>57</v>
      </c>
      <c r="D15" s="402">
        <v>12264</v>
      </c>
      <c r="E15" s="403">
        <v>1012.0657672863666</v>
      </c>
      <c r="F15" s="402">
        <v>60953</v>
      </c>
      <c r="G15" s="403">
        <v>1329.6008529522746</v>
      </c>
      <c r="H15" s="402">
        <v>25047</v>
      </c>
      <c r="I15" s="403">
        <v>850.76583183614821</v>
      </c>
    </row>
    <row r="16" spans="1:230" s="400" customFormat="1" ht="18" customHeight="1">
      <c r="B16" s="395">
        <v>23</v>
      </c>
      <c r="C16" s="401" t="s">
        <v>58</v>
      </c>
      <c r="D16" s="402">
        <v>21230</v>
      </c>
      <c r="E16" s="403">
        <v>998.81743523316072</v>
      </c>
      <c r="F16" s="402">
        <v>84365</v>
      </c>
      <c r="G16" s="403">
        <v>1190.8049173235345</v>
      </c>
      <c r="H16" s="402">
        <v>35870</v>
      </c>
      <c r="I16" s="403">
        <v>793.86223613047116</v>
      </c>
    </row>
    <row r="17" spans="1:230" s="400" customFormat="1" ht="18" customHeight="1">
      <c r="B17" s="395">
        <v>29</v>
      </c>
      <c r="C17" s="401" t="s">
        <v>59</v>
      </c>
      <c r="D17" s="402">
        <v>29652</v>
      </c>
      <c r="E17" s="403">
        <v>1135.4558501956021</v>
      </c>
      <c r="F17" s="402">
        <v>175488</v>
      </c>
      <c r="G17" s="403">
        <v>1315.1541613671588</v>
      </c>
      <c r="H17" s="402">
        <v>67263</v>
      </c>
      <c r="I17" s="403">
        <v>825.83854972273014</v>
      </c>
    </row>
    <row r="18" spans="1:230" s="400" customFormat="1" ht="18" customHeight="1">
      <c r="B18" s="395">
        <v>41</v>
      </c>
      <c r="C18" s="401" t="s">
        <v>60</v>
      </c>
      <c r="D18" s="402">
        <v>58202</v>
      </c>
      <c r="E18" s="403">
        <v>1044.3778533383731</v>
      </c>
      <c r="F18" s="402">
        <v>229811</v>
      </c>
      <c r="G18" s="403">
        <v>1354.6623341789557</v>
      </c>
      <c r="H18" s="402">
        <v>91864</v>
      </c>
      <c r="I18" s="403">
        <v>864.93073848297468</v>
      </c>
    </row>
    <row r="19" spans="1:230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</row>
    <row r="20" spans="1:230" s="399" customFormat="1" ht="18" customHeight="1">
      <c r="A20" s="394"/>
      <c r="B20" s="395"/>
      <c r="C20" s="396" t="s">
        <v>61</v>
      </c>
      <c r="D20" s="454">
        <v>21274</v>
      </c>
      <c r="E20" s="455">
        <v>1219.1650775594621</v>
      </c>
      <c r="F20" s="456">
        <v>207054</v>
      </c>
      <c r="G20" s="457">
        <v>1514.065905222792</v>
      </c>
      <c r="H20" s="458">
        <v>72990</v>
      </c>
      <c r="I20" s="459">
        <v>943.85960843951239</v>
      </c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  <c r="HJ20" s="394"/>
      <c r="HK20" s="394"/>
      <c r="HL20" s="394"/>
      <c r="HM20" s="394"/>
      <c r="HN20" s="394"/>
      <c r="HO20" s="394"/>
      <c r="HP20" s="394"/>
      <c r="HQ20" s="394"/>
      <c r="HR20" s="394"/>
      <c r="HS20" s="394"/>
      <c r="HT20" s="394"/>
      <c r="HU20" s="394"/>
      <c r="HV20" s="394"/>
    </row>
    <row r="21" spans="1:230" s="400" customFormat="1" ht="18" customHeight="1">
      <c r="B21" s="395">
        <v>22</v>
      </c>
      <c r="C21" s="401" t="s">
        <v>62</v>
      </c>
      <c r="D21" s="402">
        <v>4929</v>
      </c>
      <c r="E21" s="403">
        <v>1112.2480969770743</v>
      </c>
      <c r="F21" s="402">
        <v>34819</v>
      </c>
      <c r="G21" s="403">
        <v>1376.869081535943</v>
      </c>
      <c r="H21" s="402">
        <v>12882</v>
      </c>
      <c r="I21" s="403">
        <v>871.63708352740275</v>
      </c>
    </row>
    <row r="22" spans="1:230" s="400" customFormat="1" ht="18" customHeight="1">
      <c r="B22" s="395">
        <v>40</v>
      </c>
      <c r="C22" s="401" t="s">
        <v>63</v>
      </c>
      <c r="D22" s="402">
        <v>3363</v>
      </c>
      <c r="E22" s="403">
        <v>1105.1077163247101</v>
      </c>
      <c r="F22" s="402">
        <v>23294</v>
      </c>
      <c r="G22" s="403">
        <v>1391.5949171460466</v>
      </c>
      <c r="H22" s="402">
        <v>8163</v>
      </c>
      <c r="I22" s="403">
        <v>856.43658826411854</v>
      </c>
    </row>
    <row r="23" spans="1:230" s="400" customFormat="1" ht="18" customHeight="1">
      <c r="B23" s="395">
        <v>50</v>
      </c>
      <c r="C23" s="401" t="s">
        <v>64</v>
      </c>
      <c r="D23" s="402">
        <v>12982</v>
      </c>
      <c r="E23" s="403">
        <v>1289.3059420736404</v>
      </c>
      <c r="F23" s="402">
        <v>148941</v>
      </c>
      <c r="G23" s="403">
        <v>1565.2935416708629</v>
      </c>
      <c r="H23" s="402">
        <v>51945</v>
      </c>
      <c r="I23" s="403">
        <v>975.50855789777643</v>
      </c>
    </row>
    <row r="24" spans="1:230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</row>
    <row r="25" spans="1:230" s="399" customFormat="1" ht="18" customHeight="1">
      <c r="A25" s="394"/>
      <c r="B25" s="395">
        <v>33</v>
      </c>
      <c r="C25" s="396" t="s">
        <v>65</v>
      </c>
      <c r="D25" s="454">
        <v>25983</v>
      </c>
      <c r="E25" s="455">
        <v>1317.0038298118002</v>
      </c>
      <c r="F25" s="456">
        <v>185876</v>
      </c>
      <c r="G25" s="457">
        <v>1713.317923669543</v>
      </c>
      <c r="H25" s="458">
        <v>77202</v>
      </c>
      <c r="I25" s="459">
        <v>1028.7637295665916</v>
      </c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  <c r="HJ25" s="394"/>
      <c r="HK25" s="394"/>
      <c r="HL25" s="394"/>
      <c r="HM25" s="394"/>
      <c r="HN25" s="394"/>
      <c r="HO25" s="394"/>
      <c r="HP25" s="394"/>
      <c r="HQ25" s="394"/>
      <c r="HR25" s="394"/>
      <c r="HS25" s="394"/>
      <c r="HT25" s="394"/>
      <c r="HU25" s="394"/>
      <c r="HV25" s="394"/>
    </row>
    <row r="26" spans="1:230" s="399" customFormat="1" ht="18" hidden="1" customHeight="1">
      <c r="A26" s="394"/>
      <c r="B26" s="395"/>
      <c r="C26" s="396"/>
      <c r="D26" s="454"/>
      <c r="E26" s="455"/>
      <c r="F26" s="456"/>
      <c r="G26" s="457"/>
      <c r="H26" s="458"/>
      <c r="I26" s="459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  <c r="HJ26" s="394"/>
      <c r="HK26" s="394"/>
      <c r="HL26" s="394"/>
      <c r="HM26" s="394"/>
      <c r="HN26" s="394"/>
      <c r="HO26" s="394"/>
      <c r="HP26" s="394"/>
      <c r="HQ26" s="394"/>
      <c r="HR26" s="394"/>
      <c r="HS26" s="394"/>
      <c r="HT26" s="394"/>
      <c r="HU26" s="394"/>
      <c r="HV26" s="394"/>
    </row>
    <row r="27" spans="1:230" s="399" customFormat="1" ht="18" customHeight="1">
      <c r="A27" s="394"/>
      <c r="B27" s="395">
        <v>7</v>
      </c>
      <c r="C27" s="396" t="s">
        <v>205</v>
      </c>
      <c r="D27" s="454">
        <v>17532</v>
      </c>
      <c r="E27" s="455">
        <v>1088.862821127082</v>
      </c>
      <c r="F27" s="456">
        <v>138113</v>
      </c>
      <c r="G27" s="457">
        <v>1331.8224540050539</v>
      </c>
      <c r="H27" s="458">
        <v>45260</v>
      </c>
      <c r="I27" s="459">
        <v>809.30490764471949</v>
      </c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  <c r="HJ27" s="394"/>
      <c r="HK27" s="394"/>
      <c r="HL27" s="394"/>
      <c r="HM27" s="394"/>
      <c r="HN27" s="394"/>
      <c r="HO27" s="394"/>
      <c r="HP27" s="394"/>
      <c r="HQ27" s="394"/>
      <c r="HR27" s="394"/>
      <c r="HS27" s="394"/>
      <c r="HT27" s="394"/>
      <c r="HU27" s="394"/>
      <c r="HV27" s="394"/>
    </row>
    <row r="28" spans="1:230" s="399" customFormat="1" ht="18" hidden="1" customHeight="1">
      <c r="A28" s="394"/>
      <c r="B28" s="395"/>
      <c r="C28" s="396"/>
      <c r="D28" s="454"/>
      <c r="E28" s="455"/>
      <c r="F28" s="456"/>
      <c r="G28" s="457"/>
      <c r="H28" s="458"/>
      <c r="I28" s="459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  <c r="HJ28" s="394"/>
      <c r="HK28" s="394"/>
      <c r="HL28" s="394"/>
      <c r="HM28" s="394"/>
      <c r="HN28" s="394"/>
      <c r="HO28" s="394"/>
      <c r="HP28" s="394"/>
      <c r="HQ28" s="394"/>
      <c r="HR28" s="394"/>
      <c r="HS28" s="394"/>
      <c r="HT28" s="394"/>
      <c r="HU28" s="394"/>
      <c r="HV28" s="394"/>
    </row>
    <row r="29" spans="1:230" s="399" customFormat="1" ht="18" customHeight="1">
      <c r="A29" s="394"/>
      <c r="B29" s="395"/>
      <c r="C29" s="396" t="s">
        <v>66</v>
      </c>
      <c r="D29" s="454">
        <v>52686</v>
      </c>
      <c r="E29" s="455">
        <v>1103.0226143567547</v>
      </c>
      <c r="F29" s="456">
        <v>206224</v>
      </c>
      <c r="G29" s="457">
        <v>1328.8068057549074</v>
      </c>
      <c r="H29" s="458">
        <v>83095</v>
      </c>
      <c r="I29" s="459">
        <v>842.1849497563029</v>
      </c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  <c r="HJ29" s="394"/>
      <c r="HK29" s="394"/>
      <c r="HL29" s="394"/>
      <c r="HM29" s="394"/>
      <c r="HN29" s="394"/>
      <c r="HO29" s="394"/>
      <c r="HP29" s="394"/>
      <c r="HQ29" s="394"/>
      <c r="HR29" s="394"/>
      <c r="HS29" s="394"/>
      <c r="HT29" s="394"/>
      <c r="HU29" s="394"/>
      <c r="HV29" s="394"/>
    </row>
    <row r="30" spans="1:230" s="400" customFormat="1" ht="18" customHeight="1">
      <c r="B30" s="395">
        <v>35</v>
      </c>
      <c r="C30" s="401" t="s">
        <v>67</v>
      </c>
      <c r="D30" s="402">
        <v>29283</v>
      </c>
      <c r="E30" s="403">
        <v>1154.9262302359732</v>
      </c>
      <c r="F30" s="402">
        <v>106884</v>
      </c>
      <c r="G30" s="403">
        <v>1350.4652235133415</v>
      </c>
      <c r="H30" s="402">
        <v>42829</v>
      </c>
      <c r="I30" s="403">
        <v>850.50184757991087</v>
      </c>
    </row>
    <row r="31" spans="1:230" s="400" customFormat="1" ht="18" customHeight="1">
      <c r="B31" s="395">
        <v>38</v>
      </c>
      <c r="C31" s="401" t="s">
        <v>68</v>
      </c>
      <c r="D31" s="402">
        <v>23403</v>
      </c>
      <c r="E31" s="403">
        <v>1038.0782233047046</v>
      </c>
      <c r="F31" s="402">
        <v>99340</v>
      </c>
      <c r="G31" s="403">
        <v>1305.5036215019124</v>
      </c>
      <c r="H31" s="402">
        <v>40266</v>
      </c>
      <c r="I31" s="403">
        <v>833.33866711369387</v>
      </c>
    </row>
    <row r="32" spans="1:230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</row>
    <row r="33" spans="1:230" s="399" customFormat="1" ht="18" customHeight="1">
      <c r="A33" s="394"/>
      <c r="B33" s="395">
        <v>39</v>
      </c>
      <c r="C33" s="396" t="s">
        <v>69</v>
      </c>
      <c r="D33" s="454">
        <v>12877</v>
      </c>
      <c r="E33" s="455">
        <v>1213.5295651160986</v>
      </c>
      <c r="F33" s="456">
        <v>92191</v>
      </c>
      <c r="G33" s="457">
        <v>1529.9139858554524</v>
      </c>
      <c r="H33" s="458">
        <v>34957</v>
      </c>
      <c r="I33" s="459">
        <v>945.96025631490124</v>
      </c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  <c r="HJ33" s="394"/>
      <c r="HK33" s="394"/>
      <c r="HL33" s="394"/>
      <c r="HM33" s="394"/>
      <c r="HN33" s="394"/>
      <c r="HO33" s="394"/>
      <c r="HP33" s="394"/>
      <c r="HQ33" s="394"/>
      <c r="HR33" s="394"/>
      <c r="HS33" s="394"/>
      <c r="HT33" s="394"/>
      <c r="HU33" s="394"/>
      <c r="HV33" s="394"/>
    </row>
    <row r="34" spans="1:230" s="399" customFormat="1" ht="18" hidden="1" customHeight="1">
      <c r="A34" s="394"/>
      <c r="B34" s="395"/>
      <c r="C34" s="396"/>
      <c r="D34" s="454"/>
      <c r="E34" s="455"/>
      <c r="F34" s="456"/>
      <c r="G34" s="457"/>
      <c r="H34" s="458"/>
      <c r="I34" s="459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  <c r="HJ34" s="394"/>
      <c r="HK34" s="394"/>
      <c r="HL34" s="394"/>
      <c r="HM34" s="394"/>
      <c r="HN34" s="394"/>
      <c r="HO34" s="394"/>
      <c r="HP34" s="394"/>
      <c r="HQ34" s="394"/>
      <c r="HR34" s="394"/>
      <c r="HS34" s="394"/>
      <c r="HT34" s="394"/>
      <c r="HU34" s="394"/>
      <c r="HV34" s="394"/>
    </row>
    <row r="35" spans="1:230" s="399" customFormat="1" ht="18" customHeight="1">
      <c r="A35" s="394"/>
      <c r="B35" s="395"/>
      <c r="C35" s="396" t="s">
        <v>70</v>
      </c>
      <c r="D35" s="454">
        <v>46021</v>
      </c>
      <c r="E35" s="455">
        <v>1157.3863047304494</v>
      </c>
      <c r="F35" s="456">
        <v>405866</v>
      </c>
      <c r="G35" s="457">
        <v>1434.8022210286156</v>
      </c>
      <c r="H35" s="458">
        <v>149118</v>
      </c>
      <c r="I35" s="459">
        <v>892.62368010568878</v>
      </c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  <c r="HJ35" s="394"/>
      <c r="HK35" s="394"/>
      <c r="HL35" s="394"/>
      <c r="HM35" s="394"/>
      <c r="HN35" s="394"/>
      <c r="HO35" s="394"/>
      <c r="HP35" s="394"/>
      <c r="HQ35" s="394"/>
      <c r="HR35" s="394"/>
      <c r="HS35" s="394"/>
      <c r="HT35" s="394"/>
      <c r="HU35" s="394"/>
      <c r="HV35" s="394"/>
    </row>
    <row r="36" spans="1:230" s="400" customFormat="1" ht="18" customHeight="1">
      <c r="B36" s="395">
        <v>5</v>
      </c>
      <c r="C36" s="401" t="s">
        <v>71</v>
      </c>
      <c r="D36" s="402">
        <v>3104</v>
      </c>
      <c r="E36" s="403">
        <v>1033.7947326030926</v>
      </c>
      <c r="F36" s="402">
        <v>25143</v>
      </c>
      <c r="G36" s="403">
        <v>1248.76954778666</v>
      </c>
      <c r="H36" s="402">
        <v>9641</v>
      </c>
      <c r="I36" s="403">
        <v>823.4152069287419</v>
      </c>
    </row>
    <row r="37" spans="1:230" s="400" customFormat="1" ht="18" customHeight="1">
      <c r="B37" s="395">
        <v>9</v>
      </c>
      <c r="C37" s="401" t="s">
        <v>72</v>
      </c>
      <c r="D37" s="402">
        <v>4947</v>
      </c>
      <c r="E37" s="403">
        <v>1290.9448413179703</v>
      </c>
      <c r="F37" s="402">
        <v>64208</v>
      </c>
      <c r="G37" s="403">
        <v>1527.3382534886621</v>
      </c>
      <c r="H37" s="402">
        <v>20688</v>
      </c>
      <c r="I37" s="403">
        <v>921.92083768368127</v>
      </c>
    </row>
    <row r="38" spans="1:230" s="400" customFormat="1" ht="18" customHeight="1">
      <c r="B38" s="395">
        <v>24</v>
      </c>
      <c r="C38" s="401" t="s">
        <v>73</v>
      </c>
      <c r="D38" s="402">
        <v>13260</v>
      </c>
      <c r="E38" s="403">
        <v>1225.4281704374057</v>
      </c>
      <c r="F38" s="402">
        <v>87251</v>
      </c>
      <c r="G38" s="403">
        <v>1440.4346374253591</v>
      </c>
      <c r="H38" s="402">
        <v>34087</v>
      </c>
      <c r="I38" s="403">
        <v>872.60871534602643</v>
      </c>
    </row>
    <row r="39" spans="1:230" s="400" customFormat="1" ht="18" customHeight="1">
      <c r="B39" s="395">
        <v>34</v>
      </c>
      <c r="C39" s="401" t="s">
        <v>74</v>
      </c>
      <c r="D39" s="402">
        <v>3857</v>
      </c>
      <c r="E39" s="403">
        <v>1123.5283017889551</v>
      </c>
      <c r="F39" s="402">
        <v>27828</v>
      </c>
      <c r="G39" s="403">
        <v>1480.2944667241627</v>
      </c>
      <c r="H39" s="402">
        <v>10235</v>
      </c>
      <c r="I39" s="403">
        <v>923.4679423546653</v>
      </c>
    </row>
    <row r="40" spans="1:230" s="400" customFormat="1" ht="18" customHeight="1">
      <c r="B40" s="395">
        <v>37</v>
      </c>
      <c r="C40" s="401" t="s">
        <v>75</v>
      </c>
      <c r="D40" s="402">
        <v>5266</v>
      </c>
      <c r="E40" s="403">
        <v>1090.8388245347512</v>
      </c>
      <c r="F40" s="402">
        <v>53318</v>
      </c>
      <c r="G40" s="403">
        <v>1328.4908528076821</v>
      </c>
      <c r="H40" s="402">
        <v>20015</v>
      </c>
      <c r="I40" s="403">
        <v>852.08102123407446</v>
      </c>
    </row>
    <row r="41" spans="1:230" s="400" customFormat="1" ht="18" customHeight="1">
      <c r="B41" s="395">
        <v>40</v>
      </c>
      <c r="C41" s="401" t="s">
        <v>76</v>
      </c>
      <c r="D41" s="402">
        <v>2493</v>
      </c>
      <c r="E41" s="403">
        <v>1067.6937103890893</v>
      </c>
      <c r="F41" s="402">
        <v>22976</v>
      </c>
      <c r="G41" s="403">
        <v>1370.0919986072424</v>
      </c>
      <c r="H41" s="402">
        <v>8364</v>
      </c>
      <c r="I41" s="403">
        <v>855.51302606408399</v>
      </c>
    </row>
    <row r="42" spans="1:230" s="400" customFormat="1" ht="18" customHeight="1">
      <c r="B42" s="395">
        <v>42</v>
      </c>
      <c r="C42" s="401" t="s">
        <v>77</v>
      </c>
      <c r="D42" s="402">
        <v>1211</v>
      </c>
      <c r="E42" s="403">
        <v>1146.3664492155244</v>
      </c>
      <c r="F42" s="402">
        <v>15572</v>
      </c>
      <c r="G42" s="403">
        <v>1364.6011739018752</v>
      </c>
      <c r="H42" s="402">
        <v>5174</v>
      </c>
      <c r="I42" s="403">
        <v>831.17835523772715</v>
      </c>
    </row>
    <row r="43" spans="1:230" s="400" customFormat="1" ht="18" customHeight="1">
      <c r="B43" s="395">
        <v>47</v>
      </c>
      <c r="C43" s="401" t="s">
        <v>78</v>
      </c>
      <c r="D43" s="402">
        <v>9771</v>
      </c>
      <c r="E43" s="403">
        <v>1132.9250649882306</v>
      </c>
      <c r="F43" s="402">
        <v>78585</v>
      </c>
      <c r="G43" s="403">
        <v>1589.4361282687535</v>
      </c>
      <c r="H43" s="402">
        <v>28383</v>
      </c>
      <c r="I43" s="403">
        <v>996.31125849980617</v>
      </c>
    </row>
    <row r="44" spans="1:230" s="400" customFormat="1" ht="18" customHeight="1">
      <c r="B44" s="395">
        <v>49</v>
      </c>
      <c r="C44" s="401" t="s">
        <v>79</v>
      </c>
      <c r="D44" s="402">
        <v>2112</v>
      </c>
      <c r="E44" s="403">
        <v>1052.1153882575759</v>
      </c>
      <c r="F44" s="402">
        <v>30985</v>
      </c>
      <c r="G44" s="403">
        <v>1211.3015097627883</v>
      </c>
      <c r="H44" s="402">
        <v>12531</v>
      </c>
      <c r="I44" s="403">
        <v>806.79707206128796</v>
      </c>
    </row>
    <row r="45" spans="1:230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</row>
    <row r="46" spans="1:230" s="399" customFormat="1" ht="18" customHeight="1">
      <c r="A46" s="394"/>
      <c r="B46" s="395"/>
      <c r="C46" s="396" t="s">
        <v>80</v>
      </c>
      <c r="D46" s="454">
        <v>44571</v>
      </c>
      <c r="E46" s="455">
        <v>1069.7543460994812</v>
      </c>
      <c r="F46" s="456">
        <v>234461</v>
      </c>
      <c r="G46" s="457">
        <v>1345.3223239685922</v>
      </c>
      <c r="H46" s="458">
        <v>95172</v>
      </c>
      <c r="I46" s="459">
        <v>882.96826535115406</v>
      </c>
      <c r="J46" s="394"/>
      <c r="K46" s="394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  <c r="HJ46" s="394"/>
      <c r="HK46" s="394"/>
      <c r="HL46" s="394"/>
      <c r="HM46" s="394"/>
      <c r="HN46" s="394"/>
      <c r="HO46" s="394"/>
      <c r="HP46" s="394"/>
      <c r="HQ46" s="394"/>
      <c r="HR46" s="394"/>
      <c r="HS46" s="394"/>
      <c r="HT46" s="394"/>
      <c r="HU46" s="394"/>
      <c r="HV46" s="394"/>
    </row>
    <row r="47" spans="1:230" s="400" customFormat="1" ht="18" customHeight="1">
      <c r="B47" s="395">
        <v>2</v>
      </c>
      <c r="C47" s="401" t="s">
        <v>81</v>
      </c>
      <c r="D47" s="402">
        <v>6685</v>
      </c>
      <c r="E47" s="403">
        <v>1087.4870201944652</v>
      </c>
      <c r="F47" s="402">
        <v>45881</v>
      </c>
      <c r="G47" s="403">
        <v>1297.3962206577887</v>
      </c>
      <c r="H47" s="402">
        <v>18520</v>
      </c>
      <c r="I47" s="403">
        <v>850.0595836933046</v>
      </c>
    </row>
    <row r="48" spans="1:230" s="400" customFormat="1" ht="18" customHeight="1">
      <c r="B48" s="395">
        <v>13</v>
      </c>
      <c r="C48" s="401" t="s">
        <v>82</v>
      </c>
      <c r="D48" s="402">
        <v>14913</v>
      </c>
      <c r="E48" s="403">
        <v>1055.401314289546</v>
      </c>
      <c r="F48" s="402">
        <v>56217</v>
      </c>
      <c r="G48" s="403">
        <v>1375.0950187665653</v>
      </c>
      <c r="H48" s="402">
        <v>26431</v>
      </c>
      <c r="I48" s="403">
        <v>911.37007491203508</v>
      </c>
    </row>
    <row r="49" spans="1:230" s="400" customFormat="1" ht="18" customHeight="1">
      <c r="B49" s="395">
        <v>16</v>
      </c>
      <c r="C49" s="401" t="s">
        <v>83</v>
      </c>
      <c r="D49" s="402">
        <v>6332</v>
      </c>
      <c r="E49" s="403">
        <v>1003.7988723941884</v>
      </c>
      <c r="F49" s="402">
        <v>26081</v>
      </c>
      <c r="G49" s="403">
        <v>1224.7563575016297</v>
      </c>
      <c r="H49" s="402">
        <v>10880</v>
      </c>
      <c r="I49" s="403">
        <v>837.226284007353</v>
      </c>
    </row>
    <row r="50" spans="1:230" s="400" customFormat="1" ht="18" customHeight="1">
      <c r="B50" s="395">
        <v>19</v>
      </c>
      <c r="C50" s="401" t="s">
        <v>84</v>
      </c>
      <c r="D50" s="402">
        <v>5656</v>
      </c>
      <c r="E50" s="403">
        <v>1181.2399540311173</v>
      </c>
      <c r="F50" s="402">
        <v>28293</v>
      </c>
      <c r="G50" s="403">
        <v>1531.2008928003393</v>
      </c>
      <c r="H50" s="402">
        <v>9491</v>
      </c>
      <c r="I50" s="403">
        <v>954.08935623222021</v>
      </c>
    </row>
    <row r="51" spans="1:230" s="400" customFormat="1" ht="18" customHeight="1">
      <c r="B51" s="395">
        <v>45</v>
      </c>
      <c r="C51" s="401" t="s">
        <v>85</v>
      </c>
      <c r="D51" s="402">
        <v>10985</v>
      </c>
      <c r="E51" s="403">
        <v>1059.0644324078287</v>
      </c>
      <c r="F51" s="402">
        <v>77989</v>
      </c>
      <c r="G51" s="403">
        <v>1324.942329174627</v>
      </c>
      <c r="H51" s="402">
        <v>29850</v>
      </c>
      <c r="I51" s="403">
        <v>872.29634036850905</v>
      </c>
    </row>
    <row r="52" spans="1:230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</row>
    <row r="53" spans="1:230" s="399" customFormat="1" ht="18" customHeight="1">
      <c r="A53" s="394"/>
      <c r="B53" s="395"/>
      <c r="C53" s="396" t="s">
        <v>86</v>
      </c>
      <c r="D53" s="454">
        <v>157476</v>
      </c>
      <c r="E53" s="455">
        <v>1279.4098317838896</v>
      </c>
      <c r="F53" s="456">
        <v>1179382</v>
      </c>
      <c r="G53" s="457">
        <v>1473.3068431008778</v>
      </c>
      <c r="H53" s="458">
        <v>390096</v>
      </c>
      <c r="I53" s="459">
        <v>912.52132087998871</v>
      </c>
      <c r="J53" s="394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  <c r="HJ53" s="394"/>
      <c r="HK53" s="394"/>
      <c r="HL53" s="394"/>
      <c r="HM53" s="394"/>
      <c r="HN53" s="394"/>
      <c r="HO53" s="394"/>
      <c r="HP53" s="394"/>
      <c r="HQ53" s="394"/>
      <c r="HR53" s="394"/>
      <c r="HS53" s="394"/>
      <c r="HT53" s="394"/>
      <c r="HU53" s="394"/>
      <c r="HV53" s="394"/>
    </row>
    <row r="54" spans="1:230" s="400" customFormat="1" ht="18" customHeight="1">
      <c r="B54" s="395">
        <v>8</v>
      </c>
      <c r="C54" s="401" t="s">
        <v>87</v>
      </c>
      <c r="D54" s="402">
        <v>116606</v>
      </c>
      <c r="E54" s="403">
        <v>1321.1856743220762</v>
      </c>
      <c r="F54" s="402">
        <v>885573</v>
      </c>
      <c r="G54" s="403">
        <v>1514.8800879656449</v>
      </c>
      <c r="H54" s="402">
        <v>289850</v>
      </c>
      <c r="I54" s="403">
        <v>943.61597195100899</v>
      </c>
    </row>
    <row r="55" spans="1:230" s="400" customFormat="1" ht="18" customHeight="1">
      <c r="B55" s="395">
        <v>17</v>
      </c>
      <c r="C55" s="401" t="s">
        <v>209</v>
      </c>
      <c r="D55" s="402">
        <v>12828</v>
      </c>
      <c r="E55" s="403">
        <v>1151.6116128780791</v>
      </c>
      <c r="F55" s="402">
        <v>112961</v>
      </c>
      <c r="G55" s="403">
        <v>1330.1248375988173</v>
      </c>
      <c r="H55" s="402">
        <v>36111</v>
      </c>
      <c r="I55" s="403">
        <v>803.31916368973452</v>
      </c>
    </row>
    <row r="56" spans="1:230" s="400" customFormat="1" ht="18" customHeight="1">
      <c r="B56" s="395">
        <v>25</v>
      </c>
      <c r="C56" s="401" t="s">
        <v>206</v>
      </c>
      <c r="D56" s="402">
        <v>10679</v>
      </c>
      <c r="E56" s="403">
        <v>1134.4446614851579</v>
      </c>
      <c r="F56" s="402">
        <v>64411</v>
      </c>
      <c r="G56" s="403">
        <v>1288.8683741907437</v>
      </c>
      <c r="H56" s="402">
        <v>23880</v>
      </c>
      <c r="I56" s="403">
        <v>782.62069514237851</v>
      </c>
    </row>
    <row r="57" spans="1:230" s="400" customFormat="1" ht="18" customHeight="1">
      <c r="B57" s="395">
        <v>43</v>
      </c>
      <c r="C57" s="401" t="s">
        <v>88</v>
      </c>
      <c r="D57" s="402">
        <v>17363</v>
      </c>
      <c r="E57" s="403">
        <v>1182.4314703680238</v>
      </c>
      <c r="F57" s="402">
        <v>116437</v>
      </c>
      <c r="G57" s="403">
        <v>1398.0533203363193</v>
      </c>
      <c r="H57" s="402">
        <v>40255</v>
      </c>
      <c r="I57" s="403">
        <v>863.64891814681391</v>
      </c>
    </row>
    <row r="58" spans="1:230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</row>
    <row r="59" spans="1:230" s="399" customFormat="1" ht="18" customHeight="1">
      <c r="A59" s="394"/>
      <c r="B59" s="395"/>
      <c r="C59" s="396" t="s">
        <v>89</v>
      </c>
      <c r="D59" s="454">
        <v>94756</v>
      </c>
      <c r="E59" s="455">
        <v>1108.7174757271307</v>
      </c>
      <c r="F59" s="456">
        <v>661539</v>
      </c>
      <c r="G59" s="457">
        <v>1322.8167810212244</v>
      </c>
      <c r="H59" s="458">
        <v>244972</v>
      </c>
      <c r="I59" s="459">
        <v>838.94853542445674</v>
      </c>
      <c r="J59" s="394"/>
      <c r="K59" s="394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  <c r="HJ59" s="394"/>
      <c r="HK59" s="394"/>
      <c r="HL59" s="394"/>
      <c r="HM59" s="394"/>
      <c r="HN59" s="394"/>
      <c r="HO59" s="394"/>
      <c r="HP59" s="394"/>
      <c r="HQ59" s="394"/>
      <c r="HR59" s="394"/>
      <c r="HS59" s="394"/>
      <c r="HT59" s="394"/>
      <c r="HU59" s="394"/>
      <c r="HV59" s="394"/>
    </row>
    <row r="60" spans="1:230" s="400" customFormat="1" ht="18" customHeight="1">
      <c r="B60" s="395">
        <v>3</v>
      </c>
      <c r="C60" s="401" t="s">
        <v>210</v>
      </c>
      <c r="D60" s="402">
        <v>23513</v>
      </c>
      <c r="E60" s="403">
        <v>1059.1538493599285</v>
      </c>
      <c r="F60" s="402">
        <v>220503</v>
      </c>
      <c r="G60" s="403">
        <v>1230.8443493739317</v>
      </c>
      <c r="H60" s="402">
        <v>81929</v>
      </c>
      <c r="I60" s="403">
        <v>808.58097413614234</v>
      </c>
    </row>
    <row r="61" spans="1:230" s="400" customFormat="1" ht="18" customHeight="1">
      <c r="B61" s="395">
        <v>12</v>
      </c>
      <c r="C61" s="401" t="s">
        <v>208</v>
      </c>
      <c r="D61" s="402">
        <v>13465</v>
      </c>
      <c r="E61" s="403">
        <v>1121.7200816932789</v>
      </c>
      <c r="F61" s="402">
        <v>89150</v>
      </c>
      <c r="G61" s="403">
        <v>1271.4053877734154</v>
      </c>
      <c r="H61" s="402">
        <v>30491</v>
      </c>
      <c r="I61" s="403">
        <v>815.05539667442838</v>
      </c>
    </row>
    <row r="62" spans="1:230" s="400" customFormat="1" ht="18" customHeight="1">
      <c r="B62" s="395">
        <v>46</v>
      </c>
      <c r="C62" s="401" t="s">
        <v>90</v>
      </c>
      <c r="D62" s="402">
        <v>57778</v>
      </c>
      <c r="E62" s="403">
        <v>1125.8573811831493</v>
      </c>
      <c r="F62" s="402">
        <v>351886</v>
      </c>
      <c r="G62" s="403">
        <v>1393.4746725075734</v>
      </c>
      <c r="H62" s="402">
        <v>132552</v>
      </c>
      <c r="I62" s="403">
        <v>863.21455647594905</v>
      </c>
    </row>
    <row r="63" spans="1:230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</row>
    <row r="64" spans="1:230" s="399" customFormat="1" ht="18" customHeight="1">
      <c r="A64" s="394"/>
      <c r="B64" s="395"/>
      <c r="C64" s="396" t="s">
        <v>91</v>
      </c>
      <c r="D64" s="454">
        <v>27860</v>
      </c>
      <c r="E64" s="455">
        <v>990.9133036611629</v>
      </c>
      <c r="F64" s="456">
        <v>139764</v>
      </c>
      <c r="G64" s="457">
        <v>1209.9729865344436</v>
      </c>
      <c r="H64" s="458">
        <v>59348</v>
      </c>
      <c r="I64" s="459">
        <v>816.11129574711845</v>
      </c>
      <c r="J64" s="394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  <c r="HJ64" s="394"/>
      <c r="HK64" s="394"/>
      <c r="HL64" s="394"/>
      <c r="HM64" s="394"/>
      <c r="HN64" s="394"/>
      <c r="HO64" s="394"/>
      <c r="HP64" s="394"/>
      <c r="HQ64" s="394"/>
      <c r="HR64" s="394"/>
      <c r="HS64" s="394"/>
      <c r="HT64" s="394"/>
      <c r="HU64" s="394"/>
      <c r="HV64" s="394"/>
    </row>
    <row r="65" spans="1:230" s="400" customFormat="1" ht="18" customHeight="1">
      <c r="B65" s="395">
        <v>6</v>
      </c>
      <c r="C65" s="401" t="s">
        <v>92</v>
      </c>
      <c r="D65" s="402">
        <v>17877</v>
      </c>
      <c r="E65" s="403">
        <v>983.70389215192711</v>
      </c>
      <c r="F65" s="402">
        <v>79305</v>
      </c>
      <c r="G65" s="403">
        <v>1227.6498906752408</v>
      </c>
      <c r="H65" s="402">
        <v>35456</v>
      </c>
      <c r="I65" s="403">
        <v>835.30195989395304</v>
      </c>
    </row>
    <row r="66" spans="1:230" s="400" customFormat="1" ht="18" customHeight="1">
      <c r="B66" s="395">
        <v>10</v>
      </c>
      <c r="C66" s="401" t="s">
        <v>93</v>
      </c>
      <c r="D66" s="402">
        <v>9983</v>
      </c>
      <c r="E66" s="403">
        <v>1003.8235159771612</v>
      </c>
      <c r="F66" s="402">
        <v>60459</v>
      </c>
      <c r="G66" s="403">
        <v>1186.7859195487852</v>
      </c>
      <c r="H66" s="402">
        <v>23892</v>
      </c>
      <c r="I66" s="403">
        <v>787.63213167587469</v>
      </c>
    </row>
    <row r="67" spans="1:230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</row>
    <row r="68" spans="1:230" s="399" customFormat="1" ht="18" customHeight="1">
      <c r="A68" s="394"/>
      <c r="B68" s="395"/>
      <c r="C68" s="396" t="s">
        <v>94</v>
      </c>
      <c r="D68" s="454">
        <v>74353</v>
      </c>
      <c r="E68" s="455">
        <v>1055.510988393205</v>
      </c>
      <c r="F68" s="456">
        <v>487064</v>
      </c>
      <c r="G68" s="457">
        <v>1229.4039403240636</v>
      </c>
      <c r="H68" s="458">
        <v>183898</v>
      </c>
      <c r="I68" s="459">
        <v>760.71188669806099</v>
      </c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  <c r="HJ68" s="394"/>
      <c r="HK68" s="394"/>
      <c r="HL68" s="394"/>
      <c r="HM68" s="394"/>
      <c r="HN68" s="394"/>
      <c r="HO68" s="394"/>
      <c r="HP68" s="394"/>
      <c r="HQ68" s="394"/>
      <c r="HR68" s="394"/>
      <c r="HS68" s="394"/>
      <c r="HT68" s="394"/>
      <c r="HU68" s="394"/>
      <c r="HV68" s="394"/>
    </row>
    <row r="69" spans="1:230" s="400" customFormat="1" ht="18" customHeight="1">
      <c r="B69" s="395">
        <v>15</v>
      </c>
      <c r="C69" s="401" t="s">
        <v>200</v>
      </c>
      <c r="D69" s="402">
        <v>28297</v>
      </c>
      <c r="E69" s="403">
        <v>1054.9233544191966</v>
      </c>
      <c r="F69" s="402">
        <v>192230</v>
      </c>
      <c r="G69" s="403">
        <v>1294.0279404359362</v>
      </c>
      <c r="H69" s="402">
        <v>73960</v>
      </c>
      <c r="I69" s="403">
        <v>805.67028718226061</v>
      </c>
    </row>
    <row r="70" spans="1:230" s="400" customFormat="1" ht="18" customHeight="1">
      <c r="B70" s="395">
        <v>27</v>
      </c>
      <c r="C70" s="401" t="s">
        <v>95</v>
      </c>
      <c r="D70" s="402">
        <v>10950</v>
      </c>
      <c r="E70" s="403">
        <v>1043.9654584474886</v>
      </c>
      <c r="F70" s="402">
        <v>70914</v>
      </c>
      <c r="G70" s="403">
        <v>1106.1562887441125</v>
      </c>
      <c r="H70" s="402">
        <v>26896</v>
      </c>
      <c r="I70" s="403">
        <v>661.88910730220118</v>
      </c>
    </row>
    <row r="71" spans="1:230" s="400" customFormat="1" ht="18" customHeight="1">
      <c r="B71" s="395">
        <v>32</v>
      </c>
      <c r="C71" s="401" t="s">
        <v>207</v>
      </c>
      <c r="D71" s="402">
        <v>11835</v>
      </c>
      <c r="E71" s="403">
        <v>1070.7224959864809</v>
      </c>
      <c r="F71" s="402">
        <v>66964</v>
      </c>
      <c r="G71" s="403">
        <v>1032.4898019831551</v>
      </c>
      <c r="H71" s="402">
        <v>24672</v>
      </c>
      <c r="I71" s="403">
        <v>657.75038018806742</v>
      </c>
    </row>
    <row r="72" spans="1:230" s="400" customFormat="1" ht="18" customHeight="1">
      <c r="B72" s="395">
        <v>36</v>
      </c>
      <c r="C72" s="401" t="s">
        <v>96</v>
      </c>
      <c r="D72" s="402">
        <v>23271</v>
      </c>
      <c r="E72" s="403">
        <v>1053.9220424562761</v>
      </c>
      <c r="F72" s="402">
        <v>156956</v>
      </c>
      <c r="G72" s="403">
        <v>1289.9525704018961</v>
      </c>
      <c r="H72" s="402">
        <v>58370</v>
      </c>
      <c r="I72" s="403">
        <v>792.80166678088062</v>
      </c>
    </row>
    <row r="73" spans="1:230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</row>
    <row r="74" spans="1:230" s="399" customFormat="1" ht="18" customHeight="1">
      <c r="A74" s="394"/>
      <c r="B74" s="395">
        <v>28</v>
      </c>
      <c r="C74" s="396" t="s">
        <v>97</v>
      </c>
      <c r="D74" s="454">
        <v>89186</v>
      </c>
      <c r="E74" s="455">
        <v>1258.5025834772273</v>
      </c>
      <c r="F74" s="456">
        <v>843688</v>
      </c>
      <c r="G74" s="457">
        <v>1661.4674712927058</v>
      </c>
      <c r="H74" s="458">
        <v>272838</v>
      </c>
      <c r="I74" s="459">
        <v>1022.548114485519</v>
      </c>
      <c r="J74" s="394"/>
      <c r="K74" s="394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  <c r="HJ74" s="394"/>
      <c r="HK74" s="394"/>
      <c r="HL74" s="394"/>
      <c r="HM74" s="394"/>
      <c r="HN74" s="394"/>
      <c r="HO74" s="394"/>
      <c r="HP74" s="394"/>
      <c r="HQ74" s="394"/>
      <c r="HR74" s="394"/>
      <c r="HS74" s="394"/>
      <c r="HT74" s="394"/>
      <c r="HU74" s="394"/>
      <c r="HV74" s="394"/>
    </row>
    <row r="75" spans="1:230" s="399" customFormat="1" ht="18" hidden="1" customHeight="1">
      <c r="A75" s="394"/>
      <c r="B75" s="395"/>
      <c r="C75" s="396"/>
      <c r="D75" s="454"/>
      <c r="E75" s="455"/>
      <c r="F75" s="456"/>
      <c r="G75" s="457"/>
      <c r="H75" s="458"/>
      <c r="I75" s="459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  <c r="HJ75" s="394"/>
      <c r="HK75" s="394"/>
      <c r="HL75" s="394"/>
      <c r="HM75" s="394"/>
      <c r="HN75" s="394"/>
      <c r="HO75" s="394"/>
      <c r="HP75" s="394"/>
      <c r="HQ75" s="394"/>
      <c r="HR75" s="394"/>
      <c r="HS75" s="394"/>
      <c r="HT75" s="394"/>
      <c r="HU75" s="394"/>
      <c r="HV75" s="394"/>
    </row>
    <row r="76" spans="1:230" s="399" customFormat="1" ht="18" customHeight="1">
      <c r="A76" s="394"/>
      <c r="B76" s="395">
        <v>30</v>
      </c>
      <c r="C76" s="396" t="s">
        <v>98</v>
      </c>
      <c r="D76" s="454">
        <v>29418</v>
      </c>
      <c r="E76" s="455">
        <v>1049.7789625399414</v>
      </c>
      <c r="F76" s="456">
        <v>155575</v>
      </c>
      <c r="G76" s="457">
        <v>1294.6912044994376</v>
      </c>
      <c r="H76" s="458">
        <v>62124</v>
      </c>
      <c r="I76" s="459">
        <v>825.34931862082283</v>
      </c>
      <c r="J76" s="394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  <c r="HJ76" s="394"/>
      <c r="HK76" s="394"/>
      <c r="HL76" s="394"/>
      <c r="HM76" s="394"/>
      <c r="HN76" s="394"/>
      <c r="HO76" s="394"/>
      <c r="HP76" s="394"/>
      <c r="HQ76" s="394"/>
      <c r="HR76" s="394"/>
      <c r="HS76" s="394"/>
      <c r="HT76" s="394"/>
      <c r="HU76" s="394"/>
      <c r="HV76" s="394"/>
    </row>
    <row r="77" spans="1:230" s="399" customFormat="1" ht="18" hidden="1" customHeight="1">
      <c r="A77" s="394"/>
      <c r="B77" s="395"/>
      <c r="C77" s="396"/>
      <c r="D77" s="454"/>
      <c r="E77" s="455"/>
      <c r="F77" s="456"/>
      <c r="G77" s="457"/>
      <c r="H77" s="458"/>
      <c r="I77" s="459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  <c r="HJ77" s="394"/>
      <c r="HK77" s="394"/>
      <c r="HL77" s="394"/>
      <c r="HM77" s="394"/>
      <c r="HN77" s="394"/>
      <c r="HO77" s="394"/>
      <c r="HP77" s="394"/>
      <c r="HQ77" s="394"/>
      <c r="HR77" s="394"/>
      <c r="HS77" s="394"/>
      <c r="HT77" s="394"/>
      <c r="HU77" s="394"/>
      <c r="HV77" s="394"/>
    </row>
    <row r="78" spans="1:230" s="399" customFormat="1" ht="18" customHeight="1">
      <c r="A78" s="394"/>
      <c r="B78" s="395">
        <v>31</v>
      </c>
      <c r="C78" s="396" t="s">
        <v>99</v>
      </c>
      <c r="D78" s="454">
        <v>10020</v>
      </c>
      <c r="E78" s="455">
        <v>1378.1103932135729</v>
      </c>
      <c r="F78" s="456">
        <v>99565</v>
      </c>
      <c r="G78" s="457">
        <v>1619.7601289609804</v>
      </c>
      <c r="H78" s="458">
        <v>29910</v>
      </c>
      <c r="I78" s="459">
        <v>990.32743463724512</v>
      </c>
      <c r="J78" s="394"/>
      <c r="K78" s="394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  <c r="HJ78" s="394"/>
      <c r="HK78" s="394"/>
      <c r="HL78" s="394"/>
      <c r="HM78" s="394"/>
      <c r="HN78" s="394"/>
      <c r="HO78" s="394"/>
      <c r="HP78" s="394"/>
      <c r="HQ78" s="394"/>
      <c r="HR78" s="394"/>
      <c r="HS78" s="394"/>
      <c r="HT78" s="394"/>
      <c r="HU78" s="394"/>
      <c r="HV78" s="394"/>
    </row>
    <row r="79" spans="1:230" s="399" customFormat="1" ht="18" hidden="1" customHeight="1">
      <c r="A79" s="394"/>
      <c r="B79" s="395"/>
      <c r="C79" s="396"/>
      <c r="D79" s="454"/>
      <c r="E79" s="455"/>
      <c r="F79" s="456"/>
      <c r="G79" s="457"/>
      <c r="H79" s="458"/>
      <c r="I79" s="459"/>
      <c r="J79" s="394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  <c r="HJ79" s="394"/>
      <c r="HK79" s="394"/>
      <c r="HL79" s="394"/>
      <c r="HM79" s="394"/>
      <c r="HN79" s="394"/>
      <c r="HO79" s="394"/>
      <c r="HP79" s="394"/>
      <c r="HQ79" s="394"/>
      <c r="HR79" s="394"/>
      <c r="HS79" s="394"/>
      <c r="HT79" s="394"/>
      <c r="HU79" s="394"/>
      <c r="HV79" s="394"/>
    </row>
    <row r="80" spans="1:230" s="399" customFormat="1" ht="18" customHeight="1">
      <c r="A80" s="394"/>
      <c r="B80" s="395"/>
      <c r="C80" s="396" t="s">
        <v>100</v>
      </c>
      <c r="D80" s="454">
        <v>39553</v>
      </c>
      <c r="E80" s="455">
        <v>1476.9518314666398</v>
      </c>
      <c r="F80" s="456">
        <v>385252</v>
      </c>
      <c r="G80" s="457">
        <v>1762.2007637338675</v>
      </c>
      <c r="H80" s="458">
        <v>133711</v>
      </c>
      <c r="I80" s="459">
        <v>1087.7787209728444</v>
      </c>
      <c r="J80" s="394"/>
      <c r="K80" s="394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  <c r="HJ80" s="394"/>
      <c r="HK80" s="394"/>
      <c r="HL80" s="394"/>
      <c r="HM80" s="394"/>
      <c r="HN80" s="394"/>
      <c r="HO80" s="394"/>
      <c r="HP80" s="394"/>
      <c r="HQ80" s="394"/>
      <c r="HR80" s="394"/>
      <c r="HS80" s="394"/>
      <c r="HT80" s="394"/>
      <c r="HU80" s="394"/>
      <c r="HV80" s="394"/>
    </row>
    <row r="81" spans="1:230" s="400" customFormat="1" ht="18" customHeight="1">
      <c r="B81" s="395">
        <v>1</v>
      </c>
      <c r="C81" s="401" t="s">
        <v>202</v>
      </c>
      <c r="D81" s="402">
        <v>6252</v>
      </c>
      <c r="E81" s="403">
        <v>1464.3015802943055</v>
      </c>
      <c r="F81" s="402">
        <v>56663</v>
      </c>
      <c r="G81" s="403">
        <v>1776.1448165469531</v>
      </c>
      <c r="H81" s="402">
        <v>17263</v>
      </c>
      <c r="I81" s="403">
        <v>1077.7175855876731</v>
      </c>
    </row>
    <row r="82" spans="1:230" s="400" customFormat="1" ht="18" customHeight="1">
      <c r="B82" s="395">
        <v>20</v>
      </c>
      <c r="C82" s="401" t="s">
        <v>204</v>
      </c>
      <c r="D82" s="402">
        <v>12150</v>
      </c>
      <c r="E82" s="403">
        <v>1517.2242921810698</v>
      </c>
      <c r="F82" s="402">
        <v>133554</v>
      </c>
      <c r="G82" s="403">
        <v>1708.5018775925844</v>
      </c>
      <c r="H82" s="402">
        <v>43351</v>
      </c>
      <c r="I82" s="403">
        <v>1062.4345724435423</v>
      </c>
    </row>
    <row r="83" spans="1:230" s="400" customFormat="1" ht="18" customHeight="1">
      <c r="B83" s="395">
        <v>48</v>
      </c>
      <c r="C83" s="401" t="s">
        <v>211</v>
      </c>
      <c r="D83" s="402">
        <v>21151</v>
      </c>
      <c r="E83" s="403">
        <v>1457.5569552267034</v>
      </c>
      <c r="F83" s="402">
        <v>195035</v>
      </c>
      <c r="G83" s="403">
        <v>1794.9209892070653</v>
      </c>
      <c r="H83" s="402">
        <v>73097</v>
      </c>
      <c r="I83" s="403">
        <v>1105.1854485136187</v>
      </c>
    </row>
    <row r="84" spans="1:230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</row>
    <row r="85" spans="1:230" s="399" customFormat="1" ht="18" customHeight="1">
      <c r="A85" s="394"/>
      <c r="B85" s="395">
        <v>26</v>
      </c>
      <c r="C85" s="396" t="s">
        <v>101</v>
      </c>
      <c r="D85" s="454">
        <v>4630</v>
      </c>
      <c r="E85" s="455">
        <v>1200.7290237580994</v>
      </c>
      <c r="F85" s="456">
        <v>50515</v>
      </c>
      <c r="G85" s="457">
        <v>1389.4566665346924</v>
      </c>
      <c r="H85" s="458">
        <v>15953</v>
      </c>
      <c r="I85" s="459">
        <v>886.24360997931421</v>
      </c>
      <c r="J85" s="394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  <c r="HJ85" s="394"/>
      <c r="HK85" s="394"/>
      <c r="HL85" s="394"/>
      <c r="HM85" s="394"/>
      <c r="HN85" s="394"/>
      <c r="HO85" s="394"/>
      <c r="HP85" s="394"/>
      <c r="HQ85" s="394"/>
      <c r="HR85" s="394"/>
      <c r="HS85" s="394"/>
      <c r="HT85" s="394"/>
      <c r="HU85" s="394"/>
      <c r="HV85" s="394"/>
    </row>
    <row r="86" spans="1:230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394"/>
      <c r="K86" s="394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  <c r="HJ86" s="394"/>
      <c r="HK86" s="394"/>
      <c r="HL86" s="394"/>
      <c r="HM86" s="394"/>
      <c r="HN86" s="394"/>
      <c r="HO86" s="394"/>
      <c r="HP86" s="394"/>
      <c r="HQ86" s="394"/>
      <c r="HR86" s="394"/>
      <c r="HS86" s="394"/>
      <c r="HT86" s="394"/>
      <c r="HU86" s="394"/>
      <c r="HV86" s="394"/>
    </row>
    <row r="87" spans="1:230" s="399" customFormat="1" ht="18" customHeight="1">
      <c r="A87" s="394"/>
      <c r="B87" s="395">
        <v>51</v>
      </c>
      <c r="C87" s="401" t="s">
        <v>102</v>
      </c>
      <c r="D87" s="402">
        <v>982</v>
      </c>
      <c r="E87" s="403">
        <v>1320.1950407331976</v>
      </c>
      <c r="F87" s="402">
        <v>4682</v>
      </c>
      <c r="G87" s="403">
        <v>1585.5048398120462</v>
      </c>
      <c r="H87" s="402">
        <v>2627</v>
      </c>
      <c r="I87" s="403">
        <v>962.69059763989333</v>
      </c>
      <c r="J87" s="394"/>
      <c r="K87" s="394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  <c r="HJ87" s="394"/>
      <c r="HK87" s="394"/>
      <c r="HL87" s="394"/>
      <c r="HM87" s="394"/>
      <c r="HN87" s="394"/>
      <c r="HO87" s="394"/>
      <c r="HP87" s="394"/>
      <c r="HQ87" s="394"/>
      <c r="HR87" s="394"/>
      <c r="HS87" s="394"/>
      <c r="HT87" s="394"/>
      <c r="HU87" s="394"/>
      <c r="HV87" s="394"/>
    </row>
    <row r="88" spans="1:230" s="399" customFormat="1" ht="18" customHeight="1">
      <c r="A88" s="394"/>
      <c r="B88" s="395">
        <v>52</v>
      </c>
      <c r="C88" s="401" t="s">
        <v>103</v>
      </c>
      <c r="D88" s="404">
        <v>1274</v>
      </c>
      <c r="E88" s="405">
        <v>1292.4718995290423</v>
      </c>
      <c r="F88" s="404">
        <v>4357</v>
      </c>
      <c r="G88" s="405">
        <v>1522.8839843929311</v>
      </c>
      <c r="H88" s="404">
        <v>2234</v>
      </c>
      <c r="I88" s="405">
        <v>893.49111011638308</v>
      </c>
      <c r="J88" s="394"/>
      <c r="K88" s="394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  <c r="HJ88" s="394"/>
      <c r="HK88" s="394"/>
      <c r="HL88" s="394"/>
      <c r="HM88" s="394"/>
      <c r="HN88" s="394"/>
      <c r="HO88" s="394"/>
      <c r="HP88" s="394"/>
      <c r="HQ88" s="394"/>
      <c r="HR88" s="394"/>
      <c r="HS88" s="394"/>
      <c r="HT88" s="394"/>
      <c r="HU88" s="394"/>
      <c r="HV88" s="394"/>
    </row>
    <row r="89" spans="1:230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394"/>
      <c r="K89" s="394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  <c r="HJ89" s="394"/>
      <c r="HK89" s="394"/>
      <c r="HL89" s="394"/>
      <c r="HM89" s="394"/>
      <c r="HN89" s="394"/>
      <c r="HO89" s="394"/>
      <c r="HP89" s="394"/>
      <c r="HQ89" s="394"/>
      <c r="HR89" s="394"/>
      <c r="HS89" s="394"/>
      <c r="HT89" s="394"/>
      <c r="HU89" s="394"/>
      <c r="HV89" s="394"/>
    </row>
    <row r="90" spans="1:230" s="399" customFormat="1" ht="18" customHeight="1">
      <c r="A90" s="408"/>
      <c r="B90" s="409"/>
      <c r="C90" s="410" t="s">
        <v>45</v>
      </c>
      <c r="D90" s="411">
        <v>953936</v>
      </c>
      <c r="E90" s="412">
        <v>1161.9232003509671</v>
      </c>
      <c r="F90" s="460">
        <v>6460808</v>
      </c>
      <c r="G90" s="461">
        <v>1441.5047469186502</v>
      </c>
      <c r="H90" s="462">
        <v>2349184</v>
      </c>
      <c r="I90" s="463">
        <v>896.20972914850688</v>
      </c>
      <c r="J90" s="394"/>
      <c r="K90" s="394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  <c r="HJ90" s="394"/>
      <c r="HK90" s="394"/>
      <c r="HL90" s="394"/>
      <c r="HM90" s="394"/>
      <c r="HN90" s="394"/>
      <c r="HO90" s="394"/>
      <c r="HP90" s="394"/>
      <c r="HQ90" s="394"/>
      <c r="HR90" s="394"/>
      <c r="HS90" s="394"/>
      <c r="HT90" s="394"/>
      <c r="HU90" s="394"/>
      <c r="HV90" s="394"/>
    </row>
    <row r="91" spans="1:230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30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30" ht="18" customHeight="1">
      <c r="B93" s="416"/>
      <c r="D93" s="417"/>
      <c r="E93" s="418"/>
      <c r="F93" s="417"/>
      <c r="G93" s="418"/>
      <c r="H93" s="417"/>
      <c r="I93" s="418"/>
    </row>
    <row r="94" spans="1:230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30" ht="18" customHeight="1">
      <c r="B95" s="416"/>
      <c r="E95" s="418"/>
      <c r="G95" s="418"/>
      <c r="I95" s="418"/>
    </row>
    <row r="96" spans="1:230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" customHeight="1"/>
    <row r="129" ht="15.75" customHeight="1"/>
  </sheetData>
  <mergeCells count="2">
    <mergeCell ref="B7:B8"/>
    <mergeCell ref="C7:C8"/>
  </mergeCells>
  <hyperlinks>
    <hyperlink ref="K5" location="Indice!A1" display="Volver al índice" xr:uid="{50B15B06-A732-43B7-BDFD-8FE07BA56603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1113-86C6-404F-8977-56F8C15C3A83}">
  <sheetPr codeName="Hoja11">
    <pageSetUpPr autoPageBreaks="0" fitToPage="1"/>
  </sheetPr>
  <dimension ref="A1:HI129"/>
  <sheetViews>
    <sheetView showGridLines="0" showRowColHeaders="0" showOutlineSymbols="0" zoomScaleNormal="100" workbookViewId="0">
      <pane ySplit="9" topLeftCell="A10" activePane="bottomLeft" state="frozen"/>
      <selection activeCell="K81" sqref="K81"/>
      <selection pane="bottomLeft" activeCell="H94" sqref="H94"/>
    </sheetView>
  </sheetViews>
  <sheetFormatPr baseColWidth="10" defaultColWidth="11.453125" defaultRowHeight="15.5"/>
  <cols>
    <col min="1" max="1" width="2.7265625" style="389" customWidth="1"/>
    <col min="2" max="2" width="8" style="395" customWidth="1"/>
    <col min="3" max="3" width="24.7265625" style="389" customWidth="1"/>
    <col min="4" max="9" width="15.7265625" style="389" customWidth="1"/>
    <col min="10" max="10" width="11.453125" style="420"/>
    <col min="11" max="11" width="28" style="389" customWidth="1"/>
    <col min="12" max="16384" width="11.453125" style="389"/>
  </cols>
  <sheetData>
    <row r="1" spans="1:217" s="378" customFormat="1" ht="15.75" customHeight="1">
      <c r="B1" s="379"/>
      <c r="E1" s="380"/>
      <c r="G1" s="380"/>
      <c r="I1" s="380"/>
      <c r="J1" s="420"/>
      <c r="K1" s="389"/>
    </row>
    <row r="2" spans="1:217" s="378" customFormat="1">
      <c r="B2" s="379"/>
      <c r="E2" s="380"/>
      <c r="G2" s="380"/>
      <c r="I2" s="380"/>
      <c r="J2" s="420"/>
      <c r="K2" s="389"/>
    </row>
    <row r="3" spans="1:217" s="378" customFormat="1" ht="18.5">
      <c r="B3" s="381"/>
      <c r="C3" s="382" t="s">
        <v>46</v>
      </c>
      <c r="D3" s="383"/>
      <c r="E3" s="384"/>
      <c r="F3" s="383"/>
      <c r="G3" s="384"/>
      <c r="H3" s="383"/>
      <c r="I3" s="384"/>
      <c r="J3" s="420"/>
      <c r="K3" s="389"/>
    </row>
    <row r="4" spans="1:217" s="378" customFormat="1">
      <c r="B4" s="379"/>
      <c r="C4" s="385"/>
      <c r="D4" s="383"/>
      <c r="E4" s="384"/>
      <c r="F4" s="383"/>
      <c r="G4" s="384"/>
      <c r="H4" s="383"/>
      <c r="I4" s="384"/>
      <c r="J4" s="420"/>
      <c r="K4" s="389"/>
    </row>
    <row r="5" spans="1:217" s="378" customFormat="1" ht="18.5">
      <c r="B5" s="464" t="str">
        <f>'Número pensiones (IP-J-V)'!$B$5</f>
        <v>1 de Mayo de 2024</v>
      </c>
      <c r="C5" s="465"/>
      <c r="D5" s="466"/>
      <c r="E5" s="467"/>
      <c r="F5" s="466"/>
      <c r="G5" s="467"/>
      <c r="H5" s="466"/>
      <c r="I5" s="467"/>
      <c r="J5" s="420"/>
      <c r="K5" s="421" t="s">
        <v>168</v>
      </c>
    </row>
    <row r="6" spans="1:217" s="424" customFormat="1" ht="9" customHeight="1">
      <c r="A6" s="422"/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  <c r="AS6" s="423"/>
      <c r="AT6" s="423"/>
      <c r="AU6" s="423"/>
      <c r="AV6" s="423"/>
      <c r="AW6" s="423"/>
      <c r="AX6" s="423"/>
      <c r="AY6" s="423"/>
      <c r="AZ6" s="423"/>
      <c r="BA6" s="423"/>
      <c r="BB6" s="423"/>
      <c r="BC6" s="423"/>
      <c r="BD6" s="423"/>
      <c r="BE6" s="423"/>
      <c r="BF6" s="423"/>
      <c r="BG6" s="423"/>
      <c r="BH6" s="423"/>
      <c r="BI6" s="423"/>
      <c r="BJ6" s="423"/>
      <c r="BK6" s="423"/>
      <c r="BL6" s="423"/>
      <c r="BM6" s="423"/>
      <c r="BN6" s="423"/>
      <c r="BO6" s="423"/>
      <c r="BP6" s="423"/>
      <c r="BQ6" s="423"/>
      <c r="BR6" s="423"/>
      <c r="BS6" s="423"/>
      <c r="BT6" s="423"/>
      <c r="BU6" s="423"/>
      <c r="BV6" s="423"/>
      <c r="BW6" s="423"/>
      <c r="BX6" s="423"/>
      <c r="BY6" s="423"/>
      <c r="BZ6" s="423"/>
      <c r="CA6" s="423"/>
      <c r="CB6" s="423"/>
      <c r="CC6" s="423"/>
      <c r="CD6" s="423"/>
      <c r="CE6" s="423"/>
      <c r="CF6" s="423"/>
      <c r="CG6" s="423"/>
      <c r="CH6" s="423"/>
      <c r="CI6" s="423"/>
      <c r="CJ6" s="423"/>
      <c r="CK6" s="423"/>
      <c r="CL6" s="423"/>
      <c r="CM6" s="423"/>
      <c r="CN6" s="423"/>
      <c r="CO6" s="423"/>
      <c r="CP6" s="423"/>
      <c r="CQ6" s="423"/>
      <c r="CR6" s="423"/>
      <c r="CS6" s="423"/>
      <c r="CT6" s="423"/>
      <c r="CU6" s="423"/>
      <c r="CV6" s="423"/>
      <c r="CW6" s="423"/>
      <c r="CX6" s="423"/>
      <c r="CY6" s="423"/>
      <c r="CZ6" s="423"/>
      <c r="DA6" s="423"/>
      <c r="DB6" s="423"/>
      <c r="DC6" s="423"/>
      <c r="DD6" s="423"/>
      <c r="DE6" s="423"/>
      <c r="DF6" s="423"/>
      <c r="DG6" s="423"/>
      <c r="DH6" s="423"/>
      <c r="DI6" s="423"/>
      <c r="DJ6" s="423"/>
      <c r="DK6" s="423"/>
      <c r="DL6" s="423"/>
      <c r="DM6" s="423"/>
      <c r="DN6" s="423"/>
      <c r="DO6" s="423"/>
      <c r="DP6" s="423"/>
      <c r="DQ6" s="423"/>
      <c r="DR6" s="423"/>
      <c r="DS6" s="423"/>
      <c r="DT6" s="423"/>
      <c r="DU6" s="423"/>
      <c r="DV6" s="423"/>
      <c r="DW6" s="423"/>
      <c r="DX6" s="423"/>
      <c r="DY6" s="423"/>
      <c r="DZ6" s="423"/>
      <c r="EA6" s="423"/>
      <c r="EB6" s="423"/>
      <c r="EC6" s="423"/>
      <c r="ED6" s="423"/>
      <c r="EE6" s="423"/>
      <c r="EF6" s="423"/>
      <c r="EG6" s="423"/>
      <c r="EH6" s="423"/>
      <c r="EI6" s="423"/>
      <c r="EJ6" s="423"/>
      <c r="EK6" s="423"/>
      <c r="EL6" s="423"/>
      <c r="EM6" s="423"/>
      <c r="EN6" s="423"/>
      <c r="EO6" s="423"/>
      <c r="EP6" s="423"/>
      <c r="EQ6" s="423"/>
      <c r="ER6" s="423"/>
      <c r="ES6" s="423"/>
      <c r="ET6" s="423"/>
      <c r="EU6" s="423"/>
      <c r="EV6" s="423"/>
      <c r="EW6" s="423"/>
      <c r="EX6" s="423"/>
      <c r="EY6" s="423"/>
      <c r="EZ6" s="423"/>
      <c r="FA6" s="423"/>
      <c r="FB6" s="423"/>
      <c r="FC6" s="423"/>
      <c r="FD6" s="423"/>
      <c r="FE6" s="423"/>
      <c r="FF6" s="423"/>
      <c r="FG6" s="423"/>
      <c r="FH6" s="423"/>
      <c r="FI6" s="423"/>
      <c r="FJ6" s="423"/>
      <c r="FK6" s="423"/>
      <c r="FL6" s="423"/>
      <c r="FM6" s="423"/>
      <c r="FN6" s="423"/>
      <c r="FO6" s="423"/>
      <c r="FP6" s="423"/>
      <c r="FQ6" s="423"/>
      <c r="FR6" s="423"/>
      <c r="FS6" s="423"/>
      <c r="FT6" s="423"/>
      <c r="FU6" s="423"/>
      <c r="FV6" s="423"/>
      <c r="FW6" s="423"/>
      <c r="FX6" s="423"/>
      <c r="FY6" s="423"/>
      <c r="FZ6" s="423"/>
      <c r="GA6" s="423"/>
      <c r="GB6" s="423"/>
      <c r="GC6" s="423"/>
      <c r="GD6" s="423"/>
      <c r="GE6" s="423"/>
      <c r="GF6" s="423"/>
      <c r="GG6" s="423"/>
      <c r="GH6" s="423"/>
      <c r="GI6" s="423"/>
      <c r="GJ6" s="423"/>
      <c r="GK6" s="423"/>
      <c r="GL6" s="423"/>
      <c r="GM6" s="423"/>
      <c r="GN6" s="423"/>
      <c r="GO6" s="423"/>
      <c r="GP6" s="423"/>
      <c r="GQ6" s="423"/>
      <c r="GR6" s="423"/>
      <c r="GS6" s="423"/>
      <c r="GT6" s="423"/>
      <c r="GU6" s="423"/>
      <c r="GV6" s="423"/>
      <c r="GW6" s="423"/>
      <c r="GX6" s="423"/>
      <c r="GY6" s="423"/>
      <c r="GZ6" s="423"/>
      <c r="HA6" s="423"/>
      <c r="HB6" s="423"/>
      <c r="HC6" s="423"/>
      <c r="HD6" s="423"/>
      <c r="HE6" s="423"/>
      <c r="HF6" s="423"/>
      <c r="HG6" s="423"/>
      <c r="HH6" s="423"/>
      <c r="HI6" s="423"/>
    </row>
    <row r="7" spans="1:217" ht="38.15" customHeight="1">
      <c r="A7" s="387"/>
      <c r="B7" s="505" t="s">
        <v>157</v>
      </c>
      <c r="C7" s="507" t="s">
        <v>47</v>
      </c>
      <c r="D7" s="427" t="s">
        <v>104</v>
      </c>
      <c r="E7" s="428"/>
      <c r="F7" s="429" t="s">
        <v>105</v>
      </c>
      <c r="G7" s="430"/>
      <c r="H7" s="447" t="s">
        <v>45</v>
      </c>
      <c r="I7" s="447"/>
    </row>
    <row r="8" spans="1:217" ht="36.75" customHeight="1">
      <c r="A8" s="387"/>
      <c r="B8" s="506"/>
      <c r="C8" s="508"/>
      <c r="D8" s="448" t="s">
        <v>7</v>
      </c>
      <c r="E8" s="449" t="s">
        <v>51</v>
      </c>
      <c r="F8" s="450" t="s">
        <v>7</v>
      </c>
      <c r="G8" s="451" t="s">
        <v>51</v>
      </c>
      <c r="H8" s="452" t="s">
        <v>7</v>
      </c>
      <c r="I8" s="453" t="s">
        <v>51</v>
      </c>
    </row>
    <row r="9" spans="1:217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17" s="399" customFormat="1" ht="18" customHeight="1">
      <c r="A10" s="394"/>
      <c r="B10" s="395"/>
      <c r="C10" s="396" t="s">
        <v>52</v>
      </c>
      <c r="D10" s="454">
        <v>69679</v>
      </c>
      <c r="E10" s="455">
        <v>474.29109674363883</v>
      </c>
      <c r="F10" s="456">
        <v>12453</v>
      </c>
      <c r="G10" s="457">
        <v>701.41145667710566</v>
      </c>
      <c r="H10" s="458">
        <v>1658935</v>
      </c>
      <c r="I10" s="459">
        <v>1122.7398863427436</v>
      </c>
      <c r="J10" s="425"/>
      <c r="K10" s="400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</row>
    <row r="11" spans="1:217" s="400" customFormat="1" ht="18" customHeight="1">
      <c r="B11" s="395">
        <v>4</v>
      </c>
      <c r="C11" s="401" t="s">
        <v>53</v>
      </c>
      <c r="D11" s="402">
        <v>5469</v>
      </c>
      <c r="E11" s="403">
        <v>422.2118028890107</v>
      </c>
      <c r="F11" s="402">
        <v>523</v>
      </c>
      <c r="G11" s="403">
        <v>686.72695984703648</v>
      </c>
      <c r="H11" s="402">
        <v>114791</v>
      </c>
      <c r="I11" s="403">
        <v>1027.4418970999459</v>
      </c>
      <c r="J11" s="425"/>
      <c r="K11" s="425"/>
    </row>
    <row r="12" spans="1:217" s="400" customFormat="1" ht="18" customHeight="1">
      <c r="B12" s="395">
        <v>11</v>
      </c>
      <c r="C12" s="401" t="s">
        <v>54</v>
      </c>
      <c r="D12" s="402">
        <v>10533</v>
      </c>
      <c r="E12" s="403">
        <v>508.70370549700931</v>
      </c>
      <c r="F12" s="402">
        <v>2847</v>
      </c>
      <c r="G12" s="403">
        <v>724.05330172110996</v>
      </c>
      <c r="H12" s="402">
        <v>230720</v>
      </c>
      <c r="I12" s="403">
        <v>1241.9519193828005</v>
      </c>
      <c r="J12" s="425"/>
    </row>
    <row r="13" spans="1:217" s="400" customFormat="1" ht="18" customHeight="1">
      <c r="B13" s="395">
        <v>14</v>
      </c>
      <c r="C13" s="401" t="s">
        <v>55</v>
      </c>
      <c r="D13" s="402">
        <v>6932</v>
      </c>
      <c r="E13" s="403">
        <v>477.21856174264281</v>
      </c>
      <c r="F13" s="402">
        <v>1398</v>
      </c>
      <c r="G13" s="403">
        <v>679.76050071530767</v>
      </c>
      <c r="H13" s="402">
        <v>178658</v>
      </c>
      <c r="I13" s="403">
        <v>1048.0994712803233</v>
      </c>
      <c r="J13" s="425"/>
    </row>
    <row r="14" spans="1:217" s="400" customFormat="1" ht="18" customHeight="1">
      <c r="B14" s="395">
        <v>18</v>
      </c>
      <c r="C14" s="401" t="s">
        <v>56</v>
      </c>
      <c r="D14" s="402">
        <v>7885</v>
      </c>
      <c r="E14" s="403">
        <v>454.04457070386809</v>
      </c>
      <c r="F14" s="402">
        <v>1514</v>
      </c>
      <c r="G14" s="403">
        <v>693.19822985468966</v>
      </c>
      <c r="H14" s="402">
        <v>197726</v>
      </c>
      <c r="I14" s="403">
        <v>1069.8380196332287</v>
      </c>
      <c r="J14" s="425"/>
    </row>
    <row r="15" spans="1:217" s="400" customFormat="1" ht="18" customHeight="1">
      <c r="B15" s="395">
        <v>21</v>
      </c>
      <c r="C15" s="401" t="s">
        <v>57</v>
      </c>
      <c r="D15" s="402">
        <v>4353</v>
      </c>
      <c r="E15" s="403">
        <v>477.23786583965096</v>
      </c>
      <c r="F15" s="402">
        <v>815</v>
      </c>
      <c r="G15" s="403">
        <v>724.27397546012276</v>
      </c>
      <c r="H15" s="402">
        <v>103432</v>
      </c>
      <c r="I15" s="403">
        <v>1135.3543088212543</v>
      </c>
      <c r="J15" s="425"/>
    </row>
    <row r="16" spans="1:217" s="400" customFormat="1" ht="18" customHeight="1">
      <c r="B16" s="395">
        <v>23</v>
      </c>
      <c r="C16" s="401" t="s">
        <v>58</v>
      </c>
      <c r="D16" s="402">
        <v>5482</v>
      </c>
      <c r="E16" s="403">
        <v>462.27101422838376</v>
      </c>
      <c r="F16" s="402">
        <v>830</v>
      </c>
      <c r="G16" s="403">
        <v>644.50360240963857</v>
      </c>
      <c r="H16" s="402">
        <v>147777</v>
      </c>
      <c r="I16" s="403">
        <v>1036.7790461303177</v>
      </c>
      <c r="J16" s="425"/>
    </row>
    <row r="17" spans="1:217" s="400" customFormat="1" ht="18" customHeight="1">
      <c r="B17" s="395">
        <v>29</v>
      </c>
      <c r="C17" s="401" t="s">
        <v>59</v>
      </c>
      <c r="D17" s="402">
        <v>12866</v>
      </c>
      <c r="E17" s="403">
        <v>460.97157935644333</v>
      </c>
      <c r="F17" s="402">
        <v>1679</v>
      </c>
      <c r="G17" s="403">
        <v>700.21317450863603</v>
      </c>
      <c r="H17" s="402">
        <v>286948</v>
      </c>
      <c r="I17" s="403">
        <v>1139.9877572591549</v>
      </c>
      <c r="J17" s="425"/>
    </row>
    <row r="18" spans="1:217" s="400" customFormat="1" ht="18" customHeight="1">
      <c r="B18" s="395">
        <v>41</v>
      </c>
      <c r="C18" s="401" t="s">
        <v>60</v>
      </c>
      <c r="D18" s="402">
        <v>16159</v>
      </c>
      <c r="E18" s="403">
        <v>491.99887802463019</v>
      </c>
      <c r="F18" s="402">
        <v>2847</v>
      </c>
      <c r="G18" s="403">
        <v>707.21897435897438</v>
      </c>
      <c r="H18" s="402">
        <v>398883</v>
      </c>
      <c r="I18" s="403">
        <v>1157.0331278846177</v>
      </c>
      <c r="J18" s="425"/>
    </row>
    <row r="19" spans="1:217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  <c r="J19" s="425"/>
    </row>
    <row r="20" spans="1:217" s="399" customFormat="1" ht="18" customHeight="1">
      <c r="A20" s="394"/>
      <c r="B20" s="395"/>
      <c r="C20" s="396" t="s">
        <v>61</v>
      </c>
      <c r="D20" s="454">
        <v>9409</v>
      </c>
      <c r="E20" s="455">
        <v>516.60625571261551</v>
      </c>
      <c r="F20" s="456">
        <v>840</v>
      </c>
      <c r="G20" s="457">
        <v>782.31536904761913</v>
      </c>
      <c r="H20" s="458">
        <v>311567</v>
      </c>
      <c r="I20" s="459">
        <v>1328.2540377832054</v>
      </c>
      <c r="J20" s="425"/>
      <c r="K20" s="400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</row>
    <row r="21" spans="1:217" s="400" customFormat="1" ht="18" customHeight="1">
      <c r="B21" s="395">
        <v>22</v>
      </c>
      <c r="C21" s="401" t="s">
        <v>62</v>
      </c>
      <c r="D21" s="402">
        <v>1636</v>
      </c>
      <c r="E21" s="403">
        <v>494.8019254278729</v>
      </c>
      <c r="F21" s="402">
        <v>86</v>
      </c>
      <c r="G21" s="403">
        <v>717.83197674418602</v>
      </c>
      <c r="H21" s="402">
        <v>54352</v>
      </c>
      <c r="I21" s="403">
        <v>1205.5330775316456</v>
      </c>
      <c r="J21" s="425"/>
    </row>
    <row r="22" spans="1:217" s="400" customFormat="1" ht="18" customHeight="1">
      <c r="B22" s="395">
        <v>40</v>
      </c>
      <c r="C22" s="401" t="s">
        <v>63</v>
      </c>
      <c r="D22" s="402">
        <v>1015</v>
      </c>
      <c r="E22" s="403">
        <v>501.06572413793106</v>
      </c>
      <c r="F22" s="402">
        <v>100</v>
      </c>
      <c r="G22" s="403">
        <v>761.35259999999994</v>
      </c>
      <c r="H22" s="402">
        <v>35935</v>
      </c>
      <c r="I22" s="403">
        <v>1216.3099510226796</v>
      </c>
      <c r="J22" s="425"/>
    </row>
    <row r="23" spans="1:217" s="400" customFormat="1" ht="18" customHeight="1">
      <c r="B23" s="395">
        <v>50</v>
      </c>
      <c r="C23" s="401" t="s">
        <v>64</v>
      </c>
      <c r="D23" s="402">
        <v>6758</v>
      </c>
      <c r="E23" s="403">
        <v>524.21879254217231</v>
      </c>
      <c r="F23" s="402">
        <v>654</v>
      </c>
      <c r="G23" s="403">
        <v>794.00015290519877</v>
      </c>
      <c r="H23" s="402">
        <v>221280</v>
      </c>
      <c r="I23" s="403">
        <v>1376.5767076554589</v>
      </c>
      <c r="J23" s="425"/>
    </row>
    <row r="24" spans="1:217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  <c r="J24" s="425"/>
    </row>
    <row r="25" spans="1:217" s="399" customFormat="1" ht="18" customHeight="1">
      <c r="A25" s="394"/>
      <c r="B25" s="395">
        <v>33</v>
      </c>
      <c r="C25" s="396" t="s">
        <v>65</v>
      </c>
      <c r="D25" s="454">
        <v>8714</v>
      </c>
      <c r="E25" s="455">
        <v>611.10823158136338</v>
      </c>
      <c r="F25" s="456">
        <v>1990</v>
      </c>
      <c r="G25" s="457">
        <v>996.63172361809029</v>
      </c>
      <c r="H25" s="458">
        <v>299765</v>
      </c>
      <c r="I25" s="459">
        <v>1465.8666108451621</v>
      </c>
      <c r="J25" s="425"/>
      <c r="K25" s="400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</row>
    <row r="26" spans="1:217" s="399" customFormat="1" ht="18" hidden="1" customHeight="1">
      <c r="A26" s="394"/>
      <c r="B26" s="395"/>
      <c r="C26" s="396"/>
      <c r="D26" s="454"/>
      <c r="E26" s="455"/>
      <c r="F26" s="456"/>
      <c r="G26" s="457"/>
      <c r="H26" s="458"/>
      <c r="I26" s="459"/>
      <c r="J26" s="425"/>
      <c r="K26" s="400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</row>
    <row r="27" spans="1:217" s="399" customFormat="1" ht="18" customHeight="1">
      <c r="A27" s="394"/>
      <c r="B27" s="395">
        <v>7</v>
      </c>
      <c r="C27" s="396" t="s">
        <v>205</v>
      </c>
      <c r="D27" s="454">
        <v>5957</v>
      </c>
      <c r="E27" s="455">
        <v>436.10544905153597</v>
      </c>
      <c r="F27" s="456">
        <v>115</v>
      </c>
      <c r="G27" s="457">
        <v>720.24452173913039</v>
      </c>
      <c r="H27" s="458">
        <v>206977</v>
      </c>
      <c r="I27" s="459">
        <v>1170.8633614846092</v>
      </c>
      <c r="J27" s="425"/>
      <c r="K27" s="400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</row>
    <row r="28" spans="1:217" s="399" customFormat="1" ht="18" hidden="1" customHeight="1">
      <c r="A28" s="394"/>
      <c r="B28" s="395"/>
      <c r="C28" s="396"/>
      <c r="D28" s="454"/>
      <c r="E28" s="455"/>
      <c r="F28" s="456"/>
      <c r="G28" s="457"/>
      <c r="H28" s="458"/>
      <c r="I28" s="459"/>
      <c r="J28" s="425"/>
      <c r="K28" s="400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</row>
    <row r="29" spans="1:217" s="399" customFormat="1" ht="18" customHeight="1">
      <c r="A29" s="394"/>
      <c r="B29" s="395"/>
      <c r="C29" s="396" t="s">
        <v>66</v>
      </c>
      <c r="D29" s="454">
        <v>16424</v>
      </c>
      <c r="E29" s="455">
        <v>473.85934364344871</v>
      </c>
      <c r="F29" s="456">
        <v>2567</v>
      </c>
      <c r="G29" s="457">
        <v>718.49305414881201</v>
      </c>
      <c r="H29" s="458">
        <v>360996</v>
      </c>
      <c r="I29" s="459">
        <v>1140.6057133597049</v>
      </c>
      <c r="J29" s="425"/>
      <c r="K29" s="426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</row>
    <row r="30" spans="1:217" s="400" customFormat="1" ht="18" customHeight="1">
      <c r="B30" s="395">
        <v>35</v>
      </c>
      <c r="C30" s="401" t="s">
        <v>67</v>
      </c>
      <c r="D30" s="402">
        <v>9127</v>
      </c>
      <c r="E30" s="403">
        <v>480.16170373616751</v>
      </c>
      <c r="F30" s="402">
        <v>1720</v>
      </c>
      <c r="G30" s="403">
        <v>707.7655348837211</v>
      </c>
      <c r="H30" s="402">
        <v>189843</v>
      </c>
      <c r="I30" s="403">
        <v>1159.8466415406417</v>
      </c>
      <c r="J30" s="425"/>
    </row>
    <row r="31" spans="1:217" s="400" customFormat="1" ht="18" customHeight="1">
      <c r="B31" s="395">
        <v>38</v>
      </c>
      <c r="C31" s="401" t="s">
        <v>68</v>
      </c>
      <c r="D31" s="402">
        <v>7297</v>
      </c>
      <c r="E31" s="403">
        <v>465.97642729888992</v>
      </c>
      <c r="F31" s="402">
        <v>847</v>
      </c>
      <c r="G31" s="403">
        <v>740.27739079102707</v>
      </c>
      <c r="H31" s="402">
        <v>171153</v>
      </c>
      <c r="I31" s="403">
        <v>1119.2636654338514</v>
      </c>
      <c r="J31" s="425"/>
    </row>
    <row r="32" spans="1:217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  <c r="J32" s="425"/>
    </row>
    <row r="33" spans="1:217" s="399" customFormat="1" ht="18" customHeight="1">
      <c r="A33" s="394"/>
      <c r="B33" s="395">
        <v>39</v>
      </c>
      <c r="C33" s="396" t="s">
        <v>69</v>
      </c>
      <c r="D33" s="454">
        <v>4537</v>
      </c>
      <c r="E33" s="455">
        <v>552.92433987216225</v>
      </c>
      <c r="F33" s="456">
        <v>1367</v>
      </c>
      <c r="G33" s="457">
        <v>822.13351133869776</v>
      </c>
      <c r="H33" s="458">
        <v>145929</v>
      </c>
      <c r="I33" s="459">
        <v>1325.1055472181688</v>
      </c>
      <c r="J33" s="425"/>
      <c r="K33" s="400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</row>
    <row r="34" spans="1:217" s="399" customFormat="1" ht="18" hidden="1" customHeight="1">
      <c r="A34" s="394"/>
      <c r="B34" s="395"/>
      <c r="C34" s="396"/>
      <c r="D34" s="454"/>
      <c r="E34" s="455"/>
      <c r="F34" s="456"/>
      <c r="G34" s="457"/>
      <c r="H34" s="458"/>
      <c r="I34" s="459"/>
      <c r="J34" s="425"/>
      <c r="K34" s="400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</row>
    <row r="35" spans="1:217" s="399" customFormat="1" ht="18" customHeight="1">
      <c r="A35" s="394"/>
      <c r="B35" s="395"/>
      <c r="C35" s="396" t="s">
        <v>70</v>
      </c>
      <c r="D35" s="454">
        <v>19067</v>
      </c>
      <c r="E35" s="455">
        <v>542.35451250852248</v>
      </c>
      <c r="F35" s="456">
        <v>3919</v>
      </c>
      <c r="G35" s="457">
        <v>757.35610104618547</v>
      </c>
      <c r="H35" s="458">
        <v>623991</v>
      </c>
      <c r="I35" s="459">
        <v>1253.2503246841704</v>
      </c>
      <c r="J35" s="425"/>
      <c r="K35" s="400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</row>
    <row r="36" spans="1:217" s="400" customFormat="1" ht="18" customHeight="1">
      <c r="B36" s="395">
        <v>5</v>
      </c>
      <c r="C36" s="401" t="s">
        <v>71</v>
      </c>
      <c r="D36" s="402">
        <v>1272</v>
      </c>
      <c r="E36" s="403">
        <v>536.84143081760999</v>
      </c>
      <c r="F36" s="402">
        <v>236</v>
      </c>
      <c r="G36" s="403">
        <v>686.35177966101685</v>
      </c>
      <c r="H36" s="402">
        <v>39396</v>
      </c>
      <c r="I36" s="403">
        <v>1101.3833617626165</v>
      </c>
      <c r="J36" s="425"/>
    </row>
    <row r="37" spans="1:217" s="400" customFormat="1" ht="18" customHeight="1">
      <c r="B37" s="395">
        <v>9</v>
      </c>
      <c r="C37" s="401" t="s">
        <v>72</v>
      </c>
      <c r="D37" s="402">
        <v>2856</v>
      </c>
      <c r="E37" s="403">
        <v>536.06964985994398</v>
      </c>
      <c r="F37" s="402">
        <v>325</v>
      </c>
      <c r="G37" s="403">
        <v>783.49123076923081</v>
      </c>
      <c r="H37" s="402">
        <v>93024</v>
      </c>
      <c r="I37" s="403">
        <v>1347.0930788828684</v>
      </c>
      <c r="J37" s="425"/>
    </row>
    <row r="38" spans="1:217" s="400" customFormat="1" ht="18" customHeight="1">
      <c r="B38" s="395">
        <v>24</v>
      </c>
      <c r="C38" s="401" t="s">
        <v>73</v>
      </c>
      <c r="D38" s="402">
        <v>4073</v>
      </c>
      <c r="E38" s="403">
        <v>553.14507242818559</v>
      </c>
      <c r="F38" s="402">
        <v>1089</v>
      </c>
      <c r="G38" s="403">
        <v>834.56576675849408</v>
      </c>
      <c r="H38" s="402">
        <v>139760</v>
      </c>
      <c r="I38" s="403">
        <v>1250.965622281054</v>
      </c>
      <c r="J38" s="420"/>
    </row>
    <row r="39" spans="1:217" s="400" customFormat="1" ht="18" customHeight="1">
      <c r="B39" s="395">
        <v>34</v>
      </c>
      <c r="C39" s="401" t="s">
        <v>74</v>
      </c>
      <c r="D39" s="402">
        <v>1356</v>
      </c>
      <c r="E39" s="403">
        <v>566.13013274336276</v>
      </c>
      <c r="F39" s="402">
        <v>298</v>
      </c>
      <c r="G39" s="403">
        <v>782.27365771812083</v>
      </c>
      <c r="H39" s="402">
        <v>43574</v>
      </c>
      <c r="I39" s="403">
        <v>1284.7011401294358</v>
      </c>
      <c r="J39" s="420"/>
    </row>
    <row r="40" spans="1:217" s="400" customFormat="1" ht="18" customHeight="1">
      <c r="B40" s="395">
        <v>37</v>
      </c>
      <c r="C40" s="401" t="s">
        <v>75</v>
      </c>
      <c r="D40" s="402">
        <v>2558</v>
      </c>
      <c r="E40" s="403">
        <v>548.15867474589515</v>
      </c>
      <c r="F40" s="402">
        <v>649</v>
      </c>
      <c r="G40" s="403">
        <v>707.81684129429891</v>
      </c>
      <c r="H40" s="402">
        <v>81806</v>
      </c>
      <c r="I40" s="403">
        <v>1167.3079871892039</v>
      </c>
      <c r="J40" s="420"/>
    </row>
    <row r="41" spans="1:217" s="400" customFormat="1" ht="18" customHeight="1">
      <c r="B41" s="395">
        <v>40</v>
      </c>
      <c r="C41" s="401" t="s">
        <v>76</v>
      </c>
      <c r="D41" s="402">
        <v>1112</v>
      </c>
      <c r="E41" s="403">
        <v>505.80934352517983</v>
      </c>
      <c r="F41" s="402">
        <v>137</v>
      </c>
      <c r="G41" s="403">
        <v>715.87613138686129</v>
      </c>
      <c r="H41" s="402">
        <v>35082</v>
      </c>
      <c r="I41" s="403">
        <v>1195.9705874807596</v>
      </c>
      <c r="J41" s="420"/>
    </row>
    <row r="42" spans="1:217" s="400" customFormat="1" ht="18" customHeight="1">
      <c r="B42" s="395">
        <v>42</v>
      </c>
      <c r="C42" s="401" t="s">
        <v>77</v>
      </c>
      <c r="D42" s="402">
        <v>693</v>
      </c>
      <c r="E42" s="403">
        <v>536.72790764790761</v>
      </c>
      <c r="F42" s="402">
        <v>78</v>
      </c>
      <c r="G42" s="403">
        <v>726.66858974358979</v>
      </c>
      <c r="H42" s="402">
        <v>22728</v>
      </c>
      <c r="I42" s="403">
        <v>1204.1080891411477</v>
      </c>
      <c r="J42" s="420"/>
    </row>
    <row r="43" spans="1:217" s="400" customFormat="1" ht="18" customHeight="1">
      <c r="B43" s="395">
        <v>47</v>
      </c>
      <c r="C43" s="401" t="s">
        <v>78</v>
      </c>
      <c r="D43" s="402">
        <v>3578</v>
      </c>
      <c r="E43" s="403">
        <v>544.24395751816655</v>
      </c>
      <c r="F43" s="402">
        <v>683</v>
      </c>
      <c r="G43" s="403">
        <v>768.20805270863855</v>
      </c>
      <c r="H43" s="402">
        <v>121000</v>
      </c>
      <c r="I43" s="403">
        <v>1377.9003502479338</v>
      </c>
      <c r="J43" s="420"/>
    </row>
    <row r="44" spans="1:217" s="400" customFormat="1" ht="18" customHeight="1">
      <c r="B44" s="395">
        <v>49</v>
      </c>
      <c r="C44" s="401" t="s">
        <v>79</v>
      </c>
      <c r="D44" s="402">
        <v>1569</v>
      </c>
      <c r="E44" s="403">
        <v>524.31913957934989</v>
      </c>
      <c r="F44" s="402">
        <v>424</v>
      </c>
      <c r="G44" s="403">
        <v>638.42172169811317</v>
      </c>
      <c r="H44" s="402">
        <v>47621</v>
      </c>
      <c r="I44" s="403">
        <v>1070.0650265639113</v>
      </c>
      <c r="J44" s="420"/>
    </row>
    <row r="45" spans="1:217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  <c r="J45" s="420"/>
    </row>
    <row r="46" spans="1:217" s="399" customFormat="1" ht="18" customHeight="1">
      <c r="A46" s="394"/>
      <c r="B46" s="395"/>
      <c r="C46" s="396" t="s">
        <v>80</v>
      </c>
      <c r="D46" s="454">
        <v>14715</v>
      </c>
      <c r="E46" s="455">
        <v>499.92355419639836</v>
      </c>
      <c r="F46" s="456">
        <v>2647</v>
      </c>
      <c r="G46" s="457">
        <v>671.81871174915011</v>
      </c>
      <c r="H46" s="458">
        <v>391566</v>
      </c>
      <c r="I46" s="459">
        <v>1165.254831471578</v>
      </c>
      <c r="J46" s="420"/>
      <c r="K46" s="400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</row>
    <row r="47" spans="1:217" s="400" customFormat="1" ht="18" customHeight="1">
      <c r="B47" s="395">
        <v>2</v>
      </c>
      <c r="C47" s="401" t="s">
        <v>81</v>
      </c>
      <c r="D47" s="402">
        <v>2929</v>
      </c>
      <c r="E47" s="403">
        <v>502.12941959713226</v>
      </c>
      <c r="F47" s="402">
        <v>749</v>
      </c>
      <c r="G47" s="403">
        <v>636.62793057409885</v>
      </c>
      <c r="H47" s="402">
        <v>74764</v>
      </c>
      <c r="I47" s="403">
        <v>1130.0406828152584</v>
      </c>
      <c r="J47" s="420"/>
    </row>
    <row r="48" spans="1:217" s="400" customFormat="1" ht="18" customHeight="1">
      <c r="B48" s="395">
        <v>13</v>
      </c>
      <c r="C48" s="401" t="s">
        <v>82</v>
      </c>
      <c r="D48" s="402">
        <v>4014</v>
      </c>
      <c r="E48" s="403">
        <v>527.57086447433983</v>
      </c>
      <c r="F48" s="402">
        <v>886</v>
      </c>
      <c r="G48" s="403">
        <v>710.15793453724609</v>
      </c>
      <c r="H48" s="402">
        <v>102461</v>
      </c>
      <c r="I48" s="403">
        <v>1169.9886620275031</v>
      </c>
      <c r="J48" s="420"/>
    </row>
    <row r="49" spans="1:217" s="400" customFormat="1" ht="18" customHeight="1">
      <c r="B49" s="395">
        <v>16</v>
      </c>
      <c r="C49" s="401" t="s">
        <v>83</v>
      </c>
      <c r="D49" s="402">
        <v>1610</v>
      </c>
      <c r="E49" s="403">
        <v>515.09075155279493</v>
      </c>
      <c r="F49" s="402">
        <v>330</v>
      </c>
      <c r="G49" s="403">
        <v>641.07387878787881</v>
      </c>
      <c r="H49" s="402">
        <v>45233</v>
      </c>
      <c r="I49" s="403">
        <v>1071.0940569937879</v>
      </c>
      <c r="J49" s="420"/>
    </row>
    <row r="50" spans="1:217" s="400" customFormat="1" ht="18" customHeight="1">
      <c r="B50" s="395">
        <v>19</v>
      </c>
      <c r="C50" s="401" t="s">
        <v>84</v>
      </c>
      <c r="D50" s="402">
        <v>1565</v>
      </c>
      <c r="E50" s="403">
        <v>496.64391693290742</v>
      </c>
      <c r="F50" s="402">
        <v>118</v>
      </c>
      <c r="G50" s="403">
        <v>746.46525423728804</v>
      </c>
      <c r="H50" s="402">
        <v>45123</v>
      </c>
      <c r="I50" s="403">
        <v>1328.013490902644</v>
      </c>
      <c r="J50" s="420"/>
    </row>
    <row r="51" spans="1:217" s="400" customFormat="1" ht="18" customHeight="1">
      <c r="B51" s="395">
        <v>45</v>
      </c>
      <c r="C51" s="401" t="s">
        <v>85</v>
      </c>
      <c r="D51" s="402">
        <v>4597</v>
      </c>
      <c r="E51" s="403">
        <v>470.18158364150537</v>
      </c>
      <c r="F51" s="402">
        <v>564</v>
      </c>
      <c r="G51" s="403">
        <v>660.69609929078013</v>
      </c>
      <c r="H51" s="402">
        <v>123985</v>
      </c>
      <c r="I51" s="403">
        <v>1157.6953115296201</v>
      </c>
      <c r="J51" s="420"/>
    </row>
    <row r="52" spans="1:217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  <c r="J52" s="420"/>
    </row>
    <row r="53" spans="1:217" s="399" customFormat="1" ht="18" customHeight="1">
      <c r="A53" s="394"/>
      <c r="B53" s="395"/>
      <c r="C53" s="396" t="s">
        <v>86</v>
      </c>
      <c r="D53" s="454">
        <v>50454</v>
      </c>
      <c r="E53" s="455">
        <v>497.26754548697829</v>
      </c>
      <c r="F53" s="456">
        <v>1392</v>
      </c>
      <c r="G53" s="457">
        <v>815.98549568965518</v>
      </c>
      <c r="H53" s="458">
        <v>1778800</v>
      </c>
      <c r="I53" s="459">
        <v>1304.9605462334157</v>
      </c>
      <c r="J53" s="420"/>
      <c r="K53" s="400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</row>
    <row r="54" spans="1:217" s="400" customFormat="1" ht="18" customHeight="1">
      <c r="B54" s="395">
        <v>8</v>
      </c>
      <c r="C54" s="401" t="s">
        <v>87</v>
      </c>
      <c r="D54" s="402">
        <v>37123</v>
      </c>
      <c r="E54" s="403">
        <v>515.86175093607733</v>
      </c>
      <c r="F54" s="402">
        <v>1085</v>
      </c>
      <c r="G54" s="403">
        <v>834.06318894009223</v>
      </c>
      <c r="H54" s="402">
        <v>1330237</v>
      </c>
      <c r="I54" s="403">
        <v>1344.9915050400793</v>
      </c>
      <c r="J54" s="420"/>
    </row>
    <row r="55" spans="1:217" s="400" customFormat="1" ht="18" customHeight="1">
      <c r="B55" s="395">
        <v>17</v>
      </c>
      <c r="C55" s="401" t="s">
        <v>209</v>
      </c>
      <c r="D55" s="402">
        <v>4620</v>
      </c>
      <c r="E55" s="403">
        <v>426.87727489177485</v>
      </c>
      <c r="F55" s="402">
        <v>60</v>
      </c>
      <c r="G55" s="403">
        <v>828.1873333333333</v>
      </c>
      <c r="H55" s="402">
        <v>166580</v>
      </c>
      <c r="I55" s="403">
        <v>1176.9457805258735</v>
      </c>
      <c r="J55" s="420"/>
    </row>
    <row r="56" spans="1:217" s="400" customFormat="1" ht="18" customHeight="1">
      <c r="B56" s="395">
        <v>25</v>
      </c>
      <c r="C56" s="401" t="s">
        <v>206</v>
      </c>
      <c r="D56" s="402">
        <v>3218</v>
      </c>
      <c r="E56" s="403">
        <v>449.50738036047233</v>
      </c>
      <c r="F56" s="402">
        <v>63</v>
      </c>
      <c r="G56" s="403">
        <v>775.89619047619044</v>
      </c>
      <c r="H56" s="402">
        <v>102251</v>
      </c>
      <c r="I56" s="403">
        <v>1127.7778584072526</v>
      </c>
      <c r="J56" s="420"/>
    </row>
    <row r="57" spans="1:217" s="400" customFormat="1" ht="18" customHeight="1">
      <c r="B57" s="395">
        <v>43</v>
      </c>
      <c r="C57" s="401" t="s">
        <v>88</v>
      </c>
      <c r="D57" s="402">
        <v>5493</v>
      </c>
      <c r="E57" s="403">
        <v>458.78630984889861</v>
      </c>
      <c r="F57" s="402">
        <v>184</v>
      </c>
      <c r="G57" s="403">
        <v>719.13342391304343</v>
      </c>
      <c r="H57" s="402">
        <v>179732</v>
      </c>
      <c r="I57" s="403">
        <v>1228.1302885963541</v>
      </c>
      <c r="J57" s="420"/>
    </row>
    <row r="58" spans="1:217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  <c r="J58" s="420"/>
    </row>
    <row r="59" spans="1:217" s="399" customFormat="1" ht="18" customHeight="1">
      <c r="A59" s="394"/>
      <c r="B59" s="395"/>
      <c r="C59" s="396" t="s">
        <v>89</v>
      </c>
      <c r="D59" s="454">
        <v>37652</v>
      </c>
      <c r="E59" s="455">
        <v>471.03355200254958</v>
      </c>
      <c r="F59" s="456">
        <v>2633</v>
      </c>
      <c r="G59" s="457">
        <v>726.88544625902023</v>
      </c>
      <c r="H59" s="458">
        <v>1041552</v>
      </c>
      <c r="I59" s="459">
        <v>1157.2352306269879</v>
      </c>
      <c r="J59" s="420"/>
      <c r="K59" s="400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</row>
    <row r="60" spans="1:217" s="400" customFormat="1" ht="18" customHeight="1">
      <c r="B60" s="395">
        <v>3</v>
      </c>
      <c r="C60" s="401" t="s">
        <v>210</v>
      </c>
      <c r="D60" s="402">
        <v>12406</v>
      </c>
      <c r="E60" s="403">
        <v>442.15046026116397</v>
      </c>
      <c r="F60" s="402">
        <v>1248</v>
      </c>
      <c r="G60" s="403">
        <v>712.02077724358969</v>
      </c>
      <c r="H60" s="402">
        <v>339599</v>
      </c>
      <c r="I60" s="403">
        <v>1086.3662943648246</v>
      </c>
      <c r="J60" s="420"/>
    </row>
    <row r="61" spans="1:217" s="400" customFormat="1" ht="18" customHeight="1">
      <c r="B61" s="395">
        <v>12</v>
      </c>
      <c r="C61" s="401" t="s">
        <v>208</v>
      </c>
      <c r="D61" s="402">
        <v>4585</v>
      </c>
      <c r="E61" s="403">
        <v>461.60219411123228</v>
      </c>
      <c r="F61" s="402">
        <v>256</v>
      </c>
      <c r="G61" s="403">
        <v>673.41195312500008</v>
      </c>
      <c r="H61" s="402">
        <v>137947</v>
      </c>
      <c r="I61" s="403">
        <v>1127.9001706452477</v>
      </c>
      <c r="J61" s="420"/>
    </row>
    <row r="62" spans="1:217" s="400" customFormat="1" ht="18" customHeight="1">
      <c r="B62" s="395">
        <v>46</v>
      </c>
      <c r="C62" s="401" t="s">
        <v>90</v>
      </c>
      <c r="D62" s="402">
        <v>20661</v>
      </c>
      <c r="E62" s="403">
        <v>490.46951406030684</v>
      </c>
      <c r="F62" s="402">
        <v>1129</v>
      </c>
      <c r="G62" s="403">
        <v>755.44197519929151</v>
      </c>
      <c r="H62" s="402">
        <v>564006</v>
      </c>
      <c r="I62" s="403">
        <v>1207.0816921983107</v>
      </c>
      <c r="J62" s="420"/>
    </row>
    <row r="63" spans="1:217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  <c r="J63" s="420"/>
    </row>
    <row r="64" spans="1:217" s="399" customFormat="1" ht="18" customHeight="1">
      <c r="A64" s="394"/>
      <c r="B64" s="395"/>
      <c r="C64" s="396" t="s">
        <v>91</v>
      </c>
      <c r="D64" s="454">
        <v>9321</v>
      </c>
      <c r="E64" s="455">
        <v>494.42207273897668</v>
      </c>
      <c r="F64" s="456">
        <v>2121</v>
      </c>
      <c r="G64" s="457">
        <v>655.30942479962289</v>
      </c>
      <c r="H64" s="458">
        <v>238414</v>
      </c>
      <c r="I64" s="459">
        <v>1053.4217862206078</v>
      </c>
      <c r="J64" s="420"/>
      <c r="K64" s="400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</row>
    <row r="65" spans="1:217" s="400" customFormat="1" ht="18" customHeight="1">
      <c r="B65" s="395">
        <v>6</v>
      </c>
      <c r="C65" s="401" t="s">
        <v>92</v>
      </c>
      <c r="D65" s="402">
        <v>6039</v>
      </c>
      <c r="E65" s="403">
        <v>491.62868355688028</v>
      </c>
      <c r="F65" s="402">
        <v>1487</v>
      </c>
      <c r="G65" s="403">
        <v>651.26032952252854</v>
      </c>
      <c r="H65" s="402">
        <v>140164</v>
      </c>
      <c r="I65" s="403">
        <v>1059.4609534545243</v>
      </c>
      <c r="J65" s="420"/>
    </row>
    <row r="66" spans="1:217" s="400" customFormat="1" ht="18" customHeight="1">
      <c r="B66" s="395">
        <v>10</v>
      </c>
      <c r="C66" s="401" t="s">
        <v>93</v>
      </c>
      <c r="D66" s="402">
        <v>3282</v>
      </c>
      <c r="E66" s="403">
        <v>499.56201096892147</v>
      </c>
      <c r="F66" s="402">
        <v>634</v>
      </c>
      <c r="G66" s="403">
        <v>664.80627760252355</v>
      </c>
      <c r="H66" s="402">
        <v>98250</v>
      </c>
      <c r="I66" s="403">
        <v>1044.8062764376596</v>
      </c>
      <c r="J66" s="420"/>
    </row>
    <row r="67" spans="1:217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  <c r="J67" s="420"/>
    </row>
    <row r="68" spans="1:217" s="399" customFormat="1" ht="18" customHeight="1">
      <c r="A68" s="394"/>
      <c r="B68" s="395"/>
      <c r="C68" s="396" t="s">
        <v>94</v>
      </c>
      <c r="D68" s="454">
        <v>23221</v>
      </c>
      <c r="E68" s="455">
        <v>498.11613281081793</v>
      </c>
      <c r="F68" s="456">
        <v>6878</v>
      </c>
      <c r="G68" s="457">
        <v>655.35432974701973</v>
      </c>
      <c r="H68" s="458">
        <v>775414</v>
      </c>
      <c r="I68" s="459">
        <v>1074.5827205209087</v>
      </c>
      <c r="J68" s="420"/>
      <c r="K68" s="400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</row>
    <row r="69" spans="1:217" s="400" customFormat="1" ht="18" customHeight="1">
      <c r="B69" s="395">
        <v>15</v>
      </c>
      <c r="C69" s="401" t="s">
        <v>200</v>
      </c>
      <c r="D69" s="402">
        <v>9142</v>
      </c>
      <c r="E69" s="403">
        <v>516.21761540144394</v>
      </c>
      <c r="F69" s="402">
        <v>2431</v>
      </c>
      <c r="G69" s="403">
        <v>679.58375976964203</v>
      </c>
      <c r="H69" s="402">
        <v>306060</v>
      </c>
      <c r="I69" s="403">
        <v>1125.7951419656274</v>
      </c>
      <c r="J69" s="420"/>
    </row>
    <row r="70" spans="1:217" s="400" customFormat="1" ht="18" customHeight="1">
      <c r="B70" s="395">
        <v>27</v>
      </c>
      <c r="C70" s="401" t="s">
        <v>95</v>
      </c>
      <c r="D70" s="402">
        <v>2999</v>
      </c>
      <c r="E70" s="403">
        <v>492.3137745915306</v>
      </c>
      <c r="F70" s="402">
        <v>1044</v>
      </c>
      <c r="G70" s="403">
        <v>606.48029693486603</v>
      </c>
      <c r="H70" s="402">
        <v>112803</v>
      </c>
      <c r="I70" s="403">
        <v>973.2469233974283</v>
      </c>
      <c r="J70" s="420"/>
    </row>
    <row r="71" spans="1:217" s="400" customFormat="1" ht="18" customHeight="1">
      <c r="B71" s="395">
        <v>32</v>
      </c>
      <c r="C71" s="401" t="s">
        <v>207</v>
      </c>
      <c r="D71" s="402">
        <v>2794</v>
      </c>
      <c r="E71" s="403">
        <v>473.12035433070866</v>
      </c>
      <c r="F71" s="402">
        <v>1207</v>
      </c>
      <c r="G71" s="403">
        <v>612.3923363711682</v>
      </c>
      <c r="H71" s="402">
        <v>107472</v>
      </c>
      <c r="I71" s="403">
        <v>931.41209840702686</v>
      </c>
      <c r="J71" s="420"/>
    </row>
    <row r="72" spans="1:217" s="400" customFormat="1" ht="18" customHeight="1">
      <c r="B72" s="395">
        <v>36</v>
      </c>
      <c r="C72" s="401" t="s">
        <v>96</v>
      </c>
      <c r="D72" s="402">
        <v>8286</v>
      </c>
      <c r="E72" s="403">
        <v>488.67318368332127</v>
      </c>
      <c r="F72" s="402">
        <v>2196</v>
      </c>
      <c r="G72" s="403">
        <v>675.38068306010916</v>
      </c>
      <c r="H72" s="402">
        <v>249079</v>
      </c>
      <c r="I72" s="403">
        <v>1119.3225071563638</v>
      </c>
      <c r="J72" s="420"/>
    </row>
    <row r="73" spans="1:217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  <c r="J73" s="420"/>
    </row>
    <row r="74" spans="1:217" s="399" customFormat="1" ht="18" customHeight="1">
      <c r="A74" s="394"/>
      <c r="B74" s="395">
        <v>28</v>
      </c>
      <c r="C74" s="396" t="s">
        <v>97</v>
      </c>
      <c r="D74" s="454">
        <v>35851</v>
      </c>
      <c r="E74" s="455">
        <v>539.42207162980105</v>
      </c>
      <c r="F74" s="456">
        <v>2746</v>
      </c>
      <c r="G74" s="457">
        <v>851.44093954843402</v>
      </c>
      <c r="H74" s="458">
        <v>1244309</v>
      </c>
      <c r="I74" s="459">
        <v>1458.3739563886468</v>
      </c>
      <c r="J74" s="420"/>
      <c r="K74" s="400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</row>
    <row r="75" spans="1:217" s="399" customFormat="1" ht="18" hidden="1" customHeight="1">
      <c r="A75" s="394"/>
      <c r="B75" s="395"/>
      <c r="C75" s="396"/>
      <c r="D75" s="454"/>
      <c r="E75" s="455"/>
      <c r="F75" s="456"/>
      <c r="G75" s="457"/>
      <c r="H75" s="458"/>
      <c r="I75" s="459"/>
      <c r="J75" s="420"/>
      <c r="K75" s="400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</row>
    <row r="76" spans="1:217" s="399" customFormat="1" ht="18" customHeight="1">
      <c r="A76" s="394"/>
      <c r="B76" s="395">
        <v>30</v>
      </c>
      <c r="C76" s="396" t="s">
        <v>98</v>
      </c>
      <c r="D76" s="454">
        <v>11843</v>
      </c>
      <c r="E76" s="455">
        <v>459.97543950012675</v>
      </c>
      <c r="F76" s="456">
        <v>1573</v>
      </c>
      <c r="G76" s="457">
        <v>685.30196439923725</v>
      </c>
      <c r="H76" s="458">
        <v>260533</v>
      </c>
      <c r="I76" s="459">
        <v>1113.4998324588444</v>
      </c>
      <c r="J76" s="420"/>
      <c r="K76" s="400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</row>
    <row r="77" spans="1:217" s="399" customFormat="1" ht="18" hidden="1" customHeight="1">
      <c r="A77" s="394"/>
      <c r="B77" s="395"/>
      <c r="C77" s="396"/>
      <c r="D77" s="454"/>
      <c r="E77" s="455"/>
      <c r="F77" s="456"/>
      <c r="G77" s="457"/>
      <c r="H77" s="458"/>
      <c r="I77" s="459"/>
      <c r="J77" s="420"/>
      <c r="K77" s="400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</row>
    <row r="78" spans="1:217" s="399" customFormat="1" ht="18" customHeight="1">
      <c r="A78" s="394"/>
      <c r="B78" s="395">
        <v>31</v>
      </c>
      <c r="C78" s="396" t="s">
        <v>99</v>
      </c>
      <c r="D78" s="454">
        <v>4249</v>
      </c>
      <c r="E78" s="455">
        <v>532.81000470698984</v>
      </c>
      <c r="F78" s="456">
        <v>376</v>
      </c>
      <c r="G78" s="457">
        <v>805.49284574468084</v>
      </c>
      <c r="H78" s="458">
        <v>144120</v>
      </c>
      <c r="I78" s="459">
        <v>1438.1595335137383</v>
      </c>
      <c r="J78" s="420"/>
      <c r="K78" s="400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</row>
    <row r="79" spans="1:217" s="399" customFormat="1" ht="18" hidden="1" customHeight="1">
      <c r="A79" s="394"/>
      <c r="B79" s="395"/>
      <c r="C79" s="396"/>
      <c r="D79" s="454"/>
      <c r="E79" s="455"/>
      <c r="F79" s="456"/>
      <c r="G79" s="457"/>
      <c r="H79" s="458"/>
      <c r="I79" s="459"/>
      <c r="J79" s="420"/>
      <c r="K79" s="400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</row>
    <row r="80" spans="1:217" s="399" customFormat="1" ht="18" customHeight="1">
      <c r="A80" s="394"/>
      <c r="B80" s="395"/>
      <c r="C80" s="396" t="s">
        <v>100</v>
      </c>
      <c r="D80" s="454">
        <v>15862</v>
      </c>
      <c r="E80" s="455">
        <v>605.8642359097214</v>
      </c>
      <c r="F80" s="456">
        <v>2236</v>
      </c>
      <c r="G80" s="457">
        <v>935.75832289803213</v>
      </c>
      <c r="H80" s="458">
        <v>576614</v>
      </c>
      <c r="I80" s="459">
        <v>1551.2280296697625</v>
      </c>
      <c r="J80" s="420"/>
      <c r="K80" s="400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</row>
    <row r="81" spans="1:217" s="400" customFormat="1" ht="18" customHeight="1">
      <c r="B81" s="395">
        <v>1</v>
      </c>
      <c r="C81" s="401" t="s">
        <v>202</v>
      </c>
      <c r="D81" s="402">
        <v>2034</v>
      </c>
      <c r="E81" s="403">
        <v>563.59371681415939</v>
      </c>
      <c r="F81" s="402">
        <v>150</v>
      </c>
      <c r="G81" s="403">
        <v>860.55060000000003</v>
      </c>
      <c r="H81" s="402">
        <v>82362</v>
      </c>
      <c r="I81" s="403">
        <v>1574.4709709574809</v>
      </c>
      <c r="J81" s="420"/>
    </row>
    <row r="82" spans="1:217" s="400" customFormat="1" ht="18" customHeight="1">
      <c r="B82" s="395">
        <v>20</v>
      </c>
      <c r="C82" s="401" t="s">
        <v>204</v>
      </c>
      <c r="D82" s="402">
        <v>4841</v>
      </c>
      <c r="E82" s="403">
        <v>589.68933278248301</v>
      </c>
      <c r="F82" s="402">
        <v>524</v>
      </c>
      <c r="G82" s="403">
        <v>937.80312977099231</v>
      </c>
      <c r="H82" s="402">
        <v>194420</v>
      </c>
      <c r="I82" s="403">
        <v>1522.5554519082405</v>
      </c>
      <c r="J82" s="420"/>
    </row>
    <row r="83" spans="1:217" s="400" customFormat="1" ht="18" customHeight="1">
      <c r="B83" s="395">
        <v>48</v>
      </c>
      <c r="C83" s="401" t="s">
        <v>211</v>
      </c>
      <c r="D83" s="402">
        <v>8987</v>
      </c>
      <c r="E83" s="403">
        <v>624.14407811282967</v>
      </c>
      <c r="F83" s="402">
        <v>1562</v>
      </c>
      <c r="G83" s="403">
        <v>942.29460947503208</v>
      </c>
      <c r="H83" s="402">
        <v>299832</v>
      </c>
      <c r="I83" s="403">
        <v>1563.4354906414264</v>
      </c>
      <c r="J83" s="420"/>
    </row>
    <row r="84" spans="1:217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  <c r="J84" s="420"/>
    </row>
    <row r="85" spans="1:217" s="399" customFormat="1" ht="18" customHeight="1">
      <c r="A85" s="394"/>
      <c r="B85" s="395">
        <v>26</v>
      </c>
      <c r="C85" s="396" t="s">
        <v>101</v>
      </c>
      <c r="D85" s="454">
        <v>2018</v>
      </c>
      <c r="E85" s="455">
        <v>484.50885034687815</v>
      </c>
      <c r="F85" s="456">
        <v>172</v>
      </c>
      <c r="G85" s="457">
        <v>712.37232558139544</v>
      </c>
      <c r="H85" s="458">
        <v>73288</v>
      </c>
      <c r="I85" s="459">
        <v>1241.4896040279441</v>
      </c>
      <c r="J85" s="420"/>
      <c r="K85" s="400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</row>
    <row r="86" spans="1:217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420"/>
      <c r="K86" s="400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</row>
    <row r="87" spans="1:217" s="399" customFormat="1" ht="18" customHeight="1">
      <c r="A87" s="394"/>
      <c r="B87" s="395">
        <v>51</v>
      </c>
      <c r="C87" s="401" t="s">
        <v>102</v>
      </c>
      <c r="D87" s="402">
        <v>758</v>
      </c>
      <c r="E87" s="403">
        <v>419.57733509234828</v>
      </c>
      <c r="F87" s="402">
        <v>48</v>
      </c>
      <c r="G87" s="403">
        <v>838.42375000000004</v>
      </c>
      <c r="H87" s="402">
        <v>9097</v>
      </c>
      <c r="I87" s="403">
        <v>1275.919242607453</v>
      </c>
      <c r="J87" s="420"/>
      <c r="K87" s="400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</row>
    <row r="88" spans="1:217" s="399" customFormat="1" ht="18" customHeight="1">
      <c r="A88" s="394"/>
      <c r="B88" s="395">
        <v>52</v>
      </c>
      <c r="C88" s="401" t="s">
        <v>103</v>
      </c>
      <c r="D88" s="404">
        <v>772</v>
      </c>
      <c r="E88" s="405">
        <v>385.52379533678754</v>
      </c>
      <c r="F88" s="404">
        <v>24</v>
      </c>
      <c r="G88" s="405">
        <v>792.46624999999995</v>
      </c>
      <c r="H88" s="404">
        <v>8661</v>
      </c>
      <c r="I88" s="405">
        <v>1223.2441311626826</v>
      </c>
      <c r="J88" s="420"/>
      <c r="K88" s="400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</row>
    <row r="89" spans="1:217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420"/>
      <c r="K89" s="400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</row>
    <row r="90" spans="1:217" s="399" customFormat="1" ht="18" customHeight="1">
      <c r="A90" s="408"/>
      <c r="B90" s="409"/>
      <c r="C90" s="410" t="s">
        <v>45</v>
      </c>
      <c r="D90" s="411">
        <v>340503</v>
      </c>
      <c r="E90" s="412">
        <v>502.41637474559661</v>
      </c>
      <c r="F90" s="460">
        <v>46097</v>
      </c>
      <c r="G90" s="461">
        <v>740.02184003297452</v>
      </c>
      <c r="H90" s="462">
        <v>10150528</v>
      </c>
      <c r="I90" s="463">
        <v>1254.3420792445474</v>
      </c>
      <c r="J90" s="420"/>
      <c r="K90" s="400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</row>
    <row r="91" spans="1:217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17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17" ht="18" customHeight="1">
      <c r="B93" s="416"/>
      <c r="D93" s="417"/>
      <c r="E93" s="418"/>
      <c r="F93" s="417"/>
      <c r="G93" s="418"/>
      <c r="H93" s="417"/>
      <c r="I93" s="418"/>
    </row>
    <row r="94" spans="1:217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17" ht="18" customHeight="1">
      <c r="B95" s="416"/>
      <c r="E95" s="418"/>
      <c r="G95" s="418"/>
      <c r="I95" s="418"/>
    </row>
    <row r="96" spans="1:217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" customHeight="1"/>
    <row r="129" ht="15.75" customHeight="1"/>
  </sheetData>
  <mergeCells count="2">
    <mergeCell ref="B7:B8"/>
    <mergeCell ref="C7:C8"/>
  </mergeCells>
  <hyperlinks>
    <hyperlink ref="K5" location="Indice!A1" display="Volver al índice" xr:uid="{386CCB77-71CA-4516-B9C3-3E54A8994F7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10" activePane="bottomLeft" state="frozen"/>
      <selection activeCell="U22" sqref="U22"/>
      <selection pane="bottomLeft" activeCell="K88" sqref="K88"/>
    </sheetView>
  </sheetViews>
  <sheetFormatPr baseColWidth="10" defaultColWidth="11.453125" defaultRowHeight="15.5"/>
  <cols>
    <col min="1" max="1" width="2.7265625" style="85" customWidth="1"/>
    <col min="2" max="2" width="8" style="84" customWidth="1"/>
    <col min="3" max="3" width="24.7265625" style="85" customWidth="1"/>
    <col min="4" max="4" width="18.7265625" style="85" customWidth="1"/>
    <col min="5" max="5" width="13.81640625" style="85" customWidth="1"/>
    <col min="6" max="6" width="10.7265625" style="85" customWidth="1"/>
    <col min="7" max="7" width="18.7265625" style="85" customWidth="1"/>
    <col min="8" max="8" width="13.81640625" style="85" customWidth="1"/>
    <col min="9" max="9" width="10.7265625" style="85" customWidth="1"/>
    <col min="10" max="16384" width="11.453125" style="85"/>
  </cols>
  <sheetData>
    <row r="1" spans="1:255" s="1" customFormat="1" ht="12.25" customHeight="1">
      <c r="B1" s="6"/>
    </row>
    <row r="2" spans="1:255" s="1" customFormat="1" ht="13" customHeight="1">
      <c r="B2" s="6"/>
    </row>
    <row r="3" spans="1:255" s="93" customFormat="1" ht="18.5">
      <c r="B3" s="516" t="s">
        <v>106</v>
      </c>
      <c r="C3" s="516"/>
      <c r="D3" s="516"/>
      <c r="E3" s="516"/>
      <c r="F3" s="516"/>
      <c r="G3" s="516"/>
      <c r="H3" s="516"/>
      <c r="I3" s="516"/>
    </row>
    <row r="4" spans="1:255" s="2" customFormat="1" ht="15.75" customHeight="1">
      <c r="B4" s="6"/>
      <c r="C4" s="92"/>
      <c r="D4" s="90"/>
      <c r="E4" s="91"/>
      <c r="F4" s="90"/>
      <c r="G4" s="90"/>
      <c r="H4" s="91"/>
      <c r="I4" s="90"/>
    </row>
    <row r="5" spans="1:255" s="93" customFormat="1" ht="18.5">
      <c r="B5" s="83" t="str">
        <f>'Pensiones - mínimos'!$B$3</f>
        <v xml:space="preserve">  1 de Mayo de 2024</v>
      </c>
      <c r="C5" s="83"/>
      <c r="D5" s="83"/>
      <c r="E5" s="83"/>
      <c r="F5" s="83"/>
      <c r="G5" s="83"/>
      <c r="H5" s="83"/>
      <c r="I5" s="83"/>
      <c r="K5" s="7" t="s">
        <v>168</v>
      </c>
    </row>
    <row r="6" spans="1:255" s="93" customFormat="1" ht="6" customHeight="1">
      <c r="B6" s="6"/>
      <c r="C6" s="83"/>
      <c r="D6" s="90"/>
      <c r="E6" s="91"/>
      <c r="F6" s="90"/>
      <c r="G6" s="90"/>
      <c r="H6" s="91"/>
      <c r="I6" s="90"/>
      <c r="K6" s="7"/>
    </row>
    <row r="7" spans="1:255" ht="24.75" customHeight="1">
      <c r="B7" s="514" t="s">
        <v>157</v>
      </c>
      <c r="C7" s="512" t="s">
        <v>47</v>
      </c>
      <c r="D7" s="509" t="s">
        <v>107</v>
      </c>
      <c r="E7" s="510"/>
      <c r="F7" s="511"/>
      <c r="G7" s="509" t="s">
        <v>199</v>
      </c>
      <c r="H7" s="510"/>
      <c r="I7" s="511"/>
    </row>
    <row r="8" spans="1:255" ht="69" customHeight="1">
      <c r="B8" s="515"/>
      <c r="C8" s="513"/>
      <c r="D8" s="230" t="s">
        <v>107</v>
      </c>
      <c r="E8" s="232" t="s">
        <v>198</v>
      </c>
      <c r="F8" s="230" t="s">
        <v>196</v>
      </c>
      <c r="G8" s="230" t="s">
        <v>197</v>
      </c>
      <c r="H8" s="232" t="s">
        <v>198</v>
      </c>
      <c r="I8" s="230" t="s">
        <v>196</v>
      </c>
    </row>
    <row r="9" spans="1:255" ht="29.25" hidden="1" customHeight="1">
      <c r="B9" s="94"/>
      <c r="C9" s="86"/>
      <c r="D9" s="86"/>
      <c r="E9" s="87"/>
      <c r="F9" s="86"/>
      <c r="G9" s="86"/>
      <c r="H9" s="87"/>
      <c r="I9" s="86"/>
    </row>
    <row r="10" spans="1:255" s="98" customFormat="1" ht="18" customHeight="1">
      <c r="A10" s="8"/>
      <c r="B10" s="95"/>
      <c r="C10" s="96" t="s">
        <v>52</v>
      </c>
      <c r="D10" s="97">
        <v>1658935</v>
      </c>
      <c r="E10" s="208">
        <v>0.16343337016557169</v>
      </c>
      <c r="F10" s="208">
        <v>1.7070782684718289E-2</v>
      </c>
      <c r="G10" s="135">
        <v>1122.7398863427436</v>
      </c>
      <c r="H10" s="208">
        <v>0.89508269308714905</v>
      </c>
      <c r="I10" s="208">
        <v>5.1411539107288018E-2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1" customFormat="1" ht="18" customHeight="1">
      <c r="B11" s="95">
        <v>4</v>
      </c>
      <c r="C11" s="99" t="s">
        <v>53</v>
      </c>
      <c r="D11" s="100">
        <v>114791</v>
      </c>
      <c r="E11" s="209">
        <v>1.1308869844012056E-2</v>
      </c>
      <c r="F11" s="209">
        <v>2.5798899056334035E-2</v>
      </c>
      <c r="G11" s="136">
        <v>1027.4418970999459</v>
      </c>
      <c r="H11" s="209">
        <v>0.81910821146871138</v>
      </c>
      <c r="I11" s="209">
        <v>5.6028923655227825E-2</v>
      </c>
    </row>
    <row r="12" spans="1:255" s="102" customFormat="1" ht="18" customHeight="1">
      <c r="B12" s="95">
        <v>11</v>
      </c>
      <c r="C12" s="99" t="s">
        <v>54</v>
      </c>
      <c r="D12" s="100">
        <v>230720</v>
      </c>
      <c r="E12" s="209">
        <v>2.2729852082571469E-2</v>
      </c>
      <c r="F12" s="209">
        <v>1.1441848231116492E-2</v>
      </c>
      <c r="G12" s="136">
        <v>1241.9519193828005</v>
      </c>
      <c r="H12" s="209">
        <v>0.99012218431736809</v>
      </c>
      <c r="I12" s="209">
        <v>5.0391135350702498E-2</v>
      </c>
    </row>
    <row r="13" spans="1:255" s="102" customFormat="1" ht="18" customHeight="1">
      <c r="B13" s="95">
        <v>14</v>
      </c>
      <c r="C13" s="99" t="s">
        <v>55</v>
      </c>
      <c r="D13" s="100">
        <v>178658</v>
      </c>
      <c r="E13" s="209">
        <v>1.760085780759385E-2</v>
      </c>
      <c r="F13" s="209">
        <v>1.5298409920098122E-2</v>
      </c>
      <c r="G13" s="136">
        <v>1048.0994712803233</v>
      </c>
      <c r="H13" s="209">
        <v>0.8355770635643206</v>
      </c>
      <c r="I13" s="209">
        <v>5.4096918533850236E-2</v>
      </c>
    </row>
    <row r="14" spans="1:255" s="102" customFormat="1" ht="18" customHeight="1">
      <c r="B14" s="95">
        <v>18</v>
      </c>
      <c r="C14" s="99" t="s">
        <v>56</v>
      </c>
      <c r="D14" s="100">
        <v>197726</v>
      </c>
      <c r="E14" s="209">
        <v>1.9479380777039382E-2</v>
      </c>
      <c r="F14" s="209">
        <v>1.7983555832428166E-2</v>
      </c>
      <c r="G14" s="136">
        <v>1069.8380196332287</v>
      </c>
      <c r="H14" s="209">
        <v>0.85290770144421846</v>
      </c>
      <c r="I14" s="209">
        <v>5.2950511119338239E-2</v>
      </c>
    </row>
    <row r="15" spans="1:255" s="102" customFormat="1" ht="18" customHeight="1">
      <c r="B15" s="95">
        <v>21</v>
      </c>
      <c r="C15" s="99" t="s">
        <v>57</v>
      </c>
      <c r="D15" s="100">
        <v>103432</v>
      </c>
      <c r="E15" s="209">
        <v>1.0189814756434346E-2</v>
      </c>
      <c r="F15" s="209">
        <v>1.6840511605501485E-2</v>
      </c>
      <c r="G15" s="136">
        <v>1135.3543088212543</v>
      </c>
      <c r="H15" s="209">
        <v>0.9051392978102466</v>
      </c>
      <c r="I15" s="209">
        <v>4.9225170869090507E-2</v>
      </c>
    </row>
    <row r="16" spans="1:255" s="102" customFormat="1" ht="18" customHeight="1">
      <c r="B16" s="95">
        <v>23</v>
      </c>
      <c r="C16" s="99" t="s">
        <v>58</v>
      </c>
      <c r="D16" s="100">
        <v>147777</v>
      </c>
      <c r="E16" s="209">
        <v>1.4558553013202861E-2</v>
      </c>
      <c r="F16" s="209">
        <v>1.2226697353279636E-2</v>
      </c>
      <c r="G16" s="136">
        <v>1036.7790461303177</v>
      </c>
      <c r="H16" s="209">
        <v>0.82655207322291113</v>
      </c>
      <c r="I16" s="209">
        <v>5.5143673166278884E-2</v>
      </c>
    </row>
    <row r="17" spans="1:457" s="102" customFormat="1" ht="18" customHeight="1">
      <c r="B17" s="95">
        <v>29</v>
      </c>
      <c r="C17" s="99" t="s">
        <v>59</v>
      </c>
      <c r="D17" s="100">
        <v>286948</v>
      </c>
      <c r="E17" s="209">
        <v>2.826926835727166E-2</v>
      </c>
      <c r="F17" s="209">
        <v>2.2276848536668004E-2</v>
      </c>
      <c r="G17" s="136">
        <v>1139.9877572591549</v>
      </c>
      <c r="H17" s="209">
        <v>0.90883322510055253</v>
      </c>
      <c r="I17" s="209">
        <v>4.9440073795219419E-2</v>
      </c>
    </row>
    <row r="18" spans="1:457" s="102" customFormat="1" ht="18" customHeight="1">
      <c r="B18" s="95">
        <v>41</v>
      </c>
      <c r="C18" s="99" t="s">
        <v>60</v>
      </c>
      <c r="D18" s="100">
        <v>398883</v>
      </c>
      <c r="E18" s="209">
        <v>3.9296773527446059E-2</v>
      </c>
      <c r="F18" s="209">
        <v>1.6334923255671763E-2</v>
      </c>
      <c r="G18" s="136">
        <v>1157.0331278846177</v>
      </c>
      <c r="H18" s="209">
        <v>0.92242231766749305</v>
      </c>
      <c r="I18" s="209">
        <v>5.0160798952013197E-2</v>
      </c>
    </row>
    <row r="19" spans="1:457" s="102" customFormat="1" ht="18" hidden="1" customHeight="1">
      <c r="B19" s="95"/>
      <c r="C19" s="99"/>
      <c r="D19" s="100"/>
      <c r="E19" s="209"/>
      <c r="F19" s="209"/>
      <c r="G19" s="136"/>
      <c r="H19" s="209"/>
      <c r="I19" s="209"/>
    </row>
    <row r="20" spans="1:457" s="103" customFormat="1" ht="18" customHeight="1">
      <c r="A20" s="8"/>
      <c r="B20" s="95"/>
      <c r="C20" s="96" t="s">
        <v>61</v>
      </c>
      <c r="D20" s="97">
        <v>311567</v>
      </c>
      <c r="E20" s="208">
        <v>3.0694659430524206E-2</v>
      </c>
      <c r="F20" s="208">
        <v>9.5162492304701196E-3</v>
      </c>
      <c r="G20" s="135">
        <v>1328.2540377832054</v>
      </c>
      <c r="H20" s="208">
        <v>1.058924881626528</v>
      </c>
      <c r="I20" s="208">
        <v>4.9707605186304793E-2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1" customFormat="1" ht="18" customHeight="1">
      <c r="B21" s="95">
        <v>22</v>
      </c>
      <c r="C21" s="99" t="s">
        <v>62</v>
      </c>
      <c r="D21" s="100">
        <v>54352</v>
      </c>
      <c r="E21" s="209">
        <v>5.3545983026695755E-3</v>
      </c>
      <c r="F21" s="209">
        <v>8.0492599873882575E-3</v>
      </c>
      <c r="G21" s="136">
        <v>1205.5330775316456</v>
      </c>
      <c r="H21" s="209">
        <v>0.96108796593804935</v>
      </c>
      <c r="I21" s="209">
        <v>5.2116932742334976E-2</v>
      </c>
    </row>
    <row r="22" spans="1:457" s="102" customFormat="1" ht="18" customHeight="1">
      <c r="B22" s="95">
        <v>40</v>
      </c>
      <c r="C22" s="99" t="s">
        <v>63</v>
      </c>
      <c r="D22" s="100">
        <v>35935</v>
      </c>
      <c r="E22" s="209">
        <v>3.5402099279958641E-3</v>
      </c>
      <c r="F22" s="209">
        <v>2.7905678805637546E-3</v>
      </c>
      <c r="G22" s="136">
        <v>1216.3099510226796</v>
      </c>
      <c r="H22" s="209">
        <v>0.96967962021590359</v>
      </c>
      <c r="I22" s="209">
        <v>5.4232801963263855E-2</v>
      </c>
    </row>
    <row r="23" spans="1:457" s="102" customFormat="1" ht="18" customHeight="1">
      <c r="B23" s="95">
        <v>50</v>
      </c>
      <c r="C23" s="102" t="s">
        <v>64</v>
      </c>
      <c r="D23" s="104">
        <v>221280</v>
      </c>
      <c r="E23" s="210">
        <v>2.1799851199858767E-2</v>
      </c>
      <c r="F23" s="210">
        <v>1.0978768897599966E-2</v>
      </c>
      <c r="G23" s="137">
        <v>1376.5767076554589</v>
      </c>
      <c r="H23" s="210">
        <v>1.0974491970201061</v>
      </c>
      <c r="I23" s="210">
        <v>4.8358961550360346E-2</v>
      </c>
    </row>
    <row r="24" spans="1:457" s="102" customFormat="1" ht="18" hidden="1" customHeight="1">
      <c r="B24" s="95"/>
      <c r="D24" s="104"/>
      <c r="E24" s="210"/>
      <c r="F24" s="210"/>
      <c r="G24" s="137"/>
      <c r="H24" s="210"/>
      <c r="I24" s="210"/>
    </row>
    <row r="25" spans="1:457" s="98" customFormat="1" ht="18" customHeight="1">
      <c r="A25" s="8"/>
      <c r="B25" s="95">
        <v>33</v>
      </c>
      <c r="C25" s="96" t="s">
        <v>65</v>
      </c>
      <c r="D25" s="97">
        <v>299765</v>
      </c>
      <c r="E25" s="208">
        <v>2.9531961293048008E-2</v>
      </c>
      <c r="F25" s="208">
        <v>2.1362235312210043E-3</v>
      </c>
      <c r="G25" s="135">
        <v>1465.8666108451621</v>
      </c>
      <c r="H25" s="208">
        <v>1.1686338480552367</v>
      </c>
      <c r="I25" s="208">
        <v>4.6825050373105137E-2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8" customFormat="1" ht="18" hidden="1" customHeight="1">
      <c r="A26" s="8"/>
      <c r="B26" s="95"/>
      <c r="C26" s="96"/>
      <c r="D26" s="97"/>
      <c r="E26" s="208"/>
      <c r="F26" s="208"/>
      <c r="G26" s="135"/>
      <c r="H26" s="208"/>
      <c r="I26" s="20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8" customFormat="1" ht="18" customHeight="1">
      <c r="A27" s="8"/>
      <c r="B27" s="95">
        <v>7</v>
      </c>
      <c r="C27" s="96" t="s">
        <v>205</v>
      </c>
      <c r="D27" s="97">
        <v>206977</v>
      </c>
      <c r="E27" s="208">
        <v>2.0390761938689297E-2</v>
      </c>
      <c r="F27" s="208">
        <v>2.1377285400577373E-2</v>
      </c>
      <c r="G27" s="135">
        <v>1170.8633614846092</v>
      </c>
      <c r="H27" s="208">
        <v>0.93344820432858711</v>
      </c>
      <c r="I27" s="208">
        <v>4.7468879094635152E-2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8" customFormat="1" ht="18" hidden="1" customHeight="1">
      <c r="A28" s="8"/>
      <c r="B28" s="95"/>
      <c r="C28" s="96"/>
      <c r="D28" s="97"/>
      <c r="E28" s="208"/>
      <c r="F28" s="208"/>
      <c r="G28" s="135"/>
      <c r="H28" s="208"/>
      <c r="I28" s="20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8" customFormat="1" ht="18" customHeight="1">
      <c r="A29" s="8"/>
      <c r="B29" s="95"/>
      <c r="C29" s="96" t="s">
        <v>66</v>
      </c>
      <c r="D29" s="97">
        <v>360996</v>
      </c>
      <c r="E29" s="208">
        <v>3.5564258332177398E-2</v>
      </c>
      <c r="F29" s="208">
        <v>2.6522098905504832E-2</v>
      </c>
      <c r="G29" s="135">
        <v>1140.6057133597049</v>
      </c>
      <c r="H29" s="208">
        <v>0.90932587866832737</v>
      </c>
      <c r="I29" s="208">
        <v>4.8947364044875652E-2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1" customFormat="1" ht="18" customHeight="1">
      <c r="B30" s="95">
        <v>35</v>
      </c>
      <c r="C30" s="99" t="s">
        <v>67</v>
      </c>
      <c r="D30" s="100">
        <v>189843</v>
      </c>
      <c r="E30" s="209">
        <v>1.8702770929748678E-2</v>
      </c>
      <c r="F30" s="209">
        <v>2.8218140852393603E-2</v>
      </c>
      <c r="G30" s="136">
        <v>1159.8466415406417</v>
      </c>
      <c r="H30" s="209">
        <v>0.92466533709782139</v>
      </c>
      <c r="I30" s="209">
        <v>4.9575724816781186E-2</v>
      </c>
    </row>
    <row r="31" spans="1:457" s="102" customFormat="1" ht="18" customHeight="1">
      <c r="B31" s="95">
        <v>38</v>
      </c>
      <c r="C31" s="99" t="s">
        <v>68</v>
      </c>
      <c r="D31" s="100">
        <v>171153</v>
      </c>
      <c r="E31" s="209">
        <v>1.686148740242872E-2</v>
      </c>
      <c r="F31" s="209">
        <v>2.4647381402811419E-2</v>
      </c>
      <c r="G31" s="136">
        <v>1119.2636654338514</v>
      </c>
      <c r="H31" s="209">
        <v>0.8923113430970524</v>
      </c>
      <c r="I31" s="209">
        <v>4.8159186569594281E-2</v>
      </c>
    </row>
    <row r="32" spans="1:457" s="102" customFormat="1" ht="18" hidden="1" customHeight="1">
      <c r="B32" s="95"/>
      <c r="C32" s="99"/>
      <c r="D32" s="100"/>
      <c r="E32" s="209"/>
      <c r="F32" s="209"/>
      <c r="G32" s="136"/>
      <c r="H32" s="209"/>
      <c r="I32" s="209"/>
    </row>
    <row r="33" spans="1:255" s="102" customFormat="1" ht="18" customHeight="1">
      <c r="B33" s="95">
        <v>39</v>
      </c>
      <c r="C33" s="96" t="s">
        <v>69</v>
      </c>
      <c r="D33" s="97">
        <v>145929</v>
      </c>
      <c r="E33" s="208">
        <v>1.4376493518366729E-2</v>
      </c>
      <c r="F33" s="208">
        <v>9.4910658079512267E-3</v>
      </c>
      <c r="G33" s="135">
        <v>1325.1055472181688</v>
      </c>
      <c r="H33" s="208">
        <v>1.0564148083242493</v>
      </c>
      <c r="I33" s="208">
        <v>4.9735463566525029E-2</v>
      </c>
    </row>
    <row r="34" spans="1:255" s="102" customFormat="1" ht="18" hidden="1" customHeight="1">
      <c r="B34" s="95"/>
      <c r="C34" s="96"/>
      <c r="D34" s="97"/>
      <c r="E34" s="208"/>
      <c r="F34" s="208"/>
      <c r="G34" s="135"/>
      <c r="H34" s="208"/>
      <c r="I34" s="208"/>
    </row>
    <row r="35" spans="1:255" s="98" customFormat="1" ht="18" customHeight="1">
      <c r="A35" s="8"/>
      <c r="B35" s="95"/>
      <c r="C35" s="96" t="s">
        <v>70</v>
      </c>
      <c r="D35" s="97">
        <v>623991</v>
      </c>
      <c r="E35" s="208">
        <v>6.147374796660824E-2</v>
      </c>
      <c r="F35" s="208">
        <v>7.4299026944295576E-3</v>
      </c>
      <c r="G35" s="135">
        <v>1253.2503246841704</v>
      </c>
      <c r="H35" s="208">
        <v>0.99912961975967951</v>
      </c>
      <c r="I35" s="208">
        <v>5.0851757853772606E-2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5" customFormat="1" ht="18" customHeight="1">
      <c r="B36" s="95">
        <v>5</v>
      </c>
      <c r="C36" s="99" t="s">
        <v>71</v>
      </c>
      <c r="D36" s="100">
        <v>39396</v>
      </c>
      <c r="E36" s="209">
        <v>3.8811774126429679E-3</v>
      </c>
      <c r="F36" s="209">
        <v>1.1398644485520748E-2</v>
      </c>
      <c r="G36" s="136">
        <v>1101.3833617626165</v>
      </c>
      <c r="H36" s="209">
        <v>0.87805661628281384</v>
      </c>
      <c r="I36" s="209">
        <v>5.5562123759160142E-2</v>
      </c>
    </row>
    <row r="37" spans="1:255" s="102" customFormat="1" ht="18" customHeight="1">
      <c r="B37" s="95">
        <v>9</v>
      </c>
      <c r="C37" s="99" t="s">
        <v>72</v>
      </c>
      <c r="D37" s="100">
        <v>93024</v>
      </c>
      <c r="E37" s="209">
        <v>9.164449376426527E-3</v>
      </c>
      <c r="F37" s="209">
        <v>9.7146392558260519E-3</v>
      </c>
      <c r="G37" s="136">
        <v>1347.0930788828684</v>
      </c>
      <c r="H37" s="209">
        <v>1.0739439433413429</v>
      </c>
      <c r="I37" s="209">
        <v>5.0045199052344058E-2</v>
      </c>
    </row>
    <row r="38" spans="1:255" s="102" customFormat="1" ht="18" customHeight="1">
      <c r="B38" s="95">
        <v>24</v>
      </c>
      <c r="C38" s="99" t="s">
        <v>73</v>
      </c>
      <c r="D38" s="100">
        <v>139760</v>
      </c>
      <c r="E38" s="209">
        <v>1.3768741882195686E-2</v>
      </c>
      <c r="F38" s="209">
        <v>1.5478988706070229E-3</v>
      </c>
      <c r="G38" s="136">
        <v>1250.965622281054</v>
      </c>
      <c r="H38" s="209">
        <v>0.99730818488882478</v>
      </c>
      <c r="I38" s="209">
        <v>5.0786933372564125E-2</v>
      </c>
    </row>
    <row r="39" spans="1:255" s="102" customFormat="1" ht="18" customHeight="1">
      <c r="B39" s="95">
        <v>34</v>
      </c>
      <c r="C39" s="102" t="s">
        <v>74</v>
      </c>
      <c r="D39" s="104">
        <v>43574</v>
      </c>
      <c r="E39" s="210">
        <v>4.2927816168774665E-3</v>
      </c>
      <c r="F39" s="210">
        <v>1.1490517421481439E-2</v>
      </c>
      <c r="G39" s="137">
        <v>1284.7011401294358</v>
      </c>
      <c r="H39" s="210">
        <v>1.0242031750247689</v>
      </c>
      <c r="I39" s="210">
        <v>5.0934549223716097E-2</v>
      </c>
    </row>
    <row r="40" spans="1:255" s="102" customFormat="1" ht="18" customHeight="1">
      <c r="B40" s="95">
        <v>37</v>
      </c>
      <c r="C40" s="102" t="s">
        <v>75</v>
      </c>
      <c r="D40" s="104">
        <v>81806</v>
      </c>
      <c r="E40" s="210">
        <v>8.0592851918639113E-3</v>
      </c>
      <c r="F40" s="210">
        <v>6.7315620423584743E-3</v>
      </c>
      <c r="G40" s="137">
        <v>1167.3079871892039</v>
      </c>
      <c r="H40" s="210">
        <v>0.93061375082962894</v>
      </c>
      <c r="I40" s="210">
        <v>5.2457370840347295E-2</v>
      </c>
    </row>
    <row r="41" spans="1:255" s="102" customFormat="1" ht="18" customHeight="1">
      <c r="B41" s="95">
        <v>40</v>
      </c>
      <c r="C41" s="99" t="s">
        <v>76</v>
      </c>
      <c r="D41" s="100">
        <v>35082</v>
      </c>
      <c r="E41" s="209">
        <v>3.4561748906066759E-3</v>
      </c>
      <c r="F41" s="209">
        <v>1.3023014062545135E-2</v>
      </c>
      <c r="G41" s="136">
        <v>1195.9705874807596</v>
      </c>
      <c r="H41" s="209">
        <v>0.95346445540681912</v>
      </c>
      <c r="I41" s="209">
        <v>5.0888903247212403E-2</v>
      </c>
    </row>
    <row r="42" spans="1:255" s="102" customFormat="1" ht="18" customHeight="1">
      <c r="B42" s="95">
        <v>42</v>
      </c>
      <c r="C42" s="99" t="s">
        <v>77</v>
      </c>
      <c r="D42" s="100">
        <v>22728</v>
      </c>
      <c r="E42" s="209">
        <v>2.239095345582023E-3</v>
      </c>
      <c r="F42" s="209">
        <v>5.886258021686297E-3</v>
      </c>
      <c r="G42" s="136">
        <v>1204.1080891411477</v>
      </c>
      <c r="H42" s="209">
        <v>0.95995192146176411</v>
      </c>
      <c r="I42" s="209">
        <v>5.3984959602010774E-2</v>
      </c>
    </row>
    <row r="43" spans="1:255" s="102" customFormat="1" ht="18" customHeight="1">
      <c r="B43" s="95">
        <v>47</v>
      </c>
      <c r="C43" s="99" t="s">
        <v>78</v>
      </c>
      <c r="D43" s="100">
        <v>121000</v>
      </c>
      <c r="E43" s="209">
        <v>1.192056216188951E-2</v>
      </c>
      <c r="F43" s="209">
        <v>1.2840473440141942E-2</v>
      </c>
      <c r="G43" s="136">
        <v>1377.9003502479338</v>
      </c>
      <c r="H43" s="209">
        <v>1.0985044455160125</v>
      </c>
      <c r="I43" s="209">
        <v>4.5774899875274944E-2</v>
      </c>
    </row>
    <row r="44" spans="1:255" s="102" customFormat="1" ht="18" customHeight="1">
      <c r="B44" s="95">
        <v>49</v>
      </c>
      <c r="C44" s="99" t="s">
        <v>79</v>
      </c>
      <c r="D44" s="100">
        <v>47621</v>
      </c>
      <c r="E44" s="209">
        <v>4.6914800885234738E-3</v>
      </c>
      <c r="F44" s="209">
        <v>-2.3672853731092625E-3</v>
      </c>
      <c r="G44" s="136">
        <v>1070.0650265639113</v>
      </c>
      <c r="H44" s="209">
        <v>0.85308867833596025</v>
      </c>
      <c r="I44" s="209">
        <v>5.7439388343935027E-2</v>
      </c>
    </row>
    <row r="45" spans="1:255" s="102" customFormat="1" ht="18" hidden="1" customHeight="1">
      <c r="B45" s="95"/>
      <c r="C45" s="99"/>
      <c r="D45" s="100"/>
      <c r="E45" s="209"/>
      <c r="F45" s="209"/>
      <c r="G45" s="136"/>
      <c r="H45" s="209"/>
      <c r="I45" s="209"/>
    </row>
    <row r="46" spans="1:255" s="98" customFormat="1" ht="18" customHeight="1">
      <c r="A46" s="8"/>
      <c r="B46" s="95"/>
      <c r="C46" s="96" t="s">
        <v>80</v>
      </c>
      <c r="D46" s="97">
        <v>391566</v>
      </c>
      <c r="E46" s="208">
        <v>3.8575924326301053E-2</v>
      </c>
      <c r="F46" s="208">
        <v>1.6930400704329607E-2</v>
      </c>
      <c r="G46" s="135">
        <v>1165.254831471578</v>
      </c>
      <c r="H46" s="208">
        <v>0.9289769120823691</v>
      </c>
      <c r="I46" s="208">
        <v>5.3241940511272734E-2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1" customFormat="1" ht="18" customHeight="1">
      <c r="B47" s="95">
        <v>2</v>
      </c>
      <c r="C47" s="99" t="s">
        <v>81</v>
      </c>
      <c r="D47" s="100">
        <v>74764</v>
      </c>
      <c r="E47" s="209">
        <v>7.3655281774504732E-3</v>
      </c>
      <c r="F47" s="209">
        <v>1.3185889878169377E-2</v>
      </c>
      <c r="G47" s="136">
        <v>1130.0406828152584</v>
      </c>
      <c r="H47" s="209">
        <v>0.90090311208872775</v>
      </c>
      <c r="I47" s="209">
        <v>5.5295221063694111E-2</v>
      </c>
    </row>
    <row r="48" spans="1:255" s="102" customFormat="1" ht="18" customHeight="1">
      <c r="B48" s="95">
        <v>13</v>
      </c>
      <c r="C48" s="99" t="s">
        <v>82</v>
      </c>
      <c r="D48" s="100">
        <v>102461</v>
      </c>
      <c r="E48" s="209">
        <v>1.0094154708011248E-2</v>
      </c>
      <c r="F48" s="209">
        <v>1.2110436113992096E-2</v>
      </c>
      <c r="G48" s="136">
        <v>1169.9886620275031</v>
      </c>
      <c r="H48" s="209">
        <v>0.93275086707778476</v>
      </c>
      <c r="I48" s="209">
        <v>5.4389735056876276E-2</v>
      </c>
    </row>
    <row r="49" spans="1:255" s="105" customFormat="1" ht="18" customHeight="1">
      <c r="B49" s="95">
        <v>16</v>
      </c>
      <c r="C49" s="102" t="s">
        <v>83</v>
      </c>
      <c r="D49" s="100">
        <v>45233</v>
      </c>
      <c r="E49" s="209">
        <v>4.4562213906508118E-3</v>
      </c>
      <c r="F49" s="209">
        <v>1.0544893992538107E-2</v>
      </c>
      <c r="G49" s="136">
        <v>1071.0940569937879</v>
      </c>
      <c r="H49" s="209">
        <v>0.85390905297450892</v>
      </c>
      <c r="I49" s="209">
        <v>5.5770898294986493E-2</v>
      </c>
    </row>
    <row r="50" spans="1:255" s="102" customFormat="1" ht="18" customHeight="1">
      <c r="B50" s="95">
        <v>19</v>
      </c>
      <c r="C50" s="102" t="s">
        <v>84</v>
      </c>
      <c r="D50" s="104">
        <v>45123</v>
      </c>
      <c r="E50" s="210">
        <v>4.4453845159581843E-3</v>
      </c>
      <c r="F50" s="210">
        <v>2.1645119659474243E-2</v>
      </c>
      <c r="G50" s="137">
        <v>1328.013490902644</v>
      </c>
      <c r="H50" s="210">
        <v>1.0587331102712161</v>
      </c>
      <c r="I50" s="210">
        <v>4.9107793498407215E-2</v>
      </c>
    </row>
    <row r="51" spans="1:255" s="102" customFormat="1" ht="18" customHeight="1">
      <c r="B51" s="95">
        <v>45</v>
      </c>
      <c r="C51" s="99" t="s">
        <v>85</v>
      </c>
      <c r="D51" s="100">
        <v>123985</v>
      </c>
      <c r="E51" s="209">
        <v>1.2214635534230337E-2</v>
      </c>
      <c r="F51" s="209">
        <v>2.3882470497881725E-2</v>
      </c>
      <c r="G51" s="136">
        <v>1157.6953115296201</v>
      </c>
      <c r="H51" s="209">
        <v>0.9229502307910018</v>
      </c>
      <c r="I51" s="209">
        <v>5.1473947223848793E-2</v>
      </c>
    </row>
    <row r="52" spans="1:255" s="102" customFormat="1" ht="18" hidden="1" customHeight="1">
      <c r="B52" s="95"/>
      <c r="C52" s="99"/>
      <c r="D52" s="100"/>
      <c r="E52" s="209"/>
      <c r="F52" s="209"/>
      <c r="G52" s="136"/>
      <c r="H52" s="209"/>
      <c r="I52" s="209"/>
    </row>
    <row r="53" spans="1:255" s="98" customFormat="1" ht="18" customHeight="1">
      <c r="A53" s="8"/>
      <c r="B53" s="95"/>
      <c r="C53" s="96" t="s">
        <v>86</v>
      </c>
      <c r="D53" s="97">
        <v>1778800</v>
      </c>
      <c r="E53" s="208">
        <v>0.17524211548404181</v>
      </c>
      <c r="F53" s="208">
        <v>8.299138569709319E-3</v>
      </c>
      <c r="G53" s="135">
        <v>1304.9605462334157</v>
      </c>
      <c r="H53" s="208">
        <v>1.0403545953105187</v>
      </c>
      <c r="I53" s="208">
        <v>4.9732343977686222E-2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1" customFormat="1" ht="18" customHeight="1">
      <c r="B54" s="95">
        <v>8</v>
      </c>
      <c r="C54" s="102" t="s">
        <v>87</v>
      </c>
      <c r="D54" s="104">
        <v>1330237</v>
      </c>
      <c r="E54" s="210">
        <v>0.13105101527723484</v>
      </c>
      <c r="F54" s="210">
        <v>6.1043772113336114E-3</v>
      </c>
      <c r="G54" s="137">
        <v>1344.9915050400793</v>
      </c>
      <c r="H54" s="210">
        <v>1.072268504178802</v>
      </c>
      <c r="I54" s="210">
        <v>4.8869510991460308E-2</v>
      </c>
    </row>
    <row r="55" spans="1:255" s="102" customFormat="1" ht="18" customHeight="1">
      <c r="B55" s="95">
        <v>17</v>
      </c>
      <c r="C55" s="102" t="s">
        <v>209</v>
      </c>
      <c r="D55" s="104">
        <v>166580</v>
      </c>
      <c r="E55" s="210">
        <v>1.6410968966343427E-2</v>
      </c>
      <c r="F55" s="210">
        <v>1.6308028333140046E-2</v>
      </c>
      <c r="G55" s="137">
        <v>1176.9457805258735</v>
      </c>
      <c r="H55" s="210">
        <v>0.93829729545126361</v>
      </c>
      <c r="I55" s="210">
        <v>5.3836027792311336E-2</v>
      </c>
    </row>
    <row r="56" spans="1:255" s="105" customFormat="1" ht="18" customHeight="1">
      <c r="B56" s="95">
        <v>25</v>
      </c>
      <c r="C56" s="102" t="s">
        <v>206</v>
      </c>
      <c r="D56" s="100">
        <v>102251</v>
      </c>
      <c r="E56" s="209">
        <v>1.0073466129052596E-2</v>
      </c>
      <c r="F56" s="209">
        <v>1.0804879495442732E-2</v>
      </c>
      <c r="G56" s="136">
        <v>1127.7778584072526</v>
      </c>
      <c r="H56" s="209">
        <v>0.89909911902698769</v>
      </c>
      <c r="I56" s="209">
        <v>5.4584645251823938E-2</v>
      </c>
    </row>
    <row r="57" spans="1:255" s="102" customFormat="1" ht="18" customHeight="1">
      <c r="B57" s="95">
        <v>43</v>
      </c>
      <c r="C57" s="102" t="s">
        <v>88</v>
      </c>
      <c r="D57" s="104">
        <v>179732</v>
      </c>
      <c r="E57" s="210">
        <v>1.7706665111410953E-2</v>
      </c>
      <c r="F57" s="210">
        <v>1.5848254657261807E-2</v>
      </c>
      <c r="G57" s="137">
        <v>1228.1302885963541</v>
      </c>
      <c r="H57" s="210">
        <v>0.97910315608324339</v>
      </c>
      <c r="I57" s="210">
        <v>5.2711643280236586E-2</v>
      </c>
    </row>
    <row r="58" spans="1:255" s="102" customFormat="1" ht="18" hidden="1" customHeight="1">
      <c r="B58" s="95"/>
      <c r="D58" s="104"/>
      <c r="E58" s="210"/>
      <c r="F58" s="210"/>
      <c r="G58" s="137"/>
      <c r="H58" s="210"/>
      <c r="I58" s="210"/>
    </row>
    <row r="59" spans="1:255" s="98" customFormat="1" ht="18" customHeight="1">
      <c r="A59" s="8"/>
      <c r="B59" s="95"/>
      <c r="C59" s="96" t="s">
        <v>89</v>
      </c>
      <c r="D59" s="97">
        <v>1041552</v>
      </c>
      <c r="E59" s="208">
        <v>0.10261062281686234</v>
      </c>
      <c r="F59" s="208">
        <v>1.4680223637410394E-2</v>
      </c>
      <c r="G59" s="135">
        <v>1157.2352306269879</v>
      </c>
      <c r="H59" s="208">
        <v>0.92258344017602911</v>
      </c>
      <c r="I59" s="208">
        <v>5.0336768362293505E-2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1" customFormat="1" ht="18" customHeight="1">
      <c r="B60" s="95">
        <v>3</v>
      </c>
      <c r="C60" s="102" t="s">
        <v>201</v>
      </c>
      <c r="D60" s="104">
        <v>339599</v>
      </c>
      <c r="E60" s="210">
        <v>3.3456289170376165E-2</v>
      </c>
      <c r="F60" s="210">
        <v>1.9082343056055606E-2</v>
      </c>
      <c r="G60" s="137">
        <v>1086.3662943648246</v>
      </c>
      <c r="H60" s="210">
        <v>0.86608454929544454</v>
      </c>
      <c r="I60" s="210">
        <v>5.0051964915188929E-2</v>
      </c>
    </row>
    <row r="61" spans="1:255" s="102" customFormat="1" ht="18" customHeight="1">
      <c r="B61" s="95">
        <v>12</v>
      </c>
      <c r="C61" s="102" t="s">
        <v>208</v>
      </c>
      <c r="D61" s="104">
        <v>137947</v>
      </c>
      <c r="E61" s="210">
        <v>1.3590130483852663E-2</v>
      </c>
      <c r="F61" s="210">
        <v>1.5368875083726419E-2</v>
      </c>
      <c r="G61" s="137">
        <v>1127.9001706452477</v>
      </c>
      <c r="H61" s="210">
        <v>0.8991966300967501</v>
      </c>
      <c r="I61" s="210">
        <v>5.3110220575925737E-2</v>
      </c>
    </row>
    <row r="62" spans="1:255" s="102" customFormat="1" ht="18" customHeight="1">
      <c r="B62" s="95">
        <v>46</v>
      </c>
      <c r="C62" s="102" t="s">
        <v>90</v>
      </c>
      <c r="D62" s="104">
        <v>564006</v>
      </c>
      <c r="E62" s="210">
        <v>5.556420316263351E-2</v>
      </c>
      <c r="F62" s="210">
        <v>1.1880498902013592E-2</v>
      </c>
      <c r="G62" s="137">
        <v>1207.0816921983107</v>
      </c>
      <c r="H62" s="210">
        <v>0.96232256907565417</v>
      </c>
      <c r="I62" s="210">
        <v>5.0143936359639651E-2</v>
      </c>
    </row>
    <row r="63" spans="1:255" s="102" customFormat="1" ht="18" hidden="1" customHeight="1">
      <c r="B63" s="95"/>
      <c r="D63" s="104"/>
      <c r="E63" s="210"/>
      <c r="F63" s="210"/>
      <c r="G63" s="137"/>
      <c r="H63" s="210"/>
      <c r="I63" s="210"/>
    </row>
    <row r="64" spans="1:255" s="98" customFormat="1" ht="18" customHeight="1">
      <c r="A64" s="8"/>
      <c r="B64" s="95"/>
      <c r="C64" s="96" t="s">
        <v>91</v>
      </c>
      <c r="D64" s="97">
        <v>238414</v>
      </c>
      <c r="E64" s="208">
        <v>2.3487842208799386E-2</v>
      </c>
      <c r="F64" s="208">
        <v>1.7298173749786594E-2</v>
      </c>
      <c r="G64" s="135">
        <v>1053.4217862206078</v>
      </c>
      <c r="H64" s="208">
        <v>0.83982017637090844</v>
      </c>
      <c r="I64" s="208">
        <v>5.5803031746254117E-2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1" customFormat="1" ht="18" customHeight="1">
      <c r="B65" s="95">
        <v>6</v>
      </c>
      <c r="C65" s="102" t="s">
        <v>92</v>
      </c>
      <c r="D65" s="104">
        <v>140164</v>
      </c>
      <c r="E65" s="210">
        <v>1.3808542767430423E-2</v>
      </c>
      <c r="F65" s="210">
        <v>1.9537671481982599E-2</v>
      </c>
      <c r="G65" s="137">
        <v>1059.4609534545243</v>
      </c>
      <c r="H65" s="210">
        <v>0.84463478582541518</v>
      </c>
      <c r="I65" s="210">
        <v>5.5879528876908724E-2</v>
      </c>
    </row>
    <row r="66" spans="1:255" s="102" customFormat="1" ht="18" customHeight="1">
      <c r="B66" s="95">
        <v>10</v>
      </c>
      <c r="C66" s="99" t="s">
        <v>93</v>
      </c>
      <c r="D66" s="100">
        <v>98250</v>
      </c>
      <c r="E66" s="209">
        <v>9.6792994413689611E-3</v>
      </c>
      <c r="F66" s="209">
        <v>1.4120270019198689E-2</v>
      </c>
      <c r="G66" s="136">
        <v>1044.8062764376596</v>
      </c>
      <c r="H66" s="209">
        <v>0.83295162757109686</v>
      </c>
      <c r="I66" s="209">
        <v>5.56467278535131E-2</v>
      </c>
    </row>
    <row r="67" spans="1:255" s="102" customFormat="1" ht="18" hidden="1" customHeight="1">
      <c r="B67" s="95"/>
      <c r="C67" s="99"/>
      <c r="D67" s="100"/>
      <c r="E67" s="209"/>
      <c r="F67" s="209"/>
      <c r="G67" s="136"/>
      <c r="H67" s="209"/>
      <c r="I67" s="209"/>
    </row>
    <row r="68" spans="1:255" s="98" customFormat="1" ht="18" customHeight="1">
      <c r="A68" s="8"/>
      <c r="B68" s="95"/>
      <c r="C68" s="96" t="s">
        <v>94</v>
      </c>
      <c r="D68" s="97">
        <v>775414</v>
      </c>
      <c r="E68" s="208">
        <v>7.6391494117350342E-2</v>
      </c>
      <c r="F68" s="208">
        <v>7.1423468824480807E-3</v>
      </c>
      <c r="G68" s="135">
        <v>1074.5827205209087</v>
      </c>
      <c r="H68" s="208">
        <v>0.85669032260170808</v>
      </c>
      <c r="I68" s="208">
        <v>5.1814765009913888E-2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1" customFormat="1" ht="18" customHeight="1">
      <c r="B69" s="95">
        <v>15</v>
      </c>
      <c r="C69" s="102" t="s">
        <v>200</v>
      </c>
      <c r="D69" s="104">
        <v>306060</v>
      </c>
      <c r="E69" s="210">
        <v>3.0152126076594243E-2</v>
      </c>
      <c r="F69" s="210">
        <v>8.1857860495759827E-3</v>
      </c>
      <c r="G69" s="137">
        <v>1125.7951419656274</v>
      </c>
      <c r="H69" s="210">
        <v>0.89751843663226227</v>
      </c>
      <c r="I69" s="210">
        <v>5.1396022400066688E-2</v>
      </c>
    </row>
    <row r="70" spans="1:255" s="102" customFormat="1" ht="18" customHeight="1">
      <c r="B70" s="95">
        <v>27</v>
      </c>
      <c r="C70" s="102" t="s">
        <v>95</v>
      </c>
      <c r="D70" s="104">
        <v>112803</v>
      </c>
      <c r="E70" s="210">
        <v>1.111301796320349E-2</v>
      </c>
      <c r="F70" s="210">
        <v>-3.9558149596913283E-3</v>
      </c>
      <c r="G70" s="137">
        <v>973.2469233974283</v>
      </c>
      <c r="H70" s="210">
        <v>0.7759023152468788</v>
      </c>
      <c r="I70" s="210">
        <v>5.7533854264352202E-2</v>
      </c>
    </row>
    <row r="71" spans="1:255" s="102" customFormat="1" ht="18" customHeight="1">
      <c r="B71" s="95">
        <v>32</v>
      </c>
      <c r="C71" s="102" t="s">
        <v>207</v>
      </c>
      <c r="D71" s="104">
        <v>107472</v>
      </c>
      <c r="E71" s="210">
        <v>1.058782360878173E-2</v>
      </c>
      <c r="F71" s="210">
        <v>9.1930925037326805E-3</v>
      </c>
      <c r="G71" s="137">
        <v>931.41209840702686</v>
      </c>
      <c r="H71" s="210">
        <v>0.74255030889818219</v>
      </c>
      <c r="I71" s="210">
        <v>4.9456845104253633E-2</v>
      </c>
    </row>
    <row r="72" spans="1:255" s="102" customFormat="1" ht="18" customHeight="1">
      <c r="B72" s="106">
        <v>36</v>
      </c>
      <c r="C72" s="107" t="s">
        <v>96</v>
      </c>
      <c r="D72" s="104">
        <v>249079</v>
      </c>
      <c r="E72" s="210">
        <v>2.4538526468770885E-2</v>
      </c>
      <c r="F72" s="210">
        <v>1.0069100877548642E-2</v>
      </c>
      <c r="G72" s="137">
        <v>1119.3225071563638</v>
      </c>
      <c r="H72" s="210">
        <v>0.8923582535240292</v>
      </c>
      <c r="I72" s="210">
        <v>5.0366112716884404E-2</v>
      </c>
    </row>
    <row r="73" spans="1:255" s="102" customFormat="1" ht="18" hidden="1" customHeight="1">
      <c r="B73" s="106"/>
      <c r="C73" s="107"/>
      <c r="D73" s="104"/>
      <c r="E73" s="210"/>
      <c r="F73" s="210"/>
      <c r="G73" s="137"/>
      <c r="H73" s="210"/>
      <c r="I73" s="210"/>
    </row>
    <row r="74" spans="1:255" s="98" customFormat="1" ht="18" customHeight="1">
      <c r="A74" s="8"/>
      <c r="B74" s="95">
        <v>28</v>
      </c>
      <c r="C74" s="96" t="s">
        <v>97</v>
      </c>
      <c r="D74" s="97">
        <v>1244309</v>
      </c>
      <c r="E74" s="208">
        <v>0.12258564283552541</v>
      </c>
      <c r="F74" s="208">
        <v>1.8136160714285809E-2</v>
      </c>
      <c r="G74" s="135">
        <v>1458.3739563886468</v>
      </c>
      <c r="H74" s="208">
        <v>1.162660473980895</v>
      </c>
      <c r="I74" s="208">
        <v>4.6205887632326359E-2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8" customFormat="1" ht="18" hidden="1" customHeight="1">
      <c r="A75" s="8"/>
      <c r="B75" s="95"/>
      <c r="C75" s="96"/>
      <c r="D75" s="97"/>
      <c r="E75" s="208"/>
      <c r="F75" s="208"/>
      <c r="G75" s="135"/>
      <c r="H75" s="208"/>
      <c r="I75" s="20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8" customFormat="1" ht="18" customHeight="1">
      <c r="A76" s="8"/>
      <c r="B76" s="95">
        <v>30</v>
      </c>
      <c r="C76" s="96" t="s">
        <v>98</v>
      </c>
      <c r="D76" s="97">
        <v>260533</v>
      </c>
      <c r="E76" s="208">
        <v>2.5666940675401317E-2</v>
      </c>
      <c r="F76" s="208">
        <v>1.4999045515285303E-2</v>
      </c>
      <c r="G76" s="135">
        <v>1113.4998324588444</v>
      </c>
      <c r="H76" s="208">
        <v>0.88771623856346416</v>
      </c>
      <c r="I76" s="208">
        <v>5.3073027495135428E-2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8" customFormat="1" ht="18" hidden="1" customHeight="1">
      <c r="A77" s="8"/>
      <c r="B77" s="95"/>
      <c r="C77" s="96"/>
      <c r="D77" s="97"/>
      <c r="E77" s="208"/>
      <c r="F77" s="208"/>
      <c r="G77" s="135"/>
      <c r="H77" s="208"/>
      <c r="I77" s="20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8" customFormat="1" ht="18" customHeight="1">
      <c r="A78" s="8"/>
      <c r="B78" s="95">
        <v>31</v>
      </c>
      <c r="C78" s="96" t="s">
        <v>99</v>
      </c>
      <c r="D78" s="97">
        <v>144120</v>
      </c>
      <c r="E78" s="208">
        <v>1.4198276188194348E-2</v>
      </c>
      <c r="F78" s="208">
        <v>1.2412804788097143E-2</v>
      </c>
      <c r="G78" s="135">
        <v>1438.1595335137383</v>
      </c>
      <c r="H78" s="208">
        <v>1.1465449157058485</v>
      </c>
      <c r="I78" s="208">
        <v>4.8705012291600625E-2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8" customFormat="1" ht="18" hidden="1" customHeight="1">
      <c r="A79" s="8"/>
      <c r="B79" s="95"/>
      <c r="C79" s="96"/>
      <c r="D79" s="97"/>
      <c r="E79" s="208"/>
      <c r="F79" s="208"/>
      <c r="G79" s="135"/>
      <c r="H79" s="208"/>
      <c r="I79" s="20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8" customFormat="1" ht="18" customHeight="1">
      <c r="A80" s="8"/>
      <c r="B80" s="95"/>
      <c r="C80" s="96" t="s">
        <v>100</v>
      </c>
      <c r="D80" s="97">
        <v>576614</v>
      </c>
      <c r="E80" s="208">
        <v>5.6806306036493864E-2</v>
      </c>
      <c r="F80" s="208">
        <v>8.5777754455931277E-3</v>
      </c>
      <c r="G80" s="135">
        <v>1551.2280296697625</v>
      </c>
      <c r="H80" s="208">
        <v>1.2366865907934943</v>
      </c>
      <c r="I80" s="208">
        <v>4.772984047779083E-2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1" customFormat="1" ht="18" customHeight="1">
      <c r="B81" s="95">
        <v>1</v>
      </c>
      <c r="C81" s="102" t="s">
        <v>202</v>
      </c>
      <c r="D81" s="100">
        <v>82362</v>
      </c>
      <c r="E81" s="209">
        <v>8.1140606675830073E-3</v>
      </c>
      <c r="F81" s="210">
        <v>1.4697729428722717E-2</v>
      </c>
      <c r="G81" s="136">
        <v>1574.4709709574809</v>
      </c>
      <c r="H81" s="209">
        <v>1.2552165768892465</v>
      </c>
      <c r="I81" s="210">
        <v>4.675545217924304E-2</v>
      </c>
    </row>
    <row r="82" spans="1:255" s="102" customFormat="1" ht="18" customHeight="1">
      <c r="B82" s="95">
        <v>20</v>
      </c>
      <c r="C82" s="102" t="s">
        <v>204</v>
      </c>
      <c r="D82" s="100">
        <v>194420</v>
      </c>
      <c r="E82" s="209">
        <v>1.9153683434004615E-2</v>
      </c>
      <c r="F82" s="210">
        <v>6.6742263023542581E-3</v>
      </c>
      <c r="G82" s="136">
        <v>1522.5554519082405</v>
      </c>
      <c r="H82" s="209">
        <v>1.213827931871049</v>
      </c>
      <c r="I82" s="210">
        <v>4.8755242512289243E-2</v>
      </c>
    </row>
    <row r="83" spans="1:255" s="102" customFormat="1" ht="18" customHeight="1">
      <c r="B83" s="95">
        <v>48</v>
      </c>
      <c r="C83" s="102" t="s">
        <v>203</v>
      </c>
      <c r="D83" s="100">
        <v>299832</v>
      </c>
      <c r="E83" s="209">
        <v>2.9538561934906244E-2</v>
      </c>
      <c r="F83" s="210">
        <v>8.1436400928012187E-3</v>
      </c>
      <c r="G83" s="136">
        <v>1563.4354906414264</v>
      </c>
      <c r="H83" s="209">
        <v>1.2464187533141171</v>
      </c>
      <c r="I83" s="210">
        <v>4.7304419094068573E-2</v>
      </c>
    </row>
    <row r="84" spans="1:255" s="102" customFormat="1" ht="18" hidden="1" customHeight="1">
      <c r="B84" s="95"/>
      <c r="D84" s="100"/>
      <c r="E84" s="209"/>
      <c r="F84" s="210"/>
      <c r="G84" s="136"/>
      <c r="H84" s="209"/>
      <c r="I84" s="210"/>
    </row>
    <row r="85" spans="1:255" s="98" customFormat="1" ht="18" customHeight="1">
      <c r="A85" s="8"/>
      <c r="B85" s="95">
        <v>26</v>
      </c>
      <c r="C85" s="96" t="s">
        <v>101</v>
      </c>
      <c r="D85" s="97">
        <v>73288</v>
      </c>
      <c r="E85" s="208">
        <v>7.2201170224839538E-3</v>
      </c>
      <c r="F85" s="208">
        <v>1.3048767002101114E-2</v>
      </c>
      <c r="G85" s="135">
        <v>1241.4896040279441</v>
      </c>
      <c r="H85" s="208">
        <v>0.98975361232850934</v>
      </c>
      <c r="I85" s="208">
        <v>5.2418148124509845E-2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8" customFormat="1" ht="18" hidden="1" customHeight="1">
      <c r="A86" s="8"/>
      <c r="B86" s="95"/>
      <c r="C86" s="96"/>
      <c r="D86" s="97"/>
      <c r="E86" s="208"/>
      <c r="F86" s="208"/>
      <c r="G86" s="135"/>
      <c r="H86" s="208"/>
      <c r="I86" s="20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8" customFormat="1" ht="18" customHeight="1">
      <c r="A87" s="8"/>
      <c r="B87" s="95">
        <v>51</v>
      </c>
      <c r="C87" s="102" t="s">
        <v>102</v>
      </c>
      <c r="D87" s="100">
        <v>9097</v>
      </c>
      <c r="E87" s="209">
        <v>8.962095370802386E-4</v>
      </c>
      <c r="F87" s="210">
        <v>2.0186161264999392E-2</v>
      </c>
      <c r="G87" s="136">
        <v>1275.919242607453</v>
      </c>
      <c r="H87" s="209">
        <v>1.0172019768131362</v>
      </c>
      <c r="I87" s="210">
        <v>5.3120114288507159E-2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8" customFormat="1" ht="18" customHeight="1">
      <c r="A88" s="8"/>
      <c r="B88" s="95">
        <v>52</v>
      </c>
      <c r="C88" s="102" t="s">
        <v>103</v>
      </c>
      <c r="D88" s="100">
        <v>8661</v>
      </c>
      <c r="E88" s="209">
        <v>8.532561064803722E-4</v>
      </c>
      <c r="F88" s="210">
        <v>2.2912483760481939E-2</v>
      </c>
      <c r="G88" s="136">
        <v>1223.2441311626826</v>
      </c>
      <c r="H88" s="209">
        <v>0.97520776142613808</v>
      </c>
      <c r="I88" s="210">
        <v>5.4843371469245561E-2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8" customFormat="1" ht="18" hidden="1" customHeight="1">
      <c r="A89" s="8"/>
      <c r="B89" s="95"/>
      <c r="C89" s="102"/>
      <c r="D89" s="100"/>
      <c r="E89" s="209"/>
      <c r="F89" s="210"/>
      <c r="G89" s="136"/>
      <c r="H89" s="209"/>
      <c r="I89" s="210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5"/>
      <c r="C90" s="237" t="s">
        <v>45</v>
      </c>
      <c r="D90" s="238">
        <v>10150528</v>
      </c>
      <c r="E90" s="240">
        <v>1</v>
      </c>
      <c r="F90" s="240">
        <v>1.3058189730240199E-2</v>
      </c>
      <c r="G90" s="239">
        <v>1254.3420792445474</v>
      </c>
      <c r="H90" s="240">
        <v>1</v>
      </c>
      <c r="I90" s="240">
        <v>4.9587494033299206E-2</v>
      </c>
    </row>
    <row r="91" spans="1:255" ht="18" customHeight="1">
      <c r="B91" s="108"/>
      <c r="D91" s="88"/>
      <c r="E91" s="109"/>
      <c r="F91" s="109"/>
      <c r="G91" s="110"/>
      <c r="H91" s="109"/>
      <c r="I91" s="109"/>
    </row>
    <row r="92" spans="1:255" ht="18" customHeight="1">
      <c r="B92" s="108"/>
      <c r="D92" s="89"/>
      <c r="E92" s="109"/>
      <c r="G92" s="110"/>
      <c r="H92" s="109"/>
      <c r="I92" s="109"/>
    </row>
    <row r="93" spans="1:255" ht="18" customHeight="1">
      <c r="B93" s="108"/>
      <c r="D93" s="89"/>
      <c r="I93" s="109"/>
    </row>
    <row r="94" spans="1:255" ht="18" customHeight="1">
      <c r="B94" s="108"/>
      <c r="D94" s="89"/>
      <c r="I94" s="109"/>
    </row>
    <row r="95" spans="1:255" ht="18" customHeight="1">
      <c r="B95" s="108"/>
      <c r="D95" s="89"/>
      <c r="I95" s="109"/>
    </row>
    <row r="96" spans="1:255" ht="18" customHeight="1">
      <c r="B96" s="108"/>
      <c r="D96" s="89"/>
      <c r="I96" s="109"/>
    </row>
    <row r="97" spans="2:9" ht="18" customHeight="1">
      <c r="B97" s="111"/>
      <c r="C97" s="112"/>
      <c r="D97" s="113"/>
      <c r="E97" s="112"/>
      <c r="F97" s="112"/>
      <c r="G97" s="112"/>
      <c r="H97" s="112"/>
      <c r="I97" s="112"/>
    </row>
    <row r="98" spans="2:9" ht="18" customHeight="1">
      <c r="B98" s="111"/>
      <c r="C98" s="112"/>
      <c r="D98" s="113"/>
      <c r="E98" s="112"/>
      <c r="F98" s="112"/>
      <c r="G98" s="112"/>
      <c r="H98" s="112"/>
      <c r="I98" s="112"/>
    </row>
    <row r="99" spans="2:9" ht="18" customHeight="1">
      <c r="D99" s="89"/>
    </row>
    <row r="100" spans="2:9" ht="18" customHeight="1">
      <c r="D100" s="89"/>
    </row>
    <row r="101" spans="2:9" ht="18" customHeight="1">
      <c r="D101" s="89"/>
    </row>
    <row r="102" spans="2:9" ht="18" customHeight="1">
      <c r="D102" s="89"/>
    </row>
    <row r="103" spans="2:9" ht="18" customHeight="1">
      <c r="D103" s="89"/>
    </row>
    <row r="104" spans="2:9" ht="18" customHeight="1">
      <c r="D104" s="89"/>
    </row>
    <row r="105" spans="2:9" ht="18" customHeight="1">
      <c r="D105" s="89"/>
    </row>
    <row r="106" spans="2:9" ht="18" customHeight="1">
      <c r="D106" s="89"/>
    </row>
    <row r="107" spans="2:9" ht="18" customHeight="1">
      <c r="D107" s="89"/>
    </row>
    <row r="108" spans="2:9" ht="18" customHeight="1">
      <c r="D108" s="89"/>
    </row>
    <row r="109" spans="2:9" ht="18" customHeight="1">
      <c r="D109" s="89"/>
    </row>
    <row r="110" spans="2:9" ht="18" customHeight="1">
      <c r="D110" s="89"/>
    </row>
    <row r="111" spans="2:9" ht="18" customHeight="1">
      <c r="D111" s="89"/>
    </row>
    <row r="112" spans="2:9" ht="18" customHeight="1">
      <c r="D112" s="89"/>
    </row>
    <row r="113" spans="4:4" ht="18" customHeight="1">
      <c r="D113" s="89"/>
    </row>
    <row r="114" spans="4:4">
      <c r="D114" s="89"/>
    </row>
    <row r="115" spans="4:4">
      <c r="D115" s="89"/>
    </row>
    <row r="116" spans="4:4">
      <c r="D116" s="89"/>
    </row>
    <row r="117" spans="4:4">
      <c r="D117" s="89"/>
    </row>
    <row r="118" spans="4:4">
      <c r="D118" s="89"/>
    </row>
    <row r="119" spans="4:4">
      <c r="D119" s="89"/>
    </row>
    <row r="120" spans="4:4">
      <c r="D120" s="89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K67" sqref="K67"/>
    </sheetView>
  </sheetViews>
  <sheetFormatPr baseColWidth="10" defaultColWidth="10.26953125" defaultRowHeight="15.5"/>
  <cols>
    <col min="1" max="1" width="2.7265625" style="119" customWidth="1"/>
    <col min="2" max="2" width="7" style="132" customWidth="1"/>
    <col min="3" max="3" width="27.453125" style="115" customWidth="1"/>
    <col min="4" max="4" width="20.7265625" style="116" customWidth="1"/>
    <col min="5" max="5" width="20.7265625" style="117" customWidth="1"/>
    <col min="6" max="7" width="20.7265625" style="118" customWidth="1"/>
    <col min="8" max="16384" width="10.26953125" style="119"/>
  </cols>
  <sheetData>
    <row r="1" spans="1:10">
      <c r="B1" s="114"/>
    </row>
    <row r="2" spans="1:10" s="115" customFormat="1" ht="22.75" customHeight="1">
      <c r="B2" s="120"/>
      <c r="C2" s="517" t="s">
        <v>152</v>
      </c>
      <c r="D2" s="518"/>
      <c r="E2" s="518"/>
      <c r="F2" s="518"/>
      <c r="G2" s="518"/>
    </row>
    <row r="3" spans="1:10" s="115" customFormat="1" ht="19" customHeight="1">
      <c r="A3" s="224"/>
      <c r="B3" s="225"/>
      <c r="C3" s="519" t="s">
        <v>142</v>
      </c>
      <c r="D3" s="520"/>
      <c r="E3" s="520"/>
      <c r="F3" s="520"/>
      <c r="G3" s="520"/>
    </row>
    <row r="4" spans="1:10" ht="19.75" customHeight="1">
      <c r="A4" s="224"/>
      <c r="B4" s="525" t="s">
        <v>157</v>
      </c>
      <c r="C4" s="521" t="str">
        <f>'Pensiones - mínimos'!$B$3</f>
        <v xml:space="preserve">  1 de Mayo de 2024</v>
      </c>
      <c r="D4" s="523" t="s">
        <v>153</v>
      </c>
      <c r="E4" s="226" t="s">
        <v>154</v>
      </c>
      <c r="F4" s="226"/>
      <c r="G4" s="226"/>
      <c r="I4" s="7" t="s">
        <v>168</v>
      </c>
      <c r="J4" s="7"/>
    </row>
    <row r="5" spans="1:10" ht="19.75" customHeight="1">
      <c r="A5" s="224"/>
      <c r="B5" s="526"/>
      <c r="C5" s="522"/>
      <c r="D5" s="524"/>
      <c r="E5" s="226" t="s">
        <v>4</v>
      </c>
      <c r="F5" s="226" t="s">
        <v>3</v>
      </c>
      <c r="G5" s="226" t="s">
        <v>6</v>
      </c>
    </row>
    <row r="6" spans="1:10">
      <c r="B6" s="121">
        <v>4</v>
      </c>
      <c r="C6" s="123" t="s">
        <v>53</v>
      </c>
      <c r="D6" s="124">
        <v>35122</v>
      </c>
      <c r="E6" s="211">
        <v>0.37264957264957266</v>
      </c>
      <c r="F6" s="211">
        <v>0.23076495338362588</v>
      </c>
      <c r="G6" s="211">
        <v>0.30596475333432066</v>
      </c>
    </row>
    <row r="7" spans="1:10">
      <c r="B7" s="122">
        <v>11</v>
      </c>
      <c r="C7" s="123" t="s">
        <v>54</v>
      </c>
      <c r="D7" s="124">
        <v>65092</v>
      </c>
      <c r="E7" s="211">
        <v>0.35236166602813201</v>
      </c>
      <c r="F7" s="211">
        <v>0.21854277291007737</v>
      </c>
      <c r="G7" s="211">
        <v>0.28212552011095698</v>
      </c>
      <c r="H7" s="115"/>
    </row>
    <row r="8" spans="1:10">
      <c r="B8" s="122">
        <v>14</v>
      </c>
      <c r="C8" s="123" t="s">
        <v>55</v>
      </c>
      <c r="D8" s="124">
        <v>54260</v>
      </c>
      <c r="E8" s="211">
        <v>0.36430808023396405</v>
      </c>
      <c r="F8" s="211">
        <v>0.23210120770292217</v>
      </c>
      <c r="G8" s="211">
        <v>0.30370876199218622</v>
      </c>
      <c r="H8" s="115"/>
    </row>
    <row r="9" spans="1:10">
      <c r="B9" s="122">
        <v>18</v>
      </c>
      <c r="C9" s="123" t="s">
        <v>56</v>
      </c>
      <c r="D9" s="124">
        <v>59279</v>
      </c>
      <c r="E9" s="211">
        <v>0.36035424875473943</v>
      </c>
      <c r="F9" s="211">
        <v>0.22750424448217318</v>
      </c>
      <c r="G9" s="211">
        <v>0.29980376885184551</v>
      </c>
      <c r="H9" s="115"/>
    </row>
    <row r="10" spans="1:10">
      <c r="B10" s="122">
        <v>21</v>
      </c>
      <c r="C10" s="123" t="s">
        <v>57</v>
      </c>
      <c r="D10" s="124">
        <v>29097</v>
      </c>
      <c r="E10" s="211">
        <v>0.35546972101650193</v>
      </c>
      <c r="F10" s="211">
        <v>0.2054757015742642</v>
      </c>
      <c r="G10" s="211">
        <v>0.28131526026761544</v>
      </c>
      <c r="H10" s="115"/>
    </row>
    <row r="11" spans="1:10">
      <c r="B11" s="122">
        <v>23</v>
      </c>
      <c r="C11" s="123" t="s">
        <v>58</v>
      </c>
      <c r="D11" s="124">
        <v>51326</v>
      </c>
      <c r="E11" s="211">
        <v>0.42687586694234342</v>
      </c>
      <c r="F11" s="211">
        <v>0.26212531005199063</v>
      </c>
      <c r="G11" s="211">
        <v>0.34732062499577065</v>
      </c>
      <c r="H11" s="115"/>
    </row>
    <row r="12" spans="1:10">
      <c r="B12" s="122">
        <v>29</v>
      </c>
      <c r="C12" s="123" t="s">
        <v>59</v>
      </c>
      <c r="D12" s="124">
        <v>75739</v>
      </c>
      <c r="E12" s="211">
        <v>0.3298573070037143</v>
      </c>
      <c r="F12" s="211">
        <v>0.19206446348429213</v>
      </c>
      <c r="G12" s="211">
        <v>0.26394677781340176</v>
      </c>
      <c r="H12" s="115"/>
    </row>
    <row r="13" spans="1:10">
      <c r="B13" s="122">
        <v>41</v>
      </c>
      <c r="C13" s="123" t="s">
        <v>60</v>
      </c>
      <c r="D13" s="124">
        <v>107379</v>
      </c>
      <c r="E13" s="211">
        <v>0.32597456435865302</v>
      </c>
      <c r="F13" s="211">
        <v>0.20616336895566606</v>
      </c>
      <c r="G13" s="211">
        <v>0.26919923887455721</v>
      </c>
      <c r="H13" s="115"/>
    </row>
    <row r="14" spans="1:10" s="129" customFormat="1">
      <c r="B14" s="125"/>
      <c r="C14" s="126" t="s">
        <v>52</v>
      </c>
      <c r="D14" s="127">
        <v>477294</v>
      </c>
      <c r="E14" s="212">
        <v>0.35259427814035504</v>
      </c>
      <c r="F14" s="212">
        <v>0.21734257158007694</v>
      </c>
      <c r="G14" s="212">
        <v>0.28771109175464982</v>
      </c>
      <c r="H14" s="128"/>
      <c r="J14" s="441"/>
    </row>
    <row r="15" spans="1:10">
      <c r="B15" s="122">
        <v>22</v>
      </c>
      <c r="C15" s="123" t="s">
        <v>62</v>
      </c>
      <c r="D15" s="124">
        <v>12036</v>
      </c>
      <c r="E15" s="211">
        <v>0.30132280932544031</v>
      </c>
      <c r="F15" s="211">
        <v>0.14044319276661973</v>
      </c>
      <c r="G15" s="211">
        <v>0.22144539299381807</v>
      </c>
      <c r="H15" s="115"/>
    </row>
    <row r="16" spans="1:10">
      <c r="B16" s="122">
        <v>44</v>
      </c>
      <c r="C16" s="123" t="s">
        <v>63</v>
      </c>
      <c r="D16" s="124">
        <v>7906</v>
      </c>
      <c r="E16" s="211">
        <v>0.28551943623550807</v>
      </c>
      <c r="F16" s="211">
        <v>0.15715142592289655</v>
      </c>
      <c r="G16" s="211">
        <v>0.22000834840684569</v>
      </c>
      <c r="H16" s="115"/>
    </row>
    <row r="17" spans="2:9">
      <c r="B17" s="122">
        <v>50</v>
      </c>
      <c r="C17" s="123" t="s">
        <v>64</v>
      </c>
      <c r="D17" s="124">
        <v>37859</v>
      </c>
      <c r="E17" s="211">
        <v>0.23842239842963039</v>
      </c>
      <c r="F17" s="211">
        <v>9.6700244461566262E-2</v>
      </c>
      <c r="G17" s="211">
        <v>0.1710909255242227</v>
      </c>
      <c r="H17" s="115"/>
    </row>
    <row r="18" spans="2:9" s="129" customFormat="1">
      <c r="B18" s="122"/>
      <c r="C18" s="126" t="s">
        <v>61</v>
      </c>
      <c r="D18" s="127">
        <v>57801</v>
      </c>
      <c r="E18" s="212">
        <v>0.2542501225847697</v>
      </c>
      <c r="F18" s="212">
        <v>0.11191460512847781</v>
      </c>
      <c r="G18" s="212">
        <v>0.18551707979343127</v>
      </c>
      <c r="H18" s="128"/>
      <c r="I18" s="441"/>
    </row>
    <row r="19" spans="2:9" s="129" customFormat="1">
      <c r="B19" s="122">
        <v>33</v>
      </c>
      <c r="C19" s="126" t="s">
        <v>65</v>
      </c>
      <c r="D19" s="127">
        <v>43315</v>
      </c>
      <c r="E19" s="212">
        <v>0.20512636836655618</v>
      </c>
      <c r="F19" s="212">
        <v>8.0794538912981023E-2</v>
      </c>
      <c r="G19" s="212">
        <v>0.14449652227578269</v>
      </c>
      <c r="H19" s="128"/>
    </row>
    <row r="20" spans="2:9" s="129" customFormat="1">
      <c r="B20" s="122">
        <v>7</v>
      </c>
      <c r="C20" s="126" t="s">
        <v>205</v>
      </c>
      <c r="D20" s="127">
        <v>33459</v>
      </c>
      <c r="E20" s="212">
        <v>0.20840147450120666</v>
      </c>
      <c r="F20" s="212">
        <v>0.10531250665927931</v>
      </c>
      <c r="G20" s="212">
        <v>0.16165564289752002</v>
      </c>
      <c r="H20" s="128"/>
    </row>
    <row r="21" spans="2:9">
      <c r="B21" s="122">
        <v>35</v>
      </c>
      <c r="C21" s="123" t="s">
        <v>67</v>
      </c>
      <c r="D21" s="124">
        <v>47261</v>
      </c>
      <c r="E21" s="211">
        <v>0.30415943629384234</v>
      </c>
      <c r="F21" s="211">
        <v>0.19354566369066464</v>
      </c>
      <c r="G21" s="211">
        <v>0.24894781477326</v>
      </c>
      <c r="H21" s="115"/>
    </row>
    <row r="22" spans="2:9">
      <c r="B22" s="122">
        <v>38</v>
      </c>
      <c r="C22" s="123" t="s">
        <v>68</v>
      </c>
      <c r="D22" s="124">
        <v>49379</v>
      </c>
      <c r="E22" s="211">
        <v>0.3406175230716646</v>
      </c>
      <c r="F22" s="211">
        <v>0.2336383588587328</v>
      </c>
      <c r="G22" s="211">
        <v>0.28850794318533712</v>
      </c>
      <c r="H22" s="115"/>
    </row>
    <row r="23" spans="2:9" s="129" customFormat="1">
      <c r="B23" s="122"/>
      <c r="C23" s="126" t="s">
        <v>66</v>
      </c>
      <c r="D23" s="127">
        <v>96640</v>
      </c>
      <c r="E23" s="212">
        <v>0.32165923819419756</v>
      </c>
      <c r="F23" s="212">
        <v>0.21231173409528514</v>
      </c>
      <c r="G23" s="212">
        <v>0.26770379727199195</v>
      </c>
      <c r="H23" s="128"/>
    </row>
    <row r="24" spans="2:9" s="129" customFormat="1">
      <c r="B24" s="122">
        <v>39</v>
      </c>
      <c r="C24" s="126" t="s">
        <v>69</v>
      </c>
      <c r="D24" s="127">
        <v>23772</v>
      </c>
      <c r="E24" s="212">
        <v>0.21854873904016292</v>
      </c>
      <c r="F24" s="212">
        <v>0.10305642075919842</v>
      </c>
      <c r="G24" s="212">
        <v>0.16290113685422364</v>
      </c>
      <c r="H24" s="128"/>
    </row>
    <row r="25" spans="2:9">
      <c r="B25" s="122">
        <v>5</v>
      </c>
      <c r="C25" s="123" t="s">
        <v>71</v>
      </c>
      <c r="D25" s="124">
        <v>13472</v>
      </c>
      <c r="E25" s="211">
        <v>0.42745330886321925</v>
      </c>
      <c r="F25" s="211">
        <v>0.26607570675610925</v>
      </c>
      <c r="G25" s="211">
        <v>0.34196365113209465</v>
      </c>
      <c r="H25" s="115"/>
    </row>
    <row r="26" spans="2:9">
      <c r="B26" s="122">
        <v>9</v>
      </c>
      <c r="C26" s="123" t="s">
        <v>72</v>
      </c>
      <c r="D26" s="124">
        <v>16285</v>
      </c>
      <c r="E26" s="211">
        <v>0.24299105331710547</v>
      </c>
      <c r="F26" s="211">
        <v>0.10618951743846204</v>
      </c>
      <c r="G26" s="211">
        <v>0.175062349501204</v>
      </c>
      <c r="H26" s="115"/>
    </row>
    <row r="27" spans="2:9">
      <c r="B27" s="122">
        <v>24</v>
      </c>
      <c r="C27" s="123" t="s">
        <v>73</v>
      </c>
      <c r="D27" s="124">
        <v>27866</v>
      </c>
      <c r="E27" s="211">
        <v>0.26534247920436532</v>
      </c>
      <c r="F27" s="211">
        <v>0.13071227234887764</v>
      </c>
      <c r="G27" s="211">
        <v>0.19938465941614195</v>
      </c>
      <c r="H27" s="115"/>
    </row>
    <row r="28" spans="2:9">
      <c r="B28" s="122">
        <v>34</v>
      </c>
      <c r="C28" s="123" t="s">
        <v>74</v>
      </c>
      <c r="D28" s="124">
        <v>9899</v>
      </c>
      <c r="E28" s="211">
        <v>0.30840634619938434</v>
      </c>
      <c r="F28" s="211">
        <v>0.15080813927601408</v>
      </c>
      <c r="G28" s="211">
        <v>0.22717675678156699</v>
      </c>
      <c r="H28" s="115"/>
    </row>
    <row r="29" spans="2:9">
      <c r="B29" s="122">
        <v>37</v>
      </c>
      <c r="C29" s="123" t="s">
        <v>75</v>
      </c>
      <c r="D29" s="124">
        <v>25062</v>
      </c>
      <c r="E29" s="211">
        <v>0.36956843038723025</v>
      </c>
      <c r="F29" s="211">
        <v>0.24409123999029361</v>
      </c>
      <c r="G29" s="211">
        <v>0.30635894677652004</v>
      </c>
      <c r="H29" s="115"/>
    </row>
    <row r="30" spans="2:9">
      <c r="B30" s="122">
        <v>40</v>
      </c>
      <c r="C30" s="123" t="s">
        <v>76</v>
      </c>
      <c r="D30" s="124">
        <v>8712</v>
      </c>
      <c r="E30" s="211">
        <v>0.33576093867406509</v>
      </c>
      <c r="F30" s="211">
        <v>0.16326415837129521</v>
      </c>
      <c r="G30" s="211">
        <v>0.2483324781939456</v>
      </c>
      <c r="H30" s="115"/>
    </row>
    <row r="31" spans="2:9">
      <c r="B31" s="122">
        <v>42</v>
      </c>
      <c r="C31" s="123" t="s">
        <v>77</v>
      </c>
      <c r="D31" s="124">
        <v>4950</v>
      </c>
      <c r="E31" s="211">
        <v>0.29106427451663475</v>
      </c>
      <c r="F31" s="211">
        <v>0.14298417215009782</v>
      </c>
      <c r="G31" s="211">
        <v>0.21779303062302005</v>
      </c>
      <c r="H31" s="115"/>
    </row>
    <row r="32" spans="2:9">
      <c r="B32" s="122">
        <v>47</v>
      </c>
      <c r="C32" s="123" t="s">
        <v>78</v>
      </c>
      <c r="D32" s="124">
        <v>23129</v>
      </c>
      <c r="E32" s="211">
        <v>0.267643968234828</v>
      </c>
      <c r="F32" s="211">
        <v>0.12060556958807923</v>
      </c>
      <c r="G32" s="211">
        <v>0.19114876033057851</v>
      </c>
      <c r="H32" s="115"/>
    </row>
    <row r="33" spans="2:8">
      <c r="B33" s="122">
        <v>49</v>
      </c>
      <c r="C33" s="123" t="s">
        <v>79</v>
      </c>
      <c r="D33" s="124">
        <v>17749</v>
      </c>
      <c r="E33" s="211">
        <v>0.43803786574870912</v>
      </c>
      <c r="F33" s="211">
        <v>0.31044665928386861</v>
      </c>
      <c r="G33" s="211">
        <v>0.37271371873753179</v>
      </c>
      <c r="H33" s="115"/>
    </row>
    <row r="34" spans="2:8" s="129" customFormat="1">
      <c r="B34" s="122"/>
      <c r="C34" s="126" t="s">
        <v>70</v>
      </c>
      <c r="D34" s="127">
        <v>147124</v>
      </c>
      <c r="E34" s="212">
        <v>0.30670518394594615</v>
      </c>
      <c r="F34" s="212">
        <v>0.16645434436775489</v>
      </c>
      <c r="G34" s="212">
        <v>0.23577904168489611</v>
      </c>
      <c r="H34" s="128"/>
    </row>
    <row r="35" spans="2:8">
      <c r="B35" s="122">
        <v>2</v>
      </c>
      <c r="C35" s="123" t="s">
        <v>81</v>
      </c>
      <c r="D35" s="124">
        <v>25998</v>
      </c>
      <c r="E35" s="211">
        <v>0.4270978375152738</v>
      </c>
      <c r="F35" s="211">
        <v>0.27715866878932605</v>
      </c>
      <c r="G35" s="211">
        <v>0.34773420362741425</v>
      </c>
      <c r="H35" s="115"/>
    </row>
    <row r="36" spans="2:8">
      <c r="B36" s="122">
        <v>13</v>
      </c>
      <c r="C36" s="123" t="s">
        <v>82</v>
      </c>
      <c r="D36" s="124">
        <v>35479</v>
      </c>
      <c r="E36" s="211">
        <v>0.44608033062120628</v>
      </c>
      <c r="F36" s="211">
        <v>0.26346802849847328</v>
      </c>
      <c r="G36" s="211">
        <v>0.3462683362450103</v>
      </c>
      <c r="H36" s="115"/>
    </row>
    <row r="37" spans="2:8">
      <c r="B37" s="122">
        <v>16</v>
      </c>
      <c r="C37" s="123" t="s">
        <v>83</v>
      </c>
      <c r="D37" s="124">
        <v>17492</v>
      </c>
      <c r="E37" s="211">
        <v>0.4651619704811194</v>
      </c>
      <c r="F37" s="211">
        <v>0.3195156987482044</v>
      </c>
      <c r="G37" s="211">
        <v>0.3867088187827471</v>
      </c>
      <c r="H37" s="115"/>
    </row>
    <row r="38" spans="2:8">
      <c r="B38" s="122">
        <v>19</v>
      </c>
      <c r="C38" s="123" t="s">
        <v>84</v>
      </c>
      <c r="D38" s="124">
        <v>8543</v>
      </c>
      <c r="E38" s="211">
        <v>0.2754591765200729</v>
      </c>
      <c r="F38" s="211">
        <v>0.11164966703194808</v>
      </c>
      <c r="G38" s="211">
        <v>0.1893269507789819</v>
      </c>
      <c r="H38" s="115"/>
    </row>
    <row r="39" spans="2:8">
      <c r="B39" s="122">
        <v>45</v>
      </c>
      <c r="C39" s="123" t="s">
        <v>85</v>
      </c>
      <c r="D39" s="124">
        <v>37809</v>
      </c>
      <c r="E39" s="211">
        <v>0.41155798516204606</v>
      </c>
      <c r="F39" s="211">
        <v>0.21614949070857295</v>
      </c>
      <c r="G39" s="211">
        <v>0.30494817921522765</v>
      </c>
      <c r="H39" s="115"/>
    </row>
    <row r="40" spans="2:8" s="131" customFormat="1">
      <c r="B40" s="122"/>
      <c r="C40" s="126" t="s">
        <v>80</v>
      </c>
      <c r="D40" s="127">
        <v>125321</v>
      </c>
      <c r="E40" s="212">
        <v>0.41353963252263448</v>
      </c>
      <c r="F40" s="212">
        <v>0.24030097960342625</v>
      </c>
      <c r="G40" s="212">
        <v>0.32005077049590619</v>
      </c>
      <c r="H40" s="130"/>
    </row>
    <row r="41" spans="2:8">
      <c r="B41" s="122">
        <v>8</v>
      </c>
      <c r="C41" s="123" t="s">
        <v>87</v>
      </c>
      <c r="D41" s="124">
        <v>174683</v>
      </c>
      <c r="E41" s="211">
        <v>0.17653803590048861</v>
      </c>
      <c r="F41" s="211">
        <v>7.2701725798600444E-2</v>
      </c>
      <c r="G41" s="211">
        <v>0.13131720137088354</v>
      </c>
      <c r="H41" s="115"/>
    </row>
    <row r="42" spans="2:8">
      <c r="B42" s="122">
        <v>17</v>
      </c>
      <c r="C42" s="123" t="s">
        <v>209</v>
      </c>
      <c r="D42" s="124">
        <v>24835</v>
      </c>
      <c r="E42" s="211">
        <v>0.19355990521634694</v>
      </c>
      <c r="F42" s="211">
        <v>9.3663614665785683E-2</v>
      </c>
      <c r="G42" s="211">
        <v>0.1490875255132669</v>
      </c>
      <c r="H42" s="115"/>
    </row>
    <row r="43" spans="2:8">
      <c r="B43" s="122">
        <v>25</v>
      </c>
      <c r="C43" s="123" t="s">
        <v>206</v>
      </c>
      <c r="D43" s="124">
        <v>19754</v>
      </c>
      <c r="E43" s="211">
        <v>0.25484905011137876</v>
      </c>
      <c r="F43" s="211">
        <v>0.12080622528383722</v>
      </c>
      <c r="G43" s="211">
        <v>0.19319126463310873</v>
      </c>
      <c r="H43" s="115"/>
    </row>
    <row r="44" spans="2:8">
      <c r="B44" s="122">
        <v>43</v>
      </c>
      <c r="C44" s="123" t="s">
        <v>88</v>
      </c>
      <c r="D44" s="124">
        <v>30855</v>
      </c>
      <c r="E44" s="211">
        <v>0.23161811073275318</v>
      </c>
      <c r="F44" s="211">
        <v>0.10424080488987149</v>
      </c>
      <c r="G44" s="211">
        <v>0.17167226759842433</v>
      </c>
      <c r="H44" s="115"/>
    </row>
    <row r="45" spans="2:8" s="131" customFormat="1">
      <c r="B45" s="122"/>
      <c r="C45" s="126" t="s">
        <v>86</v>
      </c>
      <c r="D45" s="127">
        <v>250127</v>
      </c>
      <c r="E45" s="212">
        <v>0.18774674321597673</v>
      </c>
      <c r="F45" s="212">
        <v>8.0961454689963852E-2</v>
      </c>
      <c r="G45" s="212">
        <v>0.14061558353946479</v>
      </c>
      <c r="H45" s="130"/>
    </row>
    <row r="46" spans="2:8">
      <c r="B46" s="122">
        <v>3</v>
      </c>
      <c r="C46" s="123" t="s">
        <v>201</v>
      </c>
      <c r="D46" s="124">
        <v>89206</v>
      </c>
      <c r="E46" s="211">
        <v>0.32007606386241588</v>
      </c>
      <c r="F46" s="211">
        <v>0.19846389977289175</v>
      </c>
      <c r="G46" s="211">
        <v>0.2626803965853845</v>
      </c>
      <c r="H46" s="115"/>
    </row>
    <row r="47" spans="2:8">
      <c r="B47" s="122">
        <v>12</v>
      </c>
      <c r="C47" s="123" t="s">
        <v>208</v>
      </c>
      <c r="D47" s="124">
        <v>30105</v>
      </c>
      <c r="E47" s="211">
        <v>0.28833728633352418</v>
      </c>
      <c r="F47" s="211">
        <v>0.13861018208844295</v>
      </c>
      <c r="G47" s="211">
        <v>0.21823598918425191</v>
      </c>
      <c r="H47" s="115"/>
    </row>
    <row r="48" spans="2:8">
      <c r="B48" s="122">
        <v>46</v>
      </c>
      <c r="C48" s="123" t="s">
        <v>90</v>
      </c>
      <c r="D48" s="124">
        <v>126696</v>
      </c>
      <c r="E48" s="211">
        <v>0.29537572835377807</v>
      </c>
      <c r="F48" s="211">
        <v>0.14513001073224002</v>
      </c>
      <c r="G48" s="211">
        <v>0.22463590812863693</v>
      </c>
      <c r="H48" s="115"/>
    </row>
    <row r="49" spans="2:9" s="131" customFormat="1">
      <c r="B49" s="122"/>
      <c r="C49" s="126" t="s">
        <v>89</v>
      </c>
      <c r="D49" s="127">
        <v>246007</v>
      </c>
      <c r="E49" s="212">
        <v>0.30247563197201394</v>
      </c>
      <c r="F49" s="212">
        <v>0.16170182396541705</v>
      </c>
      <c r="G49" s="212">
        <v>0.23619272009462802</v>
      </c>
      <c r="H49" s="130"/>
    </row>
    <row r="50" spans="2:9">
      <c r="B50" s="122">
        <v>6</v>
      </c>
      <c r="C50" s="123" t="s">
        <v>92</v>
      </c>
      <c r="D50" s="124">
        <v>57270</v>
      </c>
      <c r="E50" s="211">
        <v>0.47493355883063543</v>
      </c>
      <c r="F50" s="211">
        <v>0.34917500676223967</v>
      </c>
      <c r="G50" s="211">
        <v>0.40859279130161813</v>
      </c>
      <c r="H50" s="115"/>
    </row>
    <row r="51" spans="2:9">
      <c r="B51" s="122">
        <v>10</v>
      </c>
      <c r="C51" s="123" t="s">
        <v>93</v>
      </c>
      <c r="D51" s="124">
        <v>35760</v>
      </c>
      <c r="E51" s="211">
        <v>0.43085602954905222</v>
      </c>
      <c r="F51" s="211">
        <v>0.29667592290101275</v>
      </c>
      <c r="G51" s="211">
        <v>0.36396946564885496</v>
      </c>
      <c r="H51" s="115"/>
    </row>
    <row r="52" spans="2:9" s="131" customFormat="1">
      <c r="B52" s="122"/>
      <c r="C52" s="126" t="s">
        <v>91</v>
      </c>
      <c r="D52" s="127">
        <v>93030</v>
      </c>
      <c r="E52" s="212">
        <v>0.45612911046078719</v>
      </c>
      <c r="F52" s="212">
        <v>0.32825669562953563</v>
      </c>
      <c r="G52" s="212">
        <v>0.39020359542644306</v>
      </c>
      <c r="H52" s="130"/>
    </row>
    <row r="53" spans="2:9">
      <c r="B53" s="122">
        <v>15</v>
      </c>
      <c r="C53" s="123" t="s">
        <v>200</v>
      </c>
      <c r="D53" s="124">
        <v>77326</v>
      </c>
      <c r="E53" s="211">
        <v>0.32900000000000001</v>
      </c>
      <c r="F53" s="211">
        <v>0.16300000000000001</v>
      </c>
      <c r="G53" s="211">
        <v>0.253</v>
      </c>
      <c r="H53" s="115"/>
    </row>
    <row r="54" spans="2:9">
      <c r="B54" s="122">
        <v>27</v>
      </c>
      <c r="C54" s="123" t="s">
        <v>95</v>
      </c>
      <c r="D54" s="124">
        <v>32988</v>
      </c>
      <c r="E54" s="211">
        <v>0.33410676566600522</v>
      </c>
      <c r="F54" s="211">
        <v>0.24068295203832163</v>
      </c>
      <c r="G54" s="211">
        <v>0.29243903087683837</v>
      </c>
      <c r="H54" s="115"/>
    </row>
    <row r="55" spans="2:9">
      <c r="B55" s="122">
        <v>32</v>
      </c>
      <c r="C55" s="123" t="s">
        <v>207</v>
      </c>
      <c r="D55" s="124">
        <v>34666</v>
      </c>
      <c r="E55" s="211">
        <v>0.38576013513513513</v>
      </c>
      <c r="F55" s="211">
        <v>0.24504888962545576</v>
      </c>
      <c r="G55" s="211">
        <v>0.32255843382462407</v>
      </c>
      <c r="H55" s="115"/>
    </row>
    <row r="56" spans="2:9">
      <c r="B56" s="122">
        <v>36</v>
      </c>
      <c r="C56" s="123" t="s">
        <v>96</v>
      </c>
      <c r="D56" s="124">
        <v>59625</v>
      </c>
      <c r="E56" s="211">
        <v>0.31710096254760262</v>
      </c>
      <c r="F56" s="211">
        <v>0.14976271362257204</v>
      </c>
      <c r="G56" s="211">
        <v>0.23938188285644313</v>
      </c>
      <c r="H56" s="115"/>
    </row>
    <row r="57" spans="2:9" s="131" customFormat="1">
      <c r="B57" s="122"/>
      <c r="C57" s="126" t="s">
        <v>94</v>
      </c>
      <c r="D57" s="127">
        <v>204605</v>
      </c>
      <c r="E57" s="212">
        <v>0.33394257428098861</v>
      </c>
      <c r="F57" s="212">
        <v>0.18097106838918181</v>
      </c>
      <c r="G57" s="212">
        <v>0.26386549636710194</v>
      </c>
      <c r="H57" s="130"/>
      <c r="I57" s="442"/>
    </row>
    <row r="58" spans="2:9" s="131" customFormat="1">
      <c r="B58" s="122">
        <v>28</v>
      </c>
      <c r="C58" s="126" t="s">
        <v>97</v>
      </c>
      <c r="D58" s="127">
        <v>174588</v>
      </c>
      <c r="E58" s="212">
        <v>0.19480892748909528</v>
      </c>
      <c r="F58" s="212">
        <v>7.6415851955307257E-2</v>
      </c>
      <c r="G58" s="212">
        <v>0.14030919972450573</v>
      </c>
      <c r="H58" s="130"/>
    </row>
    <row r="59" spans="2:9" s="131" customFormat="1">
      <c r="B59" s="122">
        <v>30</v>
      </c>
      <c r="C59" s="126" t="s">
        <v>98</v>
      </c>
      <c r="D59" s="127">
        <v>69518</v>
      </c>
      <c r="E59" s="212">
        <v>0.34116285148810638</v>
      </c>
      <c r="F59" s="212">
        <v>0.18823733792384592</v>
      </c>
      <c r="G59" s="212">
        <v>0.26682992173736148</v>
      </c>
      <c r="H59" s="130"/>
    </row>
    <row r="60" spans="2:9" s="131" customFormat="1">
      <c r="B60" s="122">
        <v>31</v>
      </c>
      <c r="C60" s="126" t="s">
        <v>99</v>
      </c>
      <c r="D60" s="127">
        <v>20904</v>
      </c>
      <c r="E60" s="212">
        <v>0.21166576234400433</v>
      </c>
      <c r="F60" s="212">
        <v>7.5284090909090912E-2</v>
      </c>
      <c r="G60" s="212">
        <v>0.14504579517069108</v>
      </c>
      <c r="H60" s="130"/>
    </row>
    <row r="61" spans="2:9">
      <c r="B61" s="122">
        <v>1</v>
      </c>
      <c r="C61" s="123" t="s">
        <v>202</v>
      </c>
      <c r="D61" s="124">
        <v>8052</v>
      </c>
      <c r="E61" s="211">
        <v>0.14605591909577631</v>
      </c>
      <c r="F61" s="211">
        <v>4.7450231797109353E-2</v>
      </c>
      <c r="G61" s="211">
        <v>9.7763531725795882E-2</v>
      </c>
      <c r="H61" s="115"/>
    </row>
    <row r="62" spans="2:9">
      <c r="B62" s="122">
        <v>20</v>
      </c>
      <c r="C62" s="123" t="s">
        <v>204</v>
      </c>
      <c r="D62" s="124">
        <v>17909</v>
      </c>
      <c r="E62" s="211">
        <v>0.13511768843155958</v>
      </c>
      <c r="F62" s="211">
        <v>4.2867073453309645E-2</v>
      </c>
      <c r="G62" s="211">
        <v>9.2115008743956381E-2</v>
      </c>
      <c r="H62" s="115"/>
    </row>
    <row r="63" spans="2:9">
      <c r="B63" s="122">
        <v>48</v>
      </c>
      <c r="C63" s="123" t="s">
        <v>203</v>
      </c>
      <c r="D63" s="124">
        <v>32630</v>
      </c>
      <c r="E63" s="211">
        <v>0.15859445543793588</v>
      </c>
      <c r="F63" s="211">
        <v>5.4733501301521457E-2</v>
      </c>
      <c r="G63" s="211">
        <v>0.10882761012833854</v>
      </c>
      <c r="H63" s="115"/>
    </row>
    <row r="64" spans="2:9" s="131" customFormat="1">
      <c r="B64" s="122">
        <v>16</v>
      </c>
      <c r="C64" s="126" t="s">
        <v>155</v>
      </c>
      <c r="D64" s="127">
        <v>58591</v>
      </c>
      <c r="E64" s="212">
        <v>0.14878017279919462</v>
      </c>
      <c r="F64" s="212">
        <v>4.9748037459401991E-2</v>
      </c>
      <c r="G64" s="212">
        <v>0.10161217036006756</v>
      </c>
      <c r="H64" s="130"/>
    </row>
    <row r="65" spans="2:10" s="131" customFormat="1">
      <c r="B65" s="122">
        <v>26</v>
      </c>
      <c r="C65" s="126" t="s">
        <v>151</v>
      </c>
      <c r="D65" s="127">
        <v>14464</v>
      </c>
      <c r="E65" s="212">
        <v>0.26561465752336572</v>
      </c>
      <c r="F65" s="212">
        <v>0.1247536460386283</v>
      </c>
      <c r="G65" s="212">
        <v>0.19735836699050321</v>
      </c>
      <c r="H65" s="130"/>
    </row>
    <row r="66" spans="2:10">
      <c r="B66" s="122">
        <v>51</v>
      </c>
      <c r="C66" s="123" t="s">
        <v>102</v>
      </c>
      <c r="D66" s="124">
        <v>2053</v>
      </c>
      <c r="E66" s="211">
        <v>0.27715671799198482</v>
      </c>
      <c r="F66" s="211">
        <v>0.16965105601469238</v>
      </c>
      <c r="G66" s="211">
        <v>0.22567879520721118</v>
      </c>
      <c r="H66" s="115"/>
    </row>
    <row r="67" spans="2:10">
      <c r="B67" s="122">
        <v>52</v>
      </c>
      <c r="C67" s="123" t="s">
        <v>103</v>
      </c>
      <c r="D67" s="124">
        <v>2268</v>
      </c>
      <c r="E67" s="211">
        <v>0.30643699002719854</v>
      </c>
      <c r="F67" s="211">
        <v>0.21558013650270652</v>
      </c>
      <c r="G67" s="211">
        <v>0.2618635261517146</v>
      </c>
      <c r="H67" s="115"/>
    </row>
    <row r="68" spans="2:10" ht="18.649999999999999" customHeight="1">
      <c r="B68" s="290"/>
      <c r="C68" s="291" t="s">
        <v>45</v>
      </c>
      <c r="D68" s="292">
        <f>'Pensiones - mínimos'!$C$14</f>
        <v>2140881</v>
      </c>
      <c r="E68" s="293">
        <f>'Pensiones - mínimos'!E14</f>
        <v>0.26948792801096472</v>
      </c>
      <c r="F68" s="293">
        <f>'Pensiones - mínimos'!F14</f>
        <v>0.14572011371591545</v>
      </c>
      <c r="G68" s="293">
        <f>'Pensiones - mínimos'!G14</f>
        <v>0.21091326480750558</v>
      </c>
    </row>
    <row r="69" spans="2:10">
      <c r="C69" s="133"/>
      <c r="D69" s="158"/>
      <c r="E69" s="164"/>
      <c r="F69" s="159"/>
      <c r="G69" s="154"/>
      <c r="H69" s="159"/>
      <c r="I69" s="154"/>
      <c r="J69" s="154"/>
    </row>
    <row r="70" spans="2:10">
      <c r="F70" s="193"/>
      <c r="G70" s="193"/>
      <c r="H70" s="115"/>
      <c r="I70" s="115"/>
      <c r="J70" s="115"/>
    </row>
    <row r="71" spans="2:10">
      <c r="F71" s="193"/>
      <c r="G71" s="193"/>
      <c r="H71" s="115"/>
      <c r="I71" s="115"/>
      <c r="J71" s="115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55" activePane="bottomLeft" state="frozen"/>
      <selection pane="bottomLeft" activeCell="N71" sqref="N71"/>
    </sheetView>
  </sheetViews>
  <sheetFormatPr baseColWidth="10" defaultColWidth="11.453125" defaultRowHeight="15.5"/>
  <cols>
    <col min="1" max="1" width="2.7265625" style="85" customWidth="1"/>
    <col min="2" max="2" width="8" style="84" customWidth="1"/>
    <col min="3" max="3" width="24.7265625" style="85" customWidth="1"/>
    <col min="4" max="9" width="13.7265625" style="85" customWidth="1"/>
    <col min="10" max="10" width="1.81640625" style="85" customWidth="1"/>
    <col min="11" max="11" width="11.453125" style="85"/>
    <col min="12" max="12" width="25.453125" style="85" bestFit="1" customWidth="1"/>
    <col min="13" max="16384" width="11.453125" style="85"/>
  </cols>
  <sheetData>
    <row r="1" spans="1:226" s="1" customFormat="1" ht="12.25" customHeight="1">
      <c r="B1" s="6"/>
    </row>
    <row r="2" spans="1:226" s="1" customFormat="1" ht="13" customHeight="1">
      <c r="B2" s="516" t="s">
        <v>181</v>
      </c>
      <c r="C2" s="516"/>
      <c r="D2" s="516"/>
      <c r="E2" s="516"/>
      <c r="F2" s="516"/>
      <c r="G2" s="516"/>
      <c r="H2" s="516"/>
      <c r="I2" s="516"/>
      <c r="K2" s="7" t="s">
        <v>168</v>
      </c>
    </row>
    <row r="3" spans="1:226" s="93" customFormat="1" ht="18.5">
      <c r="B3" s="6"/>
      <c r="D3" s="90"/>
      <c r="E3" s="91"/>
      <c r="F3" s="90"/>
      <c r="G3" s="90"/>
      <c r="H3" s="90"/>
      <c r="I3" s="90"/>
    </row>
    <row r="4" spans="1:226" s="2" customFormat="1" ht="15.75" customHeight="1">
      <c r="B4" s="6"/>
      <c r="C4" s="92"/>
      <c r="D4" s="90"/>
      <c r="E4" s="91"/>
      <c r="F4" s="90"/>
      <c r="G4" s="90"/>
      <c r="H4" s="90"/>
      <c r="I4" s="90"/>
    </row>
    <row r="5" spans="1:226" s="93" customFormat="1" ht="18.5">
      <c r="A5" s="227"/>
      <c r="B5" s="529" t="s">
        <v>226</v>
      </c>
      <c r="C5" s="530"/>
      <c r="D5" s="530"/>
      <c r="E5" s="530"/>
      <c r="F5" s="530"/>
      <c r="G5" s="530"/>
      <c r="H5" s="530"/>
      <c r="I5" s="531"/>
    </row>
    <row r="6" spans="1:226" ht="2.5" customHeight="1">
      <c r="A6" s="228"/>
      <c r="B6" s="532"/>
      <c r="C6" s="533"/>
      <c r="D6" s="533"/>
      <c r="E6" s="533"/>
      <c r="F6" s="533"/>
      <c r="G6" s="533"/>
      <c r="H6" s="533"/>
      <c r="I6" s="534"/>
    </row>
    <row r="7" spans="1:226" ht="52.5" customHeight="1">
      <c r="A7" s="228"/>
      <c r="B7" s="230" t="s">
        <v>157</v>
      </c>
      <c r="C7" s="231" t="s">
        <v>47</v>
      </c>
      <c r="D7" s="230" t="s">
        <v>175</v>
      </c>
      <c r="E7" s="232" t="s">
        <v>176</v>
      </c>
      <c r="F7" s="230" t="s">
        <v>177</v>
      </c>
      <c r="G7" s="230" t="s">
        <v>178</v>
      </c>
      <c r="H7" s="230" t="s">
        <v>179</v>
      </c>
      <c r="I7" s="230" t="s">
        <v>180</v>
      </c>
    </row>
    <row r="8" spans="1:226" ht="6.75" customHeight="1">
      <c r="B8" s="311"/>
      <c r="C8" s="312"/>
      <c r="D8" s="312"/>
      <c r="E8" s="313"/>
      <c r="F8" s="312"/>
      <c r="G8" s="312"/>
      <c r="H8" s="312"/>
      <c r="I8" s="312"/>
    </row>
    <row r="9" spans="1:226" s="98" customFormat="1" ht="18" customHeight="1">
      <c r="A9" s="8"/>
      <c r="B9" s="95"/>
      <c r="C9" s="96" t="s">
        <v>52</v>
      </c>
      <c r="D9" s="97">
        <v>131407</v>
      </c>
      <c r="E9" s="97">
        <v>77.494335185463001</v>
      </c>
      <c r="F9" s="97">
        <v>24434</v>
      </c>
      <c r="G9" s="97">
        <v>56936</v>
      </c>
      <c r="H9" s="97">
        <v>30872</v>
      </c>
      <c r="I9" s="97">
        <v>19165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1" customFormat="1" ht="18" customHeight="1">
      <c r="B10" s="95">
        <v>4</v>
      </c>
      <c r="C10" s="99" t="s">
        <v>53</v>
      </c>
      <c r="D10" s="100">
        <v>9625</v>
      </c>
      <c r="E10" s="100">
        <v>78.611032727272701</v>
      </c>
      <c r="F10" s="100">
        <v>1614</v>
      </c>
      <c r="G10" s="100">
        <v>4096</v>
      </c>
      <c r="H10" s="100">
        <v>2456</v>
      </c>
      <c r="I10" s="100">
        <v>1459</v>
      </c>
    </row>
    <row r="11" spans="1:226" s="102" customFormat="1" ht="18" customHeight="1">
      <c r="B11" s="95">
        <v>11</v>
      </c>
      <c r="C11" s="99" t="s">
        <v>54</v>
      </c>
      <c r="D11" s="100">
        <v>16141</v>
      </c>
      <c r="E11" s="100">
        <v>78.445479833963219</v>
      </c>
      <c r="F11" s="100">
        <v>3245</v>
      </c>
      <c r="G11" s="100">
        <v>6438</v>
      </c>
      <c r="H11" s="100">
        <v>3642</v>
      </c>
      <c r="I11" s="100">
        <v>2816</v>
      </c>
    </row>
    <row r="12" spans="1:226" s="102" customFormat="1" ht="18" customHeight="1">
      <c r="B12" s="95">
        <v>14</v>
      </c>
      <c r="C12" s="99" t="s">
        <v>55</v>
      </c>
      <c r="D12" s="100">
        <v>15427</v>
      </c>
      <c r="E12" s="100">
        <v>77.44840409671356</v>
      </c>
      <c r="F12" s="100">
        <v>2753</v>
      </c>
      <c r="G12" s="100">
        <v>6807</v>
      </c>
      <c r="H12" s="100">
        <v>3720</v>
      </c>
      <c r="I12" s="100">
        <v>2147</v>
      </c>
    </row>
    <row r="13" spans="1:226" s="102" customFormat="1" ht="18" customHeight="1">
      <c r="B13" s="95">
        <v>18</v>
      </c>
      <c r="C13" s="99" t="s">
        <v>56</v>
      </c>
      <c r="D13" s="100">
        <v>16258</v>
      </c>
      <c r="E13" s="100">
        <v>77.275215278632061</v>
      </c>
      <c r="F13" s="100">
        <v>2996</v>
      </c>
      <c r="G13" s="100">
        <v>7017</v>
      </c>
      <c r="H13" s="100">
        <v>3858</v>
      </c>
      <c r="I13" s="100">
        <v>2387</v>
      </c>
    </row>
    <row r="14" spans="1:226" s="102" customFormat="1" ht="18" customHeight="1">
      <c r="B14" s="95">
        <v>21</v>
      </c>
      <c r="C14" s="99" t="s">
        <v>57</v>
      </c>
      <c r="D14" s="100">
        <v>8492</v>
      </c>
      <c r="E14" s="100">
        <v>76.924095619406486</v>
      </c>
      <c r="F14" s="100">
        <v>1551</v>
      </c>
      <c r="G14" s="100">
        <v>3765</v>
      </c>
      <c r="H14" s="100">
        <v>2022</v>
      </c>
      <c r="I14" s="100">
        <v>1154</v>
      </c>
    </row>
    <row r="15" spans="1:226" s="102" customFormat="1" ht="18" customHeight="1">
      <c r="B15" s="95">
        <v>23</v>
      </c>
      <c r="C15" s="99" t="s">
        <v>58</v>
      </c>
      <c r="D15" s="100">
        <v>12382</v>
      </c>
      <c r="E15" s="100">
        <v>79.099338555968373</v>
      </c>
      <c r="F15" s="100">
        <v>2070</v>
      </c>
      <c r="G15" s="100">
        <v>5374</v>
      </c>
      <c r="H15" s="100">
        <v>3011</v>
      </c>
      <c r="I15" s="100">
        <v>1927</v>
      </c>
    </row>
    <row r="16" spans="1:226" s="102" customFormat="1" ht="18" customHeight="1">
      <c r="B16" s="95">
        <v>29</v>
      </c>
      <c r="C16" s="99" t="s">
        <v>59</v>
      </c>
      <c r="D16" s="100">
        <v>22313</v>
      </c>
      <c r="E16" s="100">
        <v>75.083710841213644</v>
      </c>
      <c r="F16" s="100">
        <v>4476</v>
      </c>
      <c r="G16" s="100">
        <v>9869</v>
      </c>
      <c r="H16" s="100">
        <v>5059</v>
      </c>
      <c r="I16" s="100">
        <v>2909</v>
      </c>
    </row>
    <row r="17" spans="1:428" s="102" customFormat="1" ht="18" customHeight="1">
      <c r="B17" s="95">
        <v>41</v>
      </c>
      <c r="C17" s="99" t="s">
        <v>60</v>
      </c>
      <c r="D17" s="100">
        <v>30769</v>
      </c>
      <c r="E17" s="100">
        <v>77.067404530534006</v>
      </c>
      <c r="F17" s="100">
        <v>5729</v>
      </c>
      <c r="G17" s="100">
        <v>13570</v>
      </c>
      <c r="H17" s="100">
        <v>7104</v>
      </c>
      <c r="I17" s="100">
        <v>4366</v>
      </c>
    </row>
    <row r="18" spans="1:428" s="103" customFormat="1" ht="18" customHeight="1">
      <c r="A18" s="8"/>
      <c r="B18" s="95"/>
      <c r="C18" s="96" t="s">
        <v>61</v>
      </c>
      <c r="D18" s="97">
        <v>22909</v>
      </c>
      <c r="E18" s="97">
        <v>67.925488402050306</v>
      </c>
      <c r="F18" s="97">
        <v>5933</v>
      </c>
      <c r="G18" s="97">
        <v>11765</v>
      </c>
      <c r="H18" s="97">
        <v>3648</v>
      </c>
      <c r="I18" s="97">
        <v>1563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1" customFormat="1" ht="18" customHeight="1">
      <c r="B19" s="95">
        <v>22</v>
      </c>
      <c r="C19" s="99" t="s">
        <v>62</v>
      </c>
      <c r="D19" s="100">
        <v>3996</v>
      </c>
      <c r="E19" s="100">
        <v>67.472675175175169</v>
      </c>
      <c r="F19" s="100">
        <v>1002</v>
      </c>
      <c r="G19" s="100">
        <v>2057</v>
      </c>
      <c r="H19" s="100">
        <v>664</v>
      </c>
      <c r="I19" s="100">
        <v>273</v>
      </c>
    </row>
    <row r="20" spans="1:428" s="102" customFormat="1" ht="18" customHeight="1">
      <c r="B20" s="95">
        <v>40</v>
      </c>
      <c r="C20" s="99" t="s">
        <v>63</v>
      </c>
      <c r="D20" s="100">
        <v>2540</v>
      </c>
      <c r="E20" s="100">
        <v>69.697232283464558</v>
      </c>
      <c r="F20" s="100">
        <v>544</v>
      </c>
      <c r="G20" s="100">
        <v>1364</v>
      </c>
      <c r="H20" s="100">
        <v>441</v>
      </c>
      <c r="I20" s="100">
        <v>191</v>
      </c>
    </row>
    <row r="21" spans="1:428" s="102" customFormat="1" ht="18" customHeight="1">
      <c r="B21" s="95">
        <v>50</v>
      </c>
      <c r="C21" s="102" t="s">
        <v>64</v>
      </c>
      <c r="D21" s="104">
        <v>16373</v>
      </c>
      <c r="E21" s="104">
        <v>66.606557747511175</v>
      </c>
      <c r="F21" s="104">
        <v>4387</v>
      </c>
      <c r="G21" s="104">
        <v>8344</v>
      </c>
      <c r="H21" s="104">
        <v>2543</v>
      </c>
      <c r="I21" s="104">
        <v>1099</v>
      </c>
    </row>
    <row r="22" spans="1:428" s="98" customFormat="1" ht="18" customHeight="1">
      <c r="A22" s="8"/>
      <c r="B22" s="95">
        <v>33</v>
      </c>
      <c r="C22" s="96" t="s">
        <v>65</v>
      </c>
      <c r="D22" s="97">
        <v>19458</v>
      </c>
      <c r="E22" s="97">
        <v>63.231821358824156</v>
      </c>
      <c r="F22" s="97">
        <v>6993</v>
      </c>
      <c r="G22" s="97">
        <v>8393</v>
      </c>
      <c r="H22" s="97">
        <v>2734</v>
      </c>
      <c r="I22" s="97">
        <v>1338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8" customFormat="1" ht="18" customHeight="1">
      <c r="A23" s="8"/>
      <c r="B23" s="95">
        <v>7</v>
      </c>
      <c r="C23" s="96" t="s">
        <v>205</v>
      </c>
      <c r="D23" s="97">
        <v>15017</v>
      </c>
      <c r="E23" s="97">
        <v>69.552540454151966</v>
      </c>
      <c r="F23" s="97">
        <v>3626</v>
      </c>
      <c r="G23" s="97">
        <v>7359</v>
      </c>
      <c r="H23" s="97">
        <v>2772</v>
      </c>
      <c r="I23" s="97">
        <v>1260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8" customFormat="1" ht="18" customHeight="1">
      <c r="A24" s="8"/>
      <c r="B24" s="95"/>
      <c r="C24" s="96" t="s">
        <v>66</v>
      </c>
      <c r="D24" s="97">
        <v>27954</v>
      </c>
      <c r="E24" s="97">
        <v>74.323363433748085</v>
      </c>
      <c r="F24" s="97">
        <v>6828</v>
      </c>
      <c r="G24" s="97">
        <v>11294</v>
      </c>
      <c r="H24" s="97">
        <v>5713</v>
      </c>
      <c r="I24" s="97">
        <v>4119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1" customFormat="1" ht="18" customHeight="1">
      <c r="B25" s="95">
        <v>35</v>
      </c>
      <c r="C25" s="99" t="s">
        <v>67</v>
      </c>
      <c r="D25" s="100">
        <v>14087</v>
      </c>
      <c r="E25" s="100">
        <v>75.256311492865734</v>
      </c>
      <c r="F25" s="100">
        <v>3482</v>
      </c>
      <c r="G25" s="100">
        <v>5461</v>
      </c>
      <c r="H25" s="100">
        <v>2890</v>
      </c>
      <c r="I25" s="100">
        <v>2254</v>
      </c>
    </row>
    <row r="26" spans="1:428" s="102" customFormat="1" ht="18" customHeight="1">
      <c r="B26" s="95">
        <v>38</v>
      </c>
      <c r="C26" s="99" t="s">
        <v>68</v>
      </c>
      <c r="D26" s="100">
        <v>13867</v>
      </c>
      <c r="E26" s="100">
        <v>73.39041537463045</v>
      </c>
      <c r="F26" s="100">
        <v>3346</v>
      </c>
      <c r="G26" s="100">
        <v>5833</v>
      </c>
      <c r="H26" s="100">
        <v>2823</v>
      </c>
      <c r="I26" s="100">
        <v>1865</v>
      </c>
    </row>
    <row r="27" spans="1:428" s="102" customFormat="1" ht="18" customHeight="1">
      <c r="B27" s="95">
        <v>39</v>
      </c>
      <c r="C27" s="96" t="s">
        <v>69</v>
      </c>
      <c r="D27" s="97">
        <v>10727</v>
      </c>
      <c r="E27" s="97">
        <v>68.796317702992454</v>
      </c>
      <c r="F27" s="97">
        <v>3076</v>
      </c>
      <c r="G27" s="97">
        <v>4712</v>
      </c>
      <c r="H27" s="97">
        <v>1875</v>
      </c>
      <c r="I27" s="97">
        <v>1064</v>
      </c>
    </row>
    <row r="28" spans="1:428" s="98" customFormat="1" ht="18" customHeight="1">
      <c r="A28" s="8"/>
      <c r="B28" s="95"/>
      <c r="C28" s="96" t="s">
        <v>70</v>
      </c>
      <c r="D28" s="97">
        <v>44956</v>
      </c>
      <c r="E28" s="97">
        <v>72.016316157518517</v>
      </c>
      <c r="F28" s="97">
        <v>10950</v>
      </c>
      <c r="G28" s="97">
        <v>20833</v>
      </c>
      <c r="H28" s="97">
        <v>8181</v>
      </c>
      <c r="I28" s="97">
        <v>4992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5" customFormat="1" ht="18" customHeight="1">
      <c r="B29" s="95">
        <v>5</v>
      </c>
      <c r="C29" s="99" t="s">
        <v>71</v>
      </c>
      <c r="D29" s="100">
        <v>2938</v>
      </c>
      <c r="E29" s="100">
        <v>73.892028590878169</v>
      </c>
      <c r="F29" s="100">
        <v>614</v>
      </c>
      <c r="G29" s="100">
        <v>1359</v>
      </c>
      <c r="H29" s="100">
        <v>599</v>
      </c>
      <c r="I29" s="100">
        <v>366</v>
      </c>
    </row>
    <row r="30" spans="1:428" s="102" customFormat="1" ht="18" customHeight="1">
      <c r="B30" s="95">
        <v>9</v>
      </c>
      <c r="C30" s="99" t="s">
        <v>72</v>
      </c>
      <c r="D30" s="100">
        <v>6668</v>
      </c>
      <c r="E30" s="100">
        <v>72.177305038992202</v>
      </c>
      <c r="F30" s="100">
        <v>1450</v>
      </c>
      <c r="G30" s="100">
        <v>3254</v>
      </c>
      <c r="H30" s="100">
        <v>1208</v>
      </c>
      <c r="I30" s="100">
        <v>756</v>
      </c>
    </row>
    <row r="31" spans="1:428" s="102" customFormat="1" ht="18" customHeight="1">
      <c r="B31" s="95">
        <v>24</v>
      </c>
      <c r="C31" s="99" t="s">
        <v>73</v>
      </c>
      <c r="D31" s="100">
        <v>9234</v>
      </c>
      <c r="E31" s="100">
        <v>68.34380766731644</v>
      </c>
      <c r="F31" s="100">
        <v>2637</v>
      </c>
      <c r="G31" s="100">
        <v>4110</v>
      </c>
      <c r="H31" s="100">
        <v>1582</v>
      </c>
      <c r="I31" s="100">
        <v>905</v>
      </c>
    </row>
    <row r="32" spans="1:428" s="102" customFormat="1" ht="18" customHeight="1">
      <c r="B32" s="95">
        <v>34</v>
      </c>
      <c r="C32" s="102" t="s">
        <v>74</v>
      </c>
      <c r="D32" s="104">
        <v>3279</v>
      </c>
      <c r="E32" s="104">
        <v>71.695763952424514</v>
      </c>
      <c r="F32" s="104">
        <v>803</v>
      </c>
      <c r="G32" s="104">
        <v>1501</v>
      </c>
      <c r="H32" s="104">
        <v>595</v>
      </c>
      <c r="I32" s="104">
        <v>380</v>
      </c>
    </row>
    <row r="33" spans="1:226" s="102" customFormat="1" ht="18" customHeight="1">
      <c r="B33" s="95">
        <v>37</v>
      </c>
      <c r="C33" s="102" t="s">
        <v>75</v>
      </c>
      <c r="D33" s="104">
        <v>6134</v>
      </c>
      <c r="E33" s="104">
        <v>70.856044995109201</v>
      </c>
      <c r="F33" s="104">
        <v>1570</v>
      </c>
      <c r="G33" s="104">
        <v>2774</v>
      </c>
      <c r="H33" s="104">
        <v>1084</v>
      </c>
      <c r="I33" s="104">
        <v>706</v>
      </c>
    </row>
    <row r="34" spans="1:226" s="102" customFormat="1" ht="18" customHeight="1">
      <c r="B34" s="95">
        <v>40</v>
      </c>
      <c r="C34" s="99" t="s">
        <v>76</v>
      </c>
      <c r="D34" s="100">
        <v>2834</v>
      </c>
      <c r="E34" s="100">
        <v>75.372882851093863</v>
      </c>
      <c r="F34" s="100">
        <v>495</v>
      </c>
      <c r="G34" s="100">
        <v>1354</v>
      </c>
      <c r="H34" s="100">
        <v>636</v>
      </c>
      <c r="I34" s="100">
        <v>349</v>
      </c>
    </row>
    <row r="35" spans="1:226" s="102" customFormat="1" ht="18" customHeight="1">
      <c r="B35" s="95">
        <v>42</v>
      </c>
      <c r="C35" s="99" t="s">
        <v>77</v>
      </c>
      <c r="D35" s="100">
        <v>1633</v>
      </c>
      <c r="E35" s="100">
        <v>73.69226576852418</v>
      </c>
      <c r="F35" s="100">
        <v>299</v>
      </c>
      <c r="G35" s="100">
        <v>847</v>
      </c>
      <c r="H35" s="100">
        <v>297</v>
      </c>
      <c r="I35" s="100">
        <v>190</v>
      </c>
    </row>
    <row r="36" spans="1:226" s="102" customFormat="1" ht="18" customHeight="1">
      <c r="B36" s="95">
        <v>47</v>
      </c>
      <c r="C36" s="99" t="s">
        <v>78</v>
      </c>
      <c r="D36" s="100">
        <v>8749</v>
      </c>
      <c r="E36" s="100">
        <v>70.3692673448394</v>
      </c>
      <c r="F36" s="100">
        <v>2212</v>
      </c>
      <c r="G36" s="100">
        <v>4116</v>
      </c>
      <c r="H36" s="100">
        <v>1504</v>
      </c>
      <c r="I36" s="100">
        <v>917</v>
      </c>
    </row>
    <row r="37" spans="1:226" s="102" customFormat="1" ht="18" customHeight="1">
      <c r="B37" s="95">
        <v>49</v>
      </c>
      <c r="C37" s="99" t="s">
        <v>79</v>
      </c>
      <c r="D37" s="100">
        <v>3487</v>
      </c>
      <c r="E37" s="100">
        <v>71.747479208488656</v>
      </c>
      <c r="F37" s="100">
        <v>870</v>
      </c>
      <c r="G37" s="100">
        <v>1518</v>
      </c>
      <c r="H37" s="100">
        <v>676</v>
      </c>
      <c r="I37" s="100">
        <v>423</v>
      </c>
    </row>
    <row r="38" spans="1:226" s="98" customFormat="1" ht="18" customHeight="1">
      <c r="A38" s="8"/>
      <c r="B38" s="95"/>
      <c r="C38" s="96" t="s">
        <v>80</v>
      </c>
      <c r="D38" s="97">
        <v>29996</v>
      </c>
      <c r="E38" s="97">
        <v>75.169532479625772</v>
      </c>
      <c r="F38" s="97">
        <v>5888</v>
      </c>
      <c r="G38" s="97">
        <v>13489</v>
      </c>
      <c r="H38" s="97">
        <v>6748</v>
      </c>
      <c r="I38" s="97">
        <v>3871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1" customFormat="1" ht="18" customHeight="1">
      <c r="B39" s="95">
        <v>2</v>
      </c>
      <c r="C39" s="99" t="s">
        <v>81</v>
      </c>
      <c r="D39" s="100">
        <v>6136</v>
      </c>
      <c r="E39" s="100">
        <v>76.654840286831814</v>
      </c>
      <c r="F39" s="100">
        <v>1179</v>
      </c>
      <c r="G39" s="100">
        <v>2667</v>
      </c>
      <c r="H39" s="100">
        <v>1395</v>
      </c>
      <c r="I39" s="100">
        <v>895</v>
      </c>
    </row>
    <row r="40" spans="1:226" s="102" customFormat="1" ht="18" customHeight="1">
      <c r="B40" s="95">
        <v>13</v>
      </c>
      <c r="C40" s="99" t="s">
        <v>82</v>
      </c>
      <c r="D40" s="100">
        <v>7711</v>
      </c>
      <c r="E40" s="100">
        <v>76.558640902606655</v>
      </c>
      <c r="F40" s="100">
        <v>1497</v>
      </c>
      <c r="G40" s="100">
        <v>3367</v>
      </c>
      <c r="H40" s="100">
        <v>1779</v>
      </c>
      <c r="I40" s="100">
        <v>1068</v>
      </c>
    </row>
    <row r="41" spans="1:226" s="105" customFormat="1" ht="18" customHeight="1">
      <c r="B41" s="95">
        <v>16</v>
      </c>
      <c r="C41" s="102" t="s">
        <v>83</v>
      </c>
      <c r="D41" s="100">
        <v>3360</v>
      </c>
      <c r="E41" s="100">
        <v>75.340764880952392</v>
      </c>
      <c r="F41" s="100">
        <v>622</v>
      </c>
      <c r="G41" s="100">
        <v>1581</v>
      </c>
      <c r="H41" s="100">
        <v>752</v>
      </c>
      <c r="I41" s="100">
        <v>405</v>
      </c>
    </row>
    <row r="42" spans="1:226" s="102" customFormat="1" ht="18" customHeight="1">
      <c r="B42" s="95">
        <v>19</v>
      </c>
      <c r="C42" s="102" t="s">
        <v>84</v>
      </c>
      <c r="D42" s="104">
        <v>3327</v>
      </c>
      <c r="E42" s="104">
        <v>72.164421400661254</v>
      </c>
      <c r="F42" s="104">
        <v>699</v>
      </c>
      <c r="G42" s="104">
        <v>1634</v>
      </c>
      <c r="H42" s="104">
        <v>654</v>
      </c>
      <c r="I42" s="104">
        <v>340</v>
      </c>
    </row>
    <row r="43" spans="1:226" s="102" customFormat="1" ht="18" customHeight="1">
      <c r="B43" s="95">
        <v>45</v>
      </c>
      <c r="C43" s="99" t="s">
        <v>85</v>
      </c>
      <c r="D43" s="100">
        <v>9462</v>
      </c>
      <c r="E43" s="100">
        <v>75.128994927076732</v>
      </c>
      <c r="F43" s="100">
        <v>1891</v>
      </c>
      <c r="G43" s="100">
        <v>4240</v>
      </c>
      <c r="H43" s="100">
        <v>2168</v>
      </c>
      <c r="I43" s="100">
        <v>1163</v>
      </c>
    </row>
    <row r="44" spans="1:226" s="98" customFormat="1" ht="18" customHeight="1">
      <c r="A44" s="8"/>
      <c r="B44" s="95"/>
      <c r="C44" s="96" t="s">
        <v>86</v>
      </c>
      <c r="D44" s="97">
        <v>121171</v>
      </c>
      <c r="E44" s="97">
        <v>67.766832613202908</v>
      </c>
      <c r="F44" s="97">
        <v>30190</v>
      </c>
      <c r="G44" s="97">
        <v>62180</v>
      </c>
      <c r="H44" s="97">
        <v>20268</v>
      </c>
      <c r="I44" s="97">
        <v>8533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1" customFormat="1" ht="18" customHeight="1">
      <c r="B45" s="95">
        <v>8</v>
      </c>
      <c r="C45" s="102" t="s">
        <v>87</v>
      </c>
      <c r="D45" s="104">
        <v>88206</v>
      </c>
      <c r="E45" s="104">
        <v>67.978030065981883</v>
      </c>
      <c r="F45" s="104">
        <v>21837</v>
      </c>
      <c r="G45" s="104">
        <v>45583</v>
      </c>
      <c r="H45" s="104">
        <v>14640</v>
      </c>
      <c r="I45" s="104">
        <v>6146</v>
      </c>
    </row>
    <row r="46" spans="1:226" s="102" customFormat="1" ht="18" customHeight="1">
      <c r="B46" s="95">
        <v>17</v>
      </c>
      <c r="C46" s="102" t="s">
        <v>209</v>
      </c>
      <c r="D46" s="104">
        <v>12188</v>
      </c>
      <c r="E46" s="104">
        <v>66.928294223826725</v>
      </c>
      <c r="F46" s="104">
        <v>3261</v>
      </c>
      <c r="G46" s="104">
        <v>6060</v>
      </c>
      <c r="H46" s="104">
        <v>1986</v>
      </c>
      <c r="I46" s="104">
        <v>881</v>
      </c>
    </row>
    <row r="47" spans="1:226" s="105" customFormat="1" ht="18" customHeight="1">
      <c r="B47" s="95">
        <v>25</v>
      </c>
      <c r="C47" s="102" t="s">
        <v>206</v>
      </c>
      <c r="D47" s="100">
        <v>7329</v>
      </c>
      <c r="E47" s="100">
        <v>67.22268522308633</v>
      </c>
      <c r="F47" s="100">
        <v>1928</v>
      </c>
      <c r="G47" s="100">
        <v>3669</v>
      </c>
      <c r="H47" s="100">
        <v>1225</v>
      </c>
      <c r="I47" s="100">
        <v>507</v>
      </c>
      <c r="L47" s="295"/>
    </row>
    <row r="48" spans="1:226" s="102" customFormat="1" ht="18" customHeight="1">
      <c r="B48" s="95">
        <v>43</v>
      </c>
      <c r="C48" s="102" t="s">
        <v>88</v>
      </c>
      <c r="D48" s="104">
        <v>13448</v>
      </c>
      <c r="E48" s="104">
        <v>68.938320939916721</v>
      </c>
      <c r="F48" s="104">
        <v>3164</v>
      </c>
      <c r="G48" s="104">
        <v>6868</v>
      </c>
      <c r="H48" s="104">
        <v>2417</v>
      </c>
      <c r="I48" s="104">
        <v>999</v>
      </c>
    </row>
    <row r="49" spans="1:226" s="98" customFormat="1" ht="18" customHeight="1">
      <c r="A49" s="8"/>
      <c r="B49" s="95"/>
      <c r="C49" s="96" t="s">
        <v>89</v>
      </c>
      <c r="D49" s="97">
        <v>79598</v>
      </c>
      <c r="E49" s="97">
        <v>69.308610113043343</v>
      </c>
      <c r="F49" s="97">
        <v>18419</v>
      </c>
      <c r="G49" s="97">
        <v>39533</v>
      </c>
      <c r="H49" s="97">
        <v>14679</v>
      </c>
      <c r="I49" s="97">
        <v>6967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1" customFormat="1" ht="18" customHeight="1">
      <c r="B50" s="95">
        <v>3</v>
      </c>
      <c r="C50" s="102" t="s">
        <v>201</v>
      </c>
      <c r="D50" s="104">
        <v>27817</v>
      </c>
      <c r="E50" s="104">
        <v>71.098462091526756</v>
      </c>
      <c r="F50" s="104">
        <v>6038</v>
      </c>
      <c r="G50" s="104">
        <v>13193</v>
      </c>
      <c r="H50" s="104">
        <v>5690</v>
      </c>
      <c r="I50" s="104">
        <v>2896</v>
      </c>
    </row>
    <row r="51" spans="1:226" s="102" customFormat="1" ht="18" customHeight="1">
      <c r="B51" s="95">
        <v>12</v>
      </c>
      <c r="C51" s="102" t="s">
        <v>208</v>
      </c>
      <c r="D51" s="104">
        <v>10069</v>
      </c>
      <c r="E51" s="104">
        <v>67.942328930380398</v>
      </c>
      <c r="F51" s="104">
        <v>2343</v>
      </c>
      <c r="G51" s="104">
        <v>5307</v>
      </c>
      <c r="H51" s="104">
        <v>1667</v>
      </c>
      <c r="I51" s="104">
        <v>752</v>
      </c>
    </row>
    <row r="52" spans="1:226" s="102" customFormat="1" ht="18" customHeight="1">
      <c r="B52" s="95">
        <v>46</v>
      </c>
      <c r="C52" s="102" t="s">
        <v>90</v>
      </c>
      <c r="D52" s="104">
        <v>41712</v>
      </c>
      <c r="E52" s="104">
        <v>68.885039317222862</v>
      </c>
      <c r="F52" s="104">
        <v>10038</v>
      </c>
      <c r="G52" s="104">
        <v>21033</v>
      </c>
      <c r="H52" s="104">
        <v>7322</v>
      </c>
      <c r="I52" s="104">
        <v>3319</v>
      </c>
    </row>
    <row r="53" spans="1:226" s="98" customFormat="1" ht="18" customHeight="1">
      <c r="A53" s="8"/>
      <c r="B53" s="95"/>
      <c r="C53" s="96" t="s">
        <v>91</v>
      </c>
      <c r="D53" s="97">
        <v>19762</v>
      </c>
      <c r="E53" s="97">
        <v>75.344932010732151</v>
      </c>
      <c r="F53" s="97">
        <v>4057</v>
      </c>
      <c r="G53" s="97">
        <v>8678</v>
      </c>
      <c r="H53" s="97">
        <v>4347</v>
      </c>
      <c r="I53" s="97">
        <v>2680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1" customFormat="1" ht="18" customHeight="1">
      <c r="B54" s="95">
        <v>6</v>
      </c>
      <c r="C54" s="102" t="s">
        <v>92</v>
      </c>
      <c r="D54" s="104">
        <v>11754</v>
      </c>
      <c r="E54" s="104">
        <v>76.030568317168616</v>
      </c>
      <c r="F54" s="104">
        <v>2407</v>
      </c>
      <c r="G54" s="104">
        <v>5023</v>
      </c>
      <c r="H54" s="104">
        <v>2716</v>
      </c>
      <c r="I54" s="104">
        <v>1608</v>
      </c>
    </row>
    <row r="55" spans="1:226" s="102" customFormat="1" ht="18" customHeight="1">
      <c r="B55" s="95">
        <v>10</v>
      </c>
      <c r="C55" s="99" t="s">
        <v>93</v>
      </c>
      <c r="D55" s="100">
        <v>8008</v>
      </c>
      <c r="E55" s="100">
        <v>74.659295704295687</v>
      </c>
      <c r="F55" s="100">
        <v>1650</v>
      </c>
      <c r="G55" s="100">
        <v>3655</v>
      </c>
      <c r="H55" s="100">
        <v>1631</v>
      </c>
      <c r="I55" s="100">
        <v>1072</v>
      </c>
    </row>
    <row r="56" spans="1:226" s="98" customFormat="1" ht="18" customHeight="1">
      <c r="A56" s="8"/>
      <c r="B56" s="95"/>
      <c r="C56" s="96" t="s">
        <v>94</v>
      </c>
      <c r="D56" s="97">
        <v>58752</v>
      </c>
      <c r="E56" s="97">
        <v>63.787489131834292</v>
      </c>
      <c r="F56" s="97">
        <v>18506</v>
      </c>
      <c r="G56" s="97">
        <v>26209</v>
      </c>
      <c r="H56" s="97">
        <v>9397</v>
      </c>
      <c r="I56" s="97">
        <v>4640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1" customFormat="1" ht="18" customHeight="1">
      <c r="B57" s="95">
        <v>15</v>
      </c>
      <c r="C57" s="102" t="s">
        <v>200</v>
      </c>
      <c r="D57" s="104">
        <v>23102</v>
      </c>
      <c r="E57" s="104">
        <v>63.784632499350707</v>
      </c>
      <c r="F57" s="104">
        <v>7439</v>
      </c>
      <c r="G57" s="104">
        <v>10414</v>
      </c>
      <c r="H57" s="104">
        <v>3503</v>
      </c>
      <c r="I57" s="104">
        <v>1746</v>
      </c>
    </row>
    <row r="58" spans="1:226" s="102" customFormat="1" ht="18" customHeight="1">
      <c r="B58" s="95">
        <v>27</v>
      </c>
      <c r="C58" s="102" t="s">
        <v>95</v>
      </c>
      <c r="D58" s="104">
        <v>8030</v>
      </c>
      <c r="E58" s="104">
        <v>61.888569115815677</v>
      </c>
      <c r="F58" s="104">
        <v>3041</v>
      </c>
      <c r="G58" s="104">
        <v>3371</v>
      </c>
      <c r="H58" s="104">
        <v>1093</v>
      </c>
      <c r="I58" s="104">
        <v>525</v>
      </c>
    </row>
    <row r="59" spans="1:226" s="102" customFormat="1" ht="18" customHeight="1">
      <c r="B59" s="95">
        <v>32</v>
      </c>
      <c r="C59" s="102" t="s">
        <v>207</v>
      </c>
      <c r="D59" s="104">
        <v>7761</v>
      </c>
      <c r="E59" s="104">
        <v>61.242772838551723</v>
      </c>
      <c r="F59" s="104">
        <v>2676</v>
      </c>
      <c r="G59" s="104">
        <v>3477</v>
      </c>
      <c r="H59" s="104">
        <v>1117</v>
      </c>
      <c r="I59" s="104">
        <v>491</v>
      </c>
    </row>
    <row r="60" spans="1:226" s="102" customFormat="1" ht="18" customHeight="1">
      <c r="B60" s="95">
        <v>36</v>
      </c>
      <c r="C60" s="107" t="s">
        <v>96</v>
      </c>
      <c r="D60" s="104">
        <v>19859</v>
      </c>
      <c r="E60" s="104">
        <v>68.233982073619046</v>
      </c>
      <c r="F60" s="104">
        <v>5350</v>
      </c>
      <c r="G60" s="104">
        <v>8947</v>
      </c>
      <c r="H60" s="104">
        <v>3684</v>
      </c>
      <c r="I60" s="104">
        <v>1878</v>
      </c>
    </row>
    <row r="61" spans="1:226" s="98" customFormat="1" ht="18" customHeight="1">
      <c r="A61" s="8"/>
      <c r="B61" s="95">
        <v>28</v>
      </c>
      <c r="C61" s="96" t="s">
        <v>97</v>
      </c>
      <c r="D61" s="97">
        <v>90166</v>
      </c>
      <c r="E61" s="97">
        <v>69.866379899296817</v>
      </c>
      <c r="F61" s="97">
        <v>21398</v>
      </c>
      <c r="G61" s="97">
        <v>44383</v>
      </c>
      <c r="H61" s="97">
        <v>16451</v>
      </c>
      <c r="I61" s="97">
        <v>7934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8" customFormat="1" ht="18" customHeight="1">
      <c r="A62" s="8"/>
      <c r="B62" s="95">
        <v>30</v>
      </c>
      <c r="C62" s="96" t="s">
        <v>98</v>
      </c>
      <c r="D62" s="97">
        <v>20820</v>
      </c>
      <c r="E62" s="97">
        <v>78.409408741594618</v>
      </c>
      <c r="F62" s="97">
        <v>3649</v>
      </c>
      <c r="G62" s="97">
        <v>8799</v>
      </c>
      <c r="H62" s="97">
        <v>5196</v>
      </c>
      <c r="I62" s="97">
        <v>3176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8" customFormat="1" ht="18" customHeight="1">
      <c r="A63" s="8"/>
      <c r="B63" s="95">
        <v>31</v>
      </c>
      <c r="C63" s="96" t="s">
        <v>99</v>
      </c>
      <c r="D63" s="97">
        <v>10213</v>
      </c>
      <c r="E63" s="97">
        <v>70.366145109174568</v>
      </c>
      <c r="F63" s="97">
        <v>2466</v>
      </c>
      <c r="G63" s="97">
        <v>4933</v>
      </c>
      <c r="H63" s="97">
        <v>1773</v>
      </c>
      <c r="I63" s="97">
        <v>1041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8" customFormat="1" ht="18" customHeight="1">
      <c r="A64" s="8"/>
      <c r="B64" s="95"/>
      <c r="C64" s="96" t="s">
        <v>100</v>
      </c>
      <c r="D64" s="97">
        <v>42076</v>
      </c>
      <c r="E64" s="97">
        <v>67.172214163722856</v>
      </c>
      <c r="F64" s="97">
        <v>11750</v>
      </c>
      <c r="G64" s="97">
        <v>20833</v>
      </c>
      <c r="H64" s="97">
        <v>6374</v>
      </c>
      <c r="I64" s="97">
        <v>3119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1" customFormat="1" ht="18" customHeight="1">
      <c r="B65" s="95">
        <v>1</v>
      </c>
      <c r="C65" s="102" t="s">
        <v>202</v>
      </c>
      <c r="D65" s="100">
        <v>5819</v>
      </c>
      <c r="E65" s="100">
        <v>67.436810448530665</v>
      </c>
      <c r="F65" s="100">
        <v>1579</v>
      </c>
      <c r="G65" s="100">
        <v>2893</v>
      </c>
      <c r="H65" s="100">
        <v>892</v>
      </c>
      <c r="I65" s="100">
        <v>455</v>
      </c>
    </row>
    <row r="66" spans="1:226" s="102" customFormat="1" ht="18" customHeight="1">
      <c r="B66" s="95">
        <v>20</v>
      </c>
      <c r="C66" s="102" t="s">
        <v>204</v>
      </c>
      <c r="D66" s="100">
        <v>13512</v>
      </c>
      <c r="E66" s="100">
        <v>68.586784339846062</v>
      </c>
      <c r="F66" s="100">
        <v>3253</v>
      </c>
      <c r="G66" s="100">
        <v>6992</v>
      </c>
      <c r="H66" s="100">
        <v>2193</v>
      </c>
      <c r="I66" s="100">
        <v>1074</v>
      </c>
    </row>
    <row r="67" spans="1:226" s="102" customFormat="1" ht="18" customHeight="1">
      <c r="B67" s="95">
        <v>48</v>
      </c>
      <c r="C67" s="102" t="s">
        <v>203</v>
      </c>
      <c r="D67" s="100">
        <v>22745</v>
      </c>
      <c r="E67" s="100">
        <v>65.493047702791827</v>
      </c>
      <c r="F67" s="100">
        <v>6918</v>
      </c>
      <c r="G67" s="100">
        <v>10948</v>
      </c>
      <c r="H67" s="100">
        <v>3289</v>
      </c>
      <c r="I67" s="100">
        <v>1590</v>
      </c>
    </row>
    <row r="68" spans="1:226" s="98" customFormat="1" ht="18" customHeight="1">
      <c r="A68" s="8"/>
      <c r="B68" s="95">
        <v>26</v>
      </c>
      <c r="C68" s="96" t="s">
        <v>101</v>
      </c>
      <c r="D68" s="97">
        <v>5490</v>
      </c>
      <c r="E68" s="97">
        <v>67.890961748633885</v>
      </c>
      <c r="F68" s="97">
        <v>1429</v>
      </c>
      <c r="G68" s="97">
        <v>2700</v>
      </c>
      <c r="H68" s="97">
        <v>937</v>
      </c>
      <c r="I68" s="97">
        <v>424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8" customFormat="1" ht="18" customHeight="1">
      <c r="A69" s="8"/>
      <c r="B69" s="95">
        <v>51</v>
      </c>
      <c r="C69" s="102" t="s">
        <v>102</v>
      </c>
      <c r="D69" s="100">
        <v>893</v>
      </c>
      <c r="E69" s="100">
        <v>79.915117581187005</v>
      </c>
      <c r="F69" s="100">
        <v>181</v>
      </c>
      <c r="G69" s="100">
        <v>336</v>
      </c>
      <c r="H69" s="100">
        <v>206</v>
      </c>
      <c r="I69" s="100">
        <v>170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8" customFormat="1" ht="18" customHeight="1">
      <c r="A70" s="8"/>
      <c r="B70" s="95">
        <v>52</v>
      </c>
      <c r="C70" s="102" t="s">
        <v>103</v>
      </c>
      <c r="D70" s="100">
        <v>696</v>
      </c>
      <c r="E70" s="100">
        <v>80.580790229885054</v>
      </c>
      <c r="F70" s="100">
        <v>146</v>
      </c>
      <c r="G70" s="100">
        <v>244</v>
      </c>
      <c r="H70" s="100">
        <v>164</v>
      </c>
      <c r="I70" s="100">
        <v>142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5"/>
      <c r="C71" s="288" t="s">
        <v>45</v>
      </c>
      <c r="D71" s="286">
        <v>752061</v>
      </c>
      <c r="E71" s="287">
        <v>70.823636540121058</v>
      </c>
      <c r="F71" s="286">
        <v>179919</v>
      </c>
      <c r="G71" s="286">
        <v>353609</v>
      </c>
      <c r="H71" s="286">
        <v>142335</v>
      </c>
      <c r="I71" s="286">
        <v>76198</v>
      </c>
      <c r="M71" s="219"/>
      <c r="N71" s="219"/>
      <c r="O71" s="219"/>
    </row>
    <row r="72" spans="1:226" ht="18" customHeight="1">
      <c r="B72" s="108"/>
      <c r="D72" s="88"/>
      <c r="E72" s="109"/>
      <c r="F72" s="109"/>
      <c r="G72" s="110"/>
      <c r="H72" s="109"/>
      <c r="I72" s="109"/>
    </row>
    <row r="73" spans="1:226" ht="18" customHeight="1">
      <c r="B73" s="233"/>
      <c r="C73" s="228"/>
      <c r="D73" s="234"/>
      <c r="E73" s="235"/>
      <c r="F73" s="228"/>
      <c r="G73" s="236"/>
      <c r="H73" s="109"/>
      <c r="I73" s="109"/>
    </row>
    <row r="74" spans="1:226" ht="18" customHeight="1">
      <c r="B74" s="233"/>
      <c r="C74" s="527" t="s">
        <v>212</v>
      </c>
      <c r="D74" s="314" t="s">
        <v>4</v>
      </c>
      <c r="E74" s="314" t="s">
        <v>3</v>
      </c>
      <c r="F74" s="314" t="s">
        <v>182</v>
      </c>
      <c r="G74" s="228"/>
      <c r="I74" s="109"/>
    </row>
    <row r="75" spans="1:226" ht="18" customHeight="1">
      <c r="B75" s="229"/>
      <c r="C75" s="527"/>
      <c r="D75" s="289">
        <v>675565</v>
      </c>
      <c r="E75" s="289">
        <v>76496</v>
      </c>
      <c r="F75" s="289">
        <f>D75+E75</f>
        <v>752061</v>
      </c>
      <c r="G75" s="228"/>
    </row>
    <row r="76" spans="1:226" ht="18" customHeight="1">
      <c r="B76" s="229"/>
      <c r="C76" s="317"/>
      <c r="D76" s="318"/>
      <c r="E76" s="317"/>
      <c r="F76" s="317"/>
      <c r="G76" s="228"/>
    </row>
    <row r="77" spans="1:226" ht="18" customHeight="1">
      <c r="B77" s="316"/>
      <c r="D77" s="219"/>
      <c r="E77" s="319"/>
      <c r="F77" s="376"/>
      <c r="G77" s="376"/>
      <c r="H77" s="376"/>
      <c r="I77" s="376"/>
    </row>
    <row r="78" spans="1:226">
      <c r="C78" s="528"/>
      <c r="D78" s="528"/>
      <c r="E78" s="528"/>
      <c r="F78" s="220"/>
      <c r="G78" s="220"/>
      <c r="H78" s="220"/>
    </row>
    <row r="79" spans="1:226">
      <c r="B79" s="431"/>
      <c r="C79" s="377"/>
      <c r="D79" s="377"/>
      <c r="E79" s="377"/>
      <c r="F79" s="219"/>
      <c r="G79" s="219"/>
      <c r="H79" s="219"/>
    </row>
    <row r="80" spans="1:226">
      <c r="D80" s="89"/>
    </row>
    <row r="81" spans="4:4">
      <c r="D81" s="89"/>
    </row>
    <row r="82" spans="4:4">
      <c r="D82" s="89"/>
    </row>
    <row r="83" spans="4:4">
      <c r="D83" s="89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zoomScaleNormal="100" workbookViewId="0">
      <selection activeCell="V22" sqref="V22"/>
    </sheetView>
  </sheetViews>
  <sheetFormatPr baseColWidth="10" defaultColWidth="11.54296875" defaultRowHeight="15.5"/>
  <cols>
    <col min="1" max="1" width="2.81640625" style="27" customWidth="1"/>
    <col min="2" max="2" width="10.453125" style="27" customWidth="1"/>
    <col min="3" max="3" width="22.54296875" style="27" customWidth="1"/>
    <col min="4" max="4" width="12.7265625" style="27" customWidth="1"/>
    <col min="5" max="5" width="11.54296875" style="27" customWidth="1"/>
    <col min="6" max="6" width="1.1796875" style="27" customWidth="1"/>
    <col min="7" max="7" width="11.54296875" style="27" customWidth="1"/>
    <col min="8" max="8" width="1.1796875" style="27" customWidth="1"/>
    <col min="9" max="9" width="11.54296875" style="27" customWidth="1"/>
    <col min="10" max="10" width="3.26953125" style="27" customWidth="1"/>
    <col min="11" max="11" width="8.81640625" style="27" customWidth="1"/>
    <col min="12" max="16" width="11.26953125" style="27" customWidth="1"/>
    <col min="17" max="19" width="11.54296875" style="27"/>
    <col min="20" max="20" width="11.54296875" style="352"/>
    <col min="21" max="16384" width="11.54296875" style="27"/>
  </cols>
  <sheetData>
    <row r="1" spans="2:21" ht="51.75" customHeight="1">
      <c r="B1" s="375" t="s">
        <v>227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P1" s="330" t="s">
        <v>168</v>
      </c>
    </row>
    <row r="2" spans="2:21" ht="46.5" customHeight="1">
      <c r="B2" s="28"/>
      <c r="C2" s="28"/>
      <c r="D2" s="28"/>
      <c r="E2" s="28"/>
      <c r="F2" s="28"/>
      <c r="G2" s="28"/>
      <c r="H2" s="28"/>
      <c r="I2" s="28"/>
      <c r="S2" s="362"/>
      <c r="T2" s="362"/>
      <c r="U2" s="362"/>
    </row>
    <row r="3" spans="2:21" ht="28" customHeight="1">
      <c r="B3" s="345" t="s">
        <v>191</v>
      </c>
      <c r="C3" s="345"/>
      <c r="D3" s="346"/>
      <c r="E3" s="347" t="s">
        <v>192</v>
      </c>
      <c r="F3" s="366"/>
      <c r="G3" s="347" t="s">
        <v>184</v>
      </c>
      <c r="H3" s="366"/>
      <c r="I3" s="347" t="s">
        <v>185</v>
      </c>
      <c r="K3" s="370"/>
      <c r="S3" s="362"/>
      <c r="T3" s="362"/>
      <c r="U3" s="362"/>
    </row>
    <row r="4" spans="2:21" ht="19" customHeight="1">
      <c r="B4" s="315" t="s">
        <v>186</v>
      </c>
      <c r="C4" s="29"/>
      <c r="D4" s="31"/>
      <c r="E4" s="328">
        <v>9185886</v>
      </c>
      <c r="F4" s="369"/>
      <c r="G4" s="328">
        <v>4548136</v>
      </c>
      <c r="H4" s="369"/>
      <c r="I4" s="328">
        <v>4637716</v>
      </c>
      <c r="J4" s="32"/>
      <c r="K4" s="371"/>
      <c r="L4" s="359">
        <f>H4/E4</f>
        <v>0</v>
      </c>
      <c r="M4" s="353"/>
      <c r="N4" s="353"/>
      <c r="O4" s="353"/>
      <c r="P4" s="360"/>
      <c r="Q4" s="353"/>
      <c r="R4" s="353"/>
      <c r="S4" s="363"/>
      <c r="T4" s="363"/>
      <c r="U4" s="364"/>
    </row>
    <row r="5" spans="2:21" ht="19" customHeight="1">
      <c r="B5" s="27" t="s">
        <v>153</v>
      </c>
      <c r="C5" s="29"/>
      <c r="D5" s="31"/>
      <c r="E5" s="31">
        <v>10150528</v>
      </c>
      <c r="F5" s="367"/>
      <c r="G5" s="31">
        <v>5346592</v>
      </c>
      <c r="H5" s="367"/>
      <c r="I5" s="31">
        <v>4803901</v>
      </c>
      <c r="J5" s="32"/>
      <c r="K5" s="372"/>
      <c r="L5" s="199"/>
      <c r="M5" s="199"/>
      <c r="N5" s="199"/>
      <c r="O5" s="199"/>
      <c r="P5" s="200"/>
      <c r="Q5" s="199"/>
      <c r="R5" s="199"/>
      <c r="S5" s="363"/>
      <c r="T5" s="363"/>
      <c r="U5" s="364"/>
    </row>
    <row r="6" spans="2:21" ht="19" customHeight="1">
      <c r="B6" s="27" t="s">
        <v>187</v>
      </c>
      <c r="C6" s="29"/>
      <c r="D6" s="31"/>
      <c r="E6" s="329">
        <v>1.1050134957041704</v>
      </c>
      <c r="F6" s="367"/>
      <c r="G6" s="329">
        <v>1.1755567555587607</v>
      </c>
      <c r="H6" s="368"/>
      <c r="I6" s="329">
        <v>1.0358333714267971</v>
      </c>
      <c r="J6" s="32"/>
      <c r="K6" s="372"/>
      <c r="L6" s="199"/>
      <c r="M6" s="199"/>
      <c r="N6" s="199"/>
      <c r="O6" s="199"/>
      <c r="P6" s="200"/>
      <c r="Q6" s="199"/>
      <c r="R6" s="199"/>
      <c r="S6" s="363"/>
      <c r="T6" s="363"/>
      <c r="U6" s="363"/>
    </row>
    <row r="7" spans="2:21" ht="7.5" customHeight="1">
      <c r="B7" s="476"/>
      <c r="C7" s="476"/>
      <c r="F7" s="30"/>
      <c r="H7" s="30"/>
      <c r="K7" s="370"/>
      <c r="S7" s="362"/>
      <c r="T7" s="362"/>
      <c r="U7" s="362"/>
    </row>
    <row r="8" spans="2:21" ht="7.5" customHeight="1">
      <c r="B8" s="30"/>
      <c r="C8" s="30"/>
      <c r="F8" s="30"/>
      <c r="H8" s="30"/>
      <c r="K8" s="370"/>
      <c r="S8" s="362"/>
      <c r="T8" s="362"/>
      <c r="U8" s="362"/>
    </row>
    <row r="9" spans="2:21" ht="7.5" customHeight="1">
      <c r="B9" s="30"/>
      <c r="C9" s="30"/>
      <c r="F9" s="30"/>
      <c r="H9" s="30"/>
      <c r="S9" s="362"/>
      <c r="T9" s="362"/>
      <c r="U9" s="362"/>
    </row>
    <row r="10" spans="2:21" ht="7.5" customHeight="1">
      <c r="B10" s="30"/>
      <c r="C10" s="30"/>
      <c r="F10" s="30"/>
      <c r="H10" s="30"/>
      <c r="S10" s="362"/>
      <c r="T10" s="362"/>
      <c r="U10" s="362"/>
    </row>
    <row r="11" spans="2:21" ht="7.5" customHeight="1">
      <c r="B11" s="30"/>
      <c r="C11" s="30"/>
      <c r="F11" s="30"/>
      <c r="H11" s="30"/>
      <c r="S11" s="362"/>
      <c r="T11" s="362"/>
      <c r="U11" s="362"/>
    </row>
    <row r="12" spans="2:21" ht="7.5" customHeight="1">
      <c r="B12" s="30"/>
      <c r="C12" s="30"/>
      <c r="F12" s="30"/>
      <c r="H12" s="30"/>
      <c r="S12" s="362"/>
      <c r="T12" s="362"/>
      <c r="U12" s="362"/>
    </row>
    <row r="13" spans="2:21" ht="7.5" customHeight="1">
      <c r="B13" s="30"/>
      <c r="C13" s="30"/>
      <c r="F13" s="30"/>
      <c r="H13" s="30"/>
      <c r="S13" s="362"/>
      <c r="T13" s="362"/>
      <c r="U13" s="362"/>
    </row>
    <row r="14" spans="2:21" ht="7.5" customHeight="1">
      <c r="B14" s="30"/>
      <c r="C14" s="30"/>
      <c r="F14" s="30"/>
      <c r="H14" s="30"/>
      <c r="S14" s="362"/>
      <c r="T14" s="362"/>
      <c r="U14" s="362"/>
    </row>
    <row r="15" spans="2:21" ht="7.5" customHeight="1">
      <c r="B15" s="30"/>
      <c r="C15" s="30"/>
      <c r="F15" s="30"/>
      <c r="H15" s="30"/>
      <c r="S15" s="362"/>
      <c r="T15" s="362"/>
      <c r="U15" s="362"/>
    </row>
    <row r="16" spans="2:21" ht="7.5" customHeight="1">
      <c r="B16" s="30"/>
      <c r="C16" s="30"/>
      <c r="F16" s="30"/>
      <c r="H16" s="30"/>
      <c r="S16" s="362"/>
      <c r="T16" s="362"/>
      <c r="U16" s="362"/>
    </row>
    <row r="17" spans="1:21" s="331" customFormat="1" ht="18.75" customHeight="1">
      <c r="B17" s="349" t="s">
        <v>193</v>
      </c>
      <c r="C17" s="345"/>
      <c r="D17" s="346"/>
      <c r="E17" s="347" t="s">
        <v>192</v>
      </c>
      <c r="F17" s="348"/>
      <c r="G17" s="347" t="s">
        <v>184</v>
      </c>
      <c r="H17" s="348"/>
      <c r="I17" s="347" t="s">
        <v>185</v>
      </c>
      <c r="L17" s="337"/>
      <c r="M17" s="337"/>
      <c r="N17" s="337"/>
      <c r="O17" s="337"/>
      <c r="P17" s="338"/>
      <c r="Q17" s="337"/>
      <c r="R17" s="337"/>
      <c r="S17" s="365"/>
      <c r="T17" s="365"/>
      <c r="U17" s="365"/>
    </row>
    <row r="18" spans="1:21" ht="6.75" customHeight="1">
      <c r="B18" s="24"/>
      <c r="C18" s="25"/>
      <c r="D18" s="324"/>
      <c r="E18" s="324"/>
      <c r="F18" s="324"/>
      <c r="G18" s="324"/>
      <c r="H18" s="324"/>
      <c r="I18" s="324"/>
      <c r="S18" s="362"/>
      <c r="T18" s="362"/>
      <c r="U18" s="362"/>
    </row>
    <row r="19" spans="1:21" ht="20.149999999999999" customHeight="1">
      <c r="B19" s="27" t="s">
        <v>49</v>
      </c>
      <c r="C19" s="29"/>
      <c r="D19" s="31"/>
      <c r="E19" s="31">
        <v>6345312</v>
      </c>
      <c r="F19" s="30"/>
      <c r="G19" s="31">
        <v>2546850</v>
      </c>
      <c r="H19" s="30"/>
      <c r="I19" s="31">
        <v>3798440</v>
      </c>
      <c r="K19" s="35"/>
      <c r="S19" s="362"/>
      <c r="T19" s="362"/>
      <c r="U19" s="362"/>
    </row>
    <row r="20" spans="1:21" ht="20.149999999999999" customHeight="1">
      <c r="B20" s="27" t="s">
        <v>50</v>
      </c>
      <c r="C20" s="29"/>
      <c r="D20" s="31"/>
      <c r="E20" s="31">
        <v>1523071</v>
      </c>
      <c r="F20" s="30"/>
      <c r="G20" s="31">
        <v>1460090</v>
      </c>
      <c r="H20" s="30"/>
      <c r="I20" s="31">
        <v>62973</v>
      </c>
      <c r="K20" s="35"/>
      <c r="S20" s="362"/>
      <c r="T20" s="362"/>
      <c r="U20" s="362"/>
    </row>
    <row r="21" spans="1:21" ht="20.149999999999999" customHeight="1">
      <c r="B21" s="27" t="s">
        <v>48</v>
      </c>
      <c r="E21" s="31">
        <v>949430</v>
      </c>
      <c r="F21" s="31"/>
      <c r="G21" s="31">
        <v>358060</v>
      </c>
      <c r="I21" s="31">
        <v>591370</v>
      </c>
      <c r="K21" s="35"/>
    </row>
    <row r="22" spans="1:21" ht="20.149999999999999" customHeight="1">
      <c r="B22" s="27" t="s">
        <v>104</v>
      </c>
      <c r="C22" s="29"/>
      <c r="D22" s="31"/>
      <c r="E22" s="31">
        <v>322571</v>
      </c>
      <c r="F22" s="30"/>
      <c r="G22" s="31">
        <v>153543</v>
      </c>
      <c r="H22" s="30"/>
      <c r="I22" s="31">
        <v>169024</v>
      </c>
      <c r="K22" s="35"/>
    </row>
    <row r="23" spans="1:21" ht="20.149999999999999" customHeight="1">
      <c r="B23" s="27" t="s">
        <v>105</v>
      </c>
      <c r="C23" s="29"/>
      <c r="D23" s="31"/>
      <c r="E23" s="31">
        <v>45502</v>
      </c>
      <c r="F23" s="30"/>
      <c r="G23" s="31">
        <v>29593</v>
      </c>
      <c r="H23" s="30"/>
      <c r="I23" s="31">
        <v>15909</v>
      </c>
      <c r="K23" s="35"/>
    </row>
    <row r="24" spans="1:21" ht="5.25" customHeight="1">
      <c r="C24" s="29"/>
      <c r="D24" s="31"/>
      <c r="E24" s="31"/>
      <c r="F24" s="30"/>
      <c r="G24" s="31"/>
      <c r="H24" s="30"/>
      <c r="I24" s="31"/>
      <c r="K24" s="35"/>
    </row>
    <row r="25" spans="1:21" s="331" customFormat="1" ht="24" hidden="1" customHeight="1">
      <c r="B25" s="332" t="s">
        <v>45</v>
      </c>
      <c r="C25" s="333"/>
      <c r="D25" s="333"/>
      <c r="E25" s="333">
        <f>SUM(E19:E24)</f>
        <v>9185886</v>
      </c>
      <c r="F25" s="336"/>
      <c r="G25" s="333">
        <f>SUM(G19:G24)</f>
        <v>4548136</v>
      </c>
      <c r="H25" s="333">
        <f>SUM(H19:H24)</f>
        <v>0</v>
      </c>
      <c r="I25" s="333">
        <f>SUM(I19:I24)</f>
        <v>4637716</v>
      </c>
      <c r="K25" s="334"/>
      <c r="T25" s="355"/>
    </row>
    <row r="26" spans="1:21" ht="10" customHeight="1">
      <c r="B26" s="476"/>
      <c r="C26" s="476"/>
      <c r="F26" s="30"/>
      <c r="H26" s="30"/>
    </row>
    <row r="27" spans="1:21" ht="50.15" customHeight="1">
      <c r="B27" s="476"/>
      <c r="C27" s="476"/>
      <c r="D27" s="27" t="s">
        <v>124</v>
      </c>
      <c r="E27" s="31"/>
      <c r="F27" s="31"/>
      <c r="G27" s="31"/>
      <c r="H27" s="31"/>
      <c r="I27" s="31"/>
    </row>
    <row r="28" spans="1:21" s="331" customFormat="1" ht="18.75" customHeight="1">
      <c r="C28" s="336"/>
      <c r="D28" s="336"/>
      <c r="E28" s="336"/>
      <c r="F28" s="335"/>
      <c r="G28" s="336"/>
      <c r="H28" s="335"/>
      <c r="I28" s="336"/>
      <c r="L28" s="337"/>
      <c r="M28" s="337"/>
      <c r="N28" s="337"/>
      <c r="O28" s="337"/>
      <c r="P28" s="338"/>
      <c r="Q28" s="337"/>
      <c r="R28" s="337"/>
      <c r="S28" s="337"/>
      <c r="T28" s="354"/>
      <c r="U28" s="337"/>
    </row>
    <row r="29" spans="1:21">
      <c r="D29" s="32"/>
    </row>
    <row r="30" spans="1:21" s="119" customFormat="1" ht="34.5" customHeight="1">
      <c r="A30" s="224"/>
      <c r="B30" s="349" t="s">
        <v>188</v>
      </c>
      <c r="C30" s="345"/>
      <c r="D30" s="350"/>
      <c r="E30" s="347" t="s">
        <v>192</v>
      </c>
      <c r="F30" s="348"/>
      <c r="G30" s="347" t="s">
        <v>184</v>
      </c>
      <c r="H30" s="348"/>
      <c r="I30" s="347" t="s">
        <v>185</v>
      </c>
      <c r="T30" s="356"/>
    </row>
    <row r="31" spans="1:21" s="129" customFormat="1" ht="25" customHeight="1">
      <c r="C31" s="343" t="s">
        <v>52</v>
      </c>
      <c r="D31"/>
      <c r="E31" s="339">
        <v>1508763</v>
      </c>
      <c r="F31" s="339"/>
      <c r="G31" s="339">
        <v>741263</v>
      </c>
      <c r="H31" s="339"/>
      <c r="I31" s="339">
        <v>767498</v>
      </c>
      <c r="K31" s="351"/>
      <c r="L31" s="441"/>
      <c r="T31" s="356"/>
    </row>
    <row r="32" spans="1:21" s="129" customFormat="1" ht="25" customHeight="1">
      <c r="C32" s="342" t="s">
        <v>61</v>
      </c>
      <c r="D32"/>
      <c r="E32" s="339">
        <v>283676</v>
      </c>
      <c r="F32" s="339"/>
      <c r="G32" s="339">
        <v>138093</v>
      </c>
      <c r="H32" s="339"/>
      <c r="I32" s="339">
        <v>145583</v>
      </c>
      <c r="L32" s="441"/>
      <c r="T32" s="356"/>
    </row>
    <row r="33" spans="3:20" s="129" customFormat="1" ht="25" customHeight="1">
      <c r="C33" s="342" t="s">
        <v>65</v>
      </c>
      <c r="D33"/>
      <c r="E33" s="339">
        <v>270799</v>
      </c>
      <c r="F33" s="339"/>
      <c r="G33" s="339">
        <v>129790</v>
      </c>
      <c r="H33" s="339"/>
      <c r="I33" s="339">
        <v>141001</v>
      </c>
      <c r="L33" s="442"/>
      <c r="T33" s="357">
        <v>1467756</v>
      </c>
    </row>
    <row r="34" spans="3:20" s="129" customFormat="1" ht="25" customHeight="1">
      <c r="C34" s="342" t="s">
        <v>205</v>
      </c>
      <c r="D34"/>
      <c r="E34" s="339">
        <v>184200</v>
      </c>
      <c r="F34" s="339"/>
      <c r="G34" s="339">
        <v>94160</v>
      </c>
      <c r="H34" s="339"/>
      <c r="I34" s="339">
        <v>90040</v>
      </c>
      <c r="L34" s="441"/>
      <c r="T34" s="357">
        <v>280326</v>
      </c>
    </row>
    <row r="35" spans="3:20" s="129" customFormat="1" ht="25" customHeight="1">
      <c r="C35" s="342" t="s">
        <v>66</v>
      </c>
      <c r="D35"/>
      <c r="E35" s="339">
        <v>336041</v>
      </c>
      <c r="F35" s="339"/>
      <c r="G35" s="339">
        <v>162564</v>
      </c>
      <c r="H35" s="339"/>
      <c r="I35" s="339">
        <v>173475</v>
      </c>
      <c r="L35" s="442"/>
      <c r="T35" s="357">
        <v>270289</v>
      </c>
    </row>
    <row r="36" spans="3:20" s="129" customFormat="1" ht="25" customHeight="1">
      <c r="C36" s="342" t="s">
        <v>69</v>
      </c>
      <c r="D36"/>
      <c r="E36" s="339">
        <v>131770</v>
      </c>
      <c r="F36" s="339"/>
      <c r="G36" s="339">
        <v>63743</v>
      </c>
      <c r="H36" s="339"/>
      <c r="I36" s="339">
        <v>68026</v>
      </c>
      <c r="K36" s="131"/>
      <c r="L36" s="442"/>
      <c r="T36" s="357">
        <v>178292</v>
      </c>
    </row>
    <row r="37" spans="3:20" s="129" customFormat="1" ht="25" customHeight="1">
      <c r="C37" s="342" t="s">
        <v>70</v>
      </c>
      <c r="D37"/>
      <c r="E37" s="339">
        <v>572313</v>
      </c>
      <c r="F37" s="339"/>
      <c r="G37" s="339">
        <v>266641</v>
      </c>
      <c r="H37" s="339"/>
      <c r="I37" s="339">
        <v>305672</v>
      </c>
      <c r="K37" s="131"/>
      <c r="L37" s="442"/>
      <c r="T37" s="357">
        <v>322017</v>
      </c>
    </row>
    <row r="38" spans="3:20" s="131" customFormat="1" ht="25" customHeight="1">
      <c r="C38" s="342" t="s">
        <v>80</v>
      </c>
      <c r="D38"/>
      <c r="E38" s="339">
        <v>370286</v>
      </c>
      <c r="F38" s="339"/>
      <c r="G38" s="339">
        <v>163283</v>
      </c>
      <c r="H38" s="339"/>
      <c r="I38" s="339">
        <v>207003</v>
      </c>
      <c r="L38" s="442"/>
      <c r="T38" s="357">
        <v>129473</v>
      </c>
    </row>
    <row r="39" spans="3:20" s="131" customFormat="1" ht="25" customHeight="1">
      <c r="C39" s="342" t="s">
        <v>86</v>
      </c>
      <c r="D39"/>
      <c r="E39" s="339">
        <v>1565754</v>
      </c>
      <c r="F39" s="339"/>
      <c r="G39" s="339">
        <v>813921</v>
      </c>
      <c r="H39" s="339"/>
      <c r="I39" s="339">
        <v>751830</v>
      </c>
      <c r="L39" s="442"/>
      <c r="T39" s="357">
        <v>565026</v>
      </c>
    </row>
    <row r="40" spans="3:20" s="131" customFormat="1" ht="25" customHeight="1">
      <c r="C40" s="342" t="s">
        <v>89</v>
      </c>
      <c r="D40"/>
      <c r="E40" s="339">
        <v>939070</v>
      </c>
      <c r="F40" s="339"/>
      <c r="G40" s="339">
        <v>465536</v>
      </c>
      <c r="H40" s="339"/>
      <c r="I40" s="339">
        <v>473530</v>
      </c>
      <c r="L40" s="442"/>
      <c r="T40" s="357">
        <v>360756</v>
      </c>
    </row>
    <row r="41" spans="3:20" s="131" customFormat="1" ht="25" customHeight="1">
      <c r="C41" s="342" t="s">
        <v>91</v>
      </c>
      <c r="D41"/>
      <c r="E41" s="339">
        <v>222028</v>
      </c>
      <c r="F41" s="339"/>
      <c r="G41" s="339">
        <v>102552</v>
      </c>
      <c r="H41" s="339"/>
      <c r="I41" s="339">
        <v>119476</v>
      </c>
      <c r="L41" s="442"/>
      <c r="T41" s="357">
        <v>1542221</v>
      </c>
    </row>
    <row r="42" spans="3:20" s="131" customFormat="1" ht="25" customHeight="1">
      <c r="C42" s="342" t="s">
        <v>94</v>
      </c>
      <c r="D42"/>
      <c r="E42" s="339">
        <v>686806</v>
      </c>
      <c r="F42" s="339"/>
      <c r="G42" s="339">
        <v>348180</v>
      </c>
      <c r="H42" s="339"/>
      <c r="I42" s="339">
        <v>338624</v>
      </c>
      <c r="L42" s="441"/>
      <c r="T42" s="357">
        <v>917315</v>
      </c>
    </row>
    <row r="43" spans="3:20" s="131" customFormat="1" ht="25" customHeight="1">
      <c r="C43" s="342" t="s">
        <v>97</v>
      </c>
      <c r="D43"/>
      <c r="E43" s="339">
        <v>1141817</v>
      </c>
      <c r="F43" s="339"/>
      <c r="G43" s="339">
        <v>584948</v>
      </c>
      <c r="H43" s="339"/>
      <c r="I43" s="339">
        <v>556859</v>
      </c>
      <c r="L43" s="441"/>
      <c r="T43" s="357">
        <v>217095</v>
      </c>
    </row>
    <row r="44" spans="3:20" s="131" customFormat="1" ht="25" customHeight="1">
      <c r="C44" s="342" t="s">
        <v>98</v>
      </c>
      <c r="D44"/>
      <c r="E44" s="339">
        <v>236335</v>
      </c>
      <c r="F44" s="339"/>
      <c r="G44" s="339">
        <v>113985</v>
      </c>
      <c r="H44" s="339"/>
      <c r="I44" s="339">
        <v>122350</v>
      </c>
      <c r="L44" s="442"/>
      <c r="T44" s="357">
        <v>679402</v>
      </c>
    </row>
    <row r="45" spans="3:20" s="131" customFormat="1" ht="25" customHeight="1">
      <c r="C45" s="342" t="s">
        <v>99</v>
      </c>
      <c r="D45"/>
      <c r="E45" s="339">
        <v>131762</v>
      </c>
      <c r="F45" s="339"/>
      <c r="G45" s="339">
        <v>63608</v>
      </c>
      <c r="H45" s="339"/>
      <c r="I45" s="339">
        <v>68154</v>
      </c>
      <c r="L45" s="441"/>
      <c r="T45" s="357">
        <v>1105001</v>
      </c>
    </row>
    <row r="46" spans="3:20" s="131" customFormat="1" ht="25" customHeight="1">
      <c r="C46" s="342" t="s">
        <v>155</v>
      </c>
      <c r="D46"/>
      <c r="E46" s="339">
        <v>521073</v>
      </c>
      <c r="F46" s="339"/>
      <c r="G46" s="339">
        <v>255289</v>
      </c>
      <c r="H46" s="339"/>
      <c r="I46" s="339">
        <v>265783</v>
      </c>
      <c r="L46" s="441"/>
      <c r="T46" s="357">
        <v>230177</v>
      </c>
    </row>
    <row r="47" spans="3:20" s="131" customFormat="1" ht="25" customHeight="1">
      <c r="C47" s="342" t="s">
        <v>151</v>
      </c>
      <c r="D47"/>
      <c r="E47" s="339">
        <v>66516</v>
      </c>
      <c r="F47" s="339"/>
      <c r="G47" s="339">
        <v>32147</v>
      </c>
      <c r="H47" s="339"/>
      <c r="I47" s="339">
        <v>34368</v>
      </c>
      <c r="L47" s="442"/>
      <c r="T47" s="357">
        <v>129080</v>
      </c>
    </row>
    <row r="48" spans="3:20" s="131" customFormat="1" ht="25" customHeight="1">
      <c r="C48" s="342" t="s">
        <v>189</v>
      </c>
      <c r="D48"/>
      <c r="E48" s="339">
        <v>8634</v>
      </c>
      <c r="F48" s="339"/>
      <c r="G48" s="339">
        <v>4370</v>
      </c>
      <c r="H48" s="339"/>
      <c r="I48" s="339">
        <v>4264</v>
      </c>
      <c r="L48" s="442"/>
      <c r="T48" s="357">
        <v>514162</v>
      </c>
    </row>
    <row r="49" spans="2:20" s="131" customFormat="1" ht="25" customHeight="1">
      <c r="C49" s="342" t="s">
        <v>190</v>
      </c>
      <c r="D49"/>
      <c r="E49" s="339">
        <v>8243</v>
      </c>
      <c r="F49" s="339"/>
      <c r="G49" s="339">
        <v>4063</v>
      </c>
      <c r="H49" s="339"/>
      <c r="I49" s="339">
        <v>4180</v>
      </c>
      <c r="K49" s="119"/>
      <c r="L49" s="442"/>
      <c r="T49" s="357">
        <v>65074</v>
      </c>
    </row>
    <row r="50" spans="2:20" s="131" customFormat="1" ht="17.25" customHeight="1">
      <c r="B50" s="340"/>
      <c r="C50" s="340"/>
      <c r="D50"/>
      <c r="E50" s="339"/>
      <c r="F50" s="339"/>
      <c r="G50" s="339"/>
      <c r="H50" s="339"/>
      <c r="I50" s="339"/>
      <c r="T50" s="357">
        <v>8388</v>
      </c>
    </row>
    <row r="51" spans="2:20" s="119" customFormat="1" ht="18.649999999999999" customHeight="1">
      <c r="C51" s="344" t="s">
        <v>45</v>
      </c>
      <c r="E51" s="341">
        <f>$E$4</f>
        <v>9185886</v>
      </c>
      <c r="F51" s="373">
        <v>0.4922996311893304</v>
      </c>
      <c r="G51" s="341">
        <f>$G$4</f>
        <v>4548136</v>
      </c>
      <c r="H51" s="373">
        <v>0.50770502733165346</v>
      </c>
      <c r="I51" s="341">
        <f>$I$4</f>
        <v>4637716</v>
      </c>
      <c r="T51" s="357">
        <v>7802</v>
      </c>
    </row>
    <row r="52" spans="2:20">
      <c r="E52" s="31"/>
      <c r="F52" s="31"/>
      <c r="G52" s="31"/>
      <c r="H52" s="31"/>
      <c r="I52" s="31"/>
      <c r="T52" s="352">
        <f>SUM(T33:T51)</f>
        <v>8989652</v>
      </c>
    </row>
    <row r="53" spans="2:20">
      <c r="E53" s="31"/>
      <c r="F53" s="31"/>
      <c r="G53" s="31"/>
      <c r="H53" s="31"/>
      <c r="I53" s="31"/>
    </row>
    <row r="54" spans="2:20">
      <c r="E54" s="31"/>
      <c r="F54" s="31"/>
      <c r="G54" s="31"/>
      <c r="H54" s="31"/>
      <c r="I54" s="31"/>
    </row>
    <row r="55" spans="2:20" ht="17.5">
      <c r="B55" s="358" t="s">
        <v>194</v>
      </c>
    </row>
    <row r="56" spans="2:20" ht="17.5">
      <c r="B56" s="358" t="s">
        <v>195</v>
      </c>
    </row>
    <row r="61" spans="2:20">
      <c r="E61" s="31"/>
      <c r="F61" s="31"/>
      <c r="G61" s="31"/>
      <c r="H61" s="31"/>
      <c r="I61" s="31"/>
    </row>
    <row r="79" spans="3:4">
      <c r="C79" s="343"/>
      <c r="D79"/>
    </row>
    <row r="80" spans="3:4">
      <c r="C80" s="342"/>
      <c r="D80"/>
    </row>
    <row r="81" spans="3:4">
      <c r="C81" s="342"/>
      <c r="D81"/>
    </row>
    <row r="82" spans="3:4">
      <c r="C82" s="342"/>
      <c r="D82"/>
    </row>
    <row r="83" spans="3:4">
      <c r="C83" s="342"/>
      <c r="D83"/>
    </row>
    <row r="84" spans="3:4">
      <c r="C84" s="342"/>
      <c r="D84"/>
    </row>
    <row r="85" spans="3:4">
      <c r="C85" s="342"/>
      <c r="D85"/>
    </row>
    <row r="86" spans="3:4">
      <c r="C86" s="342"/>
      <c r="D86"/>
    </row>
    <row r="87" spans="3:4">
      <c r="C87" s="342"/>
      <c r="D87"/>
    </row>
    <row r="88" spans="3:4">
      <c r="C88" s="342"/>
      <c r="D88"/>
    </row>
    <row r="89" spans="3:4">
      <c r="C89" s="342"/>
      <c r="D89"/>
    </row>
    <row r="90" spans="3:4">
      <c r="C90" s="342"/>
      <c r="D90"/>
    </row>
    <row r="91" spans="3:4">
      <c r="C91" s="342"/>
      <c r="D91"/>
    </row>
    <row r="92" spans="3:4">
      <c r="C92" s="342"/>
      <c r="D92"/>
    </row>
    <row r="93" spans="3:4">
      <c r="C93" s="342"/>
      <c r="D93"/>
    </row>
    <row r="94" spans="3:4">
      <c r="C94" s="342"/>
      <c r="D94"/>
    </row>
    <row r="95" spans="3:4">
      <c r="C95" s="342"/>
      <c r="D95"/>
    </row>
    <row r="96" spans="3:4">
      <c r="C96" s="342"/>
      <c r="D96"/>
    </row>
    <row r="97" spans="3:4">
      <c r="C97" s="342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O12" sqref="O12"/>
    </sheetView>
  </sheetViews>
  <sheetFormatPr baseColWidth="10" defaultColWidth="11.453125" defaultRowHeight="13"/>
  <cols>
    <col min="1" max="1" width="3.26953125" style="16" customWidth="1"/>
    <col min="2" max="3" width="11.453125" style="16"/>
    <col min="4" max="4" width="11.453125" style="16" customWidth="1"/>
    <col min="5" max="16384" width="11.453125" style="16"/>
  </cols>
  <sheetData>
    <row r="3" spans="1:10">
      <c r="C3" s="17"/>
    </row>
    <row r="6" spans="1:10" ht="35.25" customHeight="1">
      <c r="J6" s="7"/>
    </row>
    <row r="7" spans="1:10" ht="18.5">
      <c r="B7" s="474" t="s">
        <v>156</v>
      </c>
      <c r="C7" s="474"/>
      <c r="D7" s="474"/>
      <c r="E7" s="474"/>
      <c r="F7" s="474"/>
      <c r="G7" s="474"/>
      <c r="H7" s="474"/>
      <c r="I7" s="474"/>
    </row>
    <row r="8" spans="1:10" ht="2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172</v>
      </c>
      <c r="C9" s="7"/>
      <c r="D9" s="21"/>
      <c r="E9" s="18"/>
      <c r="H9" s="20"/>
      <c r="I9" s="20"/>
    </row>
    <row r="10" spans="1:10" s="19" customFormat="1" ht="24" customHeight="1">
      <c r="B10" s="7" t="s">
        <v>165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3"/>
      <c r="B11" s="7" t="s">
        <v>171</v>
      </c>
      <c r="C11" s="214"/>
      <c r="D11" s="214"/>
      <c r="E11" s="214"/>
      <c r="F11" s="214"/>
      <c r="G11" s="214"/>
      <c r="H11" s="20"/>
      <c r="I11" s="20"/>
    </row>
    <row r="12" spans="1:10" s="19" customFormat="1" ht="24" customHeight="1">
      <c r="B12" s="7" t="s">
        <v>159</v>
      </c>
      <c r="C12" s="7"/>
      <c r="D12" s="7"/>
      <c r="E12" s="7"/>
      <c r="H12" s="20"/>
      <c r="I12" s="20"/>
    </row>
    <row r="13" spans="1:10" s="19" customFormat="1" ht="24" customHeight="1">
      <c r="B13" s="7" t="s">
        <v>158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160</v>
      </c>
      <c r="C14" s="7"/>
      <c r="D14" s="7"/>
      <c r="E14" s="7"/>
      <c r="H14" s="20"/>
      <c r="I14" s="20"/>
    </row>
    <row r="15" spans="1:10" s="19" customFormat="1" ht="24" customHeight="1">
      <c r="B15" s="7" t="s">
        <v>162</v>
      </c>
      <c r="C15" s="7"/>
      <c r="D15" s="7"/>
      <c r="E15" s="7"/>
      <c r="H15" s="20"/>
      <c r="I15" s="20"/>
    </row>
    <row r="16" spans="1:10" s="19" customFormat="1" ht="24" customHeight="1">
      <c r="B16" s="7" t="s">
        <v>161</v>
      </c>
      <c r="C16" s="7"/>
      <c r="D16" s="7"/>
      <c r="E16" s="7"/>
      <c r="H16" s="20"/>
      <c r="I16" s="20"/>
    </row>
    <row r="17" spans="2:9" s="19" customFormat="1" ht="24" customHeight="1">
      <c r="B17" s="7" t="s">
        <v>163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164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166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167</v>
      </c>
      <c r="C20" s="7"/>
      <c r="D20" s="7"/>
      <c r="E20" s="7"/>
      <c r="H20" s="20"/>
      <c r="I20" s="20"/>
    </row>
    <row r="21" spans="2:9" ht="20.149999999999999" customHeight="1">
      <c r="B21" s="7" t="s">
        <v>174</v>
      </c>
      <c r="C21" s="7"/>
      <c r="D21" s="7"/>
      <c r="E21" s="7"/>
      <c r="F21" s="7"/>
      <c r="G21" s="7"/>
    </row>
    <row r="22" spans="2:9" ht="20.149999999999999" customHeight="1">
      <c r="B22" s="214" t="s">
        <v>183</v>
      </c>
      <c r="C22" s="7"/>
      <c r="D22" s="7"/>
      <c r="E22" s="7"/>
      <c r="F22" s="7"/>
      <c r="G22" s="7"/>
    </row>
    <row r="23" spans="2:9" ht="20.149999999999999" customHeight="1">
      <c r="B23" s="7"/>
      <c r="C23" s="23"/>
    </row>
    <row r="24" spans="2:9" ht="20.149999999999999" customHeight="1"/>
    <row r="25" spans="2:9" ht="20.149999999999999" customHeight="1"/>
    <row r="26" spans="2:9" ht="20.149999999999999" customHeight="1"/>
    <row r="27" spans="2:9" ht="20.149999999999999" customHeight="1"/>
    <row r="28" spans="2:9" ht="20.149999999999999" customHeight="1"/>
    <row r="29" spans="2:9" ht="20.149999999999999" customHeight="1"/>
    <row r="30" spans="2:9" ht="20.149999999999999" customHeight="1"/>
    <row r="31" spans="2:9" ht="20.149999999999999" customHeight="1"/>
    <row r="32" spans="2:9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  <row r="168" ht="20.149999999999999" customHeight="1"/>
    <row r="169" ht="20.149999999999999" customHeight="1"/>
    <row r="170" ht="20.149999999999999" customHeight="1"/>
    <row r="171" ht="20.149999999999999" customHeight="1"/>
    <row r="172" ht="20.149999999999999" customHeight="1"/>
    <row r="173" ht="20.149999999999999" customHeight="1"/>
    <row r="174" ht="20.149999999999999" customHeight="1"/>
    <row r="175" ht="20.149999999999999" customHeight="1"/>
    <row r="176" ht="20.149999999999999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Normal="100" workbookViewId="0">
      <selection activeCell="Z14" sqref="Z14"/>
    </sheetView>
  </sheetViews>
  <sheetFormatPr baseColWidth="10" defaultColWidth="11.54296875" defaultRowHeight="15.5"/>
  <cols>
    <col min="1" max="1" width="2.81640625" style="27" customWidth="1"/>
    <col min="2" max="2" width="10.453125" style="27" customWidth="1"/>
    <col min="3" max="3" width="26" style="27" customWidth="1"/>
    <col min="4" max="4" width="2" style="27" customWidth="1"/>
    <col min="5" max="5" width="12.7265625" style="27" customWidth="1"/>
    <col min="6" max="6" width="1.1796875" style="27" customWidth="1"/>
    <col min="7" max="7" width="11.54296875" style="27" customWidth="1"/>
    <col min="8" max="8" width="1.1796875" style="27" customWidth="1"/>
    <col min="9" max="9" width="10.453125" style="27" customWidth="1"/>
    <col min="10" max="10" width="1.1796875" style="27" customWidth="1"/>
    <col min="11" max="11" width="12.7265625" style="27" customWidth="1"/>
    <col min="12" max="12" width="1.1796875" style="27" customWidth="1"/>
    <col min="13" max="13" width="11.54296875" style="27" customWidth="1"/>
    <col min="14" max="14" width="1.1796875" style="27" customWidth="1"/>
    <col min="15" max="15" width="10.453125" style="27" customWidth="1"/>
    <col min="16" max="16" width="1.1796875" style="27" customWidth="1"/>
    <col min="17" max="17" width="12.7265625" style="27" customWidth="1"/>
    <col min="18" max="18" width="1.1796875" style="27" customWidth="1"/>
    <col min="19" max="19" width="11.54296875" style="27" customWidth="1"/>
    <col min="20" max="20" width="1.1796875" style="27" customWidth="1"/>
    <col min="21" max="21" width="10.453125" style="27" customWidth="1"/>
    <col min="22" max="22" width="3.26953125" style="27" customWidth="1"/>
    <col min="23" max="23" width="8.81640625" style="27" customWidth="1"/>
    <col min="24" max="28" width="11.26953125" style="27" customWidth="1"/>
    <col min="29" max="16384" width="11.54296875" style="27"/>
  </cols>
  <sheetData>
    <row r="1" spans="2:40" ht="65.900000000000006" customHeight="1">
      <c r="B1" s="24" t="s">
        <v>219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168</v>
      </c>
    </row>
    <row r="2" spans="2:40" ht="40" customHeight="1">
      <c r="B2" s="24" t="s">
        <v>128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129</v>
      </c>
      <c r="C3" s="28"/>
      <c r="D3" s="28"/>
      <c r="E3" s="28"/>
      <c r="F3" s="28"/>
      <c r="G3" s="28"/>
      <c r="H3" s="28"/>
      <c r="I3" s="28"/>
      <c r="J3" s="28"/>
      <c r="K3" s="28"/>
      <c r="L3" s="305"/>
      <c r="M3" s="28"/>
      <c r="N3" s="305"/>
      <c r="O3" s="28"/>
      <c r="P3" s="28"/>
      <c r="Q3" s="28"/>
      <c r="R3" s="305"/>
      <c r="S3" s="28"/>
      <c r="T3" s="305"/>
      <c r="U3" s="28"/>
    </row>
    <row r="4" spans="2:40" ht="28" customHeight="1">
      <c r="B4" s="483" t="s">
        <v>130</v>
      </c>
      <c r="C4" s="483"/>
      <c r="D4" s="296"/>
      <c r="E4" s="478" t="s">
        <v>131</v>
      </c>
      <c r="F4" s="478"/>
      <c r="G4" s="478"/>
      <c r="H4" s="478"/>
      <c r="I4" s="478"/>
      <c r="J4" s="296"/>
      <c r="K4" s="478" t="s">
        <v>49</v>
      </c>
      <c r="L4" s="478"/>
      <c r="M4" s="478"/>
      <c r="N4" s="478"/>
      <c r="O4" s="478"/>
      <c r="P4" s="296"/>
      <c r="Q4" s="478" t="s">
        <v>50</v>
      </c>
      <c r="R4" s="478"/>
      <c r="S4" s="478"/>
      <c r="T4" s="478"/>
      <c r="U4" s="478"/>
    </row>
    <row r="5" spans="2:40" ht="4.5" customHeight="1">
      <c r="B5" s="216"/>
      <c r="C5" s="216"/>
      <c r="D5" s="215"/>
      <c r="E5" s="216"/>
      <c r="F5" s="297"/>
      <c r="G5" s="297"/>
      <c r="H5" s="297"/>
      <c r="I5" s="297"/>
      <c r="J5" s="216"/>
      <c r="K5" s="216"/>
      <c r="L5" s="297"/>
      <c r="M5" s="297"/>
      <c r="N5" s="297"/>
      <c r="O5" s="297"/>
      <c r="P5" s="216"/>
      <c r="Q5" s="216"/>
      <c r="R5" s="297"/>
      <c r="S5" s="297"/>
      <c r="T5" s="297"/>
      <c r="U5" s="297"/>
    </row>
    <row r="6" spans="2:40" ht="28" customHeight="1">
      <c r="B6" s="298" t="s">
        <v>132</v>
      </c>
      <c r="C6" s="299"/>
      <c r="D6" s="181"/>
      <c r="E6" s="300" t="s">
        <v>7</v>
      </c>
      <c r="F6" s="301"/>
      <c r="G6" s="300" t="s">
        <v>133</v>
      </c>
      <c r="H6" s="301"/>
      <c r="I6" s="300" t="s">
        <v>134</v>
      </c>
      <c r="J6" s="302"/>
      <c r="K6" s="300" t="s">
        <v>7</v>
      </c>
      <c r="L6" s="301"/>
      <c r="M6" s="300" t="s">
        <v>133</v>
      </c>
      <c r="N6" s="301"/>
      <c r="O6" s="300" t="s">
        <v>134</v>
      </c>
      <c r="P6" s="302"/>
      <c r="Q6" s="300" t="s">
        <v>7</v>
      </c>
      <c r="R6" s="301"/>
      <c r="S6" s="300" t="s">
        <v>133</v>
      </c>
      <c r="T6" s="301"/>
      <c r="U6" s="300" t="s">
        <v>134</v>
      </c>
    </row>
    <row r="7" spans="2:40" ht="10" customHeight="1">
      <c r="L7" s="303"/>
      <c r="N7" s="303"/>
      <c r="R7" s="303"/>
      <c r="T7" s="303"/>
    </row>
    <row r="8" spans="2:40" ht="19" customHeight="1">
      <c r="B8" s="27" t="s">
        <v>135</v>
      </c>
      <c r="C8" s="29"/>
      <c r="D8" s="30"/>
      <c r="E8" s="31">
        <v>733400</v>
      </c>
      <c r="F8" s="31"/>
      <c r="G8" s="31">
        <v>867486.8886500001</v>
      </c>
      <c r="H8" s="31"/>
      <c r="I8" s="32">
        <v>1182.8291364194165</v>
      </c>
      <c r="J8" s="30"/>
      <c r="K8" s="31">
        <v>4765810</v>
      </c>
      <c r="L8" s="33"/>
      <c r="M8" s="31">
        <v>7630011.6717000017</v>
      </c>
      <c r="N8" s="33"/>
      <c r="O8" s="32">
        <v>1600.9894795847929</v>
      </c>
      <c r="P8" s="30"/>
      <c r="Q8" s="31">
        <v>1748098</v>
      </c>
      <c r="R8" s="33"/>
      <c r="S8" s="31">
        <v>1666011.7674100006</v>
      </c>
      <c r="T8" s="33"/>
      <c r="U8" s="32">
        <v>953.04254533212702</v>
      </c>
      <c r="V8" s="32"/>
      <c r="W8" s="32"/>
      <c r="X8" s="199"/>
      <c r="Y8" s="199"/>
      <c r="Z8" s="199"/>
      <c r="AA8" s="199"/>
      <c r="AB8" s="200"/>
      <c r="AC8" s="199"/>
      <c r="AD8" s="199"/>
      <c r="AE8" s="199"/>
      <c r="AF8" s="199"/>
      <c r="AG8" s="199"/>
      <c r="AH8" s="200"/>
      <c r="AI8" s="199"/>
      <c r="AJ8" s="199"/>
      <c r="AK8" s="199"/>
      <c r="AL8" s="199"/>
      <c r="AM8" s="199"/>
      <c r="AN8" s="200"/>
    </row>
    <row r="9" spans="2:40" ht="28" customHeight="1">
      <c r="B9" s="27" t="s">
        <v>136</v>
      </c>
      <c r="C9" s="29"/>
      <c r="D9" s="30"/>
      <c r="E9" s="31">
        <v>111958</v>
      </c>
      <c r="F9" s="31"/>
      <c r="G9" s="31">
        <v>99071.50364000001</v>
      </c>
      <c r="H9" s="31"/>
      <c r="I9" s="32">
        <v>884.89883384840755</v>
      </c>
      <c r="J9" s="30"/>
      <c r="K9" s="31">
        <v>1337634</v>
      </c>
      <c r="L9" s="33"/>
      <c r="M9" s="31">
        <v>1287271.4730299991</v>
      </c>
      <c r="N9" s="33"/>
      <c r="O9" s="32">
        <v>962.34954631087351</v>
      </c>
      <c r="P9" s="30"/>
      <c r="Q9" s="31">
        <v>465912</v>
      </c>
      <c r="R9" s="33"/>
      <c r="S9" s="31">
        <v>302101.15681000001</v>
      </c>
      <c r="T9" s="33"/>
      <c r="U9" s="32">
        <v>648.40819040934764</v>
      </c>
      <c r="V9" s="32"/>
      <c r="W9" s="32"/>
      <c r="X9" s="199"/>
      <c r="Y9" s="199"/>
      <c r="Z9" s="199"/>
      <c r="AA9" s="199"/>
      <c r="AB9" s="200"/>
      <c r="AC9" s="199"/>
      <c r="AD9" s="199"/>
      <c r="AE9" s="199"/>
      <c r="AF9" s="199"/>
      <c r="AG9" s="199"/>
      <c r="AH9" s="200"/>
      <c r="AI9" s="199"/>
      <c r="AJ9" s="199"/>
      <c r="AK9" s="199"/>
      <c r="AL9" s="199"/>
      <c r="AM9" s="199"/>
      <c r="AN9" s="200"/>
    </row>
    <row r="10" spans="2:40" ht="28" customHeight="1">
      <c r="B10" s="27" t="s">
        <v>137</v>
      </c>
      <c r="C10" s="29"/>
      <c r="D10" s="30"/>
      <c r="E10" s="31">
        <v>6488</v>
      </c>
      <c r="F10" s="31"/>
      <c r="G10" s="31">
        <v>7688.7384200000015</v>
      </c>
      <c r="H10" s="31"/>
      <c r="I10" s="32">
        <v>1185.0706565967944</v>
      </c>
      <c r="J10" s="30"/>
      <c r="K10" s="31">
        <v>64629</v>
      </c>
      <c r="L10" s="33"/>
      <c r="M10" s="31">
        <v>103221.59106000002</v>
      </c>
      <c r="N10" s="33"/>
      <c r="O10" s="32">
        <v>1597.1404641879035</v>
      </c>
      <c r="P10" s="30"/>
      <c r="Q10" s="31">
        <v>39751</v>
      </c>
      <c r="R10" s="33"/>
      <c r="S10" s="31">
        <v>35263.35377999999</v>
      </c>
      <c r="T10" s="33"/>
      <c r="U10" s="32">
        <v>887.10607984704768</v>
      </c>
      <c r="V10" s="32"/>
      <c r="W10" s="32"/>
      <c r="X10" s="199"/>
      <c r="Y10" s="199"/>
      <c r="Z10" s="199"/>
      <c r="AA10" s="199"/>
      <c r="AB10" s="200"/>
      <c r="AC10" s="199"/>
      <c r="AD10" s="199"/>
      <c r="AE10" s="199"/>
      <c r="AF10" s="199"/>
      <c r="AG10" s="199"/>
      <c r="AH10" s="200"/>
      <c r="AI10" s="199"/>
      <c r="AJ10" s="199"/>
      <c r="AK10" s="199"/>
      <c r="AL10" s="199"/>
      <c r="AM10" s="199"/>
      <c r="AN10" s="200"/>
    </row>
    <row r="11" spans="2:40" ht="28" customHeight="1">
      <c r="B11" s="27" t="s">
        <v>138</v>
      </c>
      <c r="C11" s="29"/>
      <c r="D11" s="30"/>
      <c r="E11" s="31">
        <v>1730</v>
      </c>
      <c r="F11" s="31"/>
      <c r="G11" s="31">
        <v>3363.5554100000004</v>
      </c>
      <c r="H11" s="31"/>
      <c r="I11" s="32">
        <v>1944.2516820809253</v>
      </c>
      <c r="J11" s="30"/>
      <c r="K11" s="31">
        <v>34505</v>
      </c>
      <c r="L11" s="33"/>
      <c r="M11" s="31">
        <v>96756.286870000011</v>
      </c>
      <c r="N11" s="33"/>
      <c r="O11" s="32">
        <v>2804.123659469642</v>
      </c>
      <c r="P11" s="30"/>
      <c r="Q11" s="31">
        <v>19671</v>
      </c>
      <c r="R11" s="33"/>
      <c r="S11" s="31">
        <v>26372.467079999991</v>
      </c>
      <c r="T11" s="33"/>
      <c r="U11" s="32">
        <v>1340.6774988561838</v>
      </c>
      <c r="V11" s="32"/>
      <c r="W11" s="32"/>
      <c r="X11" s="199"/>
      <c r="Y11" s="199"/>
      <c r="Z11" s="199"/>
      <c r="AA11" s="199"/>
      <c r="AB11" s="200"/>
      <c r="AC11" s="199"/>
      <c r="AD11" s="199"/>
      <c r="AE11" s="199"/>
      <c r="AF11" s="199"/>
      <c r="AG11" s="199"/>
      <c r="AH11" s="200"/>
      <c r="AI11" s="199"/>
      <c r="AJ11" s="199"/>
      <c r="AK11" s="199"/>
      <c r="AL11" s="199"/>
      <c r="AM11" s="199"/>
      <c r="AN11" s="200"/>
    </row>
    <row r="12" spans="2:40" ht="28" customHeight="1">
      <c r="B12" s="27" t="s">
        <v>139</v>
      </c>
      <c r="C12" s="29"/>
      <c r="D12" s="30"/>
      <c r="E12" s="31">
        <v>85951</v>
      </c>
      <c r="F12" s="31"/>
      <c r="G12" s="31">
        <v>114585.05490000005</v>
      </c>
      <c r="H12" s="31"/>
      <c r="I12" s="32">
        <v>1333.1439413154012</v>
      </c>
      <c r="J12" s="30"/>
      <c r="K12" s="31">
        <v>56110</v>
      </c>
      <c r="L12" s="33"/>
      <c r="M12" s="31">
        <v>84937.930199999973</v>
      </c>
      <c r="N12" s="33"/>
      <c r="O12" s="32">
        <v>1513.775266440919</v>
      </c>
      <c r="P12" s="30"/>
      <c r="Q12" s="31">
        <v>50067</v>
      </c>
      <c r="R12" s="33"/>
      <c r="S12" s="31">
        <v>54403.531200000012</v>
      </c>
      <c r="T12" s="33"/>
      <c r="U12" s="32">
        <v>1086.614560488945</v>
      </c>
      <c r="V12" s="32"/>
      <c r="W12" s="32"/>
      <c r="X12" s="199"/>
      <c r="Y12" s="199"/>
      <c r="Z12" s="199"/>
      <c r="AA12" s="199"/>
      <c r="AB12" s="200"/>
      <c r="AC12" s="199"/>
      <c r="AD12" s="199"/>
      <c r="AE12" s="199"/>
      <c r="AF12" s="199"/>
      <c r="AG12" s="199"/>
      <c r="AH12" s="200"/>
      <c r="AI12" s="199"/>
      <c r="AJ12" s="199"/>
      <c r="AK12" s="199"/>
      <c r="AL12" s="199"/>
      <c r="AM12" s="199"/>
      <c r="AN12" s="200"/>
    </row>
    <row r="13" spans="2:40" ht="28" customHeight="1">
      <c r="B13" s="27" t="s">
        <v>140</v>
      </c>
      <c r="C13" s="29"/>
      <c r="D13" s="30"/>
      <c r="E13" s="31">
        <v>11605</v>
      </c>
      <c r="F13" s="31"/>
      <c r="G13" s="31">
        <v>14818.716010000004</v>
      </c>
      <c r="H13" s="31"/>
      <c r="I13" s="32">
        <v>1276.9251193451103</v>
      </c>
      <c r="J13" s="30"/>
      <c r="K13" s="31">
        <v>10438</v>
      </c>
      <c r="L13" s="33"/>
      <c r="M13" s="31">
        <v>19975.522980000002</v>
      </c>
      <c r="N13" s="33"/>
      <c r="O13" s="32">
        <v>1913.7308852270551</v>
      </c>
      <c r="P13" s="30"/>
      <c r="Q13" s="31">
        <v>8866</v>
      </c>
      <c r="R13" s="33"/>
      <c r="S13" s="31">
        <v>12826.438269999997</v>
      </c>
      <c r="T13" s="33"/>
      <c r="U13" s="32">
        <v>1446.6995567335887</v>
      </c>
      <c r="V13" s="32"/>
      <c r="W13" s="32"/>
      <c r="X13" s="199"/>
      <c r="Y13" s="199"/>
      <c r="Z13" s="199"/>
      <c r="AA13" s="199"/>
      <c r="AB13" s="200"/>
      <c r="AC13" s="199"/>
      <c r="AD13" s="199"/>
      <c r="AE13" s="199"/>
      <c r="AF13" s="199"/>
      <c r="AG13" s="199"/>
      <c r="AH13" s="200"/>
      <c r="AI13" s="199"/>
      <c r="AJ13" s="199"/>
      <c r="AK13" s="199"/>
      <c r="AL13" s="199"/>
      <c r="AM13" s="199"/>
      <c r="AN13" s="200"/>
    </row>
    <row r="14" spans="2:40" ht="28" customHeight="1">
      <c r="B14" s="27" t="s">
        <v>141</v>
      </c>
      <c r="C14" s="29"/>
      <c r="D14" s="30"/>
      <c r="E14" s="31">
        <v>2804</v>
      </c>
      <c r="F14" s="31"/>
      <c r="G14" s="31">
        <v>1385.9130199999995</v>
      </c>
      <c r="H14" s="31"/>
      <c r="I14" s="32">
        <v>494.2628459343793</v>
      </c>
      <c r="J14" s="30"/>
      <c r="K14" s="31">
        <v>191682</v>
      </c>
      <c r="L14" s="33"/>
      <c r="M14" s="31">
        <v>91110.925089999975</v>
      </c>
      <c r="N14" s="33"/>
      <c r="O14" s="32">
        <v>475.32332242985763</v>
      </c>
      <c r="P14" s="30"/>
      <c r="Q14" s="31">
        <v>16819</v>
      </c>
      <c r="R14" s="33"/>
      <c r="S14" s="31">
        <v>8382.8418099999981</v>
      </c>
      <c r="T14" s="33"/>
      <c r="U14" s="32">
        <v>498.41499554075733</v>
      </c>
      <c r="V14" s="32"/>
      <c r="W14" s="32"/>
      <c r="X14" s="199"/>
      <c r="Y14" s="199"/>
      <c r="Z14" s="199"/>
      <c r="AA14" s="199"/>
      <c r="AB14" s="200"/>
      <c r="AC14" s="199"/>
      <c r="AD14" s="199"/>
      <c r="AE14" s="199"/>
      <c r="AF14" s="199"/>
      <c r="AG14" s="199"/>
      <c r="AH14" s="200"/>
      <c r="AI14" s="199"/>
      <c r="AJ14" s="199"/>
      <c r="AK14" s="199"/>
      <c r="AL14" s="199"/>
      <c r="AM14" s="199"/>
      <c r="AN14" s="200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199"/>
      <c r="Y15" s="199"/>
      <c r="Z15" s="199"/>
      <c r="AA15" s="199"/>
      <c r="AB15" s="200"/>
      <c r="AC15" s="199"/>
      <c r="AD15" s="199"/>
      <c r="AE15" s="199"/>
      <c r="AF15" s="199"/>
      <c r="AG15" s="199"/>
      <c r="AH15" s="200"/>
      <c r="AI15" s="199"/>
      <c r="AJ15" s="199"/>
      <c r="AK15" s="199"/>
      <c r="AL15" s="199"/>
      <c r="AM15" s="199"/>
      <c r="AN15" s="200"/>
    </row>
    <row r="16" spans="2:40" ht="19.5" customHeight="1">
      <c r="B16" s="245" t="s">
        <v>142</v>
      </c>
      <c r="C16" s="241"/>
      <c r="D16" s="242"/>
      <c r="E16" s="241">
        <v>953936</v>
      </c>
      <c r="F16" s="241"/>
      <c r="G16" s="241">
        <v>1108400.3700500003</v>
      </c>
      <c r="H16" s="241"/>
      <c r="I16" s="243">
        <v>1161.9232003509671</v>
      </c>
      <c r="J16" s="242"/>
      <c r="K16" s="241">
        <v>6460808</v>
      </c>
      <c r="L16" s="244"/>
      <c r="M16" s="241">
        <v>9313285.4009300042</v>
      </c>
      <c r="N16" s="244"/>
      <c r="O16" s="243">
        <v>1441.5047469186522</v>
      </c>
      <c r="P16" s="242"/>
      <c r="Q16" s="241">
        <v>2349184</v>
      </c>
      <c r="R16" s="244"/>
      <c r="S16" s="241">
        <v>2105361.5563599998</v>
      </c>
      <c r="T16" s="244"/>
      <c r="U16" s="243">
        <v>896.20972914850415</v>
      </c>
      <c r="X16" s="201"/>
      <c r="Y16" s="201"/>
      <c r="Z16" s="201"/>
      <c r="AA16" s="201"/>
      <c r="AB16" s="202"/>
      <c r="AC16" s="201"/>
      <c r="AD16" s="201"/>
      <c r="AE16" s="201"/>
      <c r="AF16" s="201"/>
      <c r="AG16" s="201"/>
      <c r="AH16" s="202"/>
      <c r="AI16" s="201"/>
      <c r="AJ16" s="201"/>
      <c r="AK16" s="201"/>
      <c r="AL16" s="201"/>
      <c r="AM16" s="201"/>
      <c r="AN16" s="202"/>
    </row>
    <row r="17" spans="2:23" ht="13.9" customHeight="1">
      <c r="B17" s="24"/>
      <c r="C17" s="25"/>
      <c r="D17" s="25"/>
      <c r="E17" s="324"/>
      <c r="F17" s="324"/>
      <c r="G17" s="324"/>
      <c r="H17" s="324"/>
      <c r="I17" s="324"/>
      <c r="J17" s="324"/>
      <c r="K17" s="324"/>
      <c r="L17" s="325"/>
      <c r="M17" s="324"/>
      <c r="N17" s="325"/>
      <c r="O17" s="324"/>
      <c r="P17" s="324"/>
      <c r="Q17" s="324"/>
      <c r="R17" s="325"/>
      <c r="S17" s="324"/>
      <c r="T17" s="325"/>
      <c r="U17" s="324"/>
    </row>
    <row r="18" spans="2:23" ht="50.25" customHeight="1">
      <c r="B18" s="484"/>
      <c r="C18" s="484"/>
      <c r="D18" s="28"/>
      <c r="O18" s="27" t="s">
        <v>124</v>
      </c>
      <c r="Q18" s="27" t="s">
        <v>124</v>
      </c>
      <c r="S18" s="27" t="s">
        <v>124</v>
      </c>
      <c r="U18" s="27" t="s">
        <v>124</v>
      </c>
    </row>
    <row r="19" spans="2:23" ht="10" customHeight="1">
      <c r="B19" s="484"/>
      <c r="C19" s="484"/>
      <c r="D19" s="28"/>
    </row>
    <row r="20" spans="2:23" ht="28" customHeight="1">
      <c r="B20" s="483" t="s">
        <v>130</v>
      </c>
      <c r="C20" s="483"/>
      <c r="D20" s="296"/>
      <c r="E20" s="478" t="s">
        <v>104</v>
      </c>
      <c r="F20" s="478"/>
      <c r="G20" s="478"/>
      <c r="H20" s="478"/>
      <c r="I20" s="478"/>
      <c r="J20" s="326"/>
      <c r="K20" s="478" t="s">
        <v>105</v>
      </c>
      <c r="L20" s="478"/>
      <c r="M20" s="478"/>
      <c r="N20" s="478"/>
      <c r="O20" s="478"/>
      <c r="P20" s="326"/>
      <c r="Q20" s="478" t="s">
        <v>143</v>
      </c>
      <c r="R20" s="478"/>
      <c r="S20" s="478"/>
      <c r="T20" s="478"/>
      <c r="U20" s="478"/>
    </row>
    <row r="21" spans="2:23" ht="4.5" customHeight="1">
      <c r="B21" s="216"/>
      <c r="C21" s="216"/>
      <c r="D21" s="215"/>
      <c r="E21" s="216"/>
      <c r="F21" s="297"/>
      <c r="G21" s="297"/>
      <c r="H21" s="297"/>
      <c r="I21" s="297"/>
      <c r="J21" s="216"/>
      <c r="K21" s="216"/>
      <c r="L21" s="297"/>
      <c r="M21" s="297"/>
      <c r="N21" s="297"/>
      <c r="O21" s="297"/>
      <c r="P21" s="216"/>
      <c r="Q21" s="216"/>
      <c r="R21" s="297"/>
      <c r="S21" s="297"/>
      <c r="T21" s="297"/>
      <c r="U21" s="297"/>
    </row>
    <row r="22" spans="2:23" ht="28" customHeight="1">
      <c r="B22" s="298" t="s">
        <v>132</v>
      </c>
      <c r="C22" s="299"/>
      <c r="D22" s="181"/>
      <c r="E22" s="300" t="s">
        <v>7</v>
      </c>
      <c r="F22" s="301"/>
      <c r="G22" s="300" t="s">
        <v>133</v>
      </c>
      <c r="H22" s="301"/>
      <c r="I22" s="300" t="s">
        <v>134</v>
      </c>
      <c r="J22" s="302"/>
      <c r="K22" s="300" t="s">
        <v>7</v>
      </c>
      <c r="L22" s="301"/>
      <c r="M22" s="300" t="s">
        <v>133</v>
      </c>
      <c r="N22" s="301"/>
      <c r="O22" s="300" t="s">
        <v>134</v>
      </c>
      <c r="P22" s="302"/>
      <c r="Q22" s="300" t="s">
        <v>7</v>
      </c>
      <c r="R22" s="301"/>
      <c r="S22" s="300" t="s">
        <v>133</v>
      </c>
      <c r="T22" s="301"/>
      <c r="U22" s="300" t="s">
        <v>134</v>
      </c>
    </row>
    <row r="23" spans="2:23" ht="10" customHeight="1">
      <c r="B23" s="475"/>
      <c r="C23" s="475"/>
      <c r="L23" s="303"/>
      <c r="N23" s="303"/>
      <c r="R23" s="304"/>
      <c r="T23" s="304"/>
    </row>
    <row r="24" spans="2:23" ht="19.5" customHeight="1">
      <c r="B24" s="27" t="s">
        <v>135</v>
      </c>
      <c r="C24" s="29"/>
      <c r="D24" s="30"/>
      <c r="E24" s="31">
        <v>260263</v>
      </c>
      <c r="F24" s="31"/>
      <c r="G24" s="31">
        <v>134443.41849999997</v>
      </c>
      <c r="H24" s="31"/>
      <c r="I24" s="32">
        <v>516.56754321590074</v>
      </c>
      <c r="J24" s="30"/>
      <c r="K24" s="31">
        <v>33592</v>
      </c>
      <c r="L24" s="33"/>
      <c r="M24" s="31">
        <v>25874.291890000004</v>
      </c>
      <c r="N24" s="33"/>
      <c r="O24" s="32">
        <v>770.25160425101228</v>
      </c>
      <c r="P24" s="30"/>
      <c r="Q24" s="31">
        <v>7541163</v>
      </c>
      <c r="R24" s="33"/>
      <c r="S24" s="31">
        <v>10323828.038150022</v>
      </c>
      <c r="T24" s="33"/>
      <c r="U24" s="32">
        <v>1368.9968030329039</v>
      </c>
      <c r="W24" s="35"/>
    </row>
    <row r="25" spans="2:23" ht="28" customHeight="1">
      <c r="B25" s="27" t="s">
        <v>136</v>
      </c>
      <c r="C25" s="29"/>
      <c r="D25" s="30"/>
      <c r="E25" s="31">
        <v>62496</v>
      </c>
      <c r="F25" s="31"/>
      <c r="G25" s="31">
        <v>25832.09550000001</v>
      </c>
      <c r="H25" s="31"/>
      <c r="I25" s="32">
        <v>413.33998175883272</v>
      </c>
      <c r="J25" s="30"/>
      <c r="K25" s="31">
        <v>9927</v>
      </c>
      <c r="L25" s="33"/>
      <c r="M25" s="31">
        <v>5630.7375599999968</v>
      </c>
      <c r="N25" s="33"/>
      <c r="O25" s="32">
        <v>567.21442127530941</v>
      </c>
      <c r="P25" s="30"/>
      <c r="Q25" s="31">
        <v>1987927</v>
      </c>
      <c r="R25" s="33"/>
      <c r="S25" s="31">
        <v>1719906.9665399978</v>
      </c>
      <c r="T25" s="33"/>
      <c r="U25" s="32">
        <v>865.17611891181002</v>
      </c>
      <c r="W25" s="35"/>
    </row>
    <row r="26" spans="2:23" ht="28" customHeight="1">
      <c r="B26" s="27" t="s">
        <v>137</v>
      </c>
      <c r="C26" s="29"/>
      <c r="D26" s="30"/>
      <c r="E26" s="31">
        <v>4735</v>
      </c>
      <c r="F26" s="31"/>
      <c r="G26" s="31">
        <v>2935.4403899999993</v>
      </c>
      <c r="H26" s="31"/>
      <c r="I26" s="32">
        <v>619.94517212249195</v>
      </c>
      <c r="J26" s="30"/>
      <c r="K26" s="31">
        <v>1276</v>
      </c>
      <c r="L26" s="33"/>
      <c r="M26" s="31">
        <v>1011.8709699999996</v>
      </c>
      <c r="N26" s="33"/>
      <c r="O26" s="32">
        <v>793.00232758620655</v>
      </c>
      <c r="P26" s="30"/>
      <c r="Q26" s="31">
        <v>116879</v>
      </c>
      <c r="R26" s="33"/>
      <c r="S26" s="31">
        <v>150120.99461999995</v>
      </c>
      <c r="T26" s="33"/>
      <c r="U26" s="32">
        <v>1284.413749433174</v>
      </c>
      <c r="W26" s="35"/>
    </row>
    <row r="27" spans="2:23" ht="28" customHeight="1">
      <c r="B27" s="27" t="s">
        <v>138</v>
      </c>
      <c r="C27" s="29"/>
      <c r="D27" s="30"/>
      <c r="E27" s="31">
        <v>1845</v>
      </c>
      <c r="F27" s="31"/>
      <c r="G27" s="31">
        <v>1713.9217299999998</v>
      </c>
      <c r="H27" s="31"/>
      <c r="I27" s="32">
        <v>928.954867208672</v>
      </c>
      <c r="J27" s="30"/>
      <c r="K27" s="31">
        <v>658</v>
      </c>
      <c r="L27" s="33"/>
      <c r="M27" s="31">
        <v>806.20071999999971</v>
      </c>
      <c r="N27" s="33"/>
      <c r="O27" s="32">
        <v>1225.2290577507595</v>
      </c>
      <c r="P27" s="30"/>
      <c r="Q27" s="31">
        <v>58409</v>
      </c>
      <c r="R27" s="33"/>
      <c r="S27" s="31">
        <v>129012.43180999999</v>
      </c>
      <c r="T27" s="33"/>
      <c r="U27" s="32">
        <v>2208.7765893954697</v>
      </c>
      <c r="W27" s="35"/>
    </row>
    <row r="28" spans="2:23" ht="28" customHeight="1">
      <c r="B28" s="27" t="s">
        <v>139</v>
      </c>
      <c r="C28" s="29"/>
      <c r="D28" s="30"/>
      <c r="E28" s="31">
        <v>10151</v>
      </c>
      <c r="F28" s="31"/>
      <c r="G28" s="31">
        <v>5179.7732699999988</v>
      </c>
      <c r="H28" s="31"/>
      <c r="I28" s="32">
        <v>510.27221653039095</v>
      </c>
      <c r="J28" s="30"/>
      <c r="K28" s="31">
        <v>447</v>
      </c>
      <c r="L28" s="33"/>
      <c r="M28" s="31">
        <v>497.70137000000017</v>
      </c>
      <c r="N28" s="33"/>
      <c r="O28" s="32">
        <v>1113.4258836689041</v>
      </c>
      <c r="P28" s="30"/>
      <c r="Q28" s="31">
        <v>202726</v>
      </c>
      <c r="R28" s="33"/>
      <c r="S28" s="31">
        <v>259603.99094000013</v>
      </c>
      <c r="T28" s="33"/>
      <c r="U28" s="32">
        <v>1280.5658422698625</v>
      </c>
      <c r="W28" s="35"/>
    </row>
    <row r="29" spans="2:23" ht="28" customHeight="1">
      <c r="B29" s="27" t="s">
        <v>140</v>
      </c>
      <c r="C29" s="29"/>
      <c r="D29" s="30"/>
      <c r="E29" s="31">
        <v>1013</v>
      </c>
      <c r="F29" s="31"/>
      <c r="G29" s="31">
        <v>969.63346000000013</v>
      </c>
      <c r="H29" s="31"/>
      <c r="I29" s="32">
        <v>957.18999012833171</v>
      </c>
      <c r="J29" s="30"/>
      <c r="K29" s="31">
        <v>197</v>
      </c>
      <c r="L29" s="33"/>
      <c r="M29" s="31">
        <v>291.98424999999997</v>
      </c>
      <c r="N29" s="33"/>
      <c r="O29" s="32">
        <v>1482.1535532994924</v>
      </c>
      <c r="P29" s="30"/>
      <c r="Q29" s="31">
        <v>32119</v>
      </c>
      <c r="R29" s="33"/>
      <c r="S29" s="31">
        <v>48882.294969999974</v>
      </c>
      <c r="T29" s="33"/>
      <c r="U29" s="32">
        <v>1521.9121071639831</v>
      </c>
      <c r="W29" s="35"/>
    </row>
    <row r="30" spans="2:23" ht="28" customHeight="1">
      <c r="B30" s="27" t="s">
        <v>141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211305</v>
      </c>
      <c r="R30" s="33"/>
      <c r="S30" s="31">
        <v>100879.67991999997</v>
      </c>
      <c r="T30" s="33"/>
      <c r="U30" s="32">
        <v>477.41264958235712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5" t="s">
        <v>142</v>
      </c>
      <c r="C32" s="241"/>
      <c r="D32" s="242"/>
      <c r="E32" s="241">
        <v>340503</v>
      </c>
      <c r="F32" s="241"/>
      <c r="G32" s="241">
        <v>171074.28285000011</v>
      </c>
      <c r="H32" s="241"/>
      <c r="I32" s="243">
        <v>502.4163747455973</v>
      </c>
      <c r="J32" s="242"/>
      <c r="K32" s="241">
        <v>46097</v>
      </c>
      <c r="L32" s="244"/>
      <c r="M32" s="241">
        <v>34112.786760000003</v>
      </c>
      <c r="N32" s="244"/>
      <c r="O32" s="243">
        <v>740.02184003297407</v>
      </c>
      <c r="P32" s="242"/>
      <c r="Q32" s="241">
        <v>10150528</v>
      </c>
      <c r="R32" s="244"/>
      <c r="S32" s="241">
        <v>12732234.396950005</v>
      </c>
      <c r="T32" s="244"/>
      <c r="U32" s="243">
        <v>1254.3420792445481</v>
      </c>
      <c r="W32" s="35"/>
    </row>
    <row r="33" spans="2:40" ht="10" customHeight="1">
      <c r="B33" s="476"/>
      <c r="C33" s="476"/>
      <c r="D33" s="30"/>
      <c r="J33" s="30"/>
      <c r="P33" s="30"/>
    </row>
    <row r="34" spans="2:40" ht="50.15" customHeight="1">
      <c r="B34" s="476"/>
      <c r="C34" s="476"/>
      <c r="D34" s="30"/>
      <c r="E34" s="27" t="s">
        <v>124</v>
      </c>
      <c r="G34" s="27" t="s">
        <v>124</v>
      </c>
      <c r="I34" s="27" t="s">
        <v>124</v>
      </c>
      <c r="J34" s="29"/>
      <c r="K34" s="27" t="s">
        <v>124</v>
      </c>
      <c r="M34" s="27" t="s">
        <v>124</v>
      </c>
      <c r="O34" s="27" t="s">
        <v>124</v>
      </c>
      <c r="Q34" s="27" t="s">
        <v>124</v>
      </c>
      <c r="S34" s="27" t="s">
        <v>124</v>
      </c>
      <c r="U34" s="27" t="s">
        <v>124</v>
      </c>
    </row>
    <row r="35" spans="2:40" ht="68.150000000000006" customHeight="1">
      <c r="B35" s="24" t="s">
        <v>144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8" customHeight="1">
      <c r="B36" s="37" t="s">
        <v>220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5" customHeight="1">
      <c r="B37" s="477"/>
      <c r="C37" s="477"/>
      <c r="D37" s="28"/>
      <c r="E37" s="28"/>
      <c r="F37" s="28"/>
      <c r="G37" s="28"/>
      <c r="H37" s="28"/>
      <c r="I37" s="28"/>
      <c r="J37" s="28"/>
      <c r="K37" s="28"/>
      <c r="L37" s="305"/>
      <c r="M37" s="28"/>
      <c r="N37" s="305"/>
      <c r="O37" s="28"/>
      <c r="P37" s="28"/>
      <c r="Q37" s="28"/>
      <c r="R37" s="305"/>
      <c r="S37" s="28"/>
      <c r="T37" s="305"/>
      <c r="U37" s="28"/>
    </row>
    <row r="38" spans="2:40" ht="28" customHeight="1">
      <c r="B38" s="478" t="s">
        <v>146</v>
      </c>
      <c r="C38" s="479"/>
      <c r="D38" s="306"/>
      <c r="E38" s="478" t="s">
        <v>145</v>
      </c>
      <c r="F38" s="480"/>
      <c r="G38" s="480"/>
      <c r="H38" s="480"/>
      <c r="I38" s="480"/>
      <c r="J38" s="306"/>
      <c r="K38" s="478" t="s">
        <v>142</v>
      </c>
      <c r="L38" s="480"/>
      <c r="M38" s="480"/>
      <c r="N38" s="480"/>
      <c r="O38" s="480"/>
      <c r="P38" s="306"/>
      <c r="Q38" s="481" t="s">
        <v>169</v>
      </c>
      <c r="R38" s="482"/>
      <c r="S38" s="482"/>
      <c r="T38" s="482"/>
      <c r="U38" s="482"/>
      <c r="X38" s="199"/>
      <c r="Y38" s="204"/>
      <c r="Z38" s="199"/>
      <c r="AA38" s="203"/>
      <c r="AB38" s="200"/>
      <c r="AC38" s="203"/>
      <c r="AD38" s="199"/>
      <c r="AE38" s="204"/>
      <c r="AF38" s="199"/>
      <c r="AG38" s="203"/>
      <c r="AH38" s="200"/>
      <c r="AI38" s="203"/>
      <c r="AJ38" s="200"/>
      <c r="AK38" s="200"/>
      <c r="AL38" s="200"/>
      <c r="AM38" s="200"/>
      <c r="AN38" s="200"/>
    </row>
    <row r="39" spans="2:40" ht="4.5" customHeight="1">
      <c r="B39" s="478"/>
      <c r="C39" s="479"/>
      <c r="D39" s="308"/>
      <c r="E39" s="297"/>
      <c r="F39" s="309"/>
      <c r="G39" s="309"/>
      <c r="H39" s="309"/>
      <c r="I39" s="309"/>
      <c r="J39" s="308"/>
      <c r="K39" s="297"/>
      <c r="L39" s="309"/>
      <c r="M39" s="309"/>
      <c r="N39" s="309"/>
      <c r="O39" s="309"/>
      <c r="P39" s="308"/>
      <c r="Q39" s="297"/>
      <c r="R39" s="309"/>
      <c r="S39" s="309"/>
      <c r="T39" s="309"/>
      <c r="U39" s="309"/>
      <c r="X39" s="199"/>
      <c r="Y39" s="204"/>
      <c r="Z39" s="199"/>
      <c r="AA39" s="203"/>
      <c r="AB39" s="200"/>
      <c r="AC39" s="203"/>
      <c r="AD39" s="199"/>
      <c r="AE39" s="204"/>
      <c r="AF39" s="199"/>
      <c r="AG39" s="203"/>
      <c r="AH39" s="200"/>
      <c r="AI39" s="203"/>
      <c r="AJ39" s="200"/>
      <c r="AK39" s="200"/>
      <c r="AL39" s="200"/>
      <c r="AM39" s="200"/>
      <c r="AN39" s="200"/>
    </row>
    <row r="40" spans="2:40" ht="28" customHeight="1">
      <c r="B40" s="479" t="s">
        <v>146</v>
      </c>
      <c r="C40" s="479"/>
      <c r="D40" s="181"/>
      <c r="E40" s="300" t="s">
        <v>7</v>
      </c>
      <c r="F40" s="307"/>
      <c r="G40" s="300"/>
      <c r="H40" s="307"/>
      <c r="I40" s="300" t="s">
        <v>134</v>
      </c>
      <c r="J40" s="302"/>
      <c r="K40" s="300" t="s">
        <v>7</v>
      </c>
      <c r="L40" s="301"/>
      <c r="M40" s="300"/>
      <c r="N40" s="301"/>
      <c r="O40" s="300" t="s">
        <v>134</v>
      </c>
      <c r="P40" s="302"/>
      <c r="Q40" s="300" t="s">
        <v>7</v>
      </c>
      <c r="R40" s="301"/>
      <c r="S40" s="300"/>
      <c r="T40" s="301"/>
      <c r="U40" s="300" t="s">
        <v>134</v>
      </c>
      <c r="X40" s="199"/>
      <c r="Y40" s="204"/>
      <c r="Z40" s="199"/>
      <c r="AA40" s="203"/>
      <c r="AB40" s="200"/>
      <c r="AC40" s="203"/>
      <c r="AD40" s="199"/>
      <c r="AE40" s="204"/>
      <c r="AF40" s="199"/>
      <c r="AG40" s="203"/>
      <c r="AH40" s="200"/>
      <c r="AI40" s="203"/>
      <c r="AJ40" s="200"/>
      <c r="AK40" s="200"/>
      <c r="AL40" s="200"/>
      <c r="AM40" s="200"/>
      <c r="AN40" s="200"/>
    </row>
    <row r="41" spans="2:40" ht="10" customHeight="1">
      <c r="B41" s="475"/>
      <c r="C41" s="475"/>
      <c r="X41" s="199"/>
      <c r="Y41" s="204"/>
      <c r="Z41" s="199"/>
      <c r="AA41" s="203"/>
      <c r="AB41" s="200"/>
      <c r="AC41" s="203"/>
      <c r="AD41" s="199"/>
      <c r="AE41" s="204"/>
      <c r="AF41" s="199"/>
      <c r="AG41" s="203"/>
      <c r="AH41" s="200"/>
      <c r="AI41" s="203"/>
      <c r="AJ41" s="200"/>
      <c r="AK41" s="200"/>
      <c r="AL41" s="200"/>
      <c r="AM41" s="200"/>
      <c r="AN41" s="200"/>
    </row>
    <row r="42" spans="2:40" ht="18" customHeight="1">
      <c r="B42" s="27" t="s">
        <v>48</v>
      </c>
      <c r="E42" s="31">
        <v>7946</v>
      </c>
      <c r="F42" s="432"/>
      <c r="G42" s="31"/>
      <c r="I42" s="32">
        <v>1085.1270928769191</v>
      </c>
      <c r="K42" s="31">
        <v>10048</v>
      </c>
      <c r="L42" s="31"/>
      <c r="M42" s="31"/>
      <c r="O42" s="32">
        <v>1063.0103463375797</v>
      </c>
      <c r="Q42" s="32">
        <v>79.080414012738856</v>
      </c>
      <c r="R42" s="32"/>
      <c r="S42" s="32"/>
      <c r="T42" s="32"/>
      <c r="U42" s="32">
        <v>102.08057678982512</v>
      </c>
    </row>
    <row r="43" spans="2:40" ht="10" customHeight="1">
      <c r="E43" s="31"/>
      <c r="F43" s="432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22944</v>
      </c>
      <c r="F44" s="432"/>
      <c r="G44" s="31"/>
      <c r="I44" s="32">
        <v>1582.3656489714087</v>
      </c>
      <c r="K44" s="31">
        <v>27917</v>
      </c>
      <c r="L44" s="31"/>
      <c r="M44" s="31"/>
      <c r="O44" s="32">
        <v>1479.7293924848659</v>
      </c>
      <c r="Q44" s="32">
        <v>82.186481355446503</v>
      </c>
      <c r="R44" s="32"/>
      <c r="S44" s="32"/>
      <c r="T44" s="32"/>
      <c r="U44" s="32">
        <v>106.93615042100291</v>
      </c>
    </row>
    <row r="45" spans="2:40" ht="10" customHeight="1">
      <c r="B45" s="476"/>
      <c r="C45" s="476"/>
      <c r="D45" s="310"/>
      <c r="E45" s="433"/>
      <c r="F45" s="433"/>
      <c r="G45" s="433"/>
      <c r="H45" s="433"/>
      <c r="I45" s="433"/>
      <c r="J45" s="310"/>
      <c r="K45" s="29"/>
      <c r="L45" s="315"/>
      <c r="M45" s="29"/>
      <c r="N45" s="315"/>
      <c r="O45" s="29"/>
      <c r="P45" s="310"/>
      <c r="R45" s="434"/>
      <c r="T45" s="434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1:C41"/>
    <mergeCell ref="B45:C45"/>
    <mergeCell ref="B34:C34"/>
    <mergeCell ref="B37:C37"/>
    <mergeCell ref="B38:C40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X27" sqref="X27"/>
    </sheetView>
  </sheetViews>
  <sheetFormatPr baseColWidth="10" defaultColWidth="10.1796875" defaultRowHeight="13"/>
  <cols>
    <col min="1" max="1" width="2" style="39" customWidth="1"/>
    <col min="2" max="2" width="8.26953125" style="39" customWidth="1"/>
    <col min="3" max="6" width="10.7265625" style="39" customWidth="1"/>
    <col min="7" max="8" width="10.7265625" style="39" hidden="1" customWidth="1"/>
    <col min="9" max="14" width="10.7265625" style="39" customWidth="1"/>
    <col min="15" max="16" width="10.7265625" style="39" hidden="1" customWidth="1"/>
    <col min="17" max="18" width="10.7265625" style="39" customWidth="1"/>
    <col min="19" max="19" width="6.26953125" style="39" customWidth="1"/>
    <col min="20" max="22" width="7.7265625" style="39" customWidth="1"/>
    <col min="23" max="16384" width="10.1796875" style="39"/>
  </cols>
  <sheetData>
    <row r="1" spans="1:37" ht="19" customHeight="1">
      <c r="B1" s="485" t="s">
        <v>170</v>
      </c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</row>
    <row r="2" spans="1:37" ht="19" customHeight="1">
      <c r="B2" s="487" t="s">
        <v>221</v>
      </c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T2" s="7" t="s">
        <v>168</v>
      </c>
      <c r="V2" s="197"/>
    </row>
    <row r="3" spans="1:37" ht="19" customHeight="1">
      <c r="B3" s="487" t="s">
        <v>173</v>
      </c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</row>
    <row r="4" spans="1:37" ht="14.25" customHeight="1">
      <c r="A4" s="246"/>
      <c r="B4" s="247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</row>
    <row r="5" spans="1:37" ht="14.25" customHeight="1">
      <c r="A5" s="246"/>
      <c r="B5" s="489" t="s">
        <v>0</v>
      </c>
      <c r="C5" s="490" t="s">
        <v>28</v>
      </c>
      <c r="D5" s="490"/>
      <c r="E5" s="490"/>
      <c r="F5" s="490"/>
      <c r="G5" s="490"/>
      <c r="H5" s="490"/>
      <c r="I5" s="490"/>
      <c r="J5" s="490"/>
      <c r="K5" s="490" t="s">
        <v>29</v>
      </c>
      <c r="L5" s="490"/>
      <c r="M5" s="490"/>
      <c r="N5" s="490"/>
      <c r="O5" s="490"/>
      <c r="P5" s="490"/>
      <c r="Q5" s="490"/>
      <c r="R5" s="490"/>
    </row>
    <row r="6" spans="1:37" ht="14.25" customHeight="1">
      <c r="A6" s="246"/>
      <c r="B6" s="489"/>
      <c r="C6" s="490" t="s">
        <v>3</v>
      </c>
      <c r="D6" s="490"/>
      <c r="E6" s="491" t="s">
        <v>4</v>
      </c>
      <c r="F6" s="491"/>
      <c r="G6" s="490" t="s">
        <v>5</v>
      </c>
      <c r="H6" s="490"/>
      <c r="I6" s="490" t="s">
        <v>6</v>
      </c>
      <c r="J6" s="490"/>
      <c r="K6" s="490" t="s">
        <v>3</v>
      </c>
      <c r="L6" s="490"/>
      <c r="M6" s="491" t="s">
        <v>4</v>
      </c>
      <c r="N6" s="491"/>
      <c r="O6" s="490" t="s">
        <v>5</v>
      </c>
      <c r="P6" s="490"/>
      <c r="Q6" s="490" t="s">
        <v>6</v>
      </c>
      <c r="R6" s="490"/>
    </row>
    <row r="7" spans="1:37" ht="14.25" customHeight="1">
      <c r="A7" s="246"/>
      <c r="B7" s="489"/>
      <c r="C7" s="248" t="s">
        <v>7</v>
      </c>
      <c r="D7" s="249" t="s">
        <v>8</v>
      </c>
      <c r="E7" s="250" t="s">
        <v>7</v>
      </c>
      <c r="F7" s="250" t="s">
        <v>8</v>
      </c>
      <c r="G7" s="248" t="s">
        <v>7</v>
      </c>
      <c r="H7" s="250" t="s">
        <v>8</v>
      </c>
      <c r="I7" s="248" t="s">
        <v>7</v>
      </c>
      <c r="J7" s="250" t="s">
        <v>8</v>
      </c>
      <c r="K7" s="248" t="s">
        <v>7</v>
      </c>
      <c r="L7" s="249" t="s">
        <v>8</v>
      </c>
      <c r="M7" s="250" t="s">
        <v>7</v>
      </c>
      <c r="N7" s="250" t="s">
        <v>8</v>
      </c>
      <c r="O7" s="248" t="s">
        <v>7</v>
      </c>
      <c r="P7" s="250" t="s">
        <v>8</v>
      </c>
      <c r="Q7" s="248" t="s">
        <v>7</v>
      </c>
      <c r="R7" s="250" t="s">
        <v>8</v>
      </c>
    </row>
    <row r="8" spans="1:37" ht="14.25" customHeight="1">
      <c r="A8" s="246"/>
      <c r="B8" s="251" t="s">
        <v>9</v>
      </c>
      <c r="C8" s="252">
        <v>0</v>
      </c>
      <c r="D8" s="253">
        <v>0</v>
      </c>
      <c r="E8" s="252">
        <v>0</v>
      </c>
      <c r="F8" s="253">
        <v>0</v>
      </c>
      <c r="G8" s="252">
        <v>0</v>
      </c>
      <c r="H8" s="253">
        <v>0</v>
      </c>
      <c r="I8" s="252">
        <v>0</v>
      </c>
      <c r="J8" s="253">
        <v>0</v>
      </c>
      <c r="K8" s="252">
        <v>0</v>
      </c>
      <c r="L8" s="253">
        <v>0</v>
      </c>
      <c r="M8" s="252">
        <v>0</v>
      </c>
      <c r="N8" s="253">
        <v>0</v>
      </c>
      <c r="O8" s="252">
        <v>0</v>
      </c>
      <c r="P8" s="253">
        <v>0</v>
      </c>
      <c r="Q8" s="252">
        <v>0</v>
      </c>
      <c r="R8" s="253">
        <v>0</v>
      </c>
      <c r="V8" s="205"/>
      <c r="W8" s="198"/>
      <c r="X8" s="205"/>
      <c r="Y8" s="198"/>
      <c r="Z8" s="205"/>
      <c r="AA8" s="198"/>
      <c r="AB8" s="205"/>
      <c r="AC8" s="198"/>
      <c r="AD8" s="205"/>
      <c r="AE8" s="198"/>
      <c r="AF8" s="205"/>
      <c r="AG8" s="198"/>
      <c r="AH8" s="205"/>
      <c r="AI8" s="198"/>
      <c r="AJ8" s="205"/>
      <c r="AK8" s="198"/>
    </row>
    <row r="9" spans="1:37" ht="14.25" customHeight="1">
      <c r="A9" s="246"/>
      <c r="B9" s="254" t="s">
        <v>10</v>
      </c>
      <c r="C9" s="252">
        <v>0</v>
      </c>
      <c r="D9" s="253">
        <v>0</v>
      </c>
      <c r="E9" s="252">
        <v>0</v>
      </c>
      <c r="F9" s="253">
        <v>0</v>
      </c>
      <c r="G9" s="252">
        <v>0</v>
      </c>
      <c r="H9" s="253">
        <v>0</v>
      </c>
      <c r="I9" s="252">
        <v>0</v>
      </c>
      <c r="J9" s="253">
        <v>0</v>
      </c>
      <c r="K9" s="252">
        <v>0</v>
      </c>
      <c r="L9" s="253">
        <v>0</v>
      </c>
      <c r="M9" s="252">
        <v>0</v>
      </c>
      <c r="N9" s="253">
        <v>0</v>
      </c>
      <c r="O9" s="252">
        <v>0</v>
      </c>
      <c r="P9" s="253">
        <v>0</v>
      </c>
      <c r="Q9" s="252">
        <v>0</v>
      </c>
      <c r="R9" s="253">
        <v>0</v>
      </c>
      <c r="V9" s="205"/>
      <c r="W9" s="198"/>
      <c r="X9" s="205"/>
      <c r="Y9" s="198"/>
      <c r="Z9" s="205"/>
      <c r="AA9" s="198"/>
      <c r="AB9" s="205"/>
      <c r="AC9" s="198"/>
      <c r="AD9" s="205"/>
      <c r="AE9" s="198"/>
      <c r="AF9" s="205"/>
      <c r="AG9" s="198"/>
      <c r="AH9" s="205"/>
      <c r="AI9" s="198"/>
      <c r="AJ9" s="205"/>
      <c r="AK9" s="198"/>
    </row>
    <row r="10" spans="1:37" ht="14.25" customHeight="1">
      <c r="A10" s="246"/>
      <c r="B10" s="251" t="s">
        <v>11</v>
      </c>
      <c r="C10" s="252">
        <v>0</v>
      </c>
      <c r="D10" s="253">
        <v>0</v>
      </c>
      <c r="E10" s="252">
        <v>0</v>
      </c>
      <c r="F10" s="253">
        <v>0</v>
      </c>
      <c r="G10" s="252">
        <v>0</v>
      </c>
      <c r="H10" s="253">
        <v>0</v>
      </c>
      <c r="I10" s="252">
        <v>0</v>
      </c>
      <c r="J10" s="253">
        <v>0</v>
      </c>
      <c r="K10" s="252">
        <v>0</v>
      </c>
      <c r="L10" s="253">
        <v>0</v>
      </c>
      <c r="M10" s="252">
        <v>0</v>
      </c>
      <c r="N10" s="253">
        <v>0</v>
      </c>
      <c r="O10" s="252">
        <v>0</v>
      </c>
      <c r="P10" s="253">
        <v>0</v>
      </c>
      <c r="Q10" s="252">
        <v>0</v>
      </c>
      <c r="R10" s="253">
        <v>0</v>
      </c>
      <c r="V10" s="205"/>
      <c r="W10" s="198"/>
      <c r="X10" s="205"/>
      <c r="Y10" s="198"/>
      <c r="Z10" s="205"/>
      <c r="AA10" s="198"/>
      <c r="AB10" s="205"/>
      <c r="AC10" s="198"/>
      <c r="AD10" s="205"/>
      <c r="AE10" s="198"/>
      <c r="AF10" s="205"/>
      <c r="AG10" s="198"/>
      <c r="AH10" s="205"/>
      <c r="AI10" s="198"/>
      <c r="AJ10" s="205"/>
      <c r="AK10" s="198"/>
    </row>
    <row r="11" spans="1:37" ht="14.25" customHeight="1">
      <c r="A11" s="246"/>
      <c r="B11" s="251" t="s">
        <v>12</v>
      </c>
      <c r="C11" s="252">
        <v>1</v>
      </c>
      <c r="D11" s="253">
        <v>44.34</v>
      </c>
      <c r="E11" s="252">
        <v>0</v>
      </c>
      <c r="F11" s="253">
        <v>0</v>
      </c>
      <c r="G11" s="252">
        <v>0</v>
      </c>
      <c r="H11" s="253">
        <v>0</v>
      </c>
      <c r="I11" s="252">
        <v>1</v>
      </c>
      <c r="J11" s="253">
        <v>44.34</v>
      </c>
      <c r="K11" s="252">
        <v>0</v>
      </c>
      <c r="L11" s="253">
        <v>0</v>
      </c>
      <c r="M11" s="252">
        <v>0</v>
      </c>
      <c r="N11" s="253">
        <v>0</v>
      </c>
      <c r="O11" s="252">
        <v>0</v>
      </c>
      <c r="P11" s="253">
        <v>0</v>
      </c>
      <c r="Q11" s="252">
        <v>0</v>
      </c>
      <c r="R11" s="253">
        <v>0</v>
      </c>
      <c r="V11" s="205"/>
      <c r="W11" s="198"/>
      <c r="X11" s="205"/>
      <c r="Y11" s="198"/>
      <c r="Z11" s="205"/>
      <c r="AA11" s="198"/>
      <c r="AB11" s="205"/>
      <c r="AC11" s="198"/>
      <c r="AD11" s="205"/>
      <c r="AE11" s="198"/>
      <c r="AF11" s="205"/>
      <c r="AG11" s="198"/>
      <c r="AH11" s="205"/>
      <c r="AI11" s="198"/>
      <c r="AJ11" s="205"/>
      <c r="AK11" s="198"/>
    </row>
    <row r="12" spans="1:37" ht="14.25" customHeight="1">
      <c r="A12" s="246"/>
      <c r="B12" s="251" t="s">
        <v>13</v>
      </c>
      <c r="C12" s="252">
        <v>340</v>
      </c>
      <c r="D12" s="253">
        <v>887.32520588235195</v>
      </c>
      <c r="E12" s="252">
        <v>136</v>
      </c>
      <c r="F12" s="253">
        <v>872.3893382352943</v>
      </c>
      <c r="G12" s="252">
        <v>0</v>
      </c>
      <c r="H12" s="253">
        <v>0</v>
      </c>
      <c r="I12" s="252">
        <v>476</v>
      </c>
      <c r="J12" s="253">
        <v>883.05781512604972</v>
      </c>
      <c r="K12" s="252">
        <v>0</v>
      </c>
      <c r="L12" s="253">
        <v>0</v>
      </c>
      <c r="M12" s="252">
        <v>0</v>
      </c>
      <c r="N12" s="253">
        <v>0</v>
      </c>
      <c r="O12" s="252">
        <v>0</v>
      </c>
      <c r="P12" s="253">
        <v>0</v>
      </c>
      <c r="Q12" s="252">
        <v>0</v>
      </c>
      <c r="R12" s="253">
        <v>0</v>
      </c>
      <c r="V12" s="205"/>
      <c r="W12" s="198"/>
      <c r="X12" s="205"/>
      <c r="Y12" s="198"/>
      <c r="Z12" s="205"/>
      <c r="AA12" s="198"/>
      <c r="AB12" s="205"/>
      <c r="AC12" s="198"/>
      <c r="AD12" s="205"/>
      <c r="AE12" s="198"/>
      <c r="AF12" s="205"/>
      <c r="AG12" s="198"/>
      <c r="AH12" s="205"/>
      <c r="AI12" s="198"/>
      <c r="AJ12" s="205"/>
      <c r="AK12" s="198"/>
    </row>
    <row r="13" spans="1:37" ht="14.25" customHeight="1">
      <c r="A13" s="246"/>
      <c r="B13" s="251" t="s">
        <v>14</v>
      </c>
      <c r="C13" s="252">
        <v>1631</v>
      </c>
      <c r="D13" s="253">
        <v>958.76830165542549</v>
      </c>
      <c r="E13" s="252">
        <v>895</v>
      </c>
      <c r="F13" s="253">
        <v>875.76530726256965</v>
      </c>
      <c r="G13" s="252">
        <v>0</v>
      </c>
      <c r="H13" s="253">
        <v>0</v>
      </c>
      <c r="I13" s="252">
        <v>2526</v>
      </c>
      <c r="J13" s="253">
        <v>929.35908551068837</v>
      </c>
      <c r="K13" s="252">
        <v>0</v>
      </c>
      <c r="L13" s="253">
        <v>0</v>
      </c>
      <c r="M13" s="252">
        <v>0</v>
      </c>
      <c r="N13" s="253">
        <v>0</v>
      </c>
      <c r="O13" s="252">
        <v>0</v>
      </c>
      <c r="P13" s="253">
        <v>0</v>
      </c>
      <c r="Q13" s="252">
        <v>0</v>
      </c>
      <c r="R13" s="253">
        <v>0</v>
      </c>
      <c r="V13" s="205"/>
      <c r="W13" s="198"/>
      <c r="X13" s="205"/>
      <c r="Y13" s="198"/>
      <c r="Z13" s="205"/>
      <c r="AA13" s="198"/>
      <c r="AB13" s="205"/>
      <c r="AC13" s="198"/>
      <c r="AD13" s="205"/>
      <c r="AE13" s="198"/>
      <c r="AF13" s="205"/>
      <c r="AG13" s="198"/>
      <c r="AH13" s="205"/>
      <c r="AI13" s="198"/>
      <c r="AJ13" s="205"/>
      <c r="AK13" s="198"/>
    </row>
    <row r="14" spans="1:37" ht="14.25" customHeight="1">
      <c r="A14" s="246"/>
      <c r="B14" s="251" t="s">
        <v>15</v>
      </c>
      <c r="C14" s="252">
        <v>6001</v>
      </c>
      <c r="D14" s="253">
        <v>958.51445925678888</v>
      </c>
      <c r="E14" s="252">
        <v>3180</v>
      </c>
      <c r="F14" s="253">
        <v>887.61758490566069</v>
      </c>
      <c r="G14" s="252">
        <v>0</v>
      </c>
      <c r="H14" s="253">
        <v>0</v>
      </c>
      <c r="I14" s="252">
        <v>9181</v>
      </c>
      <c r="J14" s="253">
        <v>933.95808626511166</v>
      </c>
      <c r="K14" s="252">
        <v>0</v>
      </c>
      <c r="L14" s="253">
        <v>0</v>
      </c>
      <c r="M14" s="252">
        <v>0</v>
      </c>
      <c r="N14" s="253">
        <v>0</v>
      </c>
      <c r="O14" s="252">
        <v>0</v>
      </c>
      <c r="P14" s="253">
        <v>0</v>
      </c>
      <c r="Q14" s="252">
        <v>0</v>
      </c>
      <c r="R14" s="253">
        <v>0</v>
      </c>
      <c r="V14" s="205"/>
      <c r="W14" s="198"/>
      <c r="X14" s="205"/>
      <c r="Y14" s="198"/>
      <c r="Z14" s="205"/>
      <c r="AA14" s="198"/>
      <c r="AB14" s="205"/>
      <c r="AC14" s="198"/>
      <c r="AD14" s="205"/>
      <c r="AE14" s="198"/>
      <c r="AF14" s="205"/>
      <c r="AG14" s="198"/>
      <c r="AH14" s="205"/>
      <c r="AI14" s="198"/>
      <c r="AJ14" s="205"/>
      <c r="AK14" s="198"/>
    </row>
    <row r="15" spans="1:37" ht="14.25" customHeight="1">
      <c r="A15" s="246"/>
      <c r="B15" s="251" t="s">
        <v>16</v>
      </c>
      <c r="C15" s="252">
        <v>17231</v>
      </c>
      <c r="D15" s="253">
        <v>1007.0950298879916</v>
      </c>
      <c r="E15" s="252">
        <v>9729</v>
      </c>
      <c r="F15" s="253">
        <v>943.47271250899291</v>
      </c>
      <c r="G15" s="252">
        <v>0</v>
      </c>
      <c r="H15" s="253">
        <v>0</v>
      </c>
      <c r="I15" s="252">
        <v>26960</v>
      </c>
      <c r="J15" s="253">
        <v>984.13577448071123</v>
      </c>
      <c r="K15" s="252">
        <v>0</v>
      </c>
      <c r="L15" s="253">
        <v>0</v>
      </c>
      <c r="M15" s="252">
        <v>0</v>
      </c>
      <c r="N15" s="253">
        <v>0</v>
      </c>
      <c r="O15" s="252">
        <v>0</v>
      </c>
      <c r="P15" s="253">
        <v>0</v>
      </c>
      <c r="Q15" s="252">
        <v>0</v>
      </c>
      <c r="R15" s="253">
        <v>0</v>
      </c>
      <c r="V15" s="205"/>
      <c r="W15" s="198"/>
      <c r="X15" s="205"/>
      <c r="Y15" s="198"/>
      <c r="Z15" s="205"/>
      <c r="AA15" s="198"/>
      <c r="AB15" s="205"/>
      <c r="AC15" s="198"/>
      <c r="AD15" s="205"/>
      <c r="AE15" s="198"/>
      <c r="AF15" s="205"/>
      <c r="AG15" s="198"/>
      <c r="AH15" s="205"/>
      <c r="AI15" s="198"/>
      <c r="AJ15" s="205"/>
      <c r="AK15" s="198"/>
    </row>
    <row r="16" spans="1:37" ht="14.25" customHeight="1">
      <c r="A16" s="246"/>
      <c r="B16" s="251" t="s">
        <v>17</v>
      </c>
      <c r="C16" s="252">
        <v>38696</v>
      </c>
      <c r="D16" s="253">
        <v>1064.0783646888567</v>
      </c>
      <c r="E16" s="252">
        <v>23729</v>
      </c>
      <c r="F16" s="253">
        <v>991.7811669265451</v>
      </c>
      <c r="G16" s="252">
        <v>0</v>
      </c>
      <c r="H16" s="253">
        <v>0</v>
      </c>
      <c r="I16" s="252">
        <v>62425</v>
      </c>
      <c r="J16" s="253">
        <v>1036.5967434521424</v>
      </c>
      <c r="K16" s="252">
        <v>0</v>
      </c>
      <c r="L16" s="253">
        <v>0</v>
      </c>
      <c r="M16" s="252">
        <v>0</v>
      </c>
      <c r="N16" s="253">
        <v>0</v>
      </c>
      <c r="O16" s="252">
        <v>0</v>
      </c>
      <c r="P16" s="253">
        <v>0</v>
      </c>
      <c r="Q16" s="252">
        <v>0</v>
      </c>
      <c r="R16" s="253">
        <v>0</v>
      </c>
      <c r="V16" s="205"/>
      <c r="W16" s="198"/>
      <c r="X16" s="205"/>
      <c r="Y16" s="198"/>
      <c r="Z16" s="205"/>
      <c r="AA16" s="198"/>
      <c r="AB16" s="205"/>
      <c r="AC16" s="198"/>
      <c r="AD16" s="205"/>
      <c r="AE16" s="198"/>
      <c r="AF16" s="205"/>
      <c r="AG16" s="198"/>
      <c r="AH16" s="205"/>
      <c r="AI16" s="198"/>
      <c r="AJ16" s="205"/>
      <c r="AK16" s="198"/>
    </row>
    <row r="17" spans="1:37" ht="14.25" customHeight="1">
      <c r="A17" s="246"/>
      <c r="B17" s="251" t="s">
        <v>18</v>
      </c>
      <c r="C17" s="252">
        <v>70381</v>
      </c>
      <c r="D17" s="253">
        <v>1104.8176576064559</v>
      </c>
      <c r="E17" s="252">
        <v>43466</v>
      </c>
      <c r="F17" s="253">
        <v>1020.3571301707078</v>
      </c>
      <c r="G17" s="252">
        <v>0</v>
      </c>
      <c r="H17" s="253">
        <v>0</v>
      </c>
      <c r="I17" s="252">
        <v>113847</v>
      </c>
      <c r="J17" s="253">
        <v>1072.5712103085716</v>
      </c>
      <c r="K17" s="252">
        <v>44</v>
      </c>
      <c r="L17" s="253">
        <v>2543.3590909090908</v>
      </c>
      <c r="M17" s="252">
        <v>6</v>
      </c>
      <c r="N17" s="253">
        <v>2154.7383333333332</v>
      </c>
      <c r="O17" s="252">
        <v>0</v>
      </c>
      <c r="P17" s="253">
        <v>0</v>
      </c>
      <c r="Q17" s="252">
        <v>50</v>
      </c>
      <c r="R17" s="253">
        <v>2496.7245999999996</v>
      </c>
      <c r="V17" s="205"/>
      <c r="W17" s="198"/>
      <c r="X17" s="205"/>
      <c r="Y17" s="198"/>
      <c r="Z17" s="205"/>
      <c r="AA17" s="198"/>
      <c r="AB17" s="205"/>
      <c r="AC17" s="198"/>
      <c r="AD17" s="205"/>
      <c r="AE17" s="198"/>
      <c r="AF17" s="205"/>
      <c r="AG17" s="198"/>
      <c r="AH17" s="205"/>
      <c r="AI17" s="198"/>
      <c r="AJ17" s="205"/>
      <c r="AK17" s="198"/>
    </row>
    <row r="18" spans="1:37" ht="14.25" customHeight="1">
      <c r="A18" s="246"/>
      <c r="B18" s="251" t="s">
        <v>19</v>
      </c>
      <c r="C18" s="252">
        <v>101768</v>
      </c>
      <c r="D18" s="253">
        <v>1111.8818617836635</v>
      </c>
      <c r="E18" s="252">
        <v>62872</v>
      </c>
      <c r="F18" s="253">
        <v>1011.1391601984998</v>
      </c>
      <c r="G18" s="252">
        <v>0</v>
      </c>
      <c r="H18" s="253">
        <v>0</v>
      </c>
      <c r="I18" s="252">
        <v>164640</v>
      </c>
      <c r="J18" s="253">
        <v>1073.4106814261415</v>
      </c>
      <c r="K18" s="252">
        <v>317</v>
      </c>
      <c r="L18" s="253">
        <v>2629.3557728706619</v>
      </c>
      <c r="M18" s="252">
        <v>112</v>
      </c>
      <c r="N18" s="253">
        <v>2372.7941071428568</v>
      </c>
      <c r="O18" s="252">
        <v>0</v>
      </c>
      <c r="P18" s="253">
        <v>0</v>
      </c>
      <c r="Q18" s="252">
        <v>429</v>
      </c>
      <c r="R18" s="253">
        <v>2562.3746386946382</v>
      </c>
      <c r="V18" s="205"/>
      <c r="W18" s="198"/>
      <c r="X18" s="205"/>
      <c r="Y18" s="198"/>
      <c r="Z18" s="205"/>
      <c r="AA18" s="198"/>
      <c r="AB18" s="205"/>
      <c r="AC18" s="198"/>
      <c r="AD18" s="205"/>
      <c r="AE18" s="198"/>
      <c r="AF18" s="205"/>
      <c r="AG18" s="198"/>
      <c r="AH18" s="205"/>
      <c r="AI18" s="198"/>
      <c r="AJ18" s="205"/>
      <c r="AK18" s="198"/>
    </row>
    <row r="19" spans="1:37" ht="14.25" customHeight="1">
      <c r="A19" s="246"/>
      <c r="B19" s="251" t="s">
        <v>20</v>
      </c>
      <c r="C19" s="252">
        <v>150262</v>
      </c>
      <c r="D19" s="253">
        <v>1258.9535553899182</v>
      </c>
      <c r="E19" s="252">
        <v>88548</v>
      </c>
      <c r="F19" s="253">
        <v>1086.314628563038</v>
      </c>
      <c r="G19" s="252">
        <v>0</v>
      </c>
      <c r="H19" s="253">
        <v>0</v>
      </c>
      <c r="I19" s="252">
        <v>238810</v>
      </c>
      <c r="J19" s="253">
        <v>1194.9410278882783</v>
      </c>
      <c r="K19" s="252">
        <v>8817</v>
      </c>
      <c r="L19" s="253">
        <v>2728.9035873880002</v>
      </c>
      <c r="M19" s="252">
        <v>867</v>
      </c>
      <c r="N19" s="253">
        <v>2327.6055594002314</v>
      </c>
      <c r="O19" s="252">
        <v>0</v>
      </c>
      <c r="P19" s="253">
        <v>0</v>
      </c>
      <c r="Q19" s="252">
        <v>9684</v>
      </c>
      <c r="R19" s="253">
        <v>2692.9757280049566</v>
      </c>
      <c r="V19" s="205"/>
      <c r="W19" s="198"/>
      <c r="X19" s="205"/>
      <c r="Y19" s="198"/>
      <c r="Z19" s="205"/>
      <c r="AA19" s="198"/>
      <c r="AB19" s="205"/>
      <c r="AC19" s="198"/>
      <c r="AD19" s="205"/>
      <c r="AE19" s="198"/>
      <c r="AF19" s="205"/>
      <c r="AG19" s="198"/>
      <c r="AH19" s="205"/>
      <c r="AI19" s="198"/>
      <c r="AJ19" s="205"/>
      <c r="AK19" s="198"/>
    </row>
    <row r="20" spans="1:37" ht="14.25" customHeight="1">
      <c r="A20" s="246"/>
      <c r="B20" s="251" t="s">
        <v>21</v>
      </c>
      <c r="C20" s="252">
        <v>202600</v>
      </c>
      <c r="D20" s="253">
        <v>1344.0457929911129</v>
      </c>
      <c r="E20" s="252">
        <v>122686</v>
      </c>
      <c r="F20" s="253">
        <v>1132.6273974210574</v>
      </c>
      <c r="G20" s="252">
        <v>0</v>
      </c>
      <c r="H20" s="253">
        <v>0</v>
      </c>
      <c r="I20" s="252">
        <v>325286</v>
      </c>
      <c r="J20" s="253">
        <v>1264.3064950228395</v>
      </c>
      <c r="K20" s="252">
        <v>155827</v>
      </c>
      <c r="L20" s="253">
        <v>2074.7028095901228</v>
      </c>
      <c r="M20" s="252">
        <v>60723</v>
      </c>
      <c r="N20" s="253">
        <v>1709.8739749353615</v>
      </c>
      <c r="O20" s="252">
        <v>0</v>
      </c>
      <c r="P20" s="253">
        <v>0</v>
      </c>
      <c r="Q20" s="252">
        <v>216550</v>
      </c>
      <c r="R20" s="253">
        <v>1972.400794689448</v>
      </c>
      <c r="V20" s="205"/>
      <c r="W20" s="198"/>
      <c r="X20" s="205"/>
      <c r="Y20" s="198"/>
      <c r="Z20" s="205"/>
      <c r="AA20" s="198"/>
      <c r="AB20" s="205"/>
      <c r="AC20" s="198"/>
      <c r="AD20" s="205"/>
      <c r="AE20" s="198"/>
      <c r="AF20" s="205"/>
      <c r="AG20" s="198"/>
      <c r="AH20" s="205"/>
      <c r="AI20" s="198"/>
      <c r="AJ20" s="205"/>
      <c r="AK20" s="198"/>
    </row>
    <row r="21" spans="1:37" ht="14.25" customHeight="1">
      <c r="A21" s="246"/>
      <c r="B21" s="251" t="s">
        <v>22</v>
      </c>
      <c r="C21" s="252">
        <v>4173</v>
      </c>
      <c r="D21" s="253">
        <v>1393.8753534627356</v>
      </c>
      <c r="E21" s="252">
        <v>2779</v>
      </c>
      <c r="F21" s="253">
        <v>1124.9421590500172</v>
      </c>
      <c r="G21" s="252">
        <v>0</v>
      </c>
      <c r="H21" s="253">
        <v>0</v>
      </c>
      <c r="I21" s="252">
        <v>6952</v>
      </c>
      <c r="J21" s="253">
        <v>1286.3717074223237</v>
      </c>
      <c r="K21" s="252">
        <v>964810</v>
      </c>
      <c r="L21" s="253">
        <v>1723.2629719322938</v>
      </c>
      <c r="M21" s="252">
        <v>692161</v>
      </c>
      <c r="N21" s="253">
        <v>1408.1049591063363</v>
      </c>
      <c r="O21" s="252">
        <v>0</v>
      </c>
      <c r="P21" s="253">
        <v>0</v>
      </c>
      <c r="Q21" s="252">
        <v>1656971</v>
      </c>
      <c r="R21" s="253">
        <v>1591.6130605484329</v>
      </c>
      <c r="V21" s="205"/>
      <c r="W21" s="198"/>
      <c r="X21" s="205"/>
      <c r="Y21" s="198"/>
      <c r="Z21" s="205"/>
      <c r="AA21" s="198"/>
      <c r="AB21" s="205"/>
      <c r="AC21" s="198"/>
      <c r="AD21" s="205"/>
      <c r="AE21" s="198"/>
      <c r="AF21" s="205"/>
      <c r="AG21" s="198"/>
      <c r="AH21" s="205"/>
      <c r="AI21" s="198"/>
      <c r="AJ21" s="205"/>
      <c r="AK21" s="198"/>
    </row>
    <row r="22" spans="1:37" ht="14.25" customHeight="1">
      <c r="A22" s="246"/>
      <c r="B22" s="251" t="s">
        <v>23</v>
      </c>
      <c r="C22" s="252">
        <v>11</v>
      </c>
      <c r="D22" s="253">
        <v>966.05363636363643</v>
      </c>
      <c r="E22" s="252">
        <v>6</v>
      </c>
      <c r="F22" s="253">
        <v>816</v>
      </c>
      <c r="G22" s="252">
        <v>0</v>
      </c>
      <c r="H22" s="253">
        <v>0</v>
      </c>
      <c r="I22" s="252">
        <v>17</v>
      </c>
      <c r="J22" s="253">
        <v>913.09352941176473</v>
      </c>
      <c r="K22" s="252">
        <v>895041</v>
      </c>
      <c r="L22" s="253">
        <v>1729.1588325897885</v>
      </c>
      <c r="M22" s="252">
        <v>633869</v>
      </c>
      <c r="N22" s="253">
        <v>1265.3753953577175</v>
      </c>
      <c r="O22" s="252">
        <v>0</v>
      </c>
      <c r="P22" s="253">
        <v>0</v>
      </c>
      <c r="Q22" s="252">
        <v>1528910</v>
      </c>
      <c r="R22" s="253">
        <v>1536.8794024239478</v>
      </c>
      <c r="V22" s="205"/>
      <c r="W22" s="198"/>
      <c r="X22" s="205"/>
      <c r="Y22" s="198"/>
      <c r="Z22" s="205"/>
      <c r="AA22" s="198"/>
      <c r="AB22" s="205"/>
      <c r="AC22" s="198"/>
      <c r="AD22" s="205"/>
      <c r="AE22" s="198"/>
      <c r="AF22" s="205"/>
      <c r="AG22" s="198"/>
      <c r="AH22" s="205"/>
      <c r="AI22" s="198"/>
      <c r="AJ22" s="205"/>
      <c r="AK22" s="198"/>
    </row>
    <row r="23" spans="1:37" ht="14.25" customHeight="1">
      <c r="A23" s="246"/>
      <c r="B23" s="251" t="s">
        <v>24</v>
      </c>
      <c r="C23" s="252">
        <v>18</v>
      </c>
      <c r="D23" s="253">
        <v>542.48777777777786</v>
      </c>
      <c r="E23" s="252">
        <v>60</v>
      </c>
      <c r="F23" s="253">
        <v>554.71483333333333</v>
      </c>
      <c r="G23" s="252">
        <v>0</v>
      </c>
      <c r="H23" s="253">
        <v>0</v>
      </c>
      <c r="I23" s="252">
        <v>78</v>
      </c>
      <c r="J23" s="253">
        <v>551.89320512820507</v>
      </c>
      <c r="K23" s="252">
        <v>770473</v>
      </c>
      <c r="L23" s="253">
        <v>1679.2065762200623</v>
      </c>
      <c r="M23" s="252">
        <v>506107</v>
      </c>
      <c r="N23" s="253">
        <v>1046.4474680057806</v>
      </c>
      <c r="O23" s="252">
        <v>2</v>
      </c>
      <c r="P23" s="253">
        <v>1303.53</v>
      </c>
      <c r="Q23" s="252">
        <v>1276582</v>
      </c>
      <c r="R23" s="253">
        <v>1428.3456324388105</v>
      </c>
      <c r="V23" s="205"/>
      <c r="W23" s="198"/>
      <c r="X23" s="205"/>
      <c r="Y23" s="198"/>
      <c r="Z23" s="205"/>
      <c r="AA23" s="198"/>
      <c r="AB23" s="205"/>
      <c r="AC23" s="198"/>
      <c r="AD23" s="205"/>
      <c r="AE23" s="198"/>
      <c r="AF23" s="205"/>
      <c r="AG23" s="198"/>
      <c r="AH23" s="205"/>
      <c r="AI23" s="198"/>
      <c r="AJ23" s="205"/>
      <c r="AK23" s="198"/>
    </row>
    <row r="24" spans="1:37" ht="14.25" customHeight="1">
      <c r="A24" s="246"/>
      <c r="B24" s="251" t="s">
        <v>25</v>
      </c>
      <c r="C24" s="252">
        <v>31</v>
      </c>
      <c r="D24" s="253">
        <v>476.51774193548391</v>
      </c>
      <c r="E24" s="252">
        <v>143</v>
      </c>
      <c r="F24" s="253">
        <v>476.30958041958036</v>
      </c>
      <c r="G24" s="252">
        <v>0</v>
      </c>
      <c r="H24" s="253">
        <v>0</v>
      </c>
      <c r="I24" s="252">
        <v>174</v>
      </c>
      <c r="J24" s="253">
        <v>476.34666666666664</v>
      </c>
      <c r="K24" s="252">
        <v>517009</v>
      </c>
      <c r="L24" s="253">
        <v>1523.4621506975675</v>
      </c>
      <c r="M24" s="252">
        <v>350031</v>
      </c>
      <c r="N24" s="253">
        <v>857.05964920249983</v>
      </c>
      <c r="O24" s="252">
        <v>3</v>
      </c>
      <c r="P24" s="253">
        <v>1208.6133333333332</v>
      </c>
      <c r="Q24" s="252">
        <v>867043</v>
      </c>
      <c r="R24" s="253">
        <v>1254.4299590447058</v>
      </c>
      <c r="V24" s="205"/>
      <c r="W24" s="198"/>
      <c r="X24" s="205"/>
      <c r="Y24" s="198"/>
      <c r="Z24" s="205"/>
      <c r="AA24" s="198"/>
      <c r="AB24" s="205"/>
      <c r="AC24" s="198"/>
      <c r="AD24" s="205"/>
      <c r="AE24" s="198"/>
      <c r="AF24" s="205"/>
      <c r="AG24" s="198"/>
      <c r="AH24" s="205"/>
      <c r="AI24" s="198"/>
      <c r="AJ24" s="205"/>
      <c r="AK24" s="198"/>
    </row>
    <row r="25" spans="1:37" ht="14.25" customHeight="1">
      <c r="A25" s="246"/>
      <c r="B25" s="251" t="s">
        <v>26</v>
      </c>
      <c r="C25" s="252">
        <v>81</v>
      </c>
      <c r="D25" s="253">
        <v>514.08432098765434</v>
      </c>
      <c r="E25" s="252">
        <v>2479</v>
      </c>
      <c r="F25" s="253">
        <v>494.56941912061308</v>
      </c>
      <c r="G25" s="252">
        <v>0</v>
      </c>
      <c r="H25" s="253">
        <v>0</v>
      </c>
      <c r="I25" s="252">
        <v>2560</v>
      </c>
      <c r="J25" s="253">
        <v>495.18688281249996</v>
      </c>
      <c r="K25" s="252">
        <v>497845</v>
      </c>
      <c r="L25" s="253">
        <v>1321.0773469855046</v>
      </c>
      <c r="M25" s="252">
        <v>406648</v>
      </c>
      <c r="N25" s="253">
        <v>744.94867184887016</v>
      </c>
      <c r="O25" s="252">
        <v>17</v>
      </c>
      <c r="P25" s="253">
        <v>915.32058823529417</v>
      </c>
      <c r="Q25" s="252">
        <v>904510</v>
      </c>
      <c r="R25" s="253">
        <v>1062.0548139545144</v>
      </c>
      <c r="V25" s="205"/>
      <c r="W25" s="198"/>
      <c r="X25" s="205"/>
      <c r="Y25" s="198"/>
      <c r="Z25" s="205"/>
      <c r="AA25" s="198"/>
      <c r="AB25" s="205"/>
      <c r="AC25" s="198"/>
      <c r="AD25" s="205"/>
      <c r="AE25" s="198"/>
      <c r="AF25" s="205"/>
      <c r="AG25" s="198"/>
      <c r="AH25" s="205"/>
      <c r="AI25" s="198"/>
      <c r="AJ25" s="205"/>
      <c r="AK25" s="198"/>
    </row>
    <row r="26" spans="1:37" ht="14.25" customHeight="1">
      <c r="A26" s="246"/>
      <c r="B26" s="251" t="s">
        <v>5</v>
      </c>
      <c r="C26" s="252">
        <v>3</v>
      </c>
      <c r="D26" s="253">
        <v>1166.69</v>
      </c>
      <c r="E26" s="252">
        <v>0</v>
      </c>
      <c r="F26" s="253">
        <v>0</v>
      </c>
      <c r="G26" s="252">
        <v>0</v>
      </c>
      <c r="H26" s="253">
        <v>0</v>
      </c>
      <c r="I26" s="252">
        <v>3</v>
      </c>
      <c r="J26" s="253">
        <v>1166.69</v>
      </c>
      <c r="K26" s="252">
        <v>60</v>
      </c>
      <c r="L26" s="253">
        <v>2332.6401666666666</v>
      </c>
      <c r="M26" s="252">
        <v>19</v>
      </c>
      <c r="N26" s="253">
        <v>1471.9957894736845</v>
      </c>
      <c r="O26" s="252">
        <v>0</v>
      </c>
      <c r="P26" s="253">
        <v>0</v>
      </c>
      <c r="Q26" s="252">
        <v>79</v>
      </c>
      <c r="R26" s="253">
        <v>2125.6497468354432</v>
      </c>
      <c r="V26" s="205"/>
      <c r="W26" s="198"/>
      <c r="X26" s="205"/>
      <c r="Y26" s="198"/>
      <c r="Z26" s="205"/>
      <c r="AA26" s="198"/>
      <c r="AB26" s="205"/>
      <c r="AC26" s="198"/>
      <c r="AD26" s="205"/>
      <c r="AE26" s="198"/>
      <c r="AF26" s="205"/>
      <c r="AG26" s="198"/>
      <c r="AH26" s="205"/>
      <c r="AI26" s="198"/>
      <c r="AJ26" s="205"/>
      <c r="AK26" s="198"/>
    </row>
    <row r="27" spans="1:37" ht="14.25" customHeight="1">
      <c r="A27" s="246"/>
      <c r="B27" s="255" t="s">
        <v>6</v>
      </c>
      <c r="C27" s="256">
        <v>593228</v>
      </c>
      <c r="D27" s="257">
        <v>1221.1696514325004</v>
      </c>
      <c r="E27" s="256">
        <v>360708</v>
      </c>
      <c r="F27" s="257">
        <v>1064.485234788249</v>
      </c>
      <c r="G27" s="256">
        <v>0</v>
      </c>
      <c r="H27" s="257">
        <v>0</v>
      </c>
      <c r="I27" s="256">
        <v>953936</v>
      </c>
      <c r="J27" s="257">
        <v>1161.923200350966</v>
      </c>
      <c r="K27" s="256">
        <v>3810243</v>
      </c>
      <c r="L27" s="257">
        <v>1652.8733079596213</v>
      </c>
      <c r="M27" s="256">
        <v>2650543</v>
      </c>
      <c r="N27" s="257">
        <v>1137.6592102222085</v>
      </c>
      <c r="O27" s="256">
        <v>22</v>
      </c>
      <c r="P27" s="257">
        <v>990.60681818181808</v>
      </c>
      <c r="Q27" s="256">
        <v>6460808</v>
      </c>
      <c r="R27" s="257">
        <v>1441.5047469186509</v>
      </c>
      <c r="V27" s="196"/>
      <c r="W27" s="195"/>
      <c r="X27" s="196"/>
      <c r="Y27" s="195"/>
      <c r="Z27" s="196"/>
      <c r="AA27" s="195"/>
      <c r="AB27" s="196"/>
      <c r="AC27" s="195"/>
      <c r="AD27" s="196"/>
      <c r="AE27" s="195"/>
      <c r="AF27" s="196"/>
      <c r="AG27" s="195"/>
      <c r="AH27" s="196"/>
      <c r="AI27" s="195"/>
      <c r="AJ27" s="196"/>
      <c r="AK27" s="195"/>
    </row>
    <row r="28" spans="1:37" ht="14.25" customHeight="1">
      <c r="A28" s="246"/>
      <c r="B28" s="258" t="s">
        <v>27</v>
      </c>
      <c r="C28" s="252">
        <v>54.964556449913609</v>
      </c>
      <c r="D28" s="252" t="s">
        <v>228</v>
      </c>
      <c r="E28" s="252">
        <v>55.280595384632448</v>
      </c>
      <c r="F28" s="252" t="s">
        <v>228</v>
      </c>
      <c r="G28" s="252">
        <v>0</v>
      </c>
      <c r="H28" s="252">
        <v>0</v>
      </c>
      <c r="I28" s="252">
        <v>55.084059362659644</v>
      </c>
      <c r="J28" s="252" t="s">
        <v>228</v>
      </c>
      <c r="K28" s="252">
        <v>74.863919659501917</v>
      </c>
      <c r="L28" s="252" t="s">
        <v>228</v>
      </c>
      <c r="M28" s="252">
        <v>75.432593705999267</v>
      </c>
      <c r="N28" s="252" t="s">
        <v>228</v>
      </c>
      <c r="O28" s="252">
        <v>88.590909090909093</v>
      </c>
      <c r="P28" s="252" t="s">
        <v>228</v>
      </c>
      <c r="Q28" s="252">
        <v>75.097265803905415</v>
      </c>
      <c r="R28" s="252" t="s">
        <v>228</v>
      </c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</row>
    <row r="29" spans="1:37" ht="14.25" customHeight="1">
      <c r="A29" s="246"/>
      <c r="B29" s="247"/>
      <c r="C29" s="259"/>
      <c r="D29" s="260"/>
      <c r="E29" s="261"/>
      <c r="F29" s="261"/>
      <c r="G29" s="259"/>
      <c r="H29" s="261"/>
      <c r="I29" s="259"/>
      <c r="J29" s="261"/>
      <c r="K29" s="259"/>
      <c r="L29" s="260"/>
      <c r="M29" s="259"/>
      <c r="N29" s="260"/>
      <c r="O29" s="259"/>
      <c r="P29" s="260"/>
      <c r="Q29" s="259"/>
      <c r="R29" s="260"/>
    </row>
    <row r="30" spans="1:37" ht="14.25" customHeight="1">
      <c r="B30" s="489" t="s">
        <v>0</v>
      </c>
      <c r="C30" s="490" t="s">
        <v>30</v>
      </c>
      <c r="D30" s="490"/>
      <c r="E30" s="490"/>
      <c r="F30" s="490"/>
      <c r="G30" s="490"/>
      <c r="H30" s="490"/>
      <c r="I30" s="490"/>
      <c r="J30" s="490"/>
      <c r="K30" s="490" t="s">
        <v>31</v>
      </c>
      <c r="L30" s="490"/>
      <c r="M30" s="490"/>
      <c r="N30" s="490"/>
      <c r="O30" s="490"/>
      <c r="P30" s="490"/>
      <c r="Q30" s="490"/>
      <c r="R30" s="490"/>
    </row>
    <row r="31" spans="1:37" ht="14.25" customHeight="1">
      <c r="B31" s="489"/>
      <c r="C31" s="490" t="s">
        <v>3</v>
      </c>
      <c r="D31" s="490"/>
      <c r="E31" s="491" t="s">
        <v>4</v>
      </c>
      <c r="F31" s="491"/>
      <c r="G31" s="490" t="s">
        <v>5</v>
      </c>
      <c r="H31" s="490"/>
      <c r="I31" s="490" t="s">
        <v>6</v>
      </c>
      <c r="J31" s="490"/>
      <c r="K31" s="490" t="s">
        <v>3</v>
      </c>
      <c r="L31" s="490"/>
      <c r="M31" s="491" t="s">
        <v>4</v>
      </c>
      <c r="N31" s="491"/>
      <c r="O31" s="490" t="s">
        <v>5</v>
      </c>
      <c r="P31" s="490"/>
      <c r="Q31" s="490" t="s">
        <v>6</v>
      </c>
      <c r="R31" s="490"/>
    </row>
    <row r="32" spans="1:37" ht="14.25" customHeight="1">
      <c r="B32" s="489"/>
      <c r="C32" s="248" t="s">
        <v>7</v>
      </c>
      <c r="D32" s="249" t="s">
        <v>8</v>
      </c>
      <c r="E32" s="250" t="s">
        <v>7</v>
      </c>
      <c r="F32" s="250" t="s">
        <v>8</v>
      </c>
      <c r="G32" s="248" t="s">
        <v>7</v>
      </c>
      <c r="H32" s="250" t="s">
        <v>8</v>
      </c>
      <c r="I32" s="248" t="s">
        <v>7</v>
      </c>
      <c r="J32" s="250" t="s">
        <v>8</v>
      </c>
      <c r="K32" s="248" t="s">
        <v>7</v>
      </c>
      <c r="L32" s="249" t="s">
        <v>8</v>
      </c>
      <c r="M32" s="250" t="s">
        <v>7</v>
      </c>
      <c r="N32" s="250" t="s">
        <v>8</v>
      </c>
      <c r="O32" s="248" t="s">
        <v>7</v>
      </c>
      <c r="P32" s="250" t="s">
        <v>8</v>
      </c>
      <c r="Q32" s="248" t="s">
        <v>7</v>
      </c>
      <c r="R32" s="250" t="s">
        <v>8</v>
      </c>
    </row>
    <row r="33" spans="2:37" ht="14.25" customHeight="1">
      <c r="B33" s="251" t="s">
        <v>9</v>
      </c>
      <c r="C33" s="252">
        <v>0</v>
      </c>
      <c r="D33" s="253">
        <v>0</v>
      </c>
      <c r="E33" s="252">
        <v>0</v>
      </c>
      <c r="F33" s="253">
        <v>0</v>
      </c>
      <c r="G33" s="252">
        <v>0</v>
      </c>
      <c r="H33" s="253">
        <v>0</v>
      </c>
      <c r="I33" s="252">
        <v>0</v>
      </c>
      <c r="J33" s="253">
        <v>0</v>
      </c>
      <c r="K33" s="252">
        <v>1151</v>
      </c>
      <c r="L33" s="253">
        <v>357.36562119895757</v>
      </c>
      <c r="M33" s="252">
        <v>1148</v>
      </c>
      <c r="N33" s="253">
        <v>357.60366724738685</v>
      </c>
      <c r="O33" s="252">
        <v>0</v>
      </c>
      <c r="P33" s="253">
        <v>0</v>
      </c>
      <c r="Q33" s="252">
        <v>2299</v>
      </c>
      <c r="R33" s="253">
        <v>357.48448890822112</v>
      </c>
    </row>
    <row r="34" spans="2:37" ht="14.25" customHeight="1">
      <c r="B34" s="254" t="s">
        <v>10</v>
      </c>
      <c r="C34" s="252">
        <v>0</v>
      </c>
      <c r="D34" s="253">
        <v>0</v>
      </c>
      <c r="E34" s="252">
        <v>0</v>
      </c>
      <c r="F34" s="253">
        <v>0</v>
      </c>
      <c r="G34" s="252">
        <v>0</v>
      </c>
      <c r="H34" s="253">
        <v>0</v>
      </c>
      <c r="I34" s="252">
        <v>0</v>
      </c>
      <c r="J34" s="253">
        <v>0</v>
      </c>
      <c r="K34" s="252">
        <v>5578</v>
      </c>
      <c r="L34" s="253">
        <v>362.01736464682614</v>
      </c>
      <c r="M34" s="252">
        <v>5230</v>
      </c>
      <c r="N34" s="253">
        <v>360.16251242829776</v>
      </c>
      <c r="O34" s="252">
        <v>0</v>
      </c>
      <c r="P34" s="253">
        <v>0</v>
      </c>
      <c r="Q34" s="252">
        <v>10808</v>
      </c>
      <c r="R34" s="253">
        <v>361.11980014803788</v>
      </c>
    </row>
    <row r="35" spans="2:37" ht="14.25" customHeight="1">
      <c r="B35" s="251" t="s">
        <v>11</v>
      </c>
      <c r="C35" s="252">
        <v>0</v>
      </c>
      <c r="D35" s="253">
        <v>0</v>
      </c>
      <c r="E35" s="252">
        <v>0</v>
      </c>
      <c r="F35" s="253">
        <v>0</v>
      </c>
      <c r="G35" s="252">
        <v>0</v>
      </c>
      <c r="H35" s="253">
        <v>0</v>
      </c>
      <c r="I35" s="252">
        <v>0</v>
      </c>
      <c r="J35" s="253">
        <v>0</v>
      </c>
      <c r="K35" s="252">
        <v>14278</v>
      </c>
      <c r="L35" s="253">
        <v>364.11362655834176</v>
      </c>
      <c r="M35" s="252">
        <v>13785</v>
      </c>
      <c r="N35" s="253">
        <v>362.56954007979601</v>
      </c>
      <c r="O35" s="252">
        <v>0</v>
      </c>
      <c r="P35" s="253">
        <v>0</v>
      </c>
      <c r="Q35" s="252">
        <v>28063</v>
      </c>
      <c r="R35" s="253">
        <v>363.355146278017</v>
      </c>
      <c r="V35" s="205"/>
      <c r="W35" s="198"/>
      <c r="X35" s="205"/>
      <c r="Y35" s="198"/>
      <c r="Z35" s="205"/>
      <c r="AA35" s="198"/>
      <c r="AB35" s="205"/>
      <c r="AC35" s="198"/>
      <c r="AD35" s="205"/>
      <c r="AE35" s="198"/>
      <c r="AF35" s="205"/>
      <c r="AG35" s="198"/>
      <c r="AH35" s="205"/>
      <c r="AI35" s="198"/>
      <c r="AJ35" s="205"/>
      <c r="AK35" s="198"/>
    </row>
    <row r="36" spans="2:37" ht="14.25" customHeight="1">
      <c r="B36" s="251" t="s">
        <v>12</v>
      </c>
      <c r="C36" s="252">
        <v>0</v>
      </c>
      <c r="D36" s="253">
        <v>0</v>
      </c>
      <c r="E36" s="252">
        <v>0</v>
      </c>
      <c r="F36" s="253">
        <v>0</v>
      </c>
      <c r="G36" s="252">
        <v>0</v>
      </c>
      <c r="H36" s="253">
        <v>0</v>
      </c>
      <c r="I36" s="252">
        <v>0</v>
      </c>
      <c r="J36" s="253">
        <v>0</v>
      </c>
      <c r="K36" s="252">
        <v>30529</v>
      </c>
      <c r="L36" s="253">
        <v>367.25867339251391</v>
      </c>
      <c r="M36" s="252">
        <v>29053</v>
      </c>
      <c r="N36" s="253">
        <v>363.94737996076304</v>
      </c>
      <c r="O36" s="252">
        <v>1</v>
      </c>
      <c r="P36" s="253">
        <v>252.4</v>
      </c>
      <c r="Q36" s="252">
        <v>59583</v>
      </c>
      <c r="R36" s="253">
        <v>365.6421407112785</v>
      </c>
      <c r="V36" s="205"/>
      <c r="W36" s="198"/>
      <c r="X36" s="205"/>
      <c r="Y36" s="198"/>
      <c r="Z36" s="205"/>
      <c r="AA36" s="198"/>
      <c r="AB36" s="205"/>
      <c r="AC36" s="198"/>
      <c r="AD36" s="205"/>
      <c r="AE36" s="198"/>
      <c r="AF36" s="205"/>
      <c r="AG36" s="198"/>
      <c r="AH36" s="205"/>
      <c r="AI36" s="198"/>
      <c r="AJ36" s="205"/>
      <c r="AK36" s="198"/>
    </row>
    <row r="37" spans="2:37" ht="14.25" customHeight="1">
      <c r="B37" s="251" t="s">
        <v>13</v>
      </c>
      <c r="C37" s="252">
        <v>2</v>
      </c>
      <c r="D37" s="253">
        <v>623.245</v>
      </c>
      <c r="E37" s="252">
        <v>18</v>
      </c>
      <c r="F37" s="253">
        <v>919.30777777777746</v>
      </c>
      <c r="G37" s="252">
        <v>0</v>
      </c>
      <c r="H37" s="253">
        <v>0</v>
      </c>
      <c r="I37" s="252">
        <v>20</v>
      </c>
      <c r="J37" s="253">
        <v>889.70149999999978</v>
      </c>
      <c r="K37" s="252">
        <v>44838</v>
      </c>
      <c r="L37" s="253">
        <v>374.23959342522011</v>
      </c>
      <c r="M37" s="252">
        <v>45393</v>
      </c>
      <c r="N37" s="253">
        <v>374.55535677307176</v>
      </c>
      <c r="O37" s="252">
        <v>1</v>
      </c>
      <c r="P37" s="253">
        <v>701.56</v>
      </c>
      <c r="Q37" s="252">
        <v>90232</v>
      </c>
      <c r="R37" s="253">
        <v>374.40207199219861</v>
      </c>
      <c r="V37" s="205"/>
      <c r="W37" s="198"/>
      <c r="X37" s="205"/>
      <c r="Y37" s="198"/>
      <c r="Z37" s="205"/>
      <c r="AA37" s="198"/>
      <c r="AB37" s="205"/>
      <c r="AC37" s="198"/>
      <c r="AD37" s="205"/>
      <c r="AE37" s="198"/>
      <c r="AF37" s="205"/>
      <c r="AG37" s="198"/>
      <c r="AH37" s="205"/>
      <c r="AI37" s="198"/>
      <c r="AJ37" s="205"/>
      <c r="AK37" s="198"/>
    </row>
    <row r="38" spans="2:37" ht="14.25" customHeight="1">
      <c r="B38" s="251" t="s">
        <v>14</v>
      </c>
      <c r="C38" s="252">
        <v>15</v>
      </c>
      <c r="D38" s="253">
        <v>860.58133333333342</v>
      </c>
      <c r="E38" s="252">
        <v>159</v>
      </c>
      <c r="F38" s="253">
        <v>909.61025157232689</v>
      </c>
      <c r="G38" s="252">
        <v>0</v>
      </c>
      <c r="H38" s="253">
        <v>0</v>
      </c>
      <c r="I38" s="252">
        <v>174</v>
      </c>
      <c r="J38" s="253">
        <v>905.383620689655</v>
      </c>
      <c r="K38" s="252">
        <v>2351</v>
      </c>
      <c r="L38" s="253">
        <v>430.48653339004727</v>
      </c>
      <c r="M38" s="252">
        <v>2082</v>
      </c>
      <c r="N38" s="253">
        <v>429.50141210374665</v>
      </c>
      <c r="O38" s="252">
        <v>0</v>
      </c>
      <c r="P38" s="253">
        <v>0</v>
      </c>
      <c r="Q38" s="252">
        <v>4433</v>
      </c>
      <c r="R38" s="253">
        <v>430.02386194450747</v>
      </c>
      <c r="V38" s="205"/>
      <c r="W38" s="198"/>
      <c r="X38" s="205"/>
      <c r="Y38" s="198"/>
      <c r="Z38" s="205"/>
      <c r="AA38" s="198"/>
      <c r="AB38" s="205"/>
      <c r="AC38" s="198"/>
      <c r="AD38" s="205"/>
      <c r="AE38" s="198"/>
      <c r="AF38" s="205"/>
      <c r="AG38" s="198"/>
      <c r="AH38" s="205"/>
      <c r="AI38" s="198"/>
      <c r="AJ38" s="205"/>
      <c r="AK38" s="198"/>
    </row>
    <row r="39" spans="2:37" ht="14.25" customHeight="1">
      <c r="B39" s="251" t="s">
        <v>15</v>
      </c>
      <c r="C39" s="252">
        <v>106</v>
      </c>
      <c r="D39" s="253">
        <v>879.88103773584896</v>
      </c>
      <c r="E39" s="252">
        <v>800</v>
      </c>
      <c r="F39" s="253">
        <v>952.07000000000028</v>
      </c>
      <c r="G39" s="252">
        <v>0</v>
      </c>
      <c r="H39" s="253">
        <v>0</v>
      </c>
      <c r="I39" s="252">
        <v>906</v>
      </c>
      <c r="J39" s="253">
        <v>943.62405077262724</v>
      </c>
      <c r="K39" s="252">
        <v>2064</v>
      </c>
      <c r="L39" s="253">
        <v>412.85892926356672</v>
      </c>
      <c r="M39" s="252">
        <v>1381</v>
      </c>
      <c r="N39" s="253">
        <v>412.95002172338957</v>
      </c>
      <c r="O39" s="252">
        <v>0</v>
      </c>
      <c r="P39" s="253">
        <v>0</v>
      </c>
      <c r="Q39" s="252">
        <v>3445</v>
      </c>
      <c r="R39" s="253">
        <v>412.89544557329543</v>
      </c>
      <c r="V39" s="205"/>
      <c r="W39" s="198"/>
      <c r="X39" s="205"/>
      <c r="Y39" s="198"/>
      <c r="Z39" s="205"/>
      <c r="AA39" s="198"/>
      <c r="AB39" s="205"/>
      <c r="AC39" s="198"/>
      <c r="AD39" s="205"/>
      <c r="AE39" s="198"/>
      <c r="AF39" s="205"/>
      <c r="AG39" s="198"/>
      <c r="AH39" s="205"/>
      <c r="AI39" s="198"/>
      <c r="AJ39" s="205"/>
      <c r="AK39" s="198"/>
    </row>
    <row r="40" spans="2:37" ht="14.25" customHeight="1">
      <c r="B40" s="251" t="s">
        <v>16</v>
      </c>
      <c r="C40" s="252">
        <v>505</v>
      </c>
      <c r="D40" s="253">
        <v>852.69304950495018</v>
      </c>
      <c r="E40" s="252">
        <v>2874</v>
      </c>
      <c r="F40" s="253">
        <v>958.56247390396618</v>
      </c>
      <c r="G40" s="252">
        <v>0</v>
      </c>
      <c r="H40" s="253">
        <v>0</v>
      </c>
      <c r="I40" s="252">
        <v>3379</v>
      </c>
      <c r="J40" s="253">
        <v>942.74002367564333</v>
      </c>
      <c r="K40" s="252">
        <v>3242</v>
      </c>
      <c r="L40" s="253">
        <v>456.11207587908581</v>
      </c>
      <c r="M40" s="252">
        <v>2041</v>
      </c>
      <c r="N40" s="253">
        <v>467.90507594316614</v>
      </c>
      <c r="O40" s="252">
        <v>0</v>
      </c>
      <c r="P40" s="253">
        <v>0</v>
      </c>
      <c r="Q40" s="252">
        <v>5283</v>
      </c>
      <c r="R40" s="253">
        <v>460.66810713609664</v>
      </c>
      <c r="V40" s="205"/>
      <c r="W40" s="198"/>
      <c r="X40" s="205"/>
      <c r="Y40" s="198"/>
      <c r="Z40" s="205"/>
      <c r="AA40" s="198"/>
      <c r="AB40" s="205"/>
      <c r="AC40" s="198"/>
      <c r="AD40" s="205"/>
      <c r="AE40" s="198"/>
      <c r="AF40" s="205"/>
      <c r="AG40" s="198"/>
      <c r="AH40" s="205"/>
      <c r="AI40" s="198"/>
      <c r="AJ40" s="205"/>
      <c r="AK40" s="198"/>
    </row>
    <row r="41" spans="2:37" ht="14.25" customHeight="1">
      <c r="B41" s="251" t="s">
        <v>17</v>
      </c>
      <c r="C41" s="252">
        <v>1747</v>
      </c>
      <c r="D41" s="253">
        <v>837.50038923869499</v>
      </c>
      <c r="E41" s="252">
        <v>8290</v>
      </c>
      <c r="F41" s="253">
        <v>982.79070205066216</v>
      </c>
      <c r="G41" s="252">
        <v>0</v>
      </c>
      <c r="H41" s="253">
        <v>0</v>
      </c>
      <c r="I41" s="252">
        <v>10037</v>
      </c>
      <c r="J41" s="253">
        <v>957.50205240609648</v>
      </c>
      <c r="K41" s="252">
        <v>5372</v>
      </c>
      <c r="L41" s="253">
        <v>507.03881236038546</v>
      </c>
      <c r="M41" s="252">
        <v>3689</v>
      </c>
      <c r="N41" s="253">
        <v>512.800428300352</v>
      </c>
      <c r="O41" s="252">
        <v>0</v>
      </c>
      <c r="P41" s="253">
        <v>0</v>
      </c>
      <c r="Q41" s="252">
        <v>9061</v>
      </c>
      <c r="R41" s="253">
        <v>509.38453592318609</v>
      </c>
      <c r="V41" s="205"/>
      <c r="W41" s="198"/>
      <c r="X41" s="205"/>
      <c r="Y41" s="198"/>
      <c r="Z41" s="205"/>
      <c r="AA41" s="198"/>
      <c r="AB41" s="205"/>
      <c r="AC41" s="198"/>
      <c r="AD41" s="205"/>
      <c r="AE41" s="198"/>
      <c r="AF41" s="205"/>
      <c r="AG41" s="198"/>
      <c r="AH41" s="205"/>
      <c r="AI41" s="198"/>
      <c r="AJ41" s="205"/>
      <c r="AK41" s="198"/>
    </row>
    <row r="42" spans="2:37" ht="14.25" customHeight="1">
      <c r="B42" s="251" t="s">
        <v>18</v>
      </c>
      <c r="C42" s="252">
        <v>4260</v>
      </c>
      <c r="D42" s="253">
        <v>850.89530516431887</v>
      </c>
      <c r="E42" s="252">
        <v>19001</v>
      </c>
      <c r="F42" s="253">
        <v>973.02424188200609</v>
      </c>
      <c r="G42" s="252">
        <v>0</v>
      </c>
      <c r="H42" s="253">
        <v>0</v>
      </c>
      <c r="I42" s="252">
        <v>23261</v>
      </c>
      <c r="J42" s="253">
        <v>950.657651003826</v>
      </c>
      <c r="K42" s="252">
        <v>9393</v>
      </c>
      <c r="L42" s="253">
        <v>565.26867986798595</v>
      </c>
      <c r="M42" s="252">
        <v>6495</v>
      </c>
      <c r="N42" s="253">
        <v>565.36061739799811</v>
      </c>
      <c r="O42" s="252">
        <v>0</v>
      </c>
      <c r="P42" s="253">
        <v>0</v>
      </c>
      <c r="Q42" s="252">
        <v>15888</v>
      </c>
      <c r="R42" s="253">
        <v>565.30626384692789</v>
      </c>
      <c r="V42" s="205"/>
      <c r="W42" s="198"/>
      <c r="X42" s="205"/>
      <c r="Y42" s="198"/>
      <c r="Z42" s="205"/>
      <c r="AA42" s="198"/>
      <c r="AB42" s="205"/>
      <c r="AC42" s="198"/>
      <c r="AD42" s="205"/>
      <c r="AE42" s="198"/>
      <c r="AF42" s="205"/>
      <c r="AG42" s="198"/>
      <c r="AH42" s="205"/>
      <c r="AI42" s="198"/>
      <c r="AJ42" s="205"/>
      <c r="AK42" s="198"/>
    </row>
    <row r="43" spans="2:37" ht="14.25" customHeight="1">
      <c r="B43" s="251" t="s">
        <v>19</v>
      </c>
      <c r="C43" s="252">
        <v>8003</v>
      </c>
      <c r="D43" s="253">
        <v>824.31977633387362</v>
      </c>
      <c r="E43" s="252">
        <v>38344</v>
      </c>
      <c r="F43" s="253">
        <v>938.35670091800625</v>
      </c>
      <c r="G43" s="252">
        <v>0</v>
      </c>
      <c r="H43" s="253">
        <v>0</v>
      </c>
      <c r="I43" s="252">
        <v>46347</v>
      </c>
      <c r="J43" s="253">
        <v>918.66529678296376</v>
      </c>
      <c r="K43" s="252">
        <v>12696</v>
      </c>
      <c r="L43" s="253">
        <v>647.75370667926916</v>
      </c>
      <c r="M43" s="252">
        <v>8894</v>
      </c>
      <c r="N43" s="253">
        <v>652.02537665842203</v>
      </c>
      <c r="O43" s="252">
        <v>0</v>
      </c>
      <c r="P43" s="253">
        <v>0</v>
      </c>
      <c r="Q43" s="252">
        <v>21590</v>
      </c>
      <c r="R43" s="253">
        <v>649.51342102825413</v>
      </c>
      <c r="V43" s="205"/>
      <c r="W43" s="198"/>
      <c r="X43" s="205"/>
      <c r="Y43" s="198"/>
      <c r="Z43" s="205"/>
      <c r="AA43" s="198"/>
      <c r="AB43" s="205"/>
      <c r="AC43" s="198"/>
      <c r="AD43" s="205"/>
      <c r="AE43" s="198"/>
      <c r="AF43" s="205"/>
      <c r="AG43" s="198"/>
      <c r="AH43" s="205"/>
      <c r="AI43" s="198"/>
      <c r="AJ43" s="205"/>
      <c r="AK43" s="198"/>
    </row>
    <row r="44" spans="2:37" ht="14.25" customHeight="1">
      <c r="B44" s="251" t="s">
        <v>20</v>
      </c>
      <c r="C44" s="252">
        <v>13708</v>
      </c>
      <c r="D44" s="253">
        <v>785.46038152903486</v>
      </c>
      <c r="E44" s="252">
        <v>74782</v>
      </c>
      <c r="F44" s="253">
        <v>910.81464389826556</v>
      </c>
      <c r="G44" s="252">
        <v>0</v>
      </c>
      <c r="H44" s="253">
        <v>0</v>
      </c>
      <c r="I44" s="252">
        <v>88490</v>
      </c>
      <c r="J44" s="253">
        <v>891.39599514069505</v>
      </c>
      <c r="K44" s="252">
        <v>14806</v>
      </c>
      <c r="L44" s="253">
        <v>709.39009388085879</v>
      </c>
      <c r="M44" s="252">
        <v>10710</v>
      </c>
      <c r="N44" s="253">
        <v>719.37273109243665</v>
      </c>
      <c r="O44" s="252">
        <v>1</v>
      </c>
      <c r="P44" s="253">
        <v>454.26</v>
      </c>
      <c r="Q44" s="252">
        <v>25517</v>
      </c>
      <c r="R44" s="253">
        <v>713.57000979738973</v>
      </c>
      <c r="V44" s="205"/>
      <c r="W44" s="198"/>
      <c r="X44" s="205"/>
      <c r="Y44" s="198"/>
      <c r="Z44" s="205"/>
      <c r="AA44" s="198"/>
      <c r="AB44" s="205"/>
      <c r="AC44" s="198"/>
      <c r="AD44" s="205"/>
      <c r="AE44" s="198"/>
      <c r="AF44" s="205"/>
      <c r="AG44" s="198"/>
      <c r="AH44" s="205"/>
      <c r="AI44" s="198"/>
      <c r="AJ44" s="205"/>
      <c r="AK44" s="198"/>
    </row>
    <row r="45" spans="2:37" ht="14.25" customHeight="1">
      <c r="B45" s="251" t="s">
        <v>21</v>
      </c>
      <c r="C45" s="252">
        <v>20260</v>
      </c>
      <c r="D45" s="253">
        <v>769.96988894373226</v>
      </c>
      <c r="E45" s="252">
        <v>122382</v>
      </c>
      <c r="F45" s="253">
        <v>940.28546771584138</v>
      </c>
      <c r="G45" s="252">
        <v>0</v>
      </c>
      <c r="H45" s="253">
        <v>0</v>
      </c>
      <c r="I45" s="252">
        <v>142642</v>
      </c>
      <c r="J45" s="253">
        <v>916.09488131125556</v>
      </c>
      <c r="K45" s="252">
        <v>13158</v>
      </c>
      <c r="L45" s="253">
        <v>751.27226250189915</v>
      </c>
      <c r="M45" s="252">
        <v>10045</v>
      </c>
      <c r="N45" s="253">
        <v>769.3985206570436</v>
      </c>
      <c r="O45" s="252">
        <v>0</v>
      </c>
      <c r="P45" s="253">
        <v>0</v>
      </c>
      <c r="Q45" s="252">
        <v>23203</v>
      </c>
      <c r="R45" s="253">
        <v>759.11944877817496</v>
      </c>
      <c r="V45" s="205"/>
      <c r="W45" s="198"/>
      <c r="X45" s="205"/>
      <c r="Y45" s="198"/>
      <c r="Z45" s="205"/>
      <c r="AA45" s="198"/>
      <c r="AB45" s="205"/>
      <c r="AC45" s="198"/>
      <c r="AD45" s="205"/>
      <c r="AE45" s="198"/>
      <c r="AF45" s="205"/>
      <c r="AG45" s="198"/>
      <c r="AH45" s="205"/>
      <c r="AI45" s="198"/>
      <c r="AJ45" s="205"/>
      <c r="AK45" s="198"/>
    </row>
    <row r="46" spans="2:37" ht="14.25" customHeight="1">
      <c r="B46" s="251" t="s">
        <v>22</v>
      </c>
      <c r="C46" s="252">
        <v>26116</v>
      </c>
      <c r="D46" s="253">
        <v>697.20483764741971</v>
      </c>
      <c r="E46" s="252">
        <v>179151</v>
      </c>
      <c r="F46" s="253">
        <v>956.296869456492</v>
      </c>
      <c r="G46" s="252">
        <v>1</v>
      </c>
      <c r="H46" s="253">
        <v>1056.5899999999999</v>
      </c>
      <c r="I46" s="252">
        <v>205268</v>
      </c>
      <c r="J46" s="253">
        <v>923.33339141999738</v>
      </c>
      <c r="K46" s="252">
        <v>9025</v>
      </c>
      <c r="L46" s="253">
        <v>775.8705673130172</v>
      </c>
      <c r="M46" s="252">
        <v>8135</v>
      </c>
      <c r="N46" s="253">
        <v>781.07273386600968</v>
      </c>
      <c r="O46" s="252">
        <v>0</v>
      </c>
      <c r="P46" s="253">
        <v>0</v>
      </c>
      <c r="Q46" s="252">
        <v>17160</v>
      </c>
      <c r="R46" s="253">
        <v>778.33674592074408</v>
      </c>
      <c r="V46" s="205"/>
      <c r="W46" s="198"/>
      <c r="X46" s="205"/>
      <c r="Y46" s="198"/>
      <c r="Z46" s="205"/>
      <c r="AA46" s="198"/>
      <c r="AB46" s="205"/>
      <c r="AC46" s="198"/>
      <c r="AD46" s="205"/>
      <c r="AE46" s="198"/>
      <c r="AF46" s="205"/>
      <c r="AG46" s="198"/>
      <c r="AH46" s="205"/>
      <c r="AI46" s="198"/>
      <c r="AJ46" s="205"/>
      <c r="AK46" s="198"/>
    </row>
    <row r="47" spans="2:37" ht="14.25" customHeight="1">
      <c r="B47" s="251" t="s">
        <v>23</v>
      </c>
      <c r="C47" s="252">
        <v>27849</v>
      </c>
      <c r="D47" s="253">
        <v>627.21024130130195</v>
      </c>
      <c r="E47" s="252">
        <v>242436</v>
      </c>
      <c r="F47" s="253">
        <v>963.585367313436</v>
      </c>
      <c r="G47" s="252">
        <v>0</v>
      </c>
      <c r="H47" s="253">
        <v>0</v>
      </c>
      <c r="I47" s="252">
        <v>270285</v>
      </c>
      <c r="J47" s="253">
        <v>928.92672593743691</v>
      </c>
      <c r="K47" s="252">
        <v>5466</v>
      </c>
      <c r="L47" s="253">
        <v>755.62965422612729</v>
      </c>
      <c r="M47" s="252">
        <v>5760</v>
      </c>
      <c r="N47" s="253">
        <v>777.76733506944481</v>
      </c>
      <c r="O47" s="252">
        <v>1</v>
      </c>
      <c r="P47" s="253">
        <v>876.82</v>
      </c>
      <c r="Q47" s="252">
        <v>11227</v>
      </c>
      <c r="R47" s="253">
        <v>766.99816157477642</v>
      </c>
      <c r="V47" s="205"/>
      <c r="W47" s="198"/>
      <c r="X47" s="205"/>
      <c r="Y47" s="198"/>
      <c r="Z47" s="205"/>
      <c r="AA47" s="198"/>
      <c r="AB47" s="205"/>
      <c r="AC47" s="198"/>
      <c r="AD47" s="205"/>
      <c r="AE47" s="198"/>
      <c r="AF47" s="205"/>
      <c r="AG47" s="198"/>
      <c r="AH47" s="205"/>
      <c r="AI47" s="198"/>
      <c r="AJ47" s="205"/>
      <c r="AK47" s="198"/>
    </row>
    <row r="48" spans="2:37" ht="14.25" customHeight="1">
      <c r="B48" s="251" t="s">
        <v>24</v>
      </c>
      <c r="C48" s="252">
        <v>29672</v>
      </c>
      <c r="D48" s="253">
        <v>561.99427035588963</v>
      </c>
      <c r="E48" s="252">
        <v>346006</v>
      </c>
      <c r="F48" s="253">
        <v>957.25308668057812</v>
      </c>
      <c r="G48" s="252">
        <v>1</v>
      </c>
      <c r="H48" s="253">
        <v>770.21</v>
      </c>
      <c r="I48" s="252">
        <v>375679</v>
      </c>
      <c r="J48" s="253">
        <v>926.0341294296461</v>
      </c>
      <c r="K48" s="252">
        <v>2926</v>
      </c>
      <c r="L48" s="253">
        <v>734.00221462748129</v>
      </c>
      <c r="M48" s="252">
        <v>4072</v>
      </c>
      <c r="N48" s="253">
        <v>742.39053045186961</v>
      </c>
      <c r="O48" s="252">
        <v>0</v>
      </c>
      <c r="P48" s="253">
        <v>0</v>
      </c>
      <c r="Q48" s="252">
        <v>6998</v>
      </c>
      <c r="R48" s="253">
        <v>738.88321234638795</v>
      </c>
      <c r="V48" s="205"/>
      <c r="W48" s="198"/>
      <c r="X48" s="205"/>
      <c r="Y48" s="198"/>
      <c r="Z48" s="205"/>
      <c r="AA48" s="198"/>
      <c r="AB48" s="205"/>
      <c r="AC48" s="198"/>
      <c r="AD48" s="205"/>
      <c r="AE48" s="198"/>
      <c r="AF48" s="205"/>
      <c r="AG48" s="198"/>
      <c r="AH48" s="205"/>
      <c r="AI48" s="198"/>
      <c r="AJ48" s="205"/>
      <c r="AK48" s="198"/>
    </row>
    <row r="49" spans="2:37" ht="14.25" customHeight="1">
      <c r="B49" s="251" t="s">
        <v>25</v>
      </c>
      <c r="C49" s="252">
        <v>26339</v>
      </c>
      <c r="D49" s="253">
        <v>523.00290481795093</v>
      </c>
      <c r="E49" s="252">
        <v>380773</v>
      </c>
      <c r="F49" s="253">
        <v>926.8212426563839</v>
      </c>
      <c r="G49" s="252">
        <v>1</v>
      </c>
      <c r="H49" s="253">
        <v>869.97</v>
      </c>
      <c r="I49" s="252">
        <v>407113</v>
      </c>
      <c r="J49" s="253">
        <v>900.69525785224073</v>
      </c>
      <c r="K49" s="252">
        <v>1271</v>
      </c>
      <c r="L49" s="253">
        <v>725.31889850510993</v>
      </c>
      <c r="M49" s="252">
        <v>2132</v>
      </c>
      <c r="N49" s="253">
        <v>737.32682926829477</v>
      </c>
      <c r="O49" s="252">
        <v>0</v>
      </c>
      <c r="P49" s="253">
        <v>0</v>
      </c>
      <c r="Q49" s="252">
        <v>3403</v>
      </c>
      <c r="R49" s="253">
        <v>732.84193946517757</v>
      </c>
      <c r="V49" s="205"/>
      <c r="W49" s="198"/>
      <c r="X49" s="205"/>
      <c r="Y49" s="198"/>
      <c r="Z49" s="205"/>
      <c r="AA49" s="198"/>
      <c r="AB49" s="205"/>
      <c r="AC49" s="198"/>
      <c r="AD49" s="205"/>
      <c r="AE49" s="198"/>
      <c r="AF49" s="205"/>
      <c r="AG49" s="198"/>
      <c r="AH49" s="205"/>
      <c r="AI49" s="198"/>
      <c r="AJ49" s="205"/>
      <c r="AK49" s="198"/>
    </row>
    <row r="50" spans="2:37" ht="14.25" customHeight="1">
      <c r="B50" s="251" t="s">
        <v>26</v>
      </c>
      <c r="C50" s="252">
        <v>47097</v>
      </c>
      <c r="D50" s="253">
        <v>482.24504554430155</v>
      </c>
      <c r="E50" s="252">
        <v>728479</v>
      </c>
      <c r="F50" s="253">
        <v>877.70663317679202</v>
      </c>
      <c r="G50" s="252">
        <v>6</v>
      </c>
      <c r="H50" s="253">
        <v>866.38</v>
      </c>
      <c r="I50" s="252">
        <v>775582</v>
      </c>
      <c r="J50" s="253">
        <v>853.69225126420702</v>
      </c>
      <c r="K50" s="252">
        <v>627</v>
      </c>
      <c r="L50" s="253">
        <v>768.55084529505223</v>
      </c>
      <c r="M50" s="252">
        <v>1683</v>
      </c>
      <c r="N50" s="253">
        <v>751.72400475341533</v>
      </c>
      <c r="O50" s="252">
        <v>0</v>
      </c>
      <c r="P50" s="253">
        <v>0</v>
      </c>
      <c r="Q50" s="252">
        <v>2310</v>
      </c>
      <c r="R50" s="253">
        <v>756.2912900432882</v>
      </c>
      <c r="V50" s="205"/>
      <c r="W50" s="198"/>
      <c r="X50" s="205"/>
      <c r="Y50" s="198"/>
      <c r="Z50" s="205"/>
      <c r="AA50" s="198"/>
      <c r="AB50" s="205"/>
      <c r="AC50" s="198"/>
      <c r="AD50" s="205"/>
      <c r="AE50" s="198"/>
      <c r="AF50" s="205"/>
      <c r="AG50" s="198"/>
      <c r="AH50" s="205"/>
      <c r="AI50" s="198"/>
      <c r="AJ50" s="205"/>
      <c r="AK50" s="198"/>
    </row>
    <row r="51" spans="2:37" ht="14.25" customHeight="1">
      <c r="B51" s="251" t="s">
        <v>5</v>
      </c>
      <c r="C51" s="252">
        <v>0</v>
      </c>
      <c r="D51" s="253">
        <v>0</v>
      </c>
      <c r="E51" s="252">
        <v>1</v>
      </c>
      <c r="F51" s="253">
        <v>1043.2</v>
      </c>
      <c r="G51" s="252">
        <v>0</v>
      </c>
      <c r="H51" s="253">
        <v>0</v>
      </c>
      <c r="I51" s="252">
        <v>1</v>
      </c>
      <c r="J51" s="253">
        <v>1043.2</v>
      </c>
      <c r="K51" s="252">
        <v>0</v>
      </c>
      <c r="L51" s="253">
        <v>0</v>
      </c>
      <c r="M51" s="252">
        <v>0</v>
      </c>
      <c r="N51" s="253">
        <v>0</v>
      </c>
      <c r="O51" s="252">
        <v>0</v>
      </c>
      <c r="P51" s="253">
        <v>0</v>
      </c>
      <c r="Q51" s="252">
        <v>0</v>
      </c>
      <c r="R51" s="253">
        <v>0</v>
      </c>
      <c r="V51" s="205"/>
      <c r="W51" s="198"/>
      <c r="X51" s="205"/>
      <c r="Y51" s="198"/>
      <c r="Z51" s="205"/>
      <c r="AA51" s="198"/>
      <c r="AB51" s="205"/>
      <c r="AC51" s="198"/>
      <c r="AD51" s="205"/>
      <c r="AE51" s="198"/>
      <c r="AF51" s="205"/>
      <c r="AG51" s="198"/>
      <c r="AH51" s="205"/>
      <c r="AI51" s="198"/>
      <c r="AJ51" s="205"/>
      <c r="AK51" s="198"/>
    </row>
    <row r="52" spans="2:37" ht="14.25" customHeight="1">
      <c r="B52" s="255" t="s">
        <v>6</v>
      </c>
      <c r="C52" s="256">
        <v>205679</v>
      </c>
      <c r="D52" s="257">
        <v>619.54897563679287</v>
      </c>
      <c r="E52" s="256">
        <v>2143496</v>
      </c>
      <c r="F52" s="257">
        <v>922.75677097134587</v>
      </c>
      <c r="G52" s="256">
        <v>9</v>
      </c>
      <c r="H52" s="257">
        <v>877.22777777777765</v>
      </c>
      <c r="I52" s="256">
        <v>2349184</v>
      </c>
      <c r="J52" s="257">
        <v>896.20972914850256</v>
      </c>
      <c r="K52" s="256">
        <v>178771</v>
      </c>
      <c r="L52" s="257">
        <v>505.08353239619419</v>
      </c>
      <c r="M52" s="256">
        <v>161728</v>
      </c>
      <c r="N52" s="257">
        <v>499.46644761575055</v>
      </c>
      <c r="O52" s="256">
        <v>4</v>
      </c>
      <c r="P52" s="257">
        <v>571.26</v>
      </c>
      <c r="Q52" s="256">
        <v>340503</v>
      </c>
      <c r="R52" s="257">
        <v>502.4163747455973</v>
      </c>
      <c r="V52" s="205"/>
      <c r="W52" s="198"/>
      <c r="X52" s="205"/>
      <c r="Y52" s="198"/>
      <c r="Z52" s="205"/>
      <c r="AA52" s="198"/>
      <c r="AB52" s="205"/>
      <c r="AC52" s="198"/>
      <c r="AD52" s="205"/>
      <c r="AE52" s="198"/>
      <c r="AF52" s="205"/>
      <c r="AG52" s="198"/>
      <c r="AH52" s="205"/>
      <c r="AI52" s="198"/>
      <c r="AJ52" s="205"/>
      <c r="AK52" s="198"/>
    </row>
    <row r="53" spans="2:37" ht="14.25" customHeight="1">
      <c r="B53" s="258" t="s">
        <v>27</v>
      </c>
      <c r="C53" s="252">
        <v>73.859164037164703</v>
      </c>
      <c r="D53" s="252" t="s">
        <v>228</v>
      </c>
      <c r="E53" s="252">
        <v>78.468247884879602</v>
      </c>
      <c r="F53" s="252" t="s">
        <v>228</v>
      </c>
      <c r="G53" s="252">
        <v>83.333333333333329</v>
      </c>
      <c r="H53" s="252" t="s">
        <v>228</v>
      </c>
      <c r="I53" s="252">
        <v>78.064725481156643</v>
      </c>
      <c r="J53" s="252" t="s">
        <v>228</v>
      </c>
      <c r="K53" s="252">
        <v>35.541228722779422</v>
      </c>
      <c r="L53" s="252" t="s">
        <v>228</v>
      </c>
      <c r="M53" s="252">
        <v>34.901946478037196</v>
      </c>
      <c r="N53" s="252" t="s">
        <v>228</v>
      </c>
      <c r="O53" s="252">
        <v>42.5</v>
      </c>
      <c r="P53" s="252" t="s">
        <v>228</v>
      </c>
      <c r="Q53" s="252">
        <v>35.23767191478489</v>
      </c>
      <c r="R53" s="252" t="s">
        <v>228</v>
      </c>
      <c r="V53" s="205"/>
      <c r="W53" s="198"/>
      <c r="X53" s="205"/>
      <c r="Y53" s="198"/>
      <c r="Z53" s="205"/>
      <c r="AA53" s="198"/>
      <c r="AB53" s="205"/>
      <c r="AC53" s="198"/>
      <c r="AD53" s="205"/>
      <c r="AE53" s="198"/>
      <c r="AF53" s="205"/>
      <c r="AG53" s="198"/>
      <c r="AH53" s="205"/>
      <c r="AI53" s="198"/>
      <c r="AJ53" s="205"/>
      <c r="AK53" s="198"/>
    </row>
    <row r="54" spans="2:37" ht="14.25" customHeight="1">
      <c r="B54" s="247"/>
      <c r="C54" s="259"/>
      <c r="D54" s="260"/>
      <c r="E54" s="261"/>
      <c r="F54" s="261"/>
      <c r="G54" s="259"/>
      <c r="H54" s="261"/>
      <c r="I54" s="259"/>
      <c r="J54" s="261"/>
      <c r="K54" s="259"/>
      <c r="L54" s="260"/>
      <c r="M54" s="259"/>
      <c r="N54" s="260"/>
      <c r="O54" s="259"/>
      <c r="P54" s="260"/>
      <c r="Q54" s="259"/>
      <c r="R54" s="260"/>
      <c r="V54" s="196"/>
      <c r="W54" s="195"/>
      <c r="X54" s="196"/>
      <c r="Y54" s="195"/>
      <c r="Z54" s="196"/>
      <c r="AA54" s="195"/>
      <c r="AB54" s="196"/>
      <c r="AC54" s="195"/>
      <c r="AD54" s="196"/>
      <c r="AE54" s="195"/>
      <c r="AF54" s="196"/>
      <c r="AG54" s="195"/>
      <c r="AH54" s="196"/>
      <c r="AI54" s="195"/>
      <c r="AJ54" s="196"/>
      <c r="AK54" s="195"/>
    </row>
    <row r="55" spans="2:37" ht="14.25" customHeight="1">
      <c r="B55" s="489" t="s">
        <v>0</v>
      </c>
      <c r="C55" s="490" t="s">
        <v>1</v>
      </c>
      <c r="D55" s="490"/>
      <c r="E55" s="490"/>
      <c r="F55" s="490"/>
      <c r="G55" s="490"/>
      <c r="H55" s="490"/>
      <c r="I55" s="490"/>
      <c r="J55" s="490"/>
      <c r="K55" s="490" t="s">
        <v>2</v>
      </c>
      <c r="L55" s="490"/>
      <c r="M55" s="490"/>
      <c r="N55" s="490"/>
      <c r="O55" s="490"/>
      <c r="P55" s="490"/>
      <c r="Q55" s="490"/>
      <c r="R55" s="490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</row>
    <row r="56" spans="2:37" ht="14.25" customHeight="1">
      <c r="B56" s="489"/>
      <c r="C56" s="490" t="s">
        <v>3</v>
      </c>
      <c r="D56" s="490"/>
      <c r="E56" s="491" t="s">
        <v>4</v>
      </c>
      <c r="F56" s="491"/>
      <c r="G56" s="490" t="s">
        <v>5</v>
      </c>
      <c r="H56" s="490"/>
      <c r="I56" s="490" t="s">
        <v>6</v>
      </c>
      <c r="J56" s="490"/>
      <c r="K56" s="490" t="s">
        <v>3</v>
      </c>
      <c r="L56" s="490"/>
      <c r="M56" s="491" t="s">
        <v>4</v>
      </c>
      <c r="N56" s="491"/>
      <c r="O56" s="490" t="s">
        <v>5</v>
      </c>
      <c r="P56" s="490"/>
      <c r="Q56" s="490" t="s">
        <v>6</v>
      </c>
      <c r="R56" s="490"/>
    </row>
    <row r="57" spans="2:37" ht="14.25" customHeight="1">
      <c r="B57" s="489"/>
      <c r="C57" s="248" t="s">
        <v>7</v>
      </c>
      <c r="D57" s="249" t="s">
        <v>8</v>
      </c>
      <c r="E57" s="250" t="s">
        <v>7</v>
      </c>
      <c r="F57" s="250" t="s">
        <v>8</v>
      </c>
      <c r="G57" s="248" t="s">
        <v>7</v>
      </c>
      <c r="H57" s="250" t="s">
        <v>8</v>
      </c>
      <c r="I57" s="248" t="s">
        <v>7</v>
      </c>
      <c r="J57" s="250" t="s">
        <v>8</v>
      </c>
      <c r="K57" s="248" t="s">
        <v>7</v>
      </c>
      <c r="L57" s="249" t="s">
        <v>8</v>
      </c>
      <c r="M57" s="250" t="s">
        <v>7</v>
      </c>
      <c r="N57" s="250" t="s">
        <v>8</v>
      </c>
      <c r="O57" s="248" t="s">
        <v>7</v>
      </c>
      <c r="P57" s="250" t="s">
        <v>8</v>
      </c>
      <c r="Q57" s="248" t="s">
        <v>7</v>
      </c>
      <c r="R57" s="250" t="s">
        <v>8</v>
      </c>
    </row>
    <row r="58" spans="2:37" ht="14.25" customHeight="1">
      <c r="B58" s="251" t="s">
        <v>9</v>
      </c>
      <c r="C58" s="252">
        <v>0</v>
      </c>
      <c r="D58" s="253">
        <v>0</v>
      </c>
      <c r="E58" s="252">
        <v>0</v>
      </c>
      <c r="F58" s="253">
        <v>0</v>
      </c>
      <c r="G58" s="252">
        <v>0</v>
      </c>
      <c r="H58" s="253">
        <v>0</v>
      </c>
      <c r="I58" s="252">
        <v>0</v>
      </c>
      <c r="J58" s="253">
        <v>0</v>
      </c>
      <c r="K58" s="252">
        <v>1151</v>
      </c>
      <c r="L58" s="253">
        <v>357.36562119895757</v>
      </c>
      <c r="M58" s="252">
        <v>1148</v>
      </c>
      <c r="N58" s="253">
        <v>357.60366724738685</v>
      </c>
      <c r="O58" s="252">
        <v>0</v>
      </c>
      <c r="P58" s="253">
        <v>0</v>
      </c>
      <c r="Q58" s="252">
        <v>2299</v>
      </c>
      <c r="R58" s="253">
        <v>357.48448890822112</v>
      </c>
    </row>
    <row r="59" spans="2:37" ht="14.25" customHeight="1">
      <c r="B59" s="254" t="s">
        <v>10</v>
      </c>
      <c r="C59" s="252">
        <v>0</v>
      </c>
      <c r="D59" s="253">
        <v>0</v>
      </c>
      <c r="E59" s="252">
        <v>0</v>
      </c>
      <c r="F59" s="253">
        <v>0</v>
      </c>
      <c r="G59" s="252">
        <v>0</v>
      </c>
      <c r="H59" s="253">
        <v>0</v>
      </c>
      <c r="I59" s="252">
        <v>0</v>
      </c>
      <c r="J59" s="253">
        <v>0</v>
      </c>
      <c r="K59" s="252">
        <v>5578</v>
      </c>
      <c r="L59" s="253">
        <v>362.01736464682614</v>
      </c>
      <c r="M59" s="252">
        <v>5230</v>
      </c>
      <c r="N59" s="253">
        <v>360.16251242829776</v>
      </c>
      <c r="O59" s="252">
        <v>0</v>
      </c>
      <c r="P59" s="253">
        <v>0</v>
      </c>
      <c r="Q59" s="252">
        <v>10808</v>
      </c>
      <c r="R59" s="253">
        <v>361.11980014803788</v>
      </c>
    </row>
    <row r="60" spans="2:37" ht="14.25" customHeight="1">
      <c r="B60" s="251" t="s">
        <v>11</v>
      </c>
      <c r="C60" s="252">
        <v>8</v>
      </c>
      <c r="D60" s="253">
        <v>374.48500000000001</v>
      </c>
      <c r="E60" s="252">
        <v>7</v>
      </c>
      <c r="F60" s="253">
        <v>317.95</v>
      </c>
      <c r="G60" s="252">
        <v>0</v>
      </c>
      <c r="H60" s="253">
        <v>0</v>
      </c>
      <c r="I60" s="252">
        <v>15</v>
      </c>
      <c r="J60" s="253">
        <v>348.10200000000003</v>
      </c>
      <c r="K60" s="252">
        <v>14286</v>
      </c>
      <c r="L60" s="253">
        <v>364.11943441131206</v>
      </c>
      <c r="M60" s="252">
        <v>13792</v>
      </c>
      <c r="N60" s="253">
        <v>362.54689385150732</v>
      </c>
      <c r="O60" s="252">
        <v>0</v>
      </c>
      <c r="P60" s="253">
        <v>0</v>
      </c>
      <c r="Q60" s="252">
        <v>28078</v>
      </c>
      <c r="R60" s="253">
        <v>363.34699764940495</v>
      </c>
      <c r="V60" s="205"/>
      <c r="W60" s="198"/>
      <c r="X60" s="205"/>
      <c r="Y60" s="198"/>
      <c r="Z60" s="205"/>
      <c r="AA60" s="198"/>
      <c r="AB60" s="205"/>
      <c r="AC60" s="198"/>
      <c r="AD60" s="205"/>
      <c r="AE60" s="198"/>
      <c r="AF60" s="205"/>
      <c r="AG60" s="198"/>
      <c r="AH60" s="205"/>
      <c r="AI60" s="198"/>
      <c r="AJ60" s="205"/>
      <c r="AK60" s="198"/>
    </row>
    <row r="61" spans="2:37" ht="14.25" customHeight="1">
      <c r="B61" s="251" t="s">
        <v>12</v>
      </c>
      <c r="C61" s="252">
        <v>17</v>
      </c>
      <c r="D61" s="253">
        <v>310.69176470588235</v>
      </c>
      <c r="E61" s="252">
        <v>17</v>
      </c>
      <c r="F61" s="253">
        <v>388.84235294117644</v>
      </c>
      <c r="G61" s="252">
        <v>0</v>
      </c>
      <c r="H61" s="253">
        <v>0</v>
      </c>
      <c r="I61" s="252">
        <v>34</v>
      </c>
      <c r="J61" s="253">
        <v>349.7670588235294</v>
      </c>
      <c r="K61" s="252">
        <v>30547</v>
      </c>
      <c r="L61" s="253">
        <v>367.21662159950426</v>
      </c>
      <c r="M61" s="252">
        <v>29070</v>
      </c>
      <c r="N61" s="253">
        <v>363.96193842449429</v>
      </c>
      <c r="O61" s="252">
        <v>1</v>
      </c>
      <c r="P61" s="253">
        <v>252.4</v>
      </c>
      <c r="Q61" s="252">
        <v>59618</v>
      </c>
      <c r="R61" s="253">
        <v>365.62769784293511</v>
      </c>
      <c r="V61" s="205"/>
      <c r="W61" s="198"/>
      <c r="X61" s="205"/>
      <c r="Y61" s="198"/>
      <c r="Z61" s="205"/>
      <c r="AA61" s="198"/>
      <c r="AB61" s="205"/>
      <c r="AC61" s="198"/>
      <c r="AD61" s="205"/>
      <c r="AE61" s="198"/>
      <c r="AF61" s="205"/>
      <c r="AG61" s="198"/>
      <c r="AH61" s="205"/>
      <c r="AI61" s="198"/>
      <c r="AJ61" s="205"/>
      <c r="AK61" s="198"/>
    </row>
    <row r="62" spans="2:37" ht="14.25" customHeight="1">
      <c r="B62" s="251" t="s">
        <v>13</v>
      </c>
      <c r="C62" s="252">
        <v>12</v>
      </c>
      <c r="D62" s="253">
        <v>422.80250000000007</v>
      </c>
      <c r="E62" s="252">
        <v>16</v>
      </c>
      <c r="F62" s="253">
        <v>394.09624999999994</v>
      </c>
      <c r="G62" s="252">
        <v>0</v>
      </c>
      <c r="H62" s="253">
        <v>0</v>
      </c>
      <c r="I62" s="252">
        <v>28</v>
      </c>
      <c r="J62" s="253">
        <v>406.3989285714286</v>
      </c>
      <c r="K62" s="252">
        <v>45192</v>
      </c>
      <c r="L62" s="253">
        <v>378.12368516551641</v>
      </c>
      <c r="M62" s="252">
        <v>45563</v>
      </c>
      <c r="N62" s="253">
        <v>376.26340100520258</v>
      </c>
      <c r="O62" s="252">
        <v>1</v>
      </c>
      <c r="P62" s="253">
        <v>701.56</v>
      </c>
      <c r="Q62" s="252">
        <v>90756</v>
      </c>
      <c r="R62" s="253">
        <v>377.1933148221612</v>
      </c>
      <c r="V62" s="205"/>
      <c r="W62" s="198"/>
      <c r="X62" s="205"/>
      <c r="Y62" s="198"/>
      <c r="Z62" s="205"/>
      <c r="AA62" s="198"/>
      <c r="AB62" s="205"/>
      <c r="AC62" s="198"/>
      <c r="AD62" s="205"/>
      <c r="AE62" s="198"/>
      <c r="AF62" s="205"/>
      <c r="AG62" s="198"/>
      <c r="AH62" s="205"/>
      <c r="AI62" s="198"/>
      <c r="AJ62" s="205"/>
      <c r="AK62" s="198"/>
    </row>
    <row r="63" spans="2:37" ht="14.25" customHeight="1">
      <c r="B63" s="251" t="s">
        <v>14</v>
      </c>
      <c r="C63" s="252">
        <v>115</v>
      </c>
      <c r="D63" s="253">
        <v>324.75008695652178</v>
      </c>
      <c r="E63" s="252">
        <v>96</v>
      </c>
      <c r="F63" s="253">
        <v>301.93760416666663</v>
      </c>
      <c r="G63" s="252">
        <v>0</v>
      </c>
      <c r="H63" s="253">
        <v>0</v>
      </c>
      <c r="I63" s="252">
        <v>211</v>
      </c>
      <c r="J63" s="253">
        <v>314.37094786729853</v>
      </c>
      <c r="K63" s="252">
        <v>4112</v>
      </c>
      <c r="L63" s="253">
        <v>638.63811284046687</v>
      </c>
      <c r="M63" s="252">
        <v>3232</v>
      </c>
      <c r="N63" s="253">
        <v>572.91025061881203</v>
      </c>
      <c r="O63" s="252">
        <v>0</v>
      </c>
      <c r="P63" s="253">
        <v>0</v>
      </c>
      <c r="Q63" s="252">
        <v>7344</v>
      </c>
      <c r="R63" s="253">
        <v>609.7121255446624</v>
      </c>
      <c r="V63" s="205"/>
      <c r="W63" s="198"/>
      <c r="X63" s="205"/>
      <c r="Y63" s="198"/>
      <c r="Z63" s="205"/>
      <c r="AA63" s="198"/>
      <c r="AB63" s="205"/>
      <c r="AC63" s="198"/>
      <c r="AD63" s="205"/>
      <c r="AE63" s="198"/>
      <c r="AF63" s="205"/>
      <c r="AG63" s="198"/>
      <c r="AH63" s="205"/>
      <c r="AI63" s="198"/>
      <c r="AJ63" s="205"/>
      <c r="AK63" s="198"/>
    </row>
    <row r="64" spans="2:37" ht="14.25" customHeight="1">
      <c r="B64" s="251" t="s">
        <v>15</v>
      </c>
      <c r="C64" s="252">
        <v>79</v>
      </c>
      <c r="D64" s="253">
        <v>315.76126582278482</v>
      </c>
      <c r="E64" s="252">
        <v>79</v>
      </c>
      <c r="F64" s="253">
        <v>325.23253164556968</v>
      </c>
      <c r="G64" s="252">
        <v>0</v>
      </c>
      <c r="H64" s="253">
        <v>0</v>
      </c>
      <c r="I64" s="252">
        <v>158</v>
      </c>
      <c r="J64" s="253">
        <v>320.49689873417725</v>
      </c>
      <c r="K64" s="252">
        <v>8250</v>
      </c>
      <c r="L64" s="253">
        <v>814.8361975757565</v>
      </c>
      <c r="M64" s="252">
        <v>5440</v>
      </c>
      <c r="N64" s="253">
        <v>768.42964522058855</v>
      </c>
      <c r="O64" s="252">
        <v>0</v>
      </c>
      <c r="P64" s="253">
        <v>0</v>
      </c>
      <c r="Q64" s="252">
        <v>13690</v>
      </c>
      <c r="R64" s="253">
        <v>796.39560993425812</v>
      </c>
      <c r="V64" s="205"/>
      <c r="W64" s="198"/>
      <c r="X64" s="205"/>
      <c r="Y64" s="198"/>
      <c r="Z64" s="205"/>
      <c r="AA64" s="198"/>
      <c r="AB64" s="205"/>
      <c r="AC64" s="198"/>
      <c r="AD64" s="205"/>
      <c r="AE64" s="198"/>
      <c r="AF64" s="205"/>
      <c r="AG64" s="198"/>
      <c r="AH64" s="205"/>
      <c r="AI64" s="198"/>
      <c r="AJ64" s="205"/>
      <c r="AK64" s="198"/>
    </row>
    <row r="65" spans="2:37" ht="14.25" customHeight="1">
      <c r="B65" s="251" t="s">
        <v>16</v>
      </c>
      <c r="C65" s="252">
        <v>85</v>
      </c>
      <c r="D65" s="253">
        <v>336.84376470588245</v>
      </c>
      <c r="E65" s="252">
        <v>58</v>
      </c>
      <c r="F65" s="253">
        <v>380.07913793103455</v>
      </c>
      <c r="G65" s="252">
        <v>0</v>
      </c>
      <c r="H65" s="253">
        <v>0</v>
      </c>
      <c r="I65" s="252">
        <v>143</v>
      </c>
      <c r="J65" s="253">
        <v>354.37979020979031</v>
      </c>
      <c r="K65" s="252">
        <v>21063</v>
      </c>
      <c r="L65" s="253">
        <v>915.88147557327909</v>
      </c>
      <c r="M65" s="252">
        <v>14702</v>
      </c>
      <c r="N65" s="253">
        <v>878.17939191946618</v>
      </c>
      <c r="O65" s="252">
        <v>0</v>
      </c>
      <c r="P65" s="253">
        <v>0</v>
      </c>
      <c r="Q65" s="252">
        <v>35765</v>
      </c>
      <c r="R65" s="253">
        <v>900.38319418425749</v>
      </c>
      <c r="V65" s="205"/>
      <c r="W65" s="198"/>
      <c r="X65" s="205"/>
      <c r="Y65" s="198"/>
      <c r="Z65" s="205"/>
      <c r="AA65" s="198"/>
      <c r="AB65" s="205"/>
      <c r="AC65" s="198"/>
      <c r="AD65" s="205"/>
      <c r="AE65" s="198"/>
      <c r="AF65" s="205"/>
      <c r="AG65" s="198"/>
      <c r="AH65" s="205"/>
      <c r="AI65" s="198"/>
      <c r="AJ65" s="205"/>
      <c r="AK65" s="198"/>
    </row>
    <row r="66" spans="2:37" ht="14.25" customHeight="1">
      <c r="B66" s="251" t="s">
        <v>17</v>
      </c>
      <c r="C66" s="252">
        <v>131</v>
      </c>
      <c r="D66" s="253">
        <v>330.55099236641223</v>
      </c>
      <c r="E66" s="252">
        <v>129</v>
      </c>
      <c r="F66" s="253">
        <v>329.43992248062028</v>
      </c>
      <c r="G66" s="252">
        <v>0</v>
      </c>
      <c r="H66" s="253">
        <v>0</v>
      </c>
      <c r="I66" s="252">
        <v>260</v>
      </c>
      <c r="J66" s="253">
        <v>329.99973076923084</v>
      </c>
      <c r="K66" s="252">
        <v>45946</v>
      </c>
      <c r="L66" s="253">
        <v>988.24281243198516</v>
      </c>
      <c r="M66" s="252">
        <v>35837</v>
      </c>
      <c r="N66" s="253">
        <v>938.01179674637876</v>
      </c>
      <c r="O66" s="252">
        <v>0</v>
      </c>
      <c r="P66" s="253">
        <v>0</v>
      </c>
      <c r="Q66" s="252">
        <v>81783</v>
      </c>
      <c r="R66" s="253">
        <v>966.23177212868154</v>
      </c>
      <c r="V66" s="205"/>
      <c r="W66" s="198"/>
      <c r="X66" s="205"/>
      <c r="Y66" s="198"/>
      <c r="Z66" s="205"/>
      <c r="AA66" s="198"/>
      <c r="AB66" s="205"/>
      <c r="AC66" s="198"/>
      <c r="AD66" s="205"/>
      <c r="AE66" s="198"/>
      <c r="AF66" s="205"/>
      <c r="AG66" s="198"/>
      <c r="AH66" s="205"/>
      <c r="AI66" s="198"/>
      <c r="AJ66" s="205"/>
      <c r="AK66" s="198"/>
    </row>
    <row r="67" spans="2:37" ht="14.25" customHeight="1">
      <c r="B67" s="251" t="s">
        <v>18</v>
      </c>
      <c r="C67" s="252">
        <v>522</v>
      </c>
      <c r="D67" s="253">
        <v>637.46007662835279</v>
      </c>
      <c r="E67" s="252">
        <v>565</v>
      </c>
      <c r="F67" s="253">
        <v>650.58286725663777</v>
      </c>
      <c r="G67" s="252">
        <v>0</v>
      </c>
      <c r="H67" s="253">
        <v>0</v>
      </c>
      <c r="I67" s="252">
        <v>1087</v>
      </c>
      <c r="J67" s="253">
        <v>644.2810303587861</v>
      </c>
      <c r="K67" s="252">
        <v>84600</v>
      </c>
      <c r="L67" s="253">
        <v>1029.9907355791956</v>
      </c>
      <c r="M67" s="252">
        <v>69533</v>
      </c>
      <c r="N67" s="253">
        <v>962.01518128083046</v>
      </c>
      <c r="O67" s="252">
        <v>0</v>
      </c>
      <c r="P67" s="253">
        <v>0</v>
      </c>
      <c r="Q67" s="252">
        <v>154133</v>
      </c>
      <c r="R67" s="253">
        <v>999.32537373566936</v>
      </c>
      <c r="V67" s="205"/>
      <c r="W67" s="198"/>
      <c r="X67" s="205"/>
      <c r="Y67" s="198"/>
      <c r="Z67" s="205"/>
      <c r="AA67" s="198"/>
      <c r="AB67" s="205"/>
      <c r="AC67" s="198"/>
      <c r="AD67" s="205"/>
      <c r="AE67" s="198"/>
      <c r="AF67" s="205"/>
      <c r="AG67" s="198"/>
      <c r="AH67" s="205"/>
      <c r="AI67" s="198"/>
      <c r="AJ67" s="205"/>
      <c r="AK67" s="198"/>
    </row>
    <row r="68" spans="2:37" ht="14.25" customHeight="1">
      <c r="B68" s="251" t="s">
        <v>19</v>
      </c>
      <c r="C68" s="252">
        <v>2274</v>
      </c>
      <c r="D68" s="253">
        <v>692.79091908531132</v>
      </c>
      <c r="E68" s="252">
        <v>2359</v>
      </c>
      <c r="F68" s="253">
        <v>716.05772785078375</v>
      </c>
      <c r="G68" s="252">
        <v>0</v>
      </c>
      <c r="H68" s="253">
        <v>0</v>
      </c>
      <c r="I68" s="252">
        <v>4633</v>
      </c>
      <c r="J68" s="253">
        <v>704.63775739261746</v>
      </c>
      <c r="K68" s="252">
        <v>125058</v>
      </c>
      <c r="L68" s="253">
        <v>1042.5867826928293</v>
      </c>
      <c r="M68" s="252">
        <v>112581</v>
      </c>
      <c r="N68" s="253">
        <v>953.15139712740256</v>
      </c>
      <c r="O68" s="252">
        <v>0</v>
      </c>
      <c r="P68" s="253">
        <v>0</v>
      </c>
      <c r="Q68" s="252">
        <v>237639</v>
      </c>
      <c r="R68" s="253">
        <v>1000.2169480177914</v>
      </c>
      <c r="V68" s="205"/>
      <c r="W68" s="198"/>
      <c r="X68" s="205"/>
      <c r="Y68" s="198"/>
      <c r="Z68" s="205"/>
      <c r="AA68" s="198"/>
      <c r="AB68" s="205"/>
      <c r="AC68" s="198"/>
      <c r="AD68" s="205"/>
      <c r="AE68" s="198"/>
      <c r="AF68" s="205"/>
      <c r="AG68" s="198"/>
      <c r="AH68" s="205"/>
      <c r="AI68" s="198"/>
      <c r="AJ68" s="205"/>
      <c r="AK68" s="198"/>
    </row>
    <row r="69" spans="2:37" ht="14.25" customHeight="1">
      <c r="B69" s="251" t="s">
        <v>20</v>
      </c>
      <c r="C69" s="252">
        <v>4214</v>
      </c>
      <c r="D69" s="253">
        <v>718.50498338870329</v>
      </c>
      <c r="E69" s="252">
        <v>4754</v>
      </c>
      <c r="F69" s="253">
        <v>746.70870424905195</v>
      </c>
      <c r="G69" s="252">
        <v>0</v>
      </c>
      <c r="H69" s="253">
        <v>0</v>
      </c>
      <c r="I69" s="252">
        <v>8968</v>
      </c>
      <c r="J69" s="253">
        <v>733.45597457626991</v>
      </c>
      <c r="K69" s="252">
        <v>191807</v>
      </c>
      <c r="L69" s="253">
        <v>1238.3892282867669</v>
      </c>
      <c r="M69" s="252">
        <v>179661</v>
      </c>
      <c r="N69" s="253">
        <v>988.39424015228667</v>
      </c>
      <c r="O69" s="252">
        <v>1</v>
      </c>
      <c r="P69" s="253">
        <v>454.26</v>
      </c>
      <c r="Q69" s="252">
        <v>371469</v>
      </c>
      <c r="R69" s="253">
        <v>1117.4770291733626</v>
      </c>
      <c r="V69" s="205"/>
      <c r="W69" s="198"/>
      <c r="X69" s="205"/>
      <c r="Y69" s="198"/>
      <c r="Z69" s="205"/>
      <c r="AA69" s="198"/>
      <c r="AB69" s="205"/>
      <c r="AC69" s="198"/>
      <c r="AD69" s="205"/>
      <c r="AE69" s="198"/>
      <c r="AF69" s="205"/>
      <c r="AG69" s="198"/>
      <c r="AH69" s="205"/>
      <c r="AI69" s="198"/>
      <c r="AJ69" s="205"/>
      <c r="AK69" s="198"/>
    </row>
    <row r="70" spans="2:37" ht="14.25" customHeight="1">
      <c r="B70" s="251" t="s">
        <v>21</v>
      </c>
      <c r="C70" s="252">
        <v>4041</v>
      </c>
      <c r="D70" s="253">
        <v>722.36351645632249</v>
      </c>
      <c r="E70" s="252">
        <v>5537</v>
      </c>
      <c r="F70" s="253">
        <v>774.92683944374176</v>
      </c>
      <c r="G70" s="252">
        <v>0</v>
      </c>
      <c r="H70" s="253">
        <v>0</v>
      </c>
      <c r="I70" s="252">
        <v>9578</v>
      </c>
      <c r="J70" s="253">
        <v>752.75014408018342</v>
      </c>
      <c r="K70" s="252">
        <v>395886</v>
      </c>
      <c r="L70" s="253">
        <v>1576.2171274558825</v>
      </c>
      <c r="M70" s="252">
        <v>321373</v>
      </c>
      <c r="N70" s="253">
        <v>1150.9355061563974</v>
      </c>
      <c r="O70" s="252">
        <v>0</v>
      </c>
      <c r="P70" s="253">
        <v>0</v>
      </c>
      <c r="Q70" s="252">
        <v>717259</v>
      </c>
      <c r="R70" s="253">
        <v>1385.6666701149786</v>
      </c>
      <c r="V70" s="205"/>
      <c r="W70" s="198"/>
      <c r="X70" s="205"/>
      <c r="Y70" s="198"/>
      <c r="Z70" s="205"/>
      <c r="AA70" s="198"/>
      <c r="AB70" s="205"/>
      <c r="AC70" s="198"/>
      <c r="AD70" s="205"/>
      <c r="AE70" s="198"/>
      <c r="AF70" s="205"/>
      <c r="AG70" s="198"/>
      <c r="AH70" s="205"/>
      <c r="AI70" s="198"/>
      <c r="AJ70" s="205"/>
      <c r="AK70" s="198"/>
    </row>
    <row r="71" spans="2:37" ht="14.25" customHeight="1">
      <c r="B71" s="251" t="s">
        <v>22</v>
      </c>
      <c r="C71" s="252">
        <v>2038</v>
      </c>
      <c r="D71" s="253">
        <v>790.53717369970775</v>
      </c>
      <c r="E71" s="252">
        <v>4200</v>
      </c>
      <c r="F71" s="253">
        <v>854.37965952381364</v>
      </c>
      <c r="G71" s="252">
        <v>0</v>
      </c>
      <c r="H71" s="253">
        <v>0</v>
      </c>
      <c r="I71" s="252">
        <v>6238</v>
      </c>
      <c r="J71" s="253">
        <v>833.52185476114494</v>
      </c>
      <c r="K71" s="252">
        <v>1006162</v>
      </c>
      <c r="L71" s="253">
        <v>1684.8773239001237</v>
      </c>
      <c r="M71" s="252">
        <v>886426</v>
      </c>
      <c r="N71" s="253">
        <v>1307.5265307876809</v>
      </c>
      <c r="O71" s="252">
        <v>1</v>
      </c>
      <c r="P71" s="253">
        <v>1056.5899999999999</v>
      </c>
      <c r="Q71" s="252">
        <v>1892589</v>
      </c>
      <c r="R71" s="253">
        <v>1508.1383792994661</v>
      </c>
      <c r="V71" s="205"/>
      <c r="W71" s="198"/>
      <c r="X71" s="205"/>
      <c r="Y71" s="198"/>
      <c r="Z71" s="205"/>
      <c r="AA71" s="198"/>
      <c r="AB71" s="205"/>
      <c r="AC71" s="198"/>
      <c r="AD71" s="205"/>
      <c r="AE71" s="198"/>
      <c r="AF71" s="205"/>
      <c r="AG71" s="198"/>
      <c r="AH71" s="205"/>
      <c r="AI71" s="198"/>
      <c r="AJ71" s="205"/>
      <c r="AK71" s="198"/>
    </row>
    <row r="72" spans="2:37" ht="14.25" customHeight="1">
      <c r="B72" s="251" t="s">
        <v>23</v>
      </c>
      <c r="C72" s="252">
        <v>1168</v>
      </c>
      <c r="D72" s="253">
        <v>759.24841609588805</v>
      </c>
      <c r="E72" s="252">
        <v>3405</v>
      </c>
      <c r="F72" s="253">
        <v>798.40928928047276</v>
      </c>
      <c r="G72" s="252">
        <v>0</v>
      </c>
      <c r="H72" s="253">
        <v>0</v>
      </c>
      <c r="I72" s="252">
        <v>4573</v>
      </c>
      <c r="J72" s="253">
        <v>788.4071244259801</v>
      </c>
      <c r="K72" s="252">
        <v>929535</v>
      </c>
      <c r="L72" s="253">
        <v>1689.1918315286644</v>
      </c>
      <c r="M72" s="252">
        <v>885476</v>
      </c>
      <c r="N72" s="253">
        <v>1177.7771933626673</v>
      </c>
      <c r="O72" s="252">
        <v>1</v>
      </c>
      <c r="P72" s="253">
        <v>876.82</v>
      </c>
      <c r="Q72" s="252">
        <v>1815012</v>
      </c>
      <c r="R72" s="253">
        <v>1439.6914422659456</v>
      </c>
      <c r="V72" s="205"/>
      <c r="W72" s="198"/>
      <c r="X72" s="205"/>
      <c r="Y72" s="198"/>
      <c r="Z72" s="205"/>
      <c r="AA72" s="198"/>
      <c r="AB72" s="205"/>
      <c r="AC72" s="198"/>
      <c r="AD72" s="205"/>
      <c r="AE72" s="198"/>
      <c r="AF72" s="205"/>
      <c r="AG72" s="198"/>
      <c r="AH72" s="205"/>
      <c r="AI72" s="198"/>
      <c r="AJ72" s="205"/>
      <c r="AK72" s="198"/>
    </row>
    <row r="73" spans="2:37" ht="14.25" customHeight="1">
      <c r="B73" s="251" t="s">
        <v>24</v>
      </c>
      <c r="C73" s="252">
        <v>657</v>
      </c>
      <c r="D73" s="253">
        <v>709.57388127853665</v>
      </c>
      <c r="E73" s="252">
        <v>3050</v>
      </c>
      <c r="F73" s="253">
        <v>756.15720327869212</v>
      </c>
      <c r="G73" s="252">
        <v>0</v>
      </c>
      <c r="H73" s="253">
        <v>0</v>
      </c>
      <c r="I73" s="252">
        <v>3707</v>
      </c>
      <c r="J73" s="253">
        <v>747.90113568923914</v>
      </c>
      <c r="K73" s="252">
        <v>803746</v>
      </c>
      <c r="L73" s="253">
        <v>1633.7032690551493</v>
      </c>
      <c r="M73" s="252">
        <v>859295</v>
      </c>
      <c r="N73" s="253">
        <v>1008.02666930449</v>
      </c>
      <c r="O73" s="252">
        <v>3</v>
      </c>
      <c r="P73" s="253">
        <v>1125.7566666666667</v>
      </c>
      <c r="Q73" s="252">
        <v>1663044</v>
      </c>
      <c r="R73" s="253">
        <v>1310.4151915162809</v>
      </c>
      <c r="S73" s="40"/>
      <c r="V73" s="205"/>
      <c r="W73" s="198"/>
      <c r="X73" s="205"/>
      <c r="Y73" s="198"/>
      <c r="Z73" s="205"/>
      <c r="AA73" s="198"/>
      <c r="AB73" s="205"/>
      <c r="AC73" s="198"/>
      <c r="AD73" s="205"/>
      <c r="AE73" s="198"/>
      <c r="AF73" s="205"/>
      <c r="AG73" s="198"/>
      <c r="AH73" s="205"/>
      <c r="AI73" s="198"/>
      <c r="AJ73" s="205"/>
      <c r="AK73" s="198"/>
    </row>
    <row r="74" spans="2:37" ht="14.25" customHeight="1">
      <c r="B74" s="251" t="s">
        <v>25</v>
      </c>
      <c r="C74" s="252">
        <v>309</v>
      </c>
      <c r="D74" s="253">
        <v>666.5024595469265</v>
      </c>
      <c r="E74" s="252">
        <v>2276</v>
      </c>
      <c r="F74" s="253">
        <v>734.52061511423733</v>
      </c>
      <c r="G74" s="252">
        <v>0</v>
      </c>
      <c r="H74" s="253">
        <v>0</v>
      </c>
      <c r="I74" s="252">
        <v>2585</v>
      </c>
      <c r="J74" s="253">
        <v>726.3900116054175</v>
      </c>
      <c r="K74" s="252">
        <v>544959</v>
      </c>
      <c r="L74" s="253">
        <v>1472.7009155000626</v>
      </c>
      <c r="M74" s="252">
        <v>735355</v>
      </c>
      <c r="N74" s="253">
        <v>892.3823365449332</v>
      </c>
      <c r="O74" s="252">
        <v>4</v>
      </c>
      <c r="P74" s="253">
        <v>1123.9524999999999</v>
      </c>
      <c r="Q74" s="252">
        <v>1280318</v>
      </c>
      <c r="R74" s="253">
        <v>1139.3918753856447</v>
      </c>
      <c r="V74" s="205"/>
      <c r="W74" s="198"/>
      <c r="X74" s="205"/>
      <c r="Y74" s="198"/>
      <c r="Z74" s="205"/>
      <c r="AA74" s="198"/>
      <c r="AB74" s="205"/>
      <c r="AC74" s="198"/>
      <c r="AD74" s="205"/>
      <c r="AE74" s="198"/>
      <c r="AF74" s="205"/>
      <c r="AG74" s="198"/>
      <c r="AH74" s="205"/>
      <c r="AI74" s="198"/>
      <c r="AJ74" s="205"/>
      <c r="AK74" s="198"/>
    </row>
    <row r="75" spans="2:37" ht="14.25" customHeight="1">
      <c r="B75" s="251" t="s">
        <v>26</v>
      </c>
      <c r="C75" s="252">
        <v>310</v>
      </c>
      <c r="D75" s="253">
        <v>592.71551612903352</v>
      </c>
      <c r="E75" s="252">
        <v>3569</v>
      </c>
      <c r="F75" s="253">
        <v>683.56068366490035</v>
      </c>
      <c r="G75" s="252">
        <v>0</v>
      </c>
      <c r="H75" s="253">
        <v>0</v>
      </c>
      <c r="I75" s="252">
        <v>3879</v>
      </c>
      <c r="J75" s="253">
        <v>676.30056457850731</v>
      </c>
      <c r="K75" s="252">
        <v>545960</v>
      </c>
      <c r="L75" s="253">
        <v>1247.5480085354211</v>
      </c>
      <c r="M75" s="252">
        <v>1142858</v>
      </c>
      <c r="N75" s="253">
        <v>828.84623908656681</v>
      </c>
      <c r="O75" s="252">
        <v>23</v>
      </c>
      <c r="P75" s="253">
        <v>902.5534782608695</v>
      </c>
      <c r="Q75" s="252">
        <v>1688841</v>
      </c>
      <c r="R75" s="253">
        <v>964.20303899537862</v>
      </c>
      <c r="V75" s="205"/>
      <c r="W75" s="198"/>
      <c r="X75" s="205"/>
      <c r="Y75" s="198"/>
      <c r="Z75" s="205"/>
      <c r="AA75" s="198"/>
      <c r="AB75" s="205"/>
      <c r="AC75" s="198"/>
      <c r="AD75" s="205"/>
      <c r="AE75" s="198"/>
      <c r="AF75" s="205"/>
      <c r="AG75" s="198"/>
      <c r="AH75" s="205"/>
      <c r="AI75" s="198"/>
      <c r="AJ75" s="205"/>
      <c r="AK75" s="198"/>
    </row>
    <row r="76" spans="2:37" ht="14.25" customHeight="1">
      <c r="B76" s="251" t="s">
        <v>5</v>
      </c>
      <c r="C76" s="252">
        <v>0</v>
      </c>
      <c r="D76" s="253">
        <v>0</v>
      </c>
      <c r="E76" s="252">
        <v>0</v>
      </c>
      <c r="F76" s="253">
        <v>0</v>
      </c>
      <c r="G76" s="252">
        <v>0</v>
      </c>
      <c r="H76" s="253">
        <v>0</v>
      </c>
      <c r="I76" s="252">
        <v>0</v>
      </c>
      <c r="J76" s="253">
        <v>0</v>
      </c>
      <c r="K76" s="252">
        <v>63</v>
      </c>
      <c r="L76" s="253">
        <v>2277.1187301587302</v>
      </c>
      <c r="M76" s="252">
        <v>20</v>
      </c>
      <c r="N76" s="253">
        <v>1450.5560000000003</v>
      </c>
      <c r="O76" s="252">
        <v>0</v>
      </c>
      <c r="P76" s="253">
        <v>0</v>
      </c>
      <c r="Q76" s="252">
        <v>83</v>
      </c>
      <c r="R76" s="253">
        <v>2077.9469879518074</v>
      </c>
      <c r="V76" s="205"/>
      <c r="W76" s="198"/>
      <c r="X76" s="205"/>
      <c r="Y76" s="198"/>
      <c r="Z76" s="205"/>
      <c r="AA76" s="198"/>
      <c r="AB76" s="205"/>
      <c r="AC76" s="198"/>
      <c r="AD76" s="205"/>
      <c r="AE76" s="198"/>
      <c r="AF76" s="205"/>
      <c r="AG76" s="198"/>
      <c r="AH76" s="205"/>
      <c r="AI76" s="198"/>
      <c r="AJ76" s="205"/>
      <c r="AK76" s="198"/>
    </row>
    <row r="77" spans="2:37" ht="14.25" customHeight="1">
      <c r="B77" s="255" t="s">
        <v>6</v>
      </c>
      <c r="C77" s="256">
        <v>15980</v>
      </c>
      <c r="D77" s="257">
        <v>710.66246996245263</v>
      </c>
      <c r="E77" s="256">
        <v>30117</v>
      </c>
      <c r="F77" s="257">
        <v>755.59984360992337</v>
      </c>
      <c r="G77" s="256">
        <v>0</v>
      </c>
      <c r="H77" s="257">
        <v>0</v>
      </c>
      <c r="I77" s="256">
        <v>46097</v>
      </c>
      <c r="J77" s="257">
        <v>740.02184003297521</v>
      </c>
      <c r="K77" s="256">
        <v>4803901</v>
      </c>
      <c r="L77" s="257">
        <v>1509.4732114004828</v>
      </c>
      <c r="M77" s="256">
        <v>5346592</v>
      </c>
      <c r="N77" s="257">
        <v>1025.1095564782199</v>
      </c>
      <c r="O77" s="256">
        <v>35</v>
      </c>
      <c r="P77" s="257">
        <v>913.52685714285712</v>
      </c>
      <c r="Q77" s="256">
        <v>10150528</v>
      </c>
      <c r="R77" s="257">
        <v>1254.3420792445468</v>
      </c>
      <c r="V77" s="205"/>
      <c r="W77" s="198"/>
      <c r="X77" s="205"/>
      <c r="Y77" s="198"/>
      <c r="Z77" s="205"/>
      <c r="AA77" s="198"/>
      <c r="AB77" s="205"/>
      <c r="AC77" s="198"/>
      <c r="AD77" s="205"/>
      <c r="AE77" s="198"/>
      <c r="AF77" s="205"/>
      <c r="AG77" s="198"/>
      <c r="AH77" s="205"/>
      <c r="AI77" s="198"/>
      <c r="AJ77" s="205"/>
      <c r="AK77" s="198"/>
    </row>
    <row r="78" spans="2:37" ht="14.25" customHeight="1">
      <c r="B78" s="258" t="s">
        <v>27</v>
      </c>
      <c r="C78" s="252">
        <v>60.903754693366707</v>
      </c>
      <c r="D78" s="252" t="s">
        <v>228</v>
      </c>
      <c r="E78" s="252">
        <v>68.016900753727128</v>
      </c>
      <c r="F78" s="252" t="s">
        <v>228</v>
      </c>
      <c r="G78" s="252">
        <v>0</v>
      </c>
      <c r="H78" s="252">
        <v>0</v>
      </c>
      <c r="I78" s="252">
        <v>65.551055383213665</v>
      </c>
      <c r="J78" s="252" t="s">
        <v>228</v>
      </c>
      <c r="K78" s="252">
        <v>70.853771076641451</v>
      </c>
      <c r="L78" s="252" t="s">
        <v>228</v>
      </c>
      <c r="M78" s="252">
        <v>74.022283482174871</v>
      </c>
      <c r="N78" s="252" t="s">
        <v>228</v>
      </c>
      <c r="O78" s="252">
        <v>81.971428571428575</v>
      </c>
      <c r="P78" s="252" t="s">
        <v>228</v>
      </c>
      <c r="Q78" s="252">
        <v>72.522746638201582</v>
      </c>
      <c r="R78" s="252" t="s">
        <v>228</v>
      </c>
      <c r="V78" s="205"/>
      <c r="W78" s="198"/>
      <c r="X78" s="205"/>
      <c r="Y78" s="198"/>
      <c r="Z78" s="205"/>
      <c r="AA78" s="198"/>
      <c r="AB78" s="205"/>
      <c r="AC78" s="198"/>
      <c r="AD78" s="205"/>
      <c r="AE78" s="198"/>
      <c r="AF78" s="205"/>
      <c r="AG78" s="198"/>
      <c r="AH78" s="205"/>
      <c r="AI78" s="198"/>
      <c r="AJ78" s="205"/>
      <c r="AK78" s="198"/>
    </row>
    <row r="79" spans="2:37" ht="16.399999999999999" customHeight="1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V79" s="196"/>
      <c r="W79" s="195"/>
      <c r="X79" s="196"/>
      <c r="Y79" s="195"/>
      <c r="Z79" s="196"/>
      <c r="AA79" s="195"/>
      <c r="AB79" s="196"/>
      <c r="AC79" s="195"/>
      <c r="AD79" s="196"/>
      <c r="AE79" s="195"/>
      <c r="AF79" s="196"/>
      <c r="AG79" s="195"/>
      <c r="AH79" s="196"/>
      <c r="AI79" s="195"/>
      <c r="AJ79" s="196"/>
      <c r="AK79" s="195"/>
    </row>
    <row r="80" spans="2:37" ht="14.5">
      <c r="B80" s="39" t="s">
        <v>218</v>
      </c>
      <c r="Q80" s="41" t="s">
        <v>124</v>
      </c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</row>
    <row r="83" spans="19:19">
      <c r="S83" s="40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8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M39" sqref="M39"/>
    </sheetView>
  </sheetViews>
  <sheetFormatPr baseColWidth="10" defaultColWidth="11.54296875" defaultRowHeight="15.5"/>
  <cols>
    <col min="1" max="1" width="2.7265625" style="27" customWidth="1"/>
    <col min="2" max="2" width="8" style="27" customWidth="1"/>
    <col min="3" max="3" width="5.54296875" style="27" customWidth="1"/>
    <col min="4" max="9" width="20" style="27" customWidth="1"/>
    <col min="10" max="10" width="11.54296875" style="27"/>
    <col min="11" max="11" width="11.81640625" style="27" bestFit="1" customWidth="1"/>
    <col min="12" max="12" width="11.81640625" style="27" customWidth="1"/>
    <col min="13" max="16384" width="11.54296875" style="27"/>
  </cols>
  <sheetData>
    <row r="1" spans="1:11" ht="18.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168</v>
      </c>
    </row>
    <row r="3" spans="1:11">
      <c r="A3" s="262"/>
      <c r="B3" s="262"/>
      <c r="C3" s="262"/>
      <c r="D3" s="262"/>
      <c r="E3" s="262"/>
      <c r="F3" s="262"/>
      <c r="G3" s="262"/>
      <c r="H3" s="262"/>
      <c r="I3" s="262"/>
    </row>
    <row r="4" spans="1:11" ht="32.15" customHeight="1">
      <c r="A4" s="262"/>
      <c r="B4" s="263" t="s">
        <v>214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>
        <v>2022</v>
      </c>
      <c r="C18" s="45"/>
      <c r="D18" s="46">
        <v>949781</v>
      </c>
      <c r="E18" s="46">
        <v>6302297</v>
      </c>
      <c r="F18" s="46">
        <v>2356613</v>
      </c>
      <c r="G18" s="46">
        <v>341311</v>
      </c>
      <c r="H18" s="46">
        <v>44834</v>
      </c>
      <c r="I18" s="46">
        <v>9994836</v>
      </c>
    </row>
    <row r="19" spans="2:10">
      <c r="B19" s="45"/>
      <c r="C19" s="45"/>
      <c r="D19" s="46"/>
      <c r="E19" s="46"/>
      <c r="F19" s="46"/>
      <c r="G19" s="46"/>
      <c r="H19" s="46"/>
      <c r="I19" s="46"/>
    </row>
    <row r="20" spans="2:10">
      <c r="B20" s="45">
        <v>2023</v>
      </c>
      <c r="C20" s="45" t="s">
        <v>112</v>
      </c>
      <c r="D20" s="46">
        <v>948476</v>
      </c>
      <c r="E20" s="46">
        <v>6320939</v>
      </c>
      <c r="F20" s="46">
        <v>2354136</v>
      </c>
      <c r="G20" s="46">
        <v>340750</v>
      </c>
      <c r="H20" s="46">
        <v>44848</v>
      </c>
      <c r="I20" s="46">
        <v>10009149</v>
      </c>
    </row>
    <row r="21" spans="2:10">
      <c r="B21" s="45"/>
      <c r="C21" s="45" t="s">
        <v>113</v>
      </c>
      <c r="D21" s="46">
        <v>944911</v>
      </c>
      <c r="E21" s="46">
        <v>6328553</v>
      </c>
      <c r="F21" s="46">
        <v>2349158</v>
      </c>
      <c r="G21" s="46">
        <v>340315</v>
      </c>
      <c r="H21" s="46">
        <v>44692</v>
      </c>
      <c r="I21" s="46">
        <v>10007629</v>
      </c>
      <c r="J21" s="31"/>
    </row>
    <row r="22" spans="2:10">
      <c r="B22" s="45"/>
      <c r="C22" s="45" t="s">
        <v>114</v>
      </c>
      <c r="D22" s="46">
        <v>945332</v>
      </c>
      <c r="E22" s="46">
        <v>6338043</v>
      </c>
      <c r="F22" s="46">
        <v>2350099</v>
      </c>
      <c r="G22" s="46">
        <v>340760</v>
      </c>
      <c r="H22" s="46">
        <v>44772</v>
      </c>
      <c r="I22" s="46">
        <v>10019006</v>
      </c>
      <c r="J22" s="31"/>
    </row>
    <row r="23" spans="2:10">
      <c r="B23" s="45"/>
      <c r="C23" s="45" t="s">
        <v>115</v>
      </c>
      <c r="D23" s="46">
        <v>945690</v>
      </c>
      <c r="E23" s="46">
        <v>6344580</v>
      </c>
      <c r="F23" s="46">
        <v>2350176</v>
      </c>
      <c r="G23" s="46">
        <v>341278</v>
      </c>
      <c r="H23" s="46">
        <v>44811</v>
      </c>
      <c r="I23" s="46">
        <v>10026535</v>
      </c>
      <c r="J23" s="31"/>
    </row>
    <row r="24" spans="2:10">
      <c r="B24" s="45"/>
      <c r="C24" s="45" t="s">
        <v>116</v>
      </c>
      <c r="D24" s="46">
        <v>945050</v>
      </c>
      <c r="E24" s="46">
        <v>6343015</v>
      </c>
      <c r="F24" s="46">
        <v>2346534</v>
      </c>
      <c r="G24" s="46">
        <v>340218</v>
      </c>
      <c r="H24" s="46">
        <v>44872</v>
      </c>
      <c r="I24" s="46">
        <v>10019689</v>
      </c>
      <c r="J24" s="31"/>
    </row>
    <row r="25" spans="2:10">
      <c r="B25" s="45"/>
      <c r="C25" s="45" t="s">
        <v>117</v>
      </c>
      <c r="D25" s="46">
        <v>946559</v>
      </c>
      <c r="E25" s="46">
        <v>6357104</v>
      </c>
      <c r="F25" s="46">
        <v>2350589</v>
      </c>
      <c r="G25" s="46">
        <v>341443</v>
      </c>
      <c r="H25" s="46">
        <v>45037</v>
      </c>
      <c r="I25" s="46">
        <v>10040732</v>
      </c>
      <c r="J25" s="31"/>
    </row>
    <row r="26" spans="2:10">
      <c r="B26" s="45"/>
      <c r="C26" s="45" t="s">
        <v>118</v>
      </c>
      <c r="D26" s="46">
        <v>947160</v>
      </c>
      <c r="E26" s="46">
        <v>6369023</v>
      </c>
      <c r="F26" s="46">
        <v>2352406</v>
      </c>
      <c r="G26" s="46">
        <v>342143</v>
      </c>
      <c r="H26" s="46">
        <v>45208</v>
      </c>
      <c r="I26" s="46">
        <v>10055940</v>
      </c>
      <c r="J26" s="31"/>
    </row>
    <row r="27" spans="2:10">
      <c r="B27" s="45"/>
      <c r="C27" s="45" t="s">
        <v>119</v>
      </c>
      <c r="D27" s="46">
        <v>946903</v>
      </c>
      <c r="E27" s="46">
        <v>6380917</v>
      </c>
      <c r="F27" s="46">
        <v>2353584</v>
      </c>
      <c r="G27" s="46">
        <v>342480</v>
      </c>
      <c r="H27" s="46">
        <v>45264</v>
      </c>
      <c r="I27" s="46">
        <v>10069148</v>
      </c>
      <c r="J27" s="31"/>
    </row>
    <row r="28" spans="2:10">
      <c r="B28" s="45"/>
      <c r="C28" s="45" t="s">
        <v>120</v>
      </c>
      <c r="D28" s="46">
        <v>945539</v>
      </c>
      <c r="E28" s="46">
        <v>6388225</v>
      </c>
      <c r="F28" s="46">
        <v>2352048</v>
      </c>
      <c r="G28" s="46">
        <v>342294</v>
      </c>
      <c r="H28" s="46">
        <v>45328</v>
      </c>
      <c r="I28" s="46">
        <v>10073434</v>
      </c>
      <c r="J28" s="31"/>
    </row>
    <row r="29" spans="2:10">
      <c r="B29" s="45"/>
      <c r="C29" s="45" t="s">
        <v>121</v>
      </c>
      <c r="D29" s="46">
        <v>944816</v>
      </c>
      <c r="E29" s="46">
        <v>6401291</v>
      </c>
      <c r="F29" s="46">
        <v>2353311</v>
      </c>
      <c r="G29" s="46">
        <v>340914</v>
      </c>
      <c r="H29" s="46">
        <v>45340</v>
      </c>
      <c r="I29" s="46">
        <v>10085672</v>
      </c>
      <c r="J29" s="31"/>
    </row>
    <row r="30" spans="2:10">
      <c r="B30" s="51"/>
      <c r="C30" s="45" t="s">
        <v>122</v>
      </c>
      <c r="D30" s="46">
        <v>945141</v>
      </c>
      <c r="E30" s="46">
        <v>6415552</v>
      </c>
      <c r="F30" s="46">
        <v>2355361</v>
      </c>
      <c r="G30" s="46">
        <v>340491</v>
      </c>
      <c r="H30" s="46">
        <v>45416</v>
      </c>
      <c r="I30" s="46">
        <v>10101961</v>
      </c>
      <c r="J30" s="31"/>
    </row>
    <row r="31" spans="2:10">
      <c r="B31" s="51"/>
      <c r="C31" s="45" t="s">
        <v>123</v>
      </c>
      <c r="D31" s="46">
        <v>945976</v>
      </c>
      <c r="E31" s="46">
        <v>6424813</v>
      </c>
      <c r="F31" s="46">
        <v>2354805</v>
      </c>
      <c r="G31" s="46">
        <v>340866</v>
      </c>
      <c r="H31" s="46">
        <v>45531</v>
      </c>
      <c r="I31" s="46">
        <v>10111991</v>
      </c>
      <c r="J31" s="31"/>
    </row>
    <row r="32" spans="2:10">
      <c r="B32" s="45">
        <v>2024</v>
      </c>
      <c r="C32" s="45" t="s">
        <v>112</v>
      </c>
      <c r="D32" s="46">
        <v>945530</v>
      </c>
      <c r="E32" s="46">
        <v>6445599</v>
      </c>
      <c r="F32" s="46">
        <v>2354934</v>
      </c>
      <c r="G32" s="46">
        <v>340778</v>
      </c>
      <c r="H32" s="46">
        <v>45638</v>
      </c>
      <c r="I32" s="46">
        <v>10132479</v>
      </c>
      <c r="J32" s="31"/>
    </row>
    <row r="33" spans="2:42">
      <c r="B33" s="45"/>
      <c r="C33" s="45" t="s">
        <v>113</v>
      </c>
      <c r="D33" s="46">
        <v>943561</v>
      </c>
      <c r="E33" s="46">
        <v>6450811</v>
      </c>
      <c r="F33" s="46">
        <v>2348534</v>
      </c>
      <c r="G33" s="46">
        <v>340382</v>
      </c>
      <c r="H33" s="46">
        <v>45474</v>
      </c>
      <c r="I33" s="46">
        <v>10128762</v>
      </c>
      <c r="J33" s="31"/>
    </row>
    <row r="34" spans="2:42">
      <c r="B34" s="45"/>
      <c r="C34" s="45" t="s">
        <v>114</v>
      </c>
      <c r="D34" s="46">
        <v>945077</v>
      </c>
      <c r="E34" s="46">
        <v>6458057</v>
      </c>
      <c r="F34" s="46">
        <v>2351928</v>
      </c>
      <c r="G34" s="46">
        <v>341283</v>
      </c>
      <c r="H34" s="46">
        <v>45737</v>
      </c>
      <c r="I34" s="46">
        <v>10142082</v>
      </c>
      <c r="J34" s="31"/>
    </row>
    <row r="35" spans="2:42">
      <c r="B35" s="45"/>
      <c r="C35" s="45" t="s">
        <v>115</v>
      </c>
      <c r="D35" s="46">
        <v>946558</v>
      </c>
      <c r="E35" s="46">
        <v>6464131</v>
      </c>
      <c r="F35" s="46">
        <v>2351785</v>
      </c>
      <c r="G35" s="46">
        <v>341436</v>
      </c>
      <c r="H35" s="46">
        <v>45924</v>
      </c>
      <c r="I35" s="46">
        <v>10149834</v>
      </c>
      <c r="J35" s="31"/>
    </row>
    <row r="36" spans="2:42">
      <c r="B36" s="45"/>
      <c r="C36" s="48" t="s">
        <v>116</v>
      </c>
      <c r="D36" s="49">
        <v>953936</v>
      </c>
      <c r="E36" s="49">
        <v>6460808</v>
      </c>
      <c r="F36" s="49">
        <v>2349184</v>
      </c>
      <c r="G36" s="49">
        <v>340503</v>
      </c>
      <c r="H36" s="49">
        <v>46097</v>
      </c>
      <c r="I36" s="50">
        <v>10150528</v>
      </c>
      <c r="J36" s="31"/>
    </row>
    <row r="37" spans="2:42">
      <c r="B37" s="45"/>
      <c r="C37" s="45" t="s">
        <v>117</v>
      </c>
      <c r="D37" s="46"/>
      <c r="E37" s="46"/>
      <c r="F37" s="46"/>
      <c r="G37" s="46"/>
      <c r="H37" s="46"/>
      <c r="I37" s="46"/>
      <c r="J37" s="31"/>
    </row>
    <row r="38" spans="2:42">
      <c r="B38" s="45"/>
      <c r="C38" s="45" t="s">
        <v>118</v>
      </c>
      <c r="D38" s="46"/>
      <c r="E38" s="46"/>
      <c r="F38" s="46"/>
      <c r="G38" s="46"/>
      <c r="H38" s="46"/>
      <c r="I38" s="46"/>
      <c r="J38" s="31"/>
    </row>
    <row r="39" spans="2:42">
      <c r="B39" s="45"/>
      <c r="C39" s="45" t="s">
        <v>119</v>
      </c>
      <c r="D39" s="46"/>
      <c r="E39" s="46"/>
      <c r="F39" s="46"/>
      <c r="G39" s="46"/>
      <c r="H39" s="46"/>
      <c r="I39" s="46"/>
      <c r="J39" s="31"/>
    </row>
    <row r="40" spans="2:42">
      <c r="B40" s="45"/>
      <c r="C40" s="45" t="s">
        <v>120</v>
      </c>
      <c r="D40" s="46"/>
      <c r="E40" s="46"/>
      <c r="F40" s="46"/>
      <c r="G40" s="46"/>
      <c r="H40" s="46"/>
      <c r="I40" s="46"/>
      <c r="J40" s="31"/>
    </row>
    <row r="41" spans="2:42">
      <c r="B41" s="45"/>
      <c r="C41" s="45" t="s">
        <v>121</v>
      </c>
      <c r="D41" s="46"/>
      <c r="E41" s="46"/>
      <c r="F41" s="46"/>
      <c r="G41" s="46"/>
      <c r="H41" s="46"/>
      <c r="I41" s="46"/>
      <c r="J41" s="31"/>
      <c r="K41" s="206"/>
      <c r="L41" s="206"/>
      <c r="M41" s="206"/>
      <c r="N41" s="206"/>
      <c r="O41" s="206"/>
      <c r="P41" s="206"/>
    </row>
    <row r="42" spans="2:42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2" ht="15.75" customHeight="1">
      <c r="B43" s="51"/>
      <c r="C43" s="45" t="s">
        <v>123</v>
      </c>
      <c r="D43" s="46"/>
      <c r="E43" s="46"/>
      <c r="F43" s="46"/>
      <c r="G43" s="46"/>
      <c r="H43" s="46"/>
      <c r="I43" s="46"/>
    </row>
    <row r="44" spans="2:42">
      <c r="B44" s="51"/>
      <c r="C44" s="45"/>
      <c r="D44" s="46"/>
      <c r="E44" s="46"/>
      <c r="F44" s="46"/>
      <c r="G44" s="46"/>
      <c r="H44" s="46"/>
      <c r="I44" s="46"/>
    </row>
    <row r="45" spans="2:42">
      <c r="B45" s="45"/>
      <c r="C45" s="45"/>
      <c r="D45" s="469" t="s">
        <v>125</v>
      </c>
      <c r="E45" s="469"/>
      <c r="F45" s="469"/>
      <c r="G45" s="469"/>
      <c r="H45" s="469"/>
      <c r="I45" s="469"/>
    </row>
    <row r="46" spans="2:42">
      <c r="B46" s="45">
        <v>2010</v>
      </c>
      <c r="C46" s="45"/>
      <c r="D46" s="52">
        <v>0.64605465145384233</v>
      </c>
      <c r="E46" s="52">
        <v>2.0740877893759446</v>
      </c>
      <c r="F46" s="52">
        <v>0.85947739636256237</v>
      </c>
      <c r="G46" s="52">
        <v>1.7392870273798877</v>
      </c>
      <c r="H46" s="52">
        <v>-0.43609261021249068</v>
      </c>
      <c r="I46" s="52">
        <v>1.5761404508701116</v>
      </c>
    </row>
    <row r="47" spans="2:42">
      <c r="B47" s="45">
        <v>2011</v>
      </c>
      <c r="C47" s="45"/>
      <c r="D47" s="52">
        <v>0.63913245347664294</v>
      </c>
      <c r="E47" s="52">
        <v>1.8656846469753186</v>
      </c>
      <c r="F47" s="52">
        <v>0.79652236951388566</v>
      </c>
      <c r="G47" s="52">
        <v>1.7740853006467994</v>
      </c>
      <c r="H47" s="52">
        <v>1.4122269119481778</v>
      </c>
      <c r="I47" s="52">
        <v>1.4479276938926811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2012</v>
      </c>
      <c r="C48" s="45"/>
      <c r="D48" s="53">
        <v>1.4635962256193125E-2</v>
      </c>
      <c r="E48" s="53">
        <v>1.9189057681350929</v>
      </c>
      <c r="F48" s="53">
        <v>0.53992662999891028</v>
      </c>
      <c r="G48" s="53">
        <v>6.8240861181261936</v>
      </c>
      <c r="H48" s="53">
        <v>-0.61775253252361884</v>
      </c>
      <c r="I48" s="53">
        <v>1.4974492676012696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42">
      <c r="B49" s="45">
        <v>2013</v>
      </c>
      <c r="C49" s="45"/>
      <c r="D49" s="52">
        <v>-1.0167323951428386</v>
      </c>
      <c r="E49" s="52">
        <v>2.2640435767088407</v>
      </c>
      <c r="F49" s="52">
        <v>0.60791876918642185</v>
      </c>
      <c r="G49" s="52">
        <v>6.8467270636678457</v>
      </c>
      <c r="H49" s="52">
        <v>0.21597703268627644</v>
      </c>
      <c r="I49" s="52">
        <v>1.6326287956110797</v>
      </c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2:42">
      <c r="B50" s="45">
        <v>2014</v>
      </c>
      <c r="C50" s="45"/>
      <c r="D50" s="52">
        <v>-0.41406292685174373</v>
      </c>
      <c r="E50" s="52">
        <v>1.7689990332942163</v>
      </c>
      <c r="F50" s="52">
        <v>0.42900361097932826</v>
      </c>
      <c r="G50" s="52">
        <v>6.5470313923552403</v>
      </c>
      <c r="H50" s="52">
        <v>1.6242213987226917</v>
      </c>
      <c r="I50" s="52">
        <v>1.3664603607754566</v>
      </c>
    </row>
    <row r="51" spans="2:42">
      <c r="B51" s="45">
        <v>2015</v>
      </c>
      <c r="C51" s="45"/>
      <c r="D51" s="52">
        <v>0.7635805019105657</v>
      </c>
      <c r="E51" s="52">
        <v>1.3468470114175402</v>
      </c>
      <c r="F51" s="52">
        <v>0.12593565693888031</v>
      </c>
      <c r="G51" s="52">
        <v>1.0514335427858068</v>
      </c>
      <c r="H51" s="52">
        <v>1.7844673752812401</v>
      </c>
      <c r="I51" s="52">
        <v>0.96923268422992592</v>
      </c>
    </row>
    <row r="52" spans="2:42">
      <c r="B52" s="45">
        <v>2016</v>
      </c>
      <c r="C52" s="45"/>
      <c r="D52" s="52">
        <v>0.84704686622552039</v>
      </c>
      <c r="E52" s="52">
        <v>1.724556938163202</v>
      </c>
      <c r="F52" s="52">
        <v>0.23129110970558919</v>
      </c>
      <c r="G52" s="52">
        <v>8.9926466685930073E-2</v>
      </c>
      <c r="H52" s="52">
        <v>2.3324948547907676</v>
      </c>
      <c r="I52" s="52">
        <v>1.2037754469463646</v>
      </c>
    </row>
    <row r="53" spans="2:42">
      <c r="B53" s="45">
        <v>2017</v>
      </c>
      <c r="C53" s="45"/>
      <c r="D53" s="52">
        <v>0.76974380690240096</v>
      </c>
      <c r="E53" s="52">
        <v>1.7180869417302125</v>
      </c>
      <c r="F53" s="52">
        <v>4.5677782157582669E-2</v>
      </c>
      <c r="G53" s="52">
        <v>-0.12342733252619364</v>
      </c>
      <c r="H53" s="52">
        <v>2.4059590316573454</v>
      </c>
      <c r="I53" s="52">
        <v>1.1430643980745447</v>
      </c>
    </row>
    <row r="54" spans="2:42">
      <c r="B54" s="45">
        <v>2018</v>
      </c>
      <c r="C54" s="45"/>
      <c r="D54" s="52">
        <v>0.35698114555438032</v>
      </c>
      <c r="E54" s="52">
        <v>1.879970462948255</v>
      </c>
      <c r="F54" s="52">
        <v>1.2259730421293469E-3</v>
      </c>
      <c r="G54" s="52">
        <v>-0.17165508535563756</v>
      </c>
      <c r="H54" s="52">
        <v>2.5143051110464443</v>
      </c>
      <c r="I54" s="52">
        <v>1.1949984188724949</v>
      </c>
    </row>
    <row r="55" spans="2:42">
      <c r="B55" s="45">
        <v>2019</v>
      </c>
      <c r="C55" s="45"/>
      <c r="D55" s="52">
        <v>0.70828216973439773</v>
      </c>
      <c r="E55" s="52">
        <v>1.5770285858221156</v>
      </c>
      <c r="F55" s="52">
        <v>5.4576268750294865E-2</v>
      </c>
      <c r="G55" s="52">
        <v>0.48335155257481777</v>
      </c>
      <c r="H55" s="52">
        <v>2.0694874766443494</v>
      </c>
      <c r="I55" s="52">
        <v>1.0839939308633362</v>
      </c>
    </row>
    <row r="56" spans="2:42">
      <c r="B56" s="45">
        <v>2020</v>
      </c>
      <c r="C56" s="45"/>
      <c r="D56" s="52">
        <v>-1.3635678535604212</v>
      </c>
      <c r="E56" s="52">
        <v>0.59937982958286895</v>
      </c>
      <c r="F56" s="52">
        <v>-0.59363153776341715</v>
      </c>
      <c r="G56" s="52">
        <v>-0.46044468489235824</v>
      </c>
      <c r="H56" s="52">
        <v>-0.2873296876448217</v>
      </c>
      <c r="I56" s="52">
        <v>7.7948215246048669E-2</v>
      </c>
    </row>
    <row r="57" spans="2:42">
      <c r="B57" s="45">
        <v>2021</v>
      </c>
      <c r="C57" s="45"/>
      <c r="D57" s="52">
        <v>0.49256152013295029</v>
      </c>
      <c r="E57" s="52">
        <v>1.5142368529653005</v>
      </c>
      <c r="F57" s="52">
        <v>0.23759551637283494</v>
      </c>
      <c r="G57" s="52">
        <v>1.0864299639629094</v>
      </c>
      <c r="H57" s="52">
        <v>2.8955196133110261</v>
      </c>
      <c r="I57" s="52">
        <v>1.1004872148784761</v>
      </c>
    </row>
    <row r="58" spans="2:42">
      <c r="B58" s="45">
        <v>2022</v>
      </c>
      <c r="C58" s="45"/>
      <c r="D58" s="52">
        <v>-0.39954236145265387</v>
      </c>
      <c r="E58" s="52">
        <v>1.3467124415317944</v>
      </c>
      <c r="F58" s="52">
        <v>-7.2721012513954353E-2</v>
      </c>
      <c r="G58" s="52">
        <v>-0.2650357374539003</v>
      </c>
      <c r="H58" s="52">
        <v>1.2557026062604448</v>
      </c>
      <c r="I58" s="52">
        <v>0.78521999571239398</v>
      </c>
    </row>
    <row r="59" spans="2:42">
      <c r="B59" s="45"/>
      <c r="C59" s="45"/>
      <c r="D59" s="52"/>
      <c r="E59" s="52"/>
      <c r="F59" s="52"/>
      <c r="G59" s="52"/>
      <c r="H59" s="52"/>
      <c r="I59" s="52"/>
    </row>
    <row r="60" spans="2:42">
      <c r="B60" s="45">
        <v>2023</v>
      </c>
      <c r="C60" s="54" t="s">
        <v>112</v>
      </c>
      <c r="D60" s="52">
        <v>-0.40385499862441998</v>
      </c>
      <c r="E60" s="52">
        <v>1.5093743310329533</v>
      </c>
      <c r="F60" s="52">
        <v>-0.12490030037164424</v>
      </c>
      <c r="G60" s="52">
        <v>-0.19536226959993019</v>
      </c>
      <c r="H60" s="52">
        <v>1.2804588875589884</v>
      </c>
      <c r="I60" s="52">
        <v>0.87782253890853479</v>
      </c>
    </row>
    <row r="61" spans="2:42">
      <c r="B61" s="45"/>
      <c r="C61" s="54" t="s">
        <v>113</v>
      </c>
      <c r="D61" s="52">
        <v>-0.53</v>
      </c>
      <c r="E61" s="52">
        <v>1.61</v>
      </c>
      <c r="F61" s="52">
        <v>0.02</v>
      </c>
      <c r="G61" s="52">
        <v>-0.3</v>
      </c>
      <c r="H61" s="52">
        <v>1.3</v>
      </c>
      <c r="I61" s="52">
        <v>0.96</v>
      </c>
    </row>
    <row r="62" spans="2:42">
      <c r="B62" s="45"/>
      <c r="C62" s="54" t="s">
        <v>114</v>
      </c>
      <c r="D62" s="52">
        <v>-0.71710636867753363</v>
      </c>
      <c r="E62" s="52">
        <v>1.6590294595860033</v>
      </c>
      <c r="F62" s="52">
        <v>7.8300704493550199E-3</v>
      </c>
      <c r="G62" s="52">
        <v>-0.42517131043350309</v>
      </c>
      <c r="H62" s="52">
        <v>1.1202457313217007</v>
      </c>
      <c r="I62" s="52">
        <v>0.96572921469186834</v>
      </c>
    </row>
    <row r="63" spans="2:42">
      <c r="B63" s="45"/>
      <c r="C63" s="54" t="s">
        <v>115</v>
      </c>
      <c r="D63" s="52">
        <v>-0.71026977652487444</v>
      </c>
      <c r="E63" s="52">
        <v>1.697213648493201</v>
      </c>
      <c r="F63" s="52">
        <v>-4.7250718436331329E-2</v>
      </c>
      <c r="G63" s="52">
        <v>-0.43179152638304075</v>
      </c>
      <c r="H63" s="52">
        <v>1.1398004784904936</v>
      </c>
      <c r="I63" s="52">
        <v>0.97721919991555772</v>
      </c>
    </row>
    <row r="64" spans="2:42">
      <c r="B64" s="45"/>
      <c r="C64" s="54" t="s">
        <v>116</v>
      </c>
      <c r="D64" s="52">
        <v>-0.67464100249193804</v>
      </c>
      <c r="E64" s="52">
        <v>1.7427107286576593</v>
      </c>
      <c r="F64" s="52">
        <v>-2.6372375384131619E-2</v>
      </c>
      <c r="G64" s="52">
        <v>-0.413604151848046</v>
      </c>
      <c r="H64" s="52">
        <v>1.1200000000000099</v>
      </c>
      <c r="I64" s="52">
        <v>1.0151531465482977</v>
      </c>
    </row>
    <row r="65" spans="2:12">
      <c r="B65" s="45"/>
      <c r="C65" s="54" t="s">
        <v>117</v>
      </c>
      <c r="D65" s="52">
        <v>-0.61704933454845845</v>
      </c>
      <c r="E65" s="52">
        <v>1.7705578126395727</v>
      </c>
      <c r="F65" s="52">
        <v>1.0041044898367879E-2</v>
      </c>
      <c r="G65" s="52">
        <v>-0.3004625195636379</v>
      </c>
      <c r="H65" s="52">
        <v>1.4004277834064993</v>
      </c>
      <c r="I65" s="52">
        <v>1.0522150258519769</v>
      </c>
    </row>
    <row r="66" spans="2:12">
      <c r="B66" s="45"/>
      <c r="C66" s="54" t="s">
        <v>118</v>
      </c>
      <c r="D66" s="52">
        <v>-0.55112876925774712</v>
      </c>
      <c r="E66" s="52">
        <v>1.8415521306458071</v>
      </c>
      <c r="F66" s="52">
        <v>2.1254879589704956E-4</v>
      </c>
      <c r="G66" s="52">
        <v>-0.32657080264753002</v>
      </c>
      <c r="H66" s="52">
        <v>1.6595457611873199</v>
      </c>
      <c r="I66" s="52">
        <v>1.1013131486078631</v>
      </c>
    </row>
    <row r="67" spans="2:12">
      <c r="B67" s="45"/>
      <c r="C67" s="54" t="s">
        <v>119</v>
      </c>
      <c r="D67" s="52">
        <v>-0.53393642343479986</v>
      </c>
      <c r="E67" s="52">
        <v>1.9572825226550794</v>
      </c>
      <c r="F67" s="52">
        <v>0.12077022390772907</v>
      </c>
      <c r="G67" s="52">
        <v>-0.20455618301659095</v>
      </c>
      <c r="H67" s="52">
        <v>1.7625899280575563</v>
      </c>
      <c r="I67" s="52">
        <v>1.2095209328950141</v>
      </c>
    </row>
    <row r="68" spans="2:12">
      <c r="B68" s="45"/>
      <c r="C68" s="54" t="s">
        <v>120</v>
      </c>
      <c r="D68" s="52">
        <v>-0.49147082378718787</v>
      </c>
      <c r="E68" s="52">
        <v>2.0108752410057829</v>
      </c>
      <c r="F68" s="52">
        <v>9.4730579592838815E-2</v>
      </c>
      <c r="G68" s="52">
        <v>-0.21775822715068838</v>
      </c>
      <c r="H68" s="52">
        <v>1.8629632126564655</v>
      </c>
      <c r="I68" s="52">
        <v>1.2418756468050018</v>
      </c>
    </row>
    <row r="69" spans="2:12">
      <c r="B69" s="45"/>
      <c r="C69" s="54" t="s">
        <v>121</v>
      </c>
      <c r="D69" s="52">
        <v>-0.43217689218340016</v>
      </c>
      <c r="E69" s="52">
        <v>2.0525321061865665</v>
      </c>
      <c r="F69" s="52">
        <v>5.7356368852889972E-2</v>
      </c>
      <c r="G69" s="52">
        <v>-8.2064749087029654E-2</v>
      </c>
      <c r="H69" s="52">
        <v>1.8761936861026784</v>
      </c>
      <c r="I69" s="52">
        <v>1.2706841757050391</v>
      </c>
    </row>
    <row r="70" spans="2:12">
      <c r="B70" s="45"/>
      <c r="C70" s="54" t="s">
        <v>122</v>
      </c>
      <c r="D70" s="52">
        <v>-0.37136436082744195</v>
      </c>
      <c r="E70" s="52">
        <v>2.0469996150701553</v>
      </c>
      <c r="F70" s="52">
        <v>3.9330030346973466E-2</v>
      </c>
      <c r="G70" s="52">
        <v>-4.403462883211251E-2</v>
      </c>
      <c r="H70" s="52">
        <v>1.7520276022762848</v>
      </c>
      <c r="I70" s="52">
        <v>1.2704163130408785</v>
      </c>
    </row>
    <row r="71" spans="2:12">
      <c r="B71" s="45"/>
      <c r="C71" s="54" t="s">
        <v>123</v>
      </c>
      <c r="D71" s="52">
        <v>-0.40061866893525977</v>
      </c>
      <c r="E71" s="52">
        <v>1.943989627908671</v>
      </c>
      <c r="F71" s="52">
        <v>-7.6720276091157835E-2</v>
      </c>
      <c r="G71" s="52">
        <v>-0.13037962444808482</v>
      </c>
      <c r="H71" s="52">
        <v>1.5546237230673166</v>
      </c>
      <c r="I71" s="52">
        <v>1.172155300997435</v>
      </c>
    </row>
    <row r="72" spans="2:12">
      <c r="B72" s="45">
        <v>2024</v>
      </c>
      <c r="C72" s="54" t="s">
        <v>112</v>
      </c>
      <c r="D72" s="52">
        <v>-0.31060353662085705</v>
      </c>
      <c r="E72" s="52">
        <v>1.9721753366074291</v>
      </c>
      <c r="F72" s="52">
        <v>3.3897786703906974E-2</v>
      </c>
      <c r="G72" s="52">
        <v>8.2171680117371082E-3</v>
      </c>
      <c r="H72" s="52">
        <v>1.7615055297895088</v>
      </c>
      <c r="I72" s="52">
        <v>1.2321726852102977</v>
      </c>
    </row>
    <row r="73" spans="2:12">
      <c r="B73" s="45"/>
      <c r="C73" s="54" t="s">
        <v>113</v>
      </c>
      <c r="D73" s="52">
        <v>-0.14287059839498406</v>
      </c>
      <c r="E73" s="52">
        <v>1.9318476119264627</v>
      </c>
      <c r="F73" s="52">
        <v>-2.656270885142975E-2</v>
      </c>
      <c r="G73" s="52">
        <v>1.9687642331378541E-2</v>
      </c>
      <c r="H73" s="52">
        <v>1.7497538709388749</v>
      </c>
      <c r="I73" s="52">
        <v>1.2104065808195008</v>
      </c>
    </row>
    <row r="74" spans="2:12">
      <c r="B74" s="45"/>
      <c r="C74" s="54" t="s">
        <v>114</v>
      </c>
      <c r="D74" s="52">
        <v>-2.6974650175815018E-2</v>
      </c>
      <c r="E74" s="52">
        <v>1.8935497913157073</v>
      </c>
      <c r="F74" s="52">
        <v>7.7826508585387977E-2</v>
      </c>
      <c r="G74" s="52">
        <v>0.15348045545251487</v>
      </c>
      <c r="H74" s="52">
        <v>2.1553649602430003</v>
      </c>
      <c r="I74" s="52">
        <v>1.2284252549604302</v>
      </c>
      <c r="L74" s="294"/>
    </row>
    <row r="75" spans="2:12">
      <c r="B75" s="45"/>
      <c r="C75" s="54" t="s">
        <v>115</v>
      </c>
      <c r="D75" s="52">
        <v>9.1784834353747513E-2</v>
      </c>
      <c r="E75" s="52">
        <v>1.8843012461029707</v>
      </c>
      <c r="F75" s="52">
        <v>6.846295766784749E-2</v>
      </c>
      <c r="G75" s="52">
        <v>4.6296567607639894E-2</v>
      </c>
      <c r="H75" s="52">
        <v>2.4837651469505229</v>
      </c>
      <c r="I75" s="52">
        <v>1.229726919618801</v>
      </c>
    </row>
    <row r="76" spans="2:12">
      <c r="B76" s="45"/>
      <c r="C76" s="55" t="s">
        <v>116</v>
      </c>
      <c r="D76" s="56">
        <v>0.94026771070314652</v>
      </c>
      <c r="E76" s="56">
        <v>1.8570506297084233</v>
      </c>
      <c r="F76" s="56">
        <v>0.11293252090103234</v>
      </c>
      <c r="G76" s="56">
        <v>8.3769818175394306E-2</v>
      </c>
      <c r="H76" s="56">
        <v>2.7299875200570423</v>
      </c>
      <c r="I76" s="56">
        <v>1.3058189730240199</v>
      </c>
    </row>
    <row r="77" spans="2:12">
      <c r="B77" s="45"/>
      <c r="C77" s="54" t="s">
        <v>117</v>
      </c>
      <c r="D77" s="52" t="s">
        <v>124</v>
      </c>
      <c r="E77" s="52" t="s">
        <v>124</v>
      </c>
      <c r="F77" s="52" t="s">
        <v>124</v>
      </c>
      <c r="G77" s="52" t="s">
        <v>124</v>
      </c>
      <c r="H77" s="52" t="s">
        <v>124</v>
      </c>
      <c r="I77" s="52" t="s">
        <v>124</v>
      </c>
    </row>
    <row r="78" spans="2:12">
      <c r="B78" s="45"/>
      <c r="C78" s="54" t="s">
        <v>118</v>
      </c>
      <c r="D78" s="52"/>
      <c r="E78" s="52"/>
      <c r="F78" s="52"/>
      <c r="G78" s="52"/>
      <c r="H78" s="52"/>
      <c r="I78" s="52"/>
    </row>
    <row r="79" spans="2:12">
      <c r="B79" s="45"/>
      <c r="C79" s="54" t="s">
        <v>119</v>
      </c>
      <c r="D79" s="52"/>
      <c r="E79" s="52"/>
      <c r="F79" s="52"/>
      <c r="G79" s="52"/>
      <c r="H79" s="52"/>
      <c r="I79" s="52"/>
    </row>
    <row r="80" spans="2:12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17">
      <c r="B81" s="45"/>
      <c r="C81" s="54" t="s">
        <v>121</v>
      </c>
      <c r="D81" s="52"/>
      <c r="E81" s="52"/>
      <c r="F81" s="52"/>
      <c r="G81" s="52"/>
      <c r="H81" s="52"/>
      <c r="I81" s="52"/>
      <c r="L81" s="207"/>
      <c r="M81" s="207"/>
      <c r="N81" s="207"/>
      <c r="O81" s="207"/>
      <c r="P81" s="207"/>
      <c r="Q81" s="207"/>
    </row>
    <row r="82" spans="2:17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17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17" ht="15" customHeight="1">
      <c r="B84" s="45"/>
      <c r="C84" s="45"/>
      <c r="D84" s="45"/>
      <c r="E84" s="45"/>
      <c r="F84" s="45"/>
      <c r="G84" s="45"/>
      <c r="H84" s="45"/>
      <c r="I84" s="45"/>
    </row>
    <row r="85" spans="2:17" ht="17.5">
      <c r="B85" s="27" t="s">
        <v>213</v>
      </c>
      <c r="C85" s="43"/>
      <c r="D85" s="43"/>
      <c r="E85" s="43"/>
      <c r="F85" s="43"/>
      <c r="G85" s="43"/>
      <c r="H85" s="43"/>
      <c r="I85" s="43"/>
    </row>
    <row r="86" spans="2:17">
      <c r="B86" s="57"/>
      <c r="C86" s="43"/>
      <c r="D86" s="43"/>
      <c r="E86" s="43"/>
      <c r="F86" s="43"/>
      <c r="G86" s="43"/>
      <c r="H86" s="43"/>
      <c r="I86" s="43"/>
    </row>
    <row r="87" spans="2:17" ht="18.5">
      <c r="B87" s="42"/>
      <c r="C87" s="43"/>
      <c r="D87" s="43"/>
      <c r="E87" s="43"/>
      <c r="F87" s="43"/>
      <c r="G87" s="43"/>
      <c r="H87" s="43"/>
      <c r="I87" s="43"/>
    </row>
    <row r="88" spans="2:17" ht="18.5">
      <c r="B88" s="42"/>
      <c r="C88" s="43"/>
      <c r="D88" s="43"/>
      <c r="E88" s="43"/>
      <c r="F88" s="43"/>
      <c r="G88" s="43"/>
      <c r="H88" s="43"/>
      <c r="I88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7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L55" sqref="L55"/>
    </sheetView>
  </sheetViews>
  <sheetFormatPr baseColWidth="10" defaultColWidth="11.54296875" defaultRowHeight="15.5"/>
  <cols>
    <col min="1" max="1" width="2.7265625" style="27" customWidth="1"/>
    <col min="2" max="2" width="11.81640625" style="27" customWidth="1"/>
    <col min="3" max="3" width="5.54296875" style="27" customWidth="1"/>
    <col min="4" max="9" width="20" style="27" customWidth="1"/>
    <col min="10" max="16384" width="11.54296875" style="27"/>
  </cols>
  <sheetData>
    <row r="1" spans="2:11" ht="18.5">
      <c r="B1" s="42" t="s">
        <v>126</v>
      </c>
      <c r="C1" s="43"/>
      <c r="D1" s="43"/>
      <c r="E1" s="43"/>
      <c r="F1" s="43"/>
      <c r="G1" s="43"/>
      <c r="H1" s="43"/>
      <c r="I1" s="43"/>
    </row>
    <row r="2" spans="2:11" ht="18.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168</v>
      </c>
    </row>
    <row r="4" spans="2:11" ht="32.15" customHeight="1">
      <c r="B4" s="264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3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>
        <v>2022</v>
      </c>
      <c r="C18" s="45"/>
      <c r="D18" s="46">
        <v>982570.68091000104</v>
      </c>
      <c r="E18" s="46">
        <v>7939580.0362199927</v>
      </c>
      <c r="F18" s="46">
        <v>1842100.3344200021</v>
      </c>
      <c r="G18" s="46">
        <v>149983.17912000002</v>
      </c>
      <c r="H18" s="46">
        <v>28762.569240000015</v>
      </c>
      <c r="I18" s="46">
        <v>10942996.799909994</v>
      </c>
    </row>
    <row r="19" spans="2:9">
      <c r="B19" s="45"/>
      <c r="C19" s="45"/>
      <c r="D19" s="46"/>
      <c r="E19" s="46"/>
      <c r="F19" s="46"/>
      <c r="G19" s="46"/>
      <c r="H19" s="46"/>
      <c r="I19" s="46"/>
    </row>
    <row r="20" spans="2:9">
      <c r="B20" s="45">
        <v>2023</v>
      </c>
      <c r="C20" s="45" t="s">
        <v>112</v>
      </c>
      <c r="D20" s="46">
        <v>1062935.6548899997</v>
      </c>
      <c r="E20" s="46">
        <v>8648995.1493200026</v>
      </c>
      <c r="F20" s="46">
        <v>1996447.2012100001</v>
      </c>
      <c r="G20" s="46">
        <v>162504.34487000012</v>
      </c>
      <c r="H20" s="46">
        <v>31228.230310000003</v>
      </c>
      <c r="I20" s="46">
        <v>11902110.580600005</v>
      </c>
    </row>
    <row r="21" spans="2:9">
      <c r="B21" s="45"/>
      <c r="C21" s="45" t="s">
        <v>113</v>
      </c>
      <c r="D21" s="46">
        <v>1058808</v>
      </c>
      <c r="E21" s="46">
        <v>8675118</v>
      </c>
      <c r="F21" s="46">
        <v>1994444</v>
      </c>
      <c r="G21" s="46">
        <v>162389</v>
      </c>
      <c r="H21" s="46">
        <v>31177</v>
      </c>
      <c r="I21" s="46">
        <v>11921936</v>
      </c>
    </row>
    <row r="22" spans="2:9">
      <c r="B22" s="45"/>
      <c r="C22" s="45" t="s">
        <v>114</v>
      </c>
      <c r="D22" s="46">
        <v>1058898.5780199997</v>
      </c>
      <c r="E22" s="46">
        <v>8696005.9791200031</v>
      </c>
      <c r="F22" s="46">
        <v>1996848.2869999991</v>
      </c>
      <c r="G22" s="46">
        <v>162603.95063000001</v>
      </c>
      <c r="H22" s="46">
        <v>31273.132220000018</v>
      </c>
      <c r="I22" s="46">
        <v>11945629.926990002</v>
      </c>
    </row>
    <row r="23" spans="2:9">
      <c r="B23" s="45"/>
      <c r="C23" s="45" t="s">
        <v>115</v>
      </c>
      <c r="D23" s="46">
        <v>1059110.6521099992</v>
      </c>
      <c r="E23" s="46">
        <v>8710956.2386699989</v>
      </c>
      <c r="F23" s="46">
        <v>1998346.4852299991</v>
      </c>
      <c r="G23" s="46">
        <v>162906.32106000007</v>
      </c>
      <c r="H23" s="46">
        <v>31344.35845</v>
      </c>
      <c r="I23" s="46">
        <v>11962664.055519998</v>
      </c>
    </row>
    <row r="24" spans="2:9">
      <c r="B24" s="45"/>
      <c r="C24" s="45" t="s">
        <v>116</v>
      </c>
      <c r="D24" s="46">
        <v>1058389.6513099996</v>
      </c>
      <c r="E24" s="46">
        <v>8723107.0037299953</v>
      </c>
      <c r="F24" s="46">
        <v>1998556.5992999983</v>
      </c>
      <c r="G24" s="46">
        <v>162840.09812999982</v>
      </c>
      <c r="H24" s="46">
        <v>31446.666910000011</v>
      </c>
      <c r="I24" s="46">
        <v>11974340.019379994</v>
      </c>
    </row>
    <row r="25" spans="2:9">
      <c r="B25" s="45"/>
      <c r="C25" s="45" t="s">
        <v>117</v>
      </c>
      <c r="D25" s="46">
        <v>1059749.5503899993</v>
      </c>
      <c r="E25" s="46">
        <v>8740260.678779982</v>
      </c>
      <c r="F25" s="46">
        <v>2002194.3128800013</v>
      </c>
      <c r="G25" s="46">
        <v>163392.18277999997</v>
      </c>
      <c r="H25" s="46">
        <v>31601.154109999999</v>
      </c>
      <c r="I25" s="46">
        <v>11997197.878939981</v>
      </c>
    </row>
    <row r="26" spans="2:9">
      <c r="B26" s="45"/>
      <c r="C26" s="45" t="s">
        <v>118</v>
      </c>
      <c r="D26" s="46">
        <v>1059842.3084900002</v>
      </c>
      <c r="E26" s="46">
        <v>8758034.4092599917</v>
      </c>
      <c r="F26" s="46">
        <v>2004415.7015999996</v>
      </c>
      <c r="G26" s="46">
        <v>163732.66768000007</v>
      </c>
      <c r="H26" s="46">
        <v>31736.654850000006</v>
      </c>
      <c r="I26" s="46">
        <v>12017761.741879994</v>
      </c>
    </row>
    <row r="27" spans="2:9">
      <c r="B27" s="45"/>
      <c r="C27" s="45" t="s">
        <v>119</v>
      </c>
      <c r="D27" s="46">
        <v>1059014.9155099997</v>
      </c>
      <c r="E27" s="46">
        <v>8778117.4602499995</v>
      </c>
      <c r="F27" s="46">
        <v>2006294.8341000015</v>
      </c>
      <c r="G27" s="46">
        <v>163929.34225999992</v>
      </c>
      <c r="H27" s="46">
        <v>31803.948800000002</v>
      </c>
      <c r="I27" s="46">
        <v>12039160.500920003</v>
      </c>
    </row>
    <row r="28" spans="2:9">
      <c r="B28" s="45"/>
      <c r="C28" s="45" t="s">
        <v>120</v>
      </c>
      <c r="D28" s="46">
        <v>1056979.6980499995</v>
      </c>
      <c r="E28" s="46">
        <v>8792773.11142</v>
      </c>
      <c r="F28" s="46">
        <v>2005870.4713099997</v>
      </c>
      <c r="G28" s="46">
        <v>163888.66801000017</v>
      </c>
      <c r="H28" s="46">
        <v>31878.570379999979</v>
      </c>
      <c r="I28" s="46">
        <v>12051390.519169999</v>
      </c>
    </row>
    <row r="29" spans="2:9">
      <c r="B29" s="45"/>
      <c r="C29" s="45" t="s">
        <v>121</v>
      </c>
      <c r="D29" s="46">
        <v>1056021.1418699995</v>
      </c>
      <c r="E29" s="46">
        <v>8815970.8330999911</v>
      </c>
      <c r="F29" s="46">
        <v>2008076.6630599988</v>
      </c>
      <c r="G29" s="46">
        <v>163323.61888999998</v>
      </c>
      <c r="H29" s="46">
        <v>31927.535759999977</v>
      </c>
      <c r="I29" s="46">
        <v>12075319.79267999</v>
      </c>
    </row>
    <row r="30" spans="2:9">
      <c r="B30" s="51"/>
      <c r="C30" s="45" t="s">
        <v>122</v>
      </c>
      <c r="D30" s="46">
        <v>1055719.8604700002</v>
      </c>
      <c r="E30" s="46">
        <v>8838921.5182200205</v>
      </c>
      <c r="F30" s="46">
        <v>2010939.4478899983</v>
      </c>
      <c r="G30" s="46">
        <v>163185.45167000007</v>
      </c>
      <c r="H30" s="46">
        <v>32032.513549999981</v>
      </c>
      <c r="I30" s="46">
        <v>12100798.79180002</v>
      </c>
    </row>
    <row r="31" spans="2:9">
      <c r="B31" s="51"/>
      <c r="C31" s="45" t="s">
        <v>123</v>
      </c>
      <c r="D31" s="46">
        <v>1056661.8545100004</v>
      </c>
      <c r="E31" s="46">
        <v>8855890.6432400066</v>
      </c>
      <c r="F31" s="46">
        <v>2012614.1616899993</v>
      </c>
      <c r="G31" s="46">
        <v>163476.42640999999</v>
      </c>
      <c r="H31" s="46">
        <v>32141.47837999999</v>
      </c>
      <c r="I31" s="46">
        <v>12120784.564230008</v>
      </c>
    </row>
    <row r="32" spans="2:9">
      <c r="B32" s="45">
        <v>2024</v>
      </c>
      <c r="C32" s="45" t="s">
        <v>112</v>
      </c>
      <c r="D32" s="46">
        <v>1098170.08085</v>
      </c>
      <c r="E32" s="46">
        <v>9248690.7747300025</v>
      </c>
      <c r="F32" s="46">
        <v>2100119.5485299989</v>
      </c>
      <c r="G32" s="46">
        <v>170599.47736999998</v>
      </c>
      <c r="H32" s="46">
        <v>33630.02236000001</v>
      </c>
      <c r="I32" s="46">
        <v>12651209.903840002</v>
      </c>
    </row>
    <row r="33" spans="2:43">
      <c r="B33" s="45"/>
      <c r="C33" s="45" t="s">
        <v>113</v>
      </c>
      <c r="D33" s="46">
        <v>1095925.4652799987</v>
      </c>
      <c r="E33" s="46">
        <v>9270704.0761800073</v>
      </c>
      <c r="F33" s="46">
        <v>2097509.3373300005</v>
      </c>
      <c r="G33" s="46">
        <v>170464.09798999981</v>
      </c>
      <c r="H33" s="46">
        <v>33570.223750000019</v>
      </c>
      <c r="I33" s="46">
        <v>12668173.200530006</v>
      </c>
    </row>
    <row r="34" spans="2:43">
      <c r="B34" s="45"/>
      <c r="C34" s="45" t="s">
        <v>114</v>
      </c>
      <c r="D34" s="46">
        <v>1097643.3202999998</v>
      </c>
      <c r="E34" s="46">
        <v>9287990.3347600065</v>
      </c>
      <c r="F34" s="46">
        <v>2102793.17992</v>
      </c>
      <c r="G34" s="46">
        <v>170921.76207000011</v>
      </c>
      <c r="H34" s="46">
        <v>33787.185170000019</v>
      </c>
      <c r="I34" s="46">
        <v>12693135.782220004</v>
      </c>
    </row>
    <row r="35" spans="2:43">
      <c r="B35" s="45"/>
      <c r="C35" s="45" t="s">
        <v>115</v>
      </c>
      <c r="D35" s="46">
        <v>1098837.7251300006</v>
      </c>
      <c r="E35" s="46">
        <v>9302580.1262900103</v>
      </c>
      <c r="F35" s="46">
        <v>2104358.8790699989</v>
      </c>
      <c r="G35" s="46">
        <v>171092.28776000012</v>
      </c>
      <c r="H35" s="46">
        <v>33958.020030000007</v>
      </c>
      <c r="I35" s="46">
        <v>12710827.03828001</v>
      </c>
    </row>
    <row r="36" spans="2:43">
      <c r="B36" s="45"/>
      <c r="C36" s="48" t="s">
        <v>116</v>
      </c>
      <c r="D36" s="49">
        <v>1108400.3700500003</v>
      </c>
      <c r="E36" s="49">
        <v>9313285.4009300042</v>
      </c>
      <c r="F36" s="49">
        <v>2105361.5563599998</v>
      </c>
      <c r="G36" s="49">
        <v>171074.28285000011</v>
      </c>
      <c r="H36" s="49">
        <v>34112.786760000003</v>
      </c>
      <c r="I36" s="50">
        <v>12732234.396950005</v>
      </c>
    </row>
    <row r="37" spans="2:43">
      <c r="B37" s="45"/>
      <c r="C37" s="45" t="s">
        <v>117</v>
      </c>
      <c r="D37" s="46"/>
      <c r="E37" s="46"/>
      <c r="F37" s="46"/>
      <c r="G37" s="46"/>
      <c r="H37" s="46"/>
      <c r="I37" s="46"/>
    </row>
    <row r="38" spans="2:43">
      <c r="B38" s="45"/>
      <c r="C38" s="45" t="s">
        <v>118</v>
      </c>
      <c r="D38" s="46"/>
      <c r="E38" s="46"/>
      <c r="F38" s="46"/>
      <c r="G38" s="46"/>
      <c r="H38" s="46"/>
      <c r="I38" s="46"/>
    </row>
    <row r="39" spans="2:43">
      <c r="B39" s="45"/>
      <c r="C39" s="45" t="s">
        <v>119</v>
      </c>
      <c r="D39" s="46"/>
      <c r="E39" s="46"/>
      <c r="F39" s="46"/>
      <c r="G39" s="46"/>
      <c r="H39" s="46"/>
      <c r="I39" s="46"/>
      <c r="J39" s="46"/>
    </row>
    <row r="40" spans="2:43">
      <c r="B40" s="45"/>
      <c r="C40" s="45" t="s">
        <v>120</v>
      </c>
      <c r="D40" s="46"/>
      <c r="E40" s="46"/>
      <c r="F40" s="46"/>
      <c r="G40" s="46"/>
      <c r="H40" s="46"/>
      <c r="I40" s="46"/>
    </row>
    <row r="41" spans="2:43">
      <c r="B41" s="45"/>
      <c r="C41" s="45" t="s">
        <v>121</v>
      </c>
      <c r="D41" s="46"/>
      <c r="E41" s="46"/>
      <c r="F41" s="46"/>
      <c r="G41" s="46"/>
      <c r="H41" s="46"/>
      <c r="I41" s="46"/>
    </row>
    <row r="42" spans="2:43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3">
      <c r="B43" s="51"/>
      <c r="C43" s="45" t="s">
        <v>123</v>
      </c>
      <c r="D43" s="46"/>
      <c r="E43" s="46"/>
      <c r="F43" s="46"/>
      <c r="G43" s="46"/>
      <c r="H43" s="46"/>
      <c r="I43" s="46"/>
      <c r="L43" s="206"/>
      <c r="M43" s="206"/>
      <c r="N43" s="206"/>
      <c r="O43" s="206"/>
      <c r="P43" s="206"/>
      <c r="Q43" s="206"/>
    </row>
    <row r="44" spans="2:43" ht="15.75" customHeight="1">
      <c r="B44" s="51"/>
      <c r="C44" s="45"/>
      <c r="D44" s="58"/>
      <c r="E44" s="58"/>
      <c r="F44" s="58"/>
      <c r="G44" s="58"/>
      <c r="H44" s="58"/>
      <c r="I44" s="58"/>
    </row>
    <row r="45" spans="2:43">
      <c r="B45" s="45"/>
      <c r="C45" s="45"/>
      <c r="D45" s="469" t="s">
        <v>125</v>
      </c>
      <c r="E45" s="469"/>
      <c r="F45" s="469"/>
      <c r="G45" s="469"/>
      <c r="H45" s="469"/>
      <c r="I45" s="469"/>
    </row>
    <row r="46" spans="2:43">
      <c r="B46" s="45">
        <v>2010</v>
      </c>
      <c r="C46" s="45"/>
      <c r="D46" s="52">
        <v>2.834365539271877</v>
      </c>
      <c r="E46" s="52">
        <v>5.7338720293969914</v>
      </c>
      <c r="F46" s="52">
        <v>4.0954971341678359</v>
      </c>
      <c r="G46" s="52">
        <v>4.688202749908954</v>
      </c>
      <c r="H46" s="52">
        <v>2.3744656387648222</v>
      </c>
      <c r="I46" s="52">
        <v>5.0475144168232511</v>
      </c>
    </row>
    <row r="47" spans="2:43">
      <c r="B47" s="45">
        <v>2011</v>
      </c>
      <c r="C47" s="45"/>
      <c r="D47" s="52">
        <v>2.9014444029264341</v>
      </c>
      <c r="E47" s="52">
        <v>5.3685561372920132</v>
      </c>
      <c r="F47" s="52">
        <v>3.3586127301064916</v>
      </c>
      <c r="G47" s="52">
        <v>4.457019869091039</v>
      </c>
      <c r="H47" s="52">
        <v>3.9551855730864283</v>
      </c>
      <c r="I47" s="52">
        <v>4.6783198404127813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2012</v>
      </c>
      <c r="C48" s="45"/>
      <c r="D48" s="53">
        <v>2.0481861016319547</v>
      </c>
      <c r="E48" s="53">
        <v>5.4903948615909526</v>
      </c>
      <c r="F48" s="53">
        <v>3.1266505103109798</v>
      </c>
      <c r="G48" s="53">
        <v>8.2947195076879421</v>
      </c>
      <c r="H48" s="53">
        <v>2.4379210906199322</v>
      </c>
      <c r="I48" s="53">
        <v>4.678376358587788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43">
      <c r="B49" s="45">
        <v>2013</v>
      </c>
      <c r="C49" s="45"/>
      <c r="D49" s="52">
        <v>1.1396670340043435</v>
      </c>
      <c r="E49" s="52">
        <v>5.6967374189272446</v>
      </c>
      <c r="F49" s="52">
        <v>3.2547853172810282</v>
      </c>
      <c r="G49" s="52">
        <v>8.1270753050844959</v>
      </c>
      <c r="H49" s="52">
        <v>3.4147781209908246</v>
      </c>
      <c r="I49" s="52">
        <v>4.7602272125474965</v>
      </c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2:43">
      <c r="B50" s="45">
        <v>2014</v>
      </c>
      <c r="C50" s="45"/>
      <c r="D50" s="52">
        <v>0.45231255159583483</v>
      </c>
      <c r="E50" s="52">
        <v>3.8515947116214644</v>
      </c>
      <c r="F50" s="52">
        <v>1.4598937523881528</v>
      </c>
      <c r="G50" s="52">
        <v>6.0640920241211704</v>
      </c>
      <c r="H50" s="52">
        <v>3.053820230266302</v>
      </c>
      <c r="I50" s="52">
        <v>3.0748759987296648</v>
      </c>
    </row>
    <row r="51" spans="2:43">
      <c r="B51" s="45">
        <v>2015</v>
      </c>
      <c r="C51" s="45"/>
      <c r="D51" s="52">
        <v>1.5176936821738263</v>
      </c>
      <c r="E51" s="52">
        <v>3.5440253639796415</v>
      </c>
      <c r="F51" s="52">
        <v>1.1842360463228285</v>
      </c>
      <c r="G51" s="52">
        <v>2.1295450912429015</v>
      </c>
      <c r="H51" s="52">
        <v>3.7144993514320657</v>
      </c>
      <c r="I51" s="52">
        <v>2.8817259430769626</v>
      </c>
    </row>
    <row r="52" spans="2:43">
      <c r="B52" s="45">
        <v>2016</v>
      </c>
      <c r="C52" s="45"/>
      <c r="D52" s="52">
        <v>1.55388619274901</v>
      </c>
      <c r="E52" s="52">
        <v>3.8280378553122718</v>
      </c>
      <c r="F52" s="52">
        <v>1.5231655266033428</v>
      </c>
      <c r="G52" s="52">
        <v>1.2978559225277797</v>
      </c>
      <c r="H52" s="52">
        <v>3.9122301287000116</v>
      </c>
      <c r="I52" s="52">
        <v>3.1428603467104077</v>
      </c>
    </row>
    <row r="53" spans="2:43">
      <c r="B53" s="45">
        <v>2017</v>
      </c>
      <c r="C53" s="45"/>
      <c r="D53" s="52">
        <v>1.3631681367087811</v>
      </c>
      <c r="E53" s="52">
        <v>3.6718221474893342</v>
      </c>
      <c r="F53" s="52">
        <v>1.3411497737224165</v>
      </c>
      <c r="G53" s="52">
        <v>1.1069830456185814</v>
      </c>
      <c r="H53" s="52">
        <v>4.2970184846232273</v>
      </c>
      <c r="I53" s="52">
        <v>2.9901895497549402</v>
      </c>
    </row>
    <row r="54" spans="2:43">
      <c r="B54" s="45">
        <v>2018</v>
      </c>
      <c r="C54" s="45"/>
      <c r="D54" s="52">
        <v>2.1545521797216471</v>
      </c>
      <c r="E54" s="52">
        <v>5.3501241393861143</v>
      </c>
      <c r="F54" s="52">
        <v>4.8947881595242437</v>
      </c>
      <c r="G54" s="52">
        <v>3.0619141148393147</v>
      </c>
      <c r="H54" s="52">
        <v>6.3247607346571089</v>
      </c>
      <c r="I54" s="52">
        <v>4.9195686211386258</v>
      </c>
    </row>
    <row r="55" spans="2:43">
      <c r="B55" s="45">
        <v>2019</v>
      </c>
      <c r="C55" s="45"/>
      <c r="D55" s="52">
        <v>3.2929363918184906</v>
      </c>
      <c r="E55" s="52">
        <v>4.8847566106932527</v>
      </c>
      <c r="F55" s="52">
        <v>5.0528173967279377</v>
      </c>
      <c r="G55" s="52">
        <v>3.5849588512146813</v>
      </c>
      <c r="H55" s="52">
        <v>5.8789873502323342</v>
      </c>
      <c r="I55" s="52">
        <v>4.7420817775544633</v>
      </c>
    </row>
    <row r="56" spans="2:43">
      <c r="B56" s="45">
        <v>2020</v>
      </c>
      <c r="C56" s="45"/>
      <c r="D56" s="52">
        <v>-0.68284972759549145</v>
      </c>
      <c r="E56" s="52">
        <v>2.9488651693584611</v>
      </c>
      <c r="F56" s="52">
        <v>1.4421717885466867</v>
      </c>
      <c r="G56" s="52">
        <v>1.1259485610125131</v>
      </c>
      <c r="H56" s="52">
        <v>2.3517642611752709</v>
      </c>
      <c r="I56" s="52">
        <v>2.3100855366317896</v>
      </c>
    </row>
    <row r="57" spans="2:43">
      <c r="B57" s="45">
        <v>2021</v>
      </c>
      <c r="C57" s="45"/>
      <c r="D57" s="52">
        <v>1.4450864105523875</v>
      </c>
      <c r="E57" s="52">
        <v>3.7618385024227097</v>
      </c>
      <c r="F57" s="52">
        <v>2.0800941247959948</v>
      </c>
      <c r="G57" s="52">
        <v>2.654061768284377</v>
      </c>
      <c r="H57" s="52">
        <v>4.8265150724958961</v>
      </c>
      <c r="I57" s="52">
        <v>3.2430809605447086</v>
      </c>
    </row>
    <row r="58" spans="2:43">
      <c r="B58" s="45">
        <v>2022</v>
      </c>
      <c r="C58" s="45"/>
      <c r="D58" s="52">
        <v>3.6095290434432048</v>
      </c>
      <c r="E58" s="52">
        <v>6.7372007822144697</v>
      </c>
      <c r="F58" s="52">
        <v>5.124222243951615</v>
      </c>
      <c r="G58" s="52">
        <v>4.7493506208887037</v>
      </c>
      <c r="H58" s="52">
        <v>7.2384090477152441</v>
      </c>
      <c r="I58" s="52">
        <v>6.1490096619009948</v>
      </c>
    </row>
    <row r="59" spans="2:43">
      <c r="B59" s="45"/>
      <c r="C59" s="45"/>
      <c r="D59" s="52"/>
      <c r="E59" s="52"/>
      <c r="F59" s="52"/>
      <c r="G59" s="52"/>
      <c r="H59" s="52"/>
      <c r="I59" s="52"/>
    </row>
    <row r="60" spans="2:43">
      <c r="B60" s="45">
        <v>2023</v>
      </c>
      <c r="C60" s="45" t="s">
        <v>112</v>
      </c>
      <c r="D60" s="52">
        <v>7.8888057270752876</v>
      </c>
      <c r="E60" s="52">
        <v>11.482841774537578</v>
      </c>
      <c r="F60" s="52">
        <v>9.3950358336272863</v>
      </c>
      <c r="G60" s="52">
        <v>9.0158343265483776</v>
      </c>
      <c r="H60" s="52">
        <v>11.584320828143202</v>
      </c>
      <c r="I60" s="52">
        <v>10.764764673043148</v>
      </c>
    </row>
    <row r="61" spans="2:43">
      <c r="B61" s="45"/>
      <c r="C61" s="45" t="s">
        <v>113</v>
      </c>
      <c r="D61" s="52">
        <v>7.76</v>
      </c>
      <c r="E61" s="52">
        <v>11.58</v>
      </c>
      <c r="F61" s="52">
        <v>9.5299999999999994</v>
      </c>
      <c r="G61" s="52">
        <v>8.94</v>
      </c>
      <c r="H61" s="52">
        <v>11.58</v>
      </c>
      <c r="I61" s="52">
        <v>10.84</v>
      </c>
    </row>
    <row r="62" spans="2:43">
      <c r="B62" s="45"/>
      <c r="C62" s="45" t="s">
        <v>114</v>
      </c>
      <c r="D62" s="52">
        <v>7.4941262514245155</v>
      </c>
      <c r="E62" s="52">
        <v>11.550615046606261</v>
      </c>
      <c r="F62" s="52">
        <v>9.5049358805632256</v>
      </c>
      <c r="G62" s="52">
        <v>8.7473204855640816</v>
      </c>
      <c r="H62" s="52">
        <v>11.450871781565786</v>
      </c>
      <c r="I62" s="52">
        <v>10.794870353221974</v>
      </c>
    </row>
    <row r="63" spans="2:43">
      <c r="B63" s="45"/>
      <c r="C63" s="45" t="s">
        <v>115</v>
      </c>
      <c r="D63" s="52">
        <v>7.4438702557303449</v>
      </c>
      <c r="E63" s="52">
        <v>11.565218295609391</v>
      </c>
      <c r="F63" s="52">
        <v>9.4165163782172314</v>
      </c>
      <c r="G63" s="52">
        <v>8.6829822487507933</v>
      </c>
      <c r="H63" s="52">
        <v>11.368284695363995</v>
      </c>
      <c r="I63" s="52">
        <v>10.78503984111876</v>
      </c>
    </row>
    <row r="64" spans="2:43">
      <c r="B64" s="45"/>
      <c r="C64" s="45" t="s">
        <v>116</v>
      </c>
      <c r="D64" s="52">
        <v>7.4293029888684359</v>
      </c>
      <c r="E64" s="52">
        <v>11.546352839926111</v>
      </c>
      <c r="F64" s="52">
        <v>9.3933333539194308</v>
      </c>
      <c r="G64" s="52">
        <v>8.6877907177807643</v>
      </c>
      <c r="H64" s="52">
        <v>11.402456830842711</v>
      </c>
      <c r="I64" s="52">
        <v>10.767294904063117</v>
      </c>
    </row>
    <row r="65" spans="2:20">
      <c r="B65" s="45"/>
      <c r="C65" s="45" t="s">
        <v>117</v>
      </c>
      <c r="D65" s="52">
        <v>7.4596855761386083</v>
      </c>
      <c r="E65" s="52">
        <v>11.52216047371024</v>
      </c>
      <c r="F65" s="52">
        <v>9.3919459969095556</v>
      </c>
      <c r="G65" s="52">
        <v>8.8116939863839292</v>
      </c>
      <c r="H65" s="52">
        <v>11.628215503136197</v>
      </c>
      <c r="I65" s="52">
        <v>10.755070161013469</v>
      </c>
    </row>
    <row r="66" spans="2:20">
      <c r="B66" s="45"/>
      <c r="C66" s="45" t="s">
        <v>118</v>
      </c>
      <c r="D66" s="52">
        <v>7.488238210649123</v>
      </c>
      <c r="E66" s="52">
        <v>11.5918133830887</v>
      </c>
      <c r="F66" s="52">
        <v>9.3707484713922327</v>
      </c>
      <c r="G66" s="52">
        <v>8.7893536103012195</v>
      </c>
      <c r="H66" s="52">
        <v>11.803332741795881</v>
      </c>
      <c r="I66" s="52">
        <v>10.805113221060347</v>
      </c>
    </row>
    <row r="67" spans="2:20">
      <c r="B67" s="45"/>
      <c r="C67" s="45" t="s">
        <v>119</v>
      </c>
      <c r="D67" s="52">
        <v>7.4807784102951524</v>
      </c>
      <c r="E67" s="52">
        <v>11.679795772980839</v>
      </c>
      <c r="F67" s="52">
        <v>9.47324574989441</v>
      </c>
      <c r="G67" s="52">
        <v>8.9209994987605725</v>
      </c>
      <c r="H67" s="52">
        <v>11.898045519881428</v>
      </c>
      <c r="I67" s="52">
        <v>10.888579738096492</v>
      </c>
    </row>
    <row r="68" spans="2:20">
      <c r="B68" s="45"/>
      <c r="C68" s="45" t="s">
        <v>120</v>
      </c>
      <c r="D68" s="52">
        <v>7.4896236974885344</v>
      </c>
      <c r="E68" s="52">
        <v>11.704075949238902</v>
      </c>
      <c r="F68" s="52">
        <v>9.4152874385424532</v>
      </c>
      <c r="G68" s="52">
        <v>8.8983476365461769</v>
      </c>
      <c r="H68" s="52">
        <v>11.978798264933666</v>
      </c>
      <c r="I68" s="52">
        <v>10.898467160129144</v>
      </c>
    </row>
    <row r="69" spans="2:20">
      <c r="B69" s="45"/>
      <c r="C69" s="45" t="s">
        <v>121</v>
      </c>
      <c r="D69" s="52">
        <v>7.5394904567263277</v>
      </c>
      <c r="E69" s="52">
        <v>11.732770494429555</v>
      </c>
      <c r="F69" s="52">
        <v>9.3704380102783915</v>
      </c>
      <c r="G69" s="52">
        <v>9.02185836040832</v>
      </c>
      <c r="H69" s="52">
        <v>11.96969482538217</v>
      </c>
      <c r="I69" s="52">
        <v>10.919436484270051</v>
      </c>
    </row>
    <row r="70" spans="2:20">
      <c r="B70" s="45"/>
      <c r="C70" s="45" t="s">
        <v>122</v>
      </c>
      <c r="D70" s="52">
        <v>7.5609093073044864</v>
      </c>
      <c r="E70" s="52">
        <v>11.68468574075221</v>
      </c>
      <c r="F70" s="52">
        <v>9.3379773073952954</v>
      </c>
      <c r="G70" s="52">
        <v>9.0737061241449979</v>
      </c>
      <c r="H70" s="52">
        <v>11.928183046338958</v>
      </c>
      <c r="I70" s="52">
        <v>10.883150607028647</v>
      </c>
    </row>
    <row r="71" spans="2:20">
      <c r="B71" s="45"/>
      <c r="C71" s="45" t="s">
        <v>123</v>
      </c>
      <c r="D71" s="52">
        <v>7.5405439058470858</v>
      </c>
      <c r="E71" s="52">
        <v>11.541046287585077</v>
      </c>
      <c r="F71" s="52">
        <v>9.2564896756117676</v>
      </c>
      <c r="G71" s="52">
        <v>8.9965070544371972</v>
      </c>
      <c r="H71" s="52">
        <v>11.747591502712273</v>
      </c>
      <c r="I71" s="52">
        <v>10.762936203451146</v>
      </c>
    </row>
    <row r="72" spans="2:20">
      <c r="B72" s="45">
        <v>2024</v>
      </c>
      <c r="C72" s="45" t="s">
        <v>112</v>
      </c>
      <c r="D72" s="52">
        <v>3.3148220965121933</v>
      </c>
      <c r="E72" s="52">
        <v>6.9337028759595132</v>
      </c>
      <c r="F72" s="52">
        <v>5.1928419272578408</v>
      </c>
      <c r="G72" s="52">
        <v>4.9814868066917262</v>
      </c>
      <c r="H72" s="52">
        <v>7.6910924063183339</v>
      </c>
      <c r="I72" s="52">
        <v>6.2938360231755919</v>
      </c>
    </row>
    <row r="73" spans="2:20">
      <c r="B73" s="45"/>
      <c r="C73" s="45" t="s">
        <v>113</v>
      </c>
      <c r="D73" s="52">
        <v>3.5056123162484853</v>
      </c>
      <c r="E73" s="52">
        <v>6.8654481599259576</v>
      </c>
      <c r="F73" s="52">
        <v>5.1676120433023609</v>
      </c>
      <c r="G73" s="52">
        <v>4.9725777255198889</v>
      </c>
      <c r="H73" s="52">
        <v>7.6774974533295293</v>
      </c>
      <c r="I73" s="52">
        <v>6.2593616719517575</v>
      </c>
    </row>
    <row r="74" spans="2:20">
      <c r="B74" s="45"/>
      <c r="C74" s="45" t="s">
        <v>114</v>
      </c>
      <c r="D74" s="52">
        <v>3.6589663150221385</v>
      </c>
      <c r="E74" s="52">
        <v>6.8075431072772696</v>
      </c>
      <c r="F74" s="52">
        <v>5.3056055189435236</v>
      </c>
      <c r="G74" s="52">
        <v>5.1153809041989406</v>
      </c>
      <c r="H74" s="52">
        <v>8.0390187088205991</v>
      </c>
      <c r="I74" s="52">
        <v>6.2575674937081827</v>
      </c>
    </row>
    <row r="75" spans="2:20">
      <c r="B75" s="45"/>
      <c r="C75" s="45" t="s">
        <v>115</v>
      </c>
      <c r="D75" s="52">
        <v>3.7509841810065447</v>
      </c>
      <c r="E75" s="52">
        <v>6.7917214988826746</v>
      </c>
      <c r="F75" s="52">
        <v>5.3050056445941296</v>
      </c>
      <c r="G75" s="52">
        <v>5.0249533883863773</v>
      </c>
      <c r="H75" s="52">
        <v>8.3385390840564622</v>
      </c>
      <c r="I75" s="52">
        <v>6.254150240178169</v>
      </c>
      <c r="O75" s="207"/>
      <c r="P75" s="207"/>
      <c r="Q75" s="207"/>
      <c r="R75" s="207"/>
      <c r="S75" s="207"/>
      <c r="T75" s="207"/>
    </row>
    <row r="76" spans="2:20">
      <c r="B76" s="45"/>
      <c r="C76" s="55" t="s">
        <v>116</v>
      </c>
      <c r="D76" s="56">
        <v>4.7251707986846636</v>
      </c>
      <c r="E76" s="56">
        <v>6.7656902173462763</v>
      </c>
      <c r="F76" s="56">
        <v>5.3441046952290572</v>
      </c>
      <c r="G76" s="56">
        <v>5.0566075644505659</v>
      </c>
      <c r="H76" s="56">
        <v>8.4782271444868726</v>
      </c>
      <c r="I76" s="56">
        <v>6.3293206668876056</v>
      </c>
    </row>
    <row r="77" spans="2:20">
      <c r="B77" s="45"/>
      <c r="C77" s="54" t="s">
        <v>117</v>
      </c>
      <c r="D77" s="52"/>
      <c r="E77" s="52"/>
      <c r="F77" s="52"/>
      <c r="G77" s="52"/>
      <c r="H77" s="52"/>
      <c r="I77" s="52"/>
    </row>
    <row r="78" spans="2:20">
      <c r="B78" s="45"/>
      <c r="C78" s="54" t="s">
        <v>118</v>
      </c>
      <c r="D78" s="52"/>
      <c r="E78" s="52"/>
      <c r="F78" s="52"/>
      <c r="G78" s="52"/>
      <c r="H78" s="52"/>
      <c r="I78" s="52"/>
    </row>
    <row r="79" spans="2:20">
      <c r="B79" s="45"/>
      <c r="C79" s="54" t="s">
        <v>119</v>
      </c>
      <c r="D79" s="52"/>
      <c r="E79" s="52"/>
      <c r="F79" s="52"/>
      <c r="G79" s="52"/>
      <c r="H79" s="52"/>
      <c r="I79" s="52"/>
    </row>
    <row r="80" spans="2:20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9">
      <c r="B81" s="45"/>
      <c r="C81" s="54" t="s">
        <v>121</v>
      </c>
      <c r="D81" s="52"/>
      <c r="E81" s="52"/>
      <c r="F81" s="52"/>
      <c r="G81" s="52"/>
      <c r="H81" s="52"/>
      <c r="I81" s="52"/>
    </row>
    <row r="82" spans="2:9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9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9">
      <c r="B84" s="45"/>
      <c r="C84" s="45"/>
      <c r="D84" s="52"/>
      <c r="E84" s="52"/>
      <c r="F84" s="52"/>
      <c r="G84" s="52"/>
      <c r="H84" s="52"/>
      <c r="I84" s="52"/>
    </row>
    <row r="85" spans="2:9" ht="17.5">
      <c r="B85" s="27" t="s">
        <v>213</v>
      </c>
    </row>
    <row r="86" spans="2:9" ht="21">
      <c r="B86" s="59"/>
      <c r="C86" s="492"/>
      <c r="D86" s="493"/>
      <c r="E86" s="493"/>
      <c r="F86" s="493"/>
      <c r="G86" s="493"/>
      <c r="H86" s="493"/>
      <c r="I86" s="493"/>
    </row>
    <row r="87" spans="2:9">
      <c r="C87" s="492"/>
      <c r="D87" s="492"/>
      <c r="E87" s="492"/>
      <c r="F87" s="492"/>
      <c r="G87" s="492"/>
      <c r="H87" s="492"/>
      <c r="I87" s="492"/>
    </row>
    <row r="88" spans="2:9" ht="18.5">
      <c r="B88" s="42"/>
      <c r="C88" s="43"/>
      <c r="D88" s="43"/>
      <c r="E88" s="43"/>
      <c r="F88" s="43"/>
      <c r="G88" s="43"/>
      <c r="H88" s="43"/>
      <c r="I88" s="43"/>
    </row>
    <row r="89" spans="2:9" ht="18.5">
      <c r="B89" s="42"/>
      <c r="C89" s="43"/>
      <c r="D89" s="43"/>
      <c r="E89" s="43"/>
      <c r="F89" s="43"/>
      <c r="G89" s="43"/>
      <c r="H89" s="43"/>
      <c r="I89" s="43"/>
    </row>
    <row r="94" spans="2:9" ht="15.75" customHeight="1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  <row r="96" spans="2:9">
      <c r="B96" s="45"/>
      <c r="C96" s="45"/>
      <c r="D96" s="46"/>
      <c r="E96" s="46"/>
      <c r="F96" s="46"/>
      <c r="G96" s="46"/>
      <c r="H96" s="46"/>
      <c r="I96" s="46"/>
    </row>
    <row r="97" spans="2:9">
      <c r="B97" s="45"/>
      <c r="C97" s="45"/>
      <c r="D97" s="46"/>
      <c r="E97" s="46"/>
      <c r="F97" s="46"/>
      <c r="G97" s="46"/>
      <c r="H97" s="46"/>
      <c r="I97" s="46"/>
    </row>
  </sheetData>
  <mergeCells count="2">
    <mergeCell ref="C86:I86"/>
    <mergeCell ref="C87:I87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7"/>
  <sheetViews>
    <sheetView showGridLines="0" showRowColHeaders="0" showZeros="0" showOutlineSymbols="0" zoomScaleNormal="100" workbookViewId="0">
      <pane ySplit="4" topLeftCell="A23" activePane="bottomLeft" state="frozen"/>
      <selection activeCell="H25" sqref="H25"/>
      <selection pane="bottomLeft" activeCell="K48" sqref="K48"/>
    </sheetView>
  </sheetViews>
  <sheetFormatPr baseColWidth="10" defaultColWidth="11.54296875" defaultRowHeight="15.5"/>
  <cols>
    <col min="1" max="1" width="2.7265625" style="27" customWidth="1"/>
    <col min="2" max="2" width="8" style="27" customWidth="1"/>
    <col min="3" max="3" width="5.54296875" style="27" customWidth="1"/>
    <col min="4" max="9" width="20" style="27" customWidth="1"/>
    <col min="10" max="12" width="12" style="27" customWidth="1"/>
    <col min="13" max="16384" width="11.54296875" style="27"/>
  </cols>
  <sheetData>
    <row r="1" spans="2:16" ht="18.5">
      <c r="B1" s="42" t="s">
        <v>127</v>
      </c>
      <c r="C1" s="43"/>
      <c r="D1" s="43"/>
      <c r="E1" s="43"/>
      <c r="F1" s="43"/>
      <c r="G1" s="43"/>
      <c r="H1" s="43"/>
      <c r="I1" s="43"/>
    </row>
    <row r="2" spans="2:16" ht="18.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168</v>
      </c>
    </row>
    <row r="4" spans="2:16" ht="32.15" customHeight="1">
      <c r="B4" s="263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>
        <v>2022</v>
      </c>
      <c r="C18" s="45"/>
      <c r="D18" s="52">
        <v>1034.5234121444848</v>
      </c>
      <c r="E18" s="52">
        <v>1259.7914754287194</v>
      </c>
      <c r="F18" s="52">
        <v>781.67282214771876</v>
      </c>
      <c r="G18" s="52">
        <v>439.43259701562505</v>
      </c>
      <c r="H18" s="52">
        <v>641.53475576571395</v>
      </c>
      <c r="I18" s="52">
        <v>1094.865068312276</v>
      </c>
      <c r="K18" s="32"/>
      <c r="L18" s="32"/>
      <c r="M18" s="32"/>
      <c r="N18" s="32"/>
      <c r="O18" s="32"/>
      <c r="P18" s="32"/>
    </row>
    <row r="19" spans="2:16">
      <c r="B19" s="45"/>
      <c r="C19" s="45"/>
      <c r="D19" s="52"/>
      <c r="E19" s="52"/>
      <c r="F19" s="52"/>
      <c r="G19" s="52"/>
      <c r="H19" s="52"/>
      <c r="I19" s="52"/>
      <c r="K19" s="32"/>
      <c r="L19" s="32"/>
      <c r="M19" s="32"/>
      <c r="N19" s="32"/>
      <c r="O19" s="32"/>
      <c r="P19" s="32"/>
    </row>
    <row r="20" spans="2:16">
      <c r="B20" s="45">
        <v>2023</v>
      </c>
      <c r="C20" s="45" t="s">
        <v>112</v>
      </c>
      <c r="D20" s="52">
        <v>1120.6774392709985</v>
      </c>
      <c r="E20" s="52">
        <v>1368.3085929669633</v>
      </c>
      <c r="F20" s="52">
        <v>848.05941594283422</v>
      </c>
      <c r="G20" s="52">
        <v>476.90196586940607</v>
      </c>
      <c r="H20" s="52">
        <v>696.31266299500544</v>
      </c>
      <c r="I20" s="52">
        <v>1189.1231293089957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113</v>
      </c>
      <c r="D21" s="52">
        <v>1120.5370343873651</v>
      </c>
      <c r="E21" s="52">
        <v>1370.7901829659954</v>
      </c>
      <c r="F21" s="52">
        <v>849.00385530475194</v>
      </c>
      <c r="G21" s="52">
        <v>477.17311984484957</v>
      </c>
      <c r="H21" s="52">
        <v>697.58878882126567</v>
      </c>
      <c r="I21" s="52">
        <v>1191.2847790050969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114</v>
      </c>
      <c r="D22" s="52">
        <v>1120.1340672060182</v>
      </c>
      <c r="E22" s="52">
        <v>1372.033288369928</v>
      </c>
      <c r="F22" s="52">
        <v>849.68687999952306</v>
      </c>
      <c r="G22" s="52">
        <v>477.18027535508861</v>
      </c>
      <c r="H22" s="52">
        <v>698.49754802108498</v>
      </c>
      <c r="I22" s="52">
        <v>1192.2969131857992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115</v>
      </c>
      <c r="D23" s="52">
        <v>1119.9342830208623</v>
      </c>
      <c r="E23" s="52">
        <v>1372.9760265722866</v>
      </c>
      <c r="F23" s="52">
        <v>850.29652469857535</v>
      </c>
      <c r="G23" s="52">
        <v>477.34199409279256</v>
      </c>
      <c r="H23" s="52">
        <v>699.479111155743</v>
      </c>
      <c r="I23" s="52">
        <v>1193.1005133398526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116</v>
      </c>
      <c r="D24" s="52">
        <v>1119.9297934606632</v>
      </c>
      <c r="E24" s="52">
        <v>1375.2303918136715</v>
      </c>
      <c r="F24" s="52">
        <v>851.70579215984014</v>
      </c>
      <c r="G24" s="52">
        <v>478.63457586018325</v>
      </c>
      <c r="H24" s="52">
        <v>700.80823029951887</v>
      </c>
      <c r="I24" s="52">
        <v>1195.0810069434285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117</v>
      </c>
      <c r="D25" s="52">
        <v>1119.5810830492335</v>
      </c>
      <c r="E25" s="52">
        <v>1374.8808700911582</v>
      </c>
      <c r="F25" s="52">
        <v>851.78409023440565</v>
      </c>
      <c r="G25" s="52">
        <v>478.5342876556262</v>
      </c>
      <c r="H25" s="52">
        <v>701.67093967182541</v>
      </c>
      <c r="I25" s="52">
        <v>1194.8529130087311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118</v>
      </c>
      <c r="D26" s="52">
        <v>1118.9686098336081</v>
      </c>
      <c r="E26" s="52">
        <v>1375.0985683769698</v>
      </c>
      <c r="F26" s="52">
        <v>852.07047660990474</v>
      </c>
      <c r="G26" s="52">
        <v>478.55039465954314</v>
      </c>
      <c r="H26" s="52">
        <v>702.01413134843403</v>
      </c>
      <c r="I26" s="52">
        <v>1195.0908360511294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119</v>
      </c>
      <c r="D27" s="52">
        <v>1118.3985218232488</v>
      </c>
      <c r="E27" s="52">
        <v>1375.6827522204096</v>
      </c>
      <c r="F27" s="52">
        <v>852.44241722411505</v>
      </c>
      <c r="G27" s="52">
        <v>478.65376740247586</v>
      </c>
      <c r="H27" s="52">
        <v>702.63230823612582</v>
      </c>
      <c r="I27" s="52">
        <v>1195.6483806693479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120</v>
      </c>
      <c r="D28" s="52">
        <v>1117.8594410701194</v>
      </c>
      <c r="E28" s="52">
        <v>1376.4031654207547</v>
      </c>
      <c r="F28" s="52">
        <v>852.8186802777833</v>
      </c>
      <c r="G28" s="52">
        <v>478.79503587559282</v>
      </c>
      <c r="H28" s="52">
        <v>703.28649797034905</v>
      </c>
      <c r="I28" s="52">
        <v>1196.3537478053661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121</v>
      </c>
      <c r="D29" s="52">
        <v>1117.7003161144598</v>
      </c>
      <c r="E29" s="52">
        <v>1377.217632052658</v>
      </c>
      <c r="F29" s="52">
        <v>853.29846461432373</v>
      </c>
      <c r="G29" s="52">
        <v>479.07571672034584</v>
      </c>
      <c r="H29" s="52">
        <v>704.18032112924516</v>
      </c>
      <c r="I29" s="52">
        <v>1197.2746875646947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122</v>
      </c>
      <c r="D30" s="52">
        <v>1116.9972104373846</v>
      </c>
      <c r="E30" s="52">
        <v>1377.7335945870316</v>
      </c>
      <c r="F30" s="52">
        <v>853.77122568047889</v>
      </c>
      <c r="G30" s="52">
        <v>479.26509561192535</v>
      </c>
      <c r="H30" s="52">
        <v>705.31340386647832</v>
      </c>
      <c r="I30" s="52">
        <v>1197.8663144512259</v>
      </c>
      <c r="K30" s="32"/>
      <c r="L30" s="32"/>
      <c r="M30" s="32"/>
      <c r="N30" s="32"/>
      <c r="O30" s="32"/>
      <c r="P30" s="32"/>
    </row>
    <row r="31" spans="2:16">
      <c r="B31" s="45"/>
      <c r="C31" s="45" t="s">
        <v>123</v>
      </c>
      <c r="D31" s="52">
        <v>1117.0070430010912</v>
      </c>
      <c r="E31" s="52">
        <v>1378.3888563355863</v>
      </c>
      <c r="F31" s="52">
        <v>854.68400215304428</v>
      </c>
      <c r="G31" s="52">
        <v>479.59147116462185</v>
      </c>
      <c r="H31" s="52">
        <v>705.92515824383361</v>
      </c>
      <c r="I31" s="52">
        <v>1198.65460365125</v>
      </c>
      <c r="K31" s="32"/>
      <c r="L31" s="32"/>
      <c r="M31" s="32"/>
      <c r="N31" s="32"/>
      <c r="O31" s="32"/>
      <c r="P31" s="32"/>
    </row>
    <row r="32" spans="2:16">
      <c r="B32" s="45">
        <v>2024</v>
      </c>
      <c r="C32" s="45" t="s">
        <v>112</v>
      </c>
      <c r="D32" s="52">
        <v>1161.4333557369941</v>
      </c>
      <c r="E32" s="52">
        <v>1434.8846049420704</v>
      </c>
      <c r="F32" s="52">
        <v>891.79550192489421</v>
      </c>
      <c r="G32" s="52">
        <v>500.61763778765055</v>
      </c>
      <c r="H32" s="52">
        <v>736.88641833559768</v>
      </c>
      <c r="I32" s="52">
        <v>1248.5799283511965</v>
      </c>
      <c r="K32" s="32"/>
      <c r="L32" s="32"/>
      <c r="M32" s="32"/>
      <c r="N32" s="32"/>
      <c r="O32" s="32"/>
      <c r="P32" s="32"/>
    </row>
    <row r="33" spans="2:42">
      <c r="B33" s="45"/>
      <c r="C33" s="45" t="s">
        <v>113</v>
      </c>
      <c r="D33" s="52">
        <v>1161.4781294267129</v>
      </c>
      <c r="E33" s="52">
        <v>1437.1377608458856</v>
      </c>
      <c r="F33" s="52">
        <v>893.11431613508705</v>
      </c>
      <c r="G33" s="52">
        <v>500.80232794331016</v>
      </c>
      <c r="H33" s="52">
        <v>738.22896050490442</v>
      </c>
      <c r="I33" s="52">
        <v>1250.7128907293909</v>
      </c>
      <c r="K33" s="32"/>
      <c r="L33" s="32"/>
      <c r="M33" s="32"/>
      <c r="N33" s="32"/>
      <c r="O33" s="32"/>
      <c r="P33" s="32"/>
    </row>
    <row r="34" spans="2:42">
      <c r="B34" s="45"/>
      <c r="C34" s="45" t="s">
        <v>114</v>
      </c>
      <c r="D34" s="52">
        <v>1161.4326878127388</v>
      </c>
      <c r="E34" s="52">
        <v>1438.2019754176847</v>
      </c>
      <c r="F34" s="52">
        <v>894.07208890748348</v>
      </c>
      <c r="G34" s="52">
        <v>500.82120137832857</v>
      </c>
      <c r="H34" s="52">
        <v>738.72762030741012</v>
      </c>
      <c r="I34" s="52">
        <v>1251.5315674059827</v>
      </c>
      <c r="K34" s="32"/>
      <c r="L34" s="32"/>
      <c r="M34" s="32"/>
      <c r="N34" s="32"/>
      <c r="O34" s="32"/>
      <c r="P34" s="32"/>
    </row>
    <row r="35" spans="2:42">
      <c r="B35" s="45"/>
      <c r="C35" s="45" t="s">
        <v>115</v>
      </c>
      <c r="D35" s="52">
        <v>1160.8773314788957</v>
      </c>
      <c r="E35" s="52">
        <v>1439.1076118800827</v>
      </c>
      <c r="F35" s="52">
        <v>894.7922021230678</v>
      </c>
      <c r="G35" s="52">
        <v>501.09621645052107</v>
      </c>
      <c r="H35" s="52">
        <v>739.43950940684624</v>
      </c>
      <c r="I35" s="52">
        <v>1252.3187116439549</v>
      </c>
      <c r="K35" s="32"/>
      <c r="L35" s="32"/>
      <c r="M35" s="32"/>
      <c r="N35" s="32"/>
      <c r="O35" s="32"/>
      <c r="P35" s="32"/>
    </row>
    <row r="36" spans="2:42">
      <c r="B36" s="45"/>
      <c r="C36" s="48" t="s">
        <v>116</v>
      </c>
      <c r="D36" s="56">
        <v>1161.9232003509671</v>
      </c>
      <c r="E36" s="56">
        <v>1441.5047469186522</v>
      </c>
      <c r="F36" s="56">
        <v>896.20972914850415</v>
      </c>
      <c r="G36" s="56">
        <v>502.4163747455973</v>
      </c>
      <c r="H36" s="56">
        <v>740.02184003297407</v>
      </c>
      <c r="I36" s="56">
        <v>1254.3420792445481</v>
      </c>
      <c r="K36" s="32"/>
      <c r="L36" s="32"/>
      <c r="M36" s="32"/>
      <c r="N36" s="32"/>
      <c r="O36" s="32"/>
      <c r="P36" s="32"/>
    </row>
    <row r="37" spans="2:42">
      <c r="B37" s="45"/>
      <c r="C37" s="45" t="s">
        <v>117</v>
      </c>
      <c r="D37" s="52"/>
      <c r="E37" s="52"/>
      <c r="F37" s="52"/>
      <c r="G37" s="52"/>
      <c r="H37" s="52"/>
      <c r="I37" s="52"/>
      <c r="K37" s="32"/>
      <c r="L37" s="32"/>
      <c r="M37" s="32"/>
      <c r="N37" s="32"/>
      <c r="O37" s="32"/>
      <c r="P37" s="32"/>
    </row>
    <row r="38" spans="2:42">
      <c r="B38" s="45"/>
      <c r="C38" s="45" t="s">
        <v>118</v>
      </c>
      <c r="D38" s="52"/>
      <c r="E38" s="52"/>
      <c r="F38" s="52"/>
      <c r="G38" s="52"/>
      <c r="H38" s="52"/>
      <c r="I38" s="52"/>
      <c r="K38" s="32"/>
      <c r="L38" s="32"/>
      <c r="M38" s="32"/>
      <c r="N38" s="32"/>
      <c r="O38" s="32"/>
      <c r="P38" s="32"/>
    </row>
    <row r="39" spans="2:42">
      <c r="B39" s="45"/>
      <c r="C39" s="45" t="s">
        <v>119</v>
      </c>
      <c r="D39" s="52"/>
      <c r="E39" s="52"/>
      <c r="F39" s="52"/>
      <c r="G39" s="52"/>
      <c r="H39" s="52"/>
      <c r="I39" s="52"/>
      <c r="K39" s="32"/>
      <c r="L39" s="32"/>
      <c r="M39" s="32"/>
      <c r="N39" s="32"/>
      <c r="O39" s="32"/>
      <c r="P39" s="32"/>
    </row>
    <row r="40" spans="2:42">
      <c r="B40" s="45"/>
      <c r="C40" s="45" t="s">
        <v>120</v>
      </c>
      <c r="D40" s="52"/>
      <c r="E40" s="52"/>
      <c r="F40" s="52"/>
      <c r="G40" s="52"/>
      <c r="H40" s="52"/>
      <c r="I40" s="52"/>
      <c r="K40" s="32"/>
      <c r="L40" s="32"/>
      <c r="M40" s="32"/>
      <c r="N40" s="32"/>
      <c r="O40" s="32"/>
      <c r="P40" s="32"/>
    </row>
    <row r="41" spans="2:42">
      <c r="B41" s="45"/>
      <c r="C41" s="45" t="s">
        <v>121</v>
      </c>
      <c r="D41" s="52"/>
      <c r="E41" s="52"/>
      <c r="F41" s="52"/>
      <c r="G41" s="52"/>
      <c r="H41" s="52"/>
      <c r="I41" s="52"/>
      <c r="K41" s="32"/>
      <c r="L41" s="32"/>
      <c r="M41" s="32"/>
      <c r="N41" s="32"/>
      <c r="O41" s="32"/>
      <c r="P41" s="32"/>
    </row>
    <row r="42" spans="2:42">
      <c r="B42" s="51"/>
      <c r="C42" s="45" t="s">
        <v>122</v>
      </c>
      <c r="D42" s="52"/>
      <c r="E42" s="52"/>
      <c r="F42" s="52"/>
      <c r="G42" s="52"/>
      <c r="H42" s="52"/>
      <c r="I42" s="52"/>
      <c r="K42" s="32"/>
      <c r="L42" s="32"/>
      <c r="M42" s="32"/>
      <c r="N42" s="32"/>
      <c r="O42" s="32"/>
      <c r="P42" s="32"/>
    </row>
    <row r="43" spans="2:42">
      <c r="B43" s="51"/>
      <c r="C43" s="45" t="s">
        <v>123</v>
      </c>
      <c r="D43" s="52"/>
      <c r="E43" s="52"/>
      <c r="F43" s="52"/>
      <c r="G43" s="52"/>
      <c r="H43" s="52"/>
      <c r="I43" s="52"/>
      <c r="K43" s="32"/>
      <c r="L43" s="207"/>
      <c r="M43" s="207"/>
      <c r="N43" s="207"/>
      <c r="O43" s="207"/>
      <c r="P43" s="207"/>
      <c r="Q43" s="207"/>
    </row>
    <row r="44" spans="2:42">
      <c r="B44" s="51"/>
      <c r="C44" s="45"/>
      <c r="D44" s="58"/>
      <c r="E44" s="58"/>
      <c r="F44" s="58"/>
      <c r="G44" s="58"/>
      <c r="H44" s="58"/>
      <c r="I44" s="58"/>
      <c r="K44" s="32"/>
      <c r="L44" s="32"/>
      <c r="M44" s="32"/>
      <c r="N44" s="32"/>
      <c r="O44" s="32"/>
      <c r="P44" s="32"/>
    </row>
    <row r="45" spans="2:42">
      <c r="B45" s="45"/>
      <c r="C45" s="45"/>
      <c r="D45" s="469" t="s">
        <v>125</v>
      </c>
      <c r="E45" s="469"/>
      <c r="F45" s="469"/>
      <c r="G45" s="469"/>
      <c r="H45" s="469"/>
      <c r="I45" s="469"/>
      <c r="K45" s="32"/>
      <c r="L45" s="32"/>
      <c r="M45" s="32"/>
      <c r="N45" s="32"/>
      <c r="O45" s="32"/>
      <c r="P45" s="32"/>
    </row>
    <row r="46" spans="2:42">
      <c r="B46" s="45">
        <v>2010</v>
      </c>
      <c r="C46" s="45"/>
      <c r="D46" s="52">
        <v>2.1742639544057196</v>
      </c>
      <c r="E46" s="52">
        <v>3.5854194921367322</v>
      </c>
      <c r="F46" s="52">
        <v>3.2084438878145383</v>
      </c>
      <c r="G46" s="52">
        <v>2.8985024455060904</v>
      </c>
      <c r="H46" s="52">
        <v>2.8228685702079925</v>
      </c>
      <c r="I46" s="52">
        <v>3.4175092207132662</v>
      </c>
      <c r="K46" s="32"/>
      <c r="L46" s="32"/>
      <c r="M46" s="32"/>
      <c r="N46" s="32"/>
      <c r="O46" s="32"/>
      <c r="P46" s="32"/>
    </row>
    <row r="47" spans="2:42">
      <c r="B47" s="45">
        <v>2011</v>
      </c>
      <c r="C47" s="45"/>
      <c r="D47" s="52">
        <v>2.2479446059370467</v>
      </c>
      <c r="E47" s="52">
        <v>3.4387158957957631</v>
      </c>
      <c r="F47" s="52">
        <v>2.541844004498639</v>
      </c>
      <c r="G47" s="52">
        <v>2.636166722126454</v>
      </c>
      <c r="H47" s="52">
        <v>2.5075464158243799</v>
      </c>
      <c r="I47" s="52">
        <v>3.1842859878493002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2012</v>
      </c>
      <c r="C48" s="45"/>
      <c r="D48" s="53">
        <v>2.0332525532994916</v>
      </c>
      <c r="E48" s="53">
        <v>3.5042459164357442</v>
      </c>
      <c r="F48" s="53">
        <v>2.5728324726469909</v>
      </c>
      <c r="G48" s="53">
        <v>1.3766870777958573</v>
      </c>
      <c r="H48" s="53">
        <v>3.0746674592396994</v>
      </c>
      <c r="I48" s="53">
        <v>3.1339970747441104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42">
      <c r="B49" s="45">
        <v>2013</v>
      </c>
      <c r="C49" s="45"/>
      <c r="D49" s="52">
        <v>2.1785494471202815</v>
      </c>
      <c r="E49" s="52">
        <v>3.3566967647270074</v>
      </c>
      <c r="F49" s="52">
        <v>2.6308729774710882</v>
      </c>
      <c r="G49" s="52">
        <v>1.1983036603954389</v>
      </c>
      <c r="H49" s="52">
        <v>3.1919073016283939</v>
      </c>
      <c r="I49" s="52">
        <v>3.0773566068296843</v>
      </c>
      <c r="K49" s="32"/>
      <c r="L49" s="32"/>
      <c r="M49" s="32"/>
      <c r="N49" s="32"/>
      <c r="O49" s="32"/>
      <c r="P49" s="32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</row>
    <row r="50" spans="2:42">
      <c r="B50" s="45">
        <v>2014</v>
      </c>
      <c r="C50" s="45"/>
      <c r="D50" s="52">
        <v>0.86997773371475517</v>
      </c>
      <c r="E50" s="52">
        <v>2.0463949710716189</v>
      </c>
      <c r="F50" s="52">
        <v>1.0264864773547711</v>
      </c>
      <c r="G50" s="52">
        <v>-0.45326402990586434</v>
      </c>
      <c r="H50" s="52">
        <v>1.4067500954664913</v>
      </c>
      <c r="I50" s="52">
        <v>1.6853855129929318</v>
      </c>
      <c r="K50" s="32"/>
      <c r="L50" s="32"/>
      <c r="M50" s="32"/>
      <c r="N50" s="32"/>
      <c r="O50" s="32"/>
      <c r="P50" s="32"/>
    </row>
    <row r="51" spans="2:42">
      <c r="B51" s="45">
        <v>2015</v>
      </c>
      <c r="C51" s="45"/>
      <c r="D51" s="52">
        <v>0.74839855482207174</v>
      </c>
      <c r="E51" s="52">
        <v>2.1679789922961712</v>
      </c>
      <c r="F51" s="52">
        <v>1.0569692881672532</v>
      </c>
      <c r="G51" s="52">
        <v>1.0668938684582185</v>
      </c>
      <c r="H51" s="52">
        <v>1.8961949950916823</v>
      </c>
      <c r="I51" s="52">
        <v>1.8941346863832864</v>
      </c>
      <c r="K51" s="32"/>
      <c r="L51" s="32"/>
      <c r="M51" s="32"/>
      <c r="N51" s="32"/>
      <c r="O51" s="32"/>
      <c r="P51" s="32"/>
    </row>
    <row r="52" spans="2:42">
      <c r="B52" s="45">
        <v>2016</v>
      </c>
      <c r="C52" s="45"/>
      <c r="D52" s="52">
        <v>0.70090235508939447</v>
      </c>
      <c r="E52" s="52">
        <v>2.0678201807531771</v>
      </c>
      <c r="F52" s="52">
        <v>1.2888933212321652</v>
      </c>
      <c r="G52" s="52">
        <v>1.2068441835092036</v>
      </c>
      <c r="H52" s="52">
        <v>1.5437279000681814</v>
      </c>
      <c r="I52" s="52">
        <v>1.9160203176220136</v>
      </c>
      <c r="K52" s="32"/>
      <c r="L52" s="32"/>
      <c r="M52" s="32"/>
      <c r="N52" s="32"/>
      <c r="O52" s="32"/>
      <c r="P52" s="32"/>
    </row>
    <row r="53" spans="2:42">
      <c r="B53" s="45">
        <v>2017</v>
      </c>
      <c r="C53" s="45"/>
      <c r="D53" s="52">
        <v>0.58889137491855426</v>
      </c>
      <c r="E53" s="52">
        <v>1.9207353033274588</v>
      </c>
      <c r="F53" s="52">
        <v>1.2948805188622181</v>
      </c>
      <c r="G53" s="52">
        <v>1.231930917614954</v>
      </c>
      <c r="H53" s="52">
        <v>1.8466302848462846</v>
      </c>
      <c r="I53" s="52">
        <v>1.8262499388099984</v>
      </c>
      <c r="K53" s="32"/>
      <c r="L53" s="32"/>
      <c r="M53" s="32"/>
      <c r="N53" s="32"/>
      <c r="O53" s="32"/>
      <c r="P53" s="32"/>
    </row>
    <row r="54" spans="2:42">
      <c r="B54" s="45">
        <v>2018</v>
      </c>
      <c r="C54" s="45"/>
      <c r="D54" s="52">
        <v>1.7911768704562014</v>
      </c>
      <c r="E54" s="52">
        <v>3.4061196333973198</v>
      </c>
      <c r="F54" s="52">
        <v>4.8935021934644274</v>
      </c>
      <c r="G54" s="52">
        <v>3.2391293304118607</v>
      </c>
      <c r="H54" s="52">
        <v>3.7169989295475103</v>
      </c>
      <c r="I54" s="52">
        <v>3.6805872429081399</v>
      </c>
      <c r="K54" s="32"/>
      <c r="L54" s="32"/>
      <c r="M54" s="32"/>
      <c r="N54" s="32"/>
      <c r="O54" s="32"/>
      <c r="P54" s="32"/>
    </row>
    <row r="55" spans="2:42">
      <c r="B55" s="45">
        <v>2019</v>
      </c>
      <c r="C55" s="45"/>
      <c r="D55" s="52">
        <v>2.5664763278633762</v>
      </c>
      <c r="E55" s="52">
        <v>3.2563740748494663</v>
      </c>
      <c r="F55" s="52">
        <v>4.995514762415465</v>
      </c>
      <c r="G55" s="52">
        <v>3.0866877454988728</v>
      </c>
      <c r="H55" s="52">
        <v>3.7322611955504126</v>
      </c>
      <c r="I55" s="52">
        <v>3.6188596279576268</v>
      </c>
      <c r="K55" s="32"/>
      <c r="L55" s="32"/>
      <c r="M55" s="32"/>
      <c r="N55" s="32"/>
      <c r="O55" s="32"/>
      <c r="P55" s="32"/>
    </row>
    <row r="56" spans="2:42">
      <c r="B56" s="45">
        <v>2020</v>
      </c>
      <c r="C56" s="45"/>
      <c r="D56" s="52">
        <v>0.69012849628857786</v>
      </c>
      <c r="E56" s="52">
        <v>2.3354869023602731</v>
      </c>
      <c r="F56" s="52">
        <v>2.0479606667086703</v>
      </c>
      <c r="G56" s="52">
        <v>1.5937314978782924</v>
      </c>
      <c r="H56" s="52">
        <v>2.6466986999275077</v>
      </c>
      <c r="I56" s="52">
        <v>2.2303987653552682</v>
      </c>
      <c r="K56" s="32"/>
      <c r="L56" s="32"/>
      <c r="M56" s="32"/>
      <c r="N56" s="32"/>
      <c r="O56" s="32"/>
      <c r="P56" s="32"/>
    </row>
    <row r="57" spans="2:42">
      <c r="B57" s="45">
        <v>2021</v>
      </c>
      <c r="C57" s="45"/>
      <c r="D57" s="52">
        <v>0.94785611592616004</v>
      </c>
      <c r="E57" s="52">
        <v>2.2140753052331652</v>
      </c>
      <c r="F57" s="52">
        <v>1.8381312908909653</v>
      </c>
      <c r="G57" s="52">
        <v>1.5507836263288111</v>
      </c>
      <c r="H57" s="52">
        <v>1.876656502092322</v>
      </c>
      <c r="I57" s="52">
        <v>2.1192714344812069</v>
      </c>
      <c r="K57" s="32"/>
      <c r="L57" s="32"/>
      <c r="M57" s="32"/>
      <c r="N57" s="32"/>
      <c r="O57" s="32"/>
      <c r="P57" s="32"/>
    </row>
    <row r="58" spans="2:42">
      <c r="B58" s="45">
        <v>2022</v>
      </c>
      <c r="C58" s="45"/>
      <c r="D58" s="52">
        <v>4.0251535986359332</v>
      </c>
      <c r="E58" s="52">
        <v>5.3188586100338719</v>
      </c>
      <c r="F58" s="52">
        <v>5.2007252765447154</v>
      </c>
      <c r="G58" s="52">
        <v>5.0277115908344383</v>
      </c>
      <c r="H58" s="52">
        <v>5.9085130886098902</v>
      </c>
      <c r="I58" s="52">
        <v>5.322000256006576</v>
      </c>
      <c r="K58" s="32"/>
      <c r="L58" s="32"/>
      <c r="M58" s="32"/>
      <c r="N58" s="32"/>
      <c r="O58" s="32"/>
      <c r="P58" s="32"/>
    </row>
    <row r="59" spans="2:42">
      <c r="B59" s="45"/>
      <c r="C59" s="45"/>
      <c r="D59" s="52"/>
      <c r="E59" s="52"/>
      <c r="F59" s="52"/>
      <c r="G59" s="52"/>
      <c r="H59" s="52"/>
      <c r="I59" s="52"/>
      <c r="K59" s="32"/>
      <c r="L59" s="32"/>
      <c r="M59" s="32"/>
      <c r="N59" s="32"/>
      <c r="O59" s="32"/>
      <c r="P59" s="32"/>
    </row>
    <row r="60" spans="2:42">
      <c r="B60" s="45">
        <v>2023</v>
      </c>
      <c r="C60" s="45" t="s">
        <v>112</v>
      </c>
      <c r="D60" s="52">
        <v>8.3262868513486854</v>
      </c>
      <c r="E60" s="52">
        <v>9.8251688666507917</v>
      </c>
      <c r="F60" s="52">
        <v>9.5318414325791689</v>
      </c>
      <c r="G60" s="52">
        <v>9.2292270235279972</v>
      </c>
      <c r="H60" s="52">
        <v>10.173593261483438</v>
      </c>
      <c r="I60" s="52">
        <v>9.8009075585679071</v>
      </c>
      <c r="K60" s="32"/>
      <c r="L60" s="32"/>
      <c r="M60" s="32"/>
      <c r="N60" s="32"/>
      <c r="O60" s="32"/>
      <c r="P60" s="32"/>
    </row>
    <row r="61" spans="2:42">
      <c r="B61" s="45"/>
      <c r="C61" s="45" t="s">
        <v>113</v>
      </c>
      <c r="D61" s="52">
        <v>8.3362179276891482</v>
      </c>
      <c r="E61" s="52">
        <v>9.8069340090424006</v>
      </c>
      <c r="F61" s="52">
        <v>9.5083450831329852</v>
      </c>
      <c r="G61" s="52">
        <v>9.2602515812926214</v>
      </c>
      <c r="H61" s="52">
        <v>10.145173956801944</v>
      </c>
      <c r="I61" s="52">
        <v>9.7887673528320072</v>
      </c>
      <c r="K61" s="32"/>
      <c r="L61" s="32"/>
      <c r="M61" s="32"/>
      <c r="N61" s="32"/>
      <c r="O61" s="32"/>
      <c r="P61" s="32"/>
    </row>
    <row r="62" spans="2:42">
      <c r="B62" s="45"/>
      <c r="C62" s="45" t="s">
        <v>114</v>
      </c>
      <c r="D62" s="52">
        <v>8.2705411977552536</v>
      </c>
      <c r="E62" s="52">
        <v>9.7301593764994578</v>
      </c>
      <c r="F62" s="52">
        <v>9.4963622382605131</v>
      </c>
      <c r="G62" s="52">
        <v>9.2116571192842667</v>
      </c>
      <c r="H62" s="52">
        <v>10.216179732882292</v>
      </c>
      <c r="I62" s="52">
        <v>9.7351261809139</v>
      </c>
      <c r="K62" s="32"/>
      <c r="L62" s="32"/>
      <c r="M62" s="32"/>
      <c r="N62" s="32"/>
      <c r="O62" s="32"/>
      <c r="P62" s="32"/>
    </row>
    <row r="63" spans="2:42">
      <c r="B63" s="45"/>
      <c r="C63" s="45" t="s">
        <v>115</v>
      </c>
      <c r="D63" s="52">
        <v>8.2124707297546173</v>
      </c>
      <c r="E63" s="52">
        <v>9.7033185994888527</v>
      </c>
      <c r="F63" s="52">
        <v>9.4682409085061092</v>
      </c>
      <c r="G63" s="52">
        <v>9.1543012723273254</v>
      </c>
      <c r="H63" s="52">
        <v>10.113213758068284</v>
      </c>
      <c r="I63" s="52">
        <v>9.7129042757511552</v>
      </c>
      <c r="K63" s="32"/>
      <c r="L63" s="32"/>
      <c r="M63" s="32"/>
      <c r="N63" s="32"/>
      <c r="O63" s="32"/>
      <c r="P63" s="32"/>
    </row>
    <row r="64" spans="2:42">
      <c r="B64" s="45"/>
      <c r="C64" s="45" t="s">
        <v>116</v>
      </c>
      <c r="D64" s="52">
        <v>8.1589878689124049</v>
      </c>
      <c r="E64" s="52">
        <v>9.6357193955783682</v>
      </c>
      <c r="F64" s="52">
        <v>9.422190584774004</v>
      </c>
      <c r="G64" s="52">
        <v>9.1391949594264776</v>
      </c>
      <c r="H64" s="52">
        <v>10.168568859615013</v>
      </c>
      <c r="I64" s="52">
        <v>9.6541374771434985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117</v>
      </c>
      <c r="D65" s="52">
        <v>8.1268817806340099</v>
      </c>
      <c r="E65" s="52">
        <v>9.5819487194159336</v>
      </c>
      <c r="F65" s="52">
        <v>9.3809630053039541</v>
      </c>
      <c r="G65" s="52">
        <v>9.1396176313612401</v>
      </c>
      <c r="H65" s="52">
        <v>10.086533107706863</v>
      </c>
      <c r="I65" s="52">
        <v>9.6018233075635386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118</v>
      </c>
      <c r="D66" s="52">
        <v>8.0839197875397275</v>
      </c>
      <c r="E66" s="52">
        <v>9.5739519365680472</v>
      </c>
      <c r="F66" s="52">
        <v>9.3705160056773984</v>
      </c>
      <c r="G66" s="52">
        <v>9.1457918989616527</v>
      </c>
      <c r="H66" s="52">
        <v>9.9781942803853774</v>
      </c>
      <c r="I66" s="52">
        <v>9.5980949903083701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119</v>
      </c>
      <c r="D67" s="52">
        <v>8.0577380319876823</v>
      </c>
      <c r="E67" s="52">
        <v>9.5358693462288091</v>
      </c>
      <c r="F67" s="52">
        <v>9.3411941449021985</v>
      </c>
      <c r="G67" s="52">
        <v>9.144260832701633</v>
      </c>
      <c r="H67" s="52">
        <v>9.9599033387311344</v>
      </c>
      <c r="I67" s="52">
        <v>9.5633876299236356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120</v>
      </c>
      <c r="D68" s="52">
        <v>8.0205130026015592</v>
      </c>
      <c r="E68" s="52">
        <v>9.5021248326048191</v>
      </c>
      <c r="F68" s="52">
        <v>9.3117357976583381</v>
      </c>
      <c r="G68" s="52">
        <v>9.1360002558865894</v>
      </c>
      <c r="H68" s="52">
        <v>9.9308273912655398</v>
      </c>
      <c r="I68" s="52">
        <v>9.5381396794863793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121</v>
      </c>
      <c r="D69" s="52">
        <v>8.0062685916891354</v>
      </c>
      <c r="E69" s="52">
        <v>9.4855445410904959</v>
      </c>
      <c r="F69" s="52">
        <v>9.3077430579852738</v>
      </c>
      <c r="G69" s="52">
        <v>9.1114003573369295</v>
      </c>
      <c r="H69" s="52">
        <v>9.9076150905080151</v>
      </c>
      <c r="I69" s="52">
        <v>9.5276855163972449</v>
      </c>
      <c r="K69" s="32"/>
      <c r="L69" s="32"/>
      <c r="M69" s="32"/>
      <c r="N69" s="32"/>
      <c r="O69" s="32"/>
      <c r="P69" s="32"/>
    </row>
    <row r="70" spans="2:16">
      <c r="B70" s="45"/>
      <c r="C70" s="45" t="s">
        <v>122</v>
      </c>
      <c r="D70" s="52">
        <v>7.96184110847451</v>
      </c>
      <c r="E70" s="52">
        <v>9.444360110572747</v>
      </c>
      <c r="F70" s="52">
        <v>9.2949915540493588</v>
      </c>
      <c r="G70" s="52">
        <v>9.1217574850286134</v>
      </c>
      <c r="H70" s="52">
        <v>10.000936279951844</v>
      </c>
      <c r="I70" s="52">
        <v>9.492144541277959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123</v>
      </c>
      <c r="D71" s="52">
        <v>7.9731043191786588</v>
      </c>
      <c r="E71" s="52">
        <v>9.4140485326357002</v>
      </c>
      <c r="F71" s="52">
        <v>9.3403759138920073</v>
      </c>
      <c r="G71" s="52">
        <v>9.1388018143699234</v>
      </c>
      <c r="H71" s="52">
        <v>10.036931265129279</v>
      </c>
      <c r="I71" s="52">
        <v>9.479664512355356</v>
      </c>
      <c r="K71" s="32"/>
      <c r="L71" s="32"/>
      <c r="M71" s="32"/>
      <c r="N71" s="32"/>
      <c r="O71" s="32"/>
      <c r="P71" s="32"/>
    </row>
    <row r="72" spans="2:16">
      <c r="B72" s="45">
        <v>2024</v>
      </c>
      <c r="C72" s="45" t="s">
        <v>112</v>
      </c>
      <c r="D72" s="52">
        <v>3.6367214184758856</v>
      </c>
      <c r="E72" s="52">
        <v>4.8655699684489573</v>
      </c>
      <c r="F72" s="52">
        <v>5.1571959652657373</v>
      </c>
      <c r="G72" s="52">
        <v>4.9728610103357607</v>
      </c>
      <c r="H72" s="52">
        <v>5.8269449195530898</v>
      </c>
      <c r="I72" s="52">
        <v>5.0000540378649871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113</v>
      </c>
      <c r="D73" s="52">
        <v>3.6537029819573741</v>
      </c>
      <c r="E73" s="52">
        <v>4.8400972449578861</v>
      </c>
      <c r="F73" s="52">
        <v>5.1955548322571099</v>
      </c>
      <c r="G73" s="52">
        <v>4.9519151678417028</v>
      </c>
      <c r="H73" s="52">
        <v>5.825806310951398</v>
      </c>
      <c r="I73" s="52">
        <v>4.9885730743513212</v>
      </c>
      <c r="K73" s="32"/>
      <c r="L73" s="32"/>
      <c r="M73" s="32"/>
      <c r="N73" s="32"/>
      <c r="O73" s="32"/>
      <c r="P73" s="32"/>
    </row>
    <row r="74" spans="2:16">
      <c r="B74" s="45"/>
      <c r="C74" s="45" t="s">
        <v>114</v>
      </c>
      <c r="D74" s="52">
        <v>3.6869355031521112</v>
      </c>
      <c r="E74" s="52">
        <v>4.8226735902574092</v>
      </c>
      <c r="F74" s="52">
        <v>5.2237135764630516</v>
      </c>
      <c r="G74" s="52">
        <v>4.9542965718035736</v>
      </c>
      <c r="H74" s="52">
        <v>5.7595151765816643</v>
      </c>
      <c r="I74" s="52">
        <v>4.968112687795978</v>
      </c>
      <c r="K74" s="32"/>
      <c r="L74" s="32"/>
      <c r="M74" s="32"/>
      <c r="N74" s="32"/>
      <c r="O74" s="32"/>
      <c r="P74" s="32"/>
    </row>
    <row r="75" spans="2:16">
      <c r="B75" s="45"/>
      <c r="C75" s="45" t="s">
        <v>115</v>
      </c>
      <c r="D75" s="52">
        <v>3.6558438364432844</v>
      </c>
      <c r="E75" s="52">
        <v>4.8166598708134334</v>
      </c>
      <c r="F75" s="52">
        <v>5.2329600477040383</v>
      </c>
      <c r="G75" s="52">
        <v>4.976352940175377</v>
      </c>
      <c r="H75" s="52">
        <v>5.712879428962081</v>
      </c>
      <c r="I75" s="52">
        <v>4.963387211889847</v>
      </c>
      <c r="K75" s="32"/>
      <c r="L75" s="32"/>
      <c r="M75" s="32"/>
      <c r="N75" s="32"/>
      <c r="O75" s="32"/>
      <c r="P75" s="32"/>
    </row>
    <row r="76" spans="2:16">
      <c r="B76" s="45"/>
      <c r="C76" s="48" t="s">
        <v>116</v>
      </c>
      <c r="D76" s="56">
        <v>3.7496463738625474</v>
      </c>
      <c r="E76" s="56">
        <v>4.8191456136725819</v>
      </c>
      <c r="F76" s="56">
        <v>5.2252711439012778</v>
      </c>
      <c r="G76" s="56">
        <v>4.968675495846564</v>
      </c>
      <c r="H76" s="56">
        <v>5.5954836199191949</v>
      </c>
      <c r="I76" s="56">
        <v>4.9587494033301871</v>
      </c>
      <c r="K76" s="32"/>
      <c r="L76" s="32"/>
      <c r="M76" s="32"/>
      <c r="N76" s="32"/>
      <c r="O76" s="32"/>
      <c r="P76" s="32"/>
    </row>
    <row r="77" spans="2:16">
      <c r="B77" s="45"/>
      <c r="C77" s="45" t="s">
        <v>117</v>
      </c>
      <c r="D77" s="52"/>
      <c r="E77" s="52"/>
      <c r="F77" s="52"/>
      <c r="G77" s="52"/>
      <c r="H77" s="52"/>
      <c r="I77" s="52"/>
      <c r="K77" s="32"/>
      <c r="L77" s="32"/>
      <c r="M77" s="32"/>
      <c r="N77" s="32"/>
      <c r="O77" s="32"/>
      <c r="P77" s="32"/>
    </row>
    <row r="78" spans="2:16">
      <c r="B78" s="45"/>
      <c r="C78" s="45" t="s">
        <v>118</v>
      </c>
      <c r="D78" s="52"/>
      <c r="E78" s="52"/>
      <c r="F78" s="52"/>
      <c r="G78" s="52"/>
      <c r="H78" s="52"/>
      <c r="I78" s="52"/>
      <c r="K78" s="32"/>
      <c r="L78" s="32"/>
      <c r="M78" s="32"/>
      <c r="N78" s="32"/>
      <c r="O78" s="32"/>
      <c r="P78" s="32"/>
    </row>
    <row r="79" spans="2:16">
      <c r="B79" s="45"/>
      <c r="C79" s="45" t="s">
        <v>119</v>
      </c>
      <c r="D79" s="52"/>
      <c r="E79" s="52"/>
      <c r="F79" s="52"/>
      <c r="G79" s="52"/>
      <c r="H79" s="52"/>
      <c r="I79" s="52"/>
      <c r="K79" s="207"/>
      <c r="L79" s="207"/>
      <c r="M79" s="207"/>
      <c r="N79" s="207"/>
      <c r="O79" s="207"/>
      <c r="P79" s="207"/>
    </row>
    <row r="80" spans="2:16">
      <c r="B80" s="45"/>
      <c r="C80" s="45" t="s">
        <v>120</v>
      </c>
      <c r="D80" s="52"/>
      <c r="E80" s="52"/>
      <c r="F80" s="52"/>
      <c r="G80" s="52"/>
      <c r="H80" s="52"/>
      <c r="I80" s="52"/>
      <c r="K80" s="32"/>
      <c r="L80" s="32"/>
      <c r="M80" s="32"/>
      <c r="N80" s="32"/>
      <c r="O80" s="32"/>
      <c r="P80" s="32"/>
    </row>
    <row r="81" spans="2:16">
      <c r="B81" s="45"/>
      <c r="C81" s="45" t="s">
        <v>121</v>
      </c>
      <c r="D81" s="52"/>
      <c r="E81" s="52"/>
      <c r="F81" s="52"/>
      <c r="G81" s="52"/>
      <c r="H81" s="52"/>
      <c r="I81" s="52"/>
      <c r="K81" s="32"/>
      <c r="L81" s="32"/>
      <c r="M81" s="32"/>
      <c r="N81" s="32"/>
      <c r="O81" s="32"/>
      <c r="P81" s="32"/>
    </row>
    <row r="82" spans="2:16">
      <c r="B82" s="45"/>
      <c r="C82" s="45" t="s">
        <v>122</v>
      </c>
      <c r="D82" s="52"/>
      <c r="E82" s="52"/>
      <c r="F82" s="52"/>
      <c r="G82" s="52"/>
      <c r="H82" s="52"/>
      <c r="I82" s="52"/>
      <c r="K82" s="32"/>
      <c r="L82" s="32"/>
      <c r="M82" s="32"/>
      <c r="N82" s="32"/>
      <c r="O82" s="32"/>
      <c r="P82" s="32"/>
    </row>
    <row r="83" spans="2:16">
      <c r="B83" s="45"/>
      <c r="C83" s="45" t="s">
        <v>123</v>
      </c>
      <c r="D83" s="52"/>
      <c r="E83" s="52"/>
      <c r="F83" s="52"/>
      <c r="G83" s="52"/>
      <c r="H83" s="52"/>
      <c r="I83" s="52"/>
      <c r="K83" s="32"/>
      <c r="L83" s="32"/>
      <c r="M83" s="32"/>
      <c r="N83" s="32"/>
      <c r="O83" s="32"/>
      <c r="P83" s="32"/>
    </row>
    <row r="84" spans="2:16">
      <c r="B84" s="45"/>
      <c r="C84" s="45"/>
      <c r="D84" s="53"/>
      <c r="E84" s="53"/>
      <c r="F84" s="53"/>
      <c r="G84" s="53"/>
      <c r="H84" s="53"/>
      <c r="I84" s="53"/>
      <c r="K84" s="35"/>
      <c r="L84" s="35"/>
      <c r="M84" s="35"/>
      <c r="N84" s="35"/>
      <c r="O84" s="35"/>
      <c r="P84" s="35"/>
    </row>
    <row r="85" spans="2:16" ht="17.5">
      <c r="B85" s="27" t="s">
        <v>213</v>
      </c>
      <c r="D85" s="32"/>
      <c r="E85" s="32"/>
      <c r="F85" s="32"/>
      <c r="G85" s="32"/>
      <c r="H85" s="32"/>
      <c r="I85" s="32"/>
    </row>
    <row r="86" spans="2:16">
      <c r="C86" s="492"/>
      <c r="D86" s="475"/>
      <c r="E86" s="475"/>
      <c r="F86" s="475"/>
      <c r="G86" s="475"/>
      <c r="H86" s="475"/>
      <c r="I86" s="475"/>
    </row>
    <row r="87" spans="2:16" ht="18.5">
      <c r="B87" s="42"/>
      <c r="C87" s="43"/>
      <c r="D87" s="43"/>
      <c r="E87" s="43"/>
      <c r="F87" s="43"/>
      <c r="G87" s="43"/>
      <c r="H87" s="43"/>
      <c r="I87" s="43"/>
    </row>
  </sheetData>
  <mergeCells count="1">
    <mergeCell ref="C86:I86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M19" sqref="M19"/>
    </sheetView>
  </sheetViews>
  <sheetFormatPr baseColWidth="10" defaultRowHeight="14.5"/>
  <cols>
    <col min="1" max="1" width="2.7265625" customWidth="1"/>
    <col min="2" max="2" width="27.54296875" customWidth="1"/>
    <col min="3" max="3" width="17" customWidth="1"/>
    <col min="4" max="4" width="11.1796875" customWidth="1"/>
    <col min="5" max="6" width="11.26953125" customWidth="1"/>
    <col min="7" max="7" width="11.7265625" customWidth="1"/>
  </cols>
  <sheetData>
    <row r="1" spans="1:138" ht="26.15" customHeight="1">
      <c r="B1" s="497" t="s">
        <v>33</v>
      </c>
      <c r="C1" s="498"/>
      <c r="D1" s="498"/>
      <c r="E1" s="498"/>
      <c r="F1" s="498"/>
      <c r="G1" s="498"/>
    </row>
    <row r="3" spans="1:138" ht="18.5">
      <c r="B3" s="265" t="s">
        <v>222</v>
      </c>
      <c r="C3" s="266"/>
      <c r="D3" s="266"/>
      <c r="E3" s="266"/>
      <c r="F3" s="266"/>
      <c r="G3" s="266"/>
      <c r="K3" s="7" t="s">
        <v>168</v>
      </c>
    </row>
    <row r="4" spans="1:138" ht="23.65" customHeight="1">
      <c r="A4" s="267"/>
      <c r="B4" s="499" t="s">
        <v>41</v>
      </c>
      <c r="C4" s="501" t="s">
        <v>40</v>
      </c>
      <c r="D4" s="502"/>
      <c r="E4" s="268" t="s">
        <v>34</v>
      </c>
      <c r="F4" s="268"/>
      <c r="G4" s="268"/>
    </row>
    <row r="5" spans="1:138" ht="18.649999999999999" customHeight="1">
      <c r="A5" s="267"/>
      <c r="B5" s="500"/>
      <c r="C5" s="269" t="s">
        <v>7</v>
      </c>
      <c r="D5" s="269" t="s">
        <v>32</v>
      </c>
      <c r="E5" s="270" t="s">
        <v>4</v>
      </c>
      <c r="F5" s="270" t="s">
        <v>3</v>
      </c>
      <c r="G5" s="270" t="s">
        <v>6</v>
      </c>
      <c r="J5" s="60"/>
      <c r="K5" s="61"/>
      <c r="L5" s="60"/>
      <c r="M5" s="62"/>
      <c r="N5" s="60"/>
    </row>
    <row r="6" spans="1:138" s="65" customFormat="1" ht="27.65" customHeight="1">
      <c r="A6" s="271"/>
      <c r="B6" s="272" t="s">
        <v>29</v>
      </c>
      <c r="C6" s="273">
        <v>980415</v>
      </c>
      <c r="D6" s="274">
        <f>C6/$C$14</f>
        <v>0.45794932086370049</v>
      </c>
      <c r="E6" s="275">
        <v>0.27778607238649017</v>
      </c>
      <c r="F6" s="275">
        <v>0.1227704401718164</v>
      </c>
      <c r="G6" s="275">
        <v>0.18306372738486151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5" customHeight="1">
      <c r="A7" s="271"/>
      <c r="B7" s="276" t="s">
        <v>28</v>
      </c>
      <c r="C7" s="273">
        <v>137905</v>
      </c>
      <c r="D7" s="274">
        <f t="shared" ref="D7:D11" si="0">C7/$C$14</f>
        <v>6.4415070244446093E-2</v>
      </c>
      <c r="E7" s="275">
        <v>0.18889373016937033</v>
      </c>
      <c r="F7" s="275">
        <v>0.11848760748609004</v>
      </c>
      <c r="G7" s="275">
        <v>0.14499039039796791</v>
      </c>
      <c r="H7" s="3"/>
      <c r="I7" s="3"/>
      <c r="J7" s="46"/>
      <c r="K7" s="46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4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5" customHeight="1">
      <c r="A8" s="271"/>
      <c r="B8" s="272" t="s">
        <v>35</v>
      </c>
      <c r="C8" s="273">
        <v>266749</v>
      </c>
      <c r="D8" s="274">
        <f t="shared" si="0"/>
        <v>0.12459777073083464</v>
      </c>
      <c r="E8" s="275">
        <v>0.34791890646598067</v>
      </c>
      <c r="F8" s="275">
        <v>0.2502156371863698</v>
      </c>
      <c r="G8" s="275">
        <v>0.29199743413476487</v>
      </c>
      <c r="H8" s="3"/>
      <c r="I8" s="3"/>
      <c r="J8" s="495"/>
      <c r="K8" s="495"/>
      <c r="L8" s="495"/>
      <c r="M8" s="495"/>
      <c r="N8" s="495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6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5" customHeight="1">
      <c r="A9" s="271"/>
      <c r="B9" s="272" t="s">
        <v>30</v>
      </c>
      <c r="C9" s="273">
        <v>587000</v>
      </c>
      <c r="D9" s="274">
        <f t="shared" si="0"/>
        <v>0.27418618783575549</v>
      </c>
      <c r="E9" s="275">
        <v>0.26963254062642494</v>
      </c>
      <c r="F9" s="275">
        <v>6.5375574261385253E-2</v>
      </c>
      <c r="G9" s="275">
        <v>0.25167587405916314</v>
      </c>
      <c r="H9" s="3"/>
      <c r="I9" s="3"/>
      <c r="J9" s="146"/>
      <c r="K9" s="170"/>
      <c r="L9" s="146"/>
      <c r="M9" s="171"/>
      <c r="N9" s="146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4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5" customHeight="1">
      <c r="A10" s="271"/>
      <c r="B10" s="272" t="s">
        <v>31</v>
      </c>
      <c r="C10" s="273">
        <v>145350</v>
      </c>
      <c r="D10" s="274">
        <f t="shared" si="0"/>
        <v>6.7892610565463474E-2</v>
      </c>
      <c r="E10" s="275">
        <v>0.43072318955282946</v>
      </c>
      <c r="F10" s="275">
        <v>0.42338522467290557</v>
      </c>
      <c r="G10" s="275">
        <v>0.42686848574021374</v>
      </c>
      <c r="H10" s="3"/>
      <c r="I10" s="3"/>
      <c r="J10" s="159"/>
      <c r="K10" s="154"/>
      <c r="L10" s="159"/>
      <c r="M10" s="154"/>
      <c r="N10" s="159"/>
      <c r="O10" s="141"/>
      <c r="P10" s="141"/>
      <c r="Q10" s="141"/>
      <c r="R10" s="141"/>
      <c r="S10" s="141"/>
      <c r="T10" s="141"/>
      <c r="U10" s="167"/>
      <c r="V10" s="141"/>
      <c r="W10" s="168"/>
      <c r="X10" s="141"/>
      <c r="Y10" s="141"/>
      <c r="Z10" s="141"/>
      <c r="AA10" s="141"/>
      <c r="AB10" s="147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5" customHeight="1">
      <c r="A11" s="271"/>
      <c r="B11" s="272" t="s">
        <v>37</v>
      </c>
      <c r="C11" s="273">
        <v>22862</v>
      </c>
      <c r="D11" s="274">
        <f t="shared" si="0"/>
        <v>1.0678781305453222E-2</v>
      </c>
      <c r="E11" s="275">
        <v>0.49377428030680348</v>
      </c>
      <c r="F11" s="275">
        <v>0.50006257822277844</v>
      </c>
      <c r="G11" s="275">
        <v>0.49595418356942966</v>
      </c>
      <c r="H11" s="3"/>
      <c r="I11" s="3"/>
      <c r="J11" s="159"/>
      <c r="K11" s="154"/>
      <c r="L11" s="159"/>
      <c r="M11" s="154"/>
      <c r="N11" s="159"/>
      <c r="O11" s="180"/>
      <c r="P11" s="180"/>
      <c r="Q11" s="180"/>
      <c r="R11" s="180"/>
      <c r="S11" s="180"/>
      <c r="T11" s="180"/>
      <c r="U11" s="180"/>
      <c r="V11" s="141"/>
      <c r="W11" s="180"/>
      <c r="X11" s="180"/>
      <c r="Y11" s="180"/>
      <c r="Z11" s="180"/>
      <c r="AA11" s="180"/>
      <c r="AB11" s="14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5" customHeight="1">
      <c r="A12" s="271"/>
      <c r="B12" s="277" t="s">
        <v>36</v>
      </c>
      <c r="C12" s="278">
        <f>SUM(C6:C11)</f>
        <v>2140281</v>
      </c>
      <c r="D12" s="279">
        <f>SUM(D6:D11)</f>
        <v>0.99971974154565346</v>
      </c>
      <c r="E12" s="280">
        <v>0.27962379097859386</v>
      </c>
      <c r="F12" s="280">
        <v>0.14618126699314102</v>
      </c>
      <c r="G12" s="280">
        <v>0.21533685279020301</v>
      </c>
      <c r="H12" s="3"/>
      <c r="I12" s="3"/>
      <c r="J12" s="159"/>
      <c r="K12" s="154"/>
      <c r="L12" s="159"/>
      <c r="M12" s="154"/>
      <c r="N12" s="159"/>
      <c r="O12" s="169"/>
      <c r="P12" s="144"/>
      <c r="Q12" s="169"/>
      <c r="R12" s="144"/>
      <c r="S12" s="169"/>
      <c r="T12" s="144"/>
      <c r="U12" s="169"/>
      <c r="V12" s="145"/>
      <c r="W12" s="146"/>
      <c r="X12" s="170"/>
      <c r="Y12" s="146"/>
      <c r="Z12" s="171"/>
      <c r="AA12" s="146"/>
      <c r="AB12" s="14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5" customHeight="1">
      <c r="A13" s="271"/>
      <c r="B13" s="272" t="s">
        <v>38</v>
      </c>
      <c r="C13" s="273">
        <v>600</v>
      </c>
      <c r="D13" s="274">
        <f>C13/C14</f>
        <v>2.8025845434659846E-4</v>
      </c>
      <c r="E13" s="275">
        <v>2.7537653526250178E-3</v>
      </c>
      <c r="F13" s="275">
        <v>3.9172874389930643E-3</v>
      </c>
      <c r="G13" s="275">
        <v>2.8394974089586142E-3</v>
      </c>
      <c r="H13" s="3"/>
      <c r="I13" s="3"/>
      <c r="J13" s="159"/>
      <c r="K13" s="154"/>
      <c r="L13" s="159"/>
      <c r="M13" s="154"/>
      <c r="N13" s="159"/>
      <c r="O13" s="143"/>
      <c r="P13" s="144"/>
      <c r="Q13" s="143"/>
      <c r="R13" s="144"/>
      <c r="S13" s="143"/>
      <c r="T13" s="144"/>
      <c r="U13" s="143"/>
      <c r="V13" s="145"/>
      <c r="W13" s="146"/>
      <c r="X13" s="147"/>
      <c r="Y13" s="146"/>
      <c r="Z13" s="147"/>
      <c r="AA13" s="146"/>
      <c r="AB13" s="14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5" customHeight="1">
      <c r="A14" s="271"/>
      <c r="B14" s="281" t="s">
        <v>39</v>
      </c>
      <c r="C14" s="282">
        <f>SUM(C12:C13)</f>
        <v>2140881</v>
      </c>
      <c r="D14" s="283">
        <v>1</v>
      </c>
      <c r="E14" s="283">
        <v>0.26948792801096472</v>
      </c>
      <c r="F14" s="283">
        <v>0.14572011371591545</v>
      </c>
      <c r="G14" s="283">
        <v>0.21091326480750558</v>
      </c>
      <c r="H14" s="3"/>
      <c r="I14" s="3"/>
      <c r="J14" s="159"/>
      <c r="K14" s="154"/>
      <c r="L14" s="159"/>
      <c r="M14" s="154"/>
      <c r="N14" s="159"/>
      <c r="O14" s="143"/>
      <c r="P14" s="144"/>
      <c r="Q14" s="143"/>
      <c r="R14" s="144"/>
      <c r="S14" s="143"/>
      <c r="T14" s="144"/>
      <c r="U14" s="143"/>
      <c r="V14" s="145"/>
      <c r="W14" s="172"/>
      <c r="X14" s="147"/>
      <c r="Y14" s="172"/>
      <c r="Z14" s="147"/>
      <c r="AA14" s="172"/>
      <c r="AB14" s="147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59"/>
      <c r="K15" s="154"/>
      <c r="L15" s="159"/>
      <c r="M15" s="154"/>
      <c r="N15" s="159"/>
      <c r="O15" s="151"/>
      <c r="P15" s="152"/>
      <c r="Q15" s="151"/>
      <c r="R15" s="152"/>
      <c r="S15" s="151"/>
      <c r="T15" s="152"/>
      <c r="U15" s="151"/>
      <c r="V15" s="153"/>
      <c r="W15" s="151"/>
      <c r="X15" s="154"/>
      <c r="Y15" s="151"/>
      <c r="Z15" s="154"/>
      <c r="AA15" s="155"/>
      <c r="AB15" s="147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59"/>
      <c r="K16" s="154"/>
      <c r="L16" s="159"/>
      <c r="M16" s="154"/>
      <c r="N16" s="159"/>
      <c r="O16" s="151"/>
      <c r="P16" s="152"/>
      <c r="Q16" s="151"/>
      <c r="R16" s="152"/>
      <c r="S16" s="151"/>
      <c r="T16" s="152"/>
      <c r="U16" s="151"/>
      <c r="V16" s="153"/>
      <c r="W16" s="151"/>
      <c r="X16" s="154"/>
      <c r="Y16" s="151"/>
      <c r="Z16" s="154"/>
      <c r="AA16" s="155"/>
      <c r="AB16" s="147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5"/>
      <c r="K17" s="154"/>
      <c r="L17" s="155"/>
      <c r="M17" s="154"/>
      <c r="N17" s="155"/>
      <c r="O17" s="158"/>
      <c r="P17" s="152"/>
      <c r="Q17" s="158"/>
      <c r="R17" s="152"/>
      <c r="S17" s="158"/>
      <c r="T17" s="152"/>
      <c r="U17" s="158"/>
      <c r="V17" s="153"/>
      <c r="W17" s="159"/>
      <c r="X17" s="154"/>
      <c r="Y17" s="159"/>
      <c r="Z17" s="154"/>
      <c r="AA17" s="159"/>
      <c r="AB17" s="147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5"/>
      <c r="K18" s="154"/>
      <c r="L18" s="155"/>
      <c r="M18" s="154"/>
      <c r="N18" s="155"/>
      <c r="O18" s="151"/>
      <c r="P18" s="152"/>
      <c r="Q18" s="151"/>
      <c r="R18" s="152"/>
      <c r="S18" s="151"/>
      <c r="T18" s="152"/>
      <c r="U18" s="151"/>
      <c r="V18" s="153"/>
      <c r="W18" s="155"/>
      <c r="X18" s="154"/>
      <c r="Y18" s="155"/>
      <c r="Z18" s="154"/>
      <c r="AA18" s="155"/>
      <c r="AB18" s="147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5"/>
      <c r="K19" s="154"/>
      <c r="L19" s="155"/>
      <c r="M19" s="154"/>
      <c r="N19" s="155"/>
      <c r="O19" s="143"/>
      <c r="P19" s="144"/>
      <c r="Q19" s="143"/>
      <c r="R19" s="144"/>
      <c r="S19" s="143"/>
      <c r="T19" s="164"/>
      <c r="U19" s="174"/>
      <c r="V19" s="153"/>
      <c r="W19" s="172"/>
      <c r="X19" s="147"/>
      <c r="Y19" s="172"/>
      <c r="Z19" s="147"/>
      <c r="AA19" s="172"/>
      <c r="AB19" s="147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5"/>
      <c r="K20" s="154"/>
      <c r="L20" s="155"/>
      <c r="M20" s="154"/>
      <c r="N20" s="155"/>
      <c r="O20" s="151"/>
      <c r="P20" s="152"/>
      <c r="Q20" s="151"/>
      <c r="R20" s="152"/>
      <c r="S20" s="151"/>
      <c r="T20" s="152"/>
      <c r="U20" s="151"/>
      <c r="V20" s="153"/>
      <c r="W20" s="155"/>
      <c r="X20" s="154"/>
      <c r="Y20" s="155"/>
      <c r="Z20" s="154"/>
      <c r="AA20" s="155"/>
      <c r="AB20" s="147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5"/>
      <c r="K21" s="154"/>
      <c r="L21" s="155"/>
      <c r="M21" s="154"/>
      <c r="N21" s="155"/>
      <c r="O21" s="151"/>
      <c r="P21" s="152"/>
      <c r="Q21" s="151"/>
      <c r="R21" s="152"/>
      <c r="S21" s="151"/>
      <c r="T21" s="152"/>
      <c r="U21" s="151"/>
      <c r="V21" s="153"/>
      <c r="W21" s="155"/>
      <c r="X21" s="154"/>
      <c r="Y21" s="155"/>
      <c r="Z21" s="154"/>
      <c r="AA21" s="155"/>
      <c r="AB21" s="147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5"/>
      <c r="K22" s="154"/>
      <c r="L22" s="155"/>
      <c r="M22" s="154"/>
      <c r="N22" s="155"/>
      <c r="O22" s="151"/>
      <c r="P22" s="152"/>
      <c r="Q22" s="151"/>
      <c r="R22" s="152"/>
      <c r="S22" s="151"/>
      <c r="T22" s="152"/>
      <c r="U22" s="151"/>
      <c r="V22" s="153"/>
      <c r="W22" s="155"/>
      <c r="X22" s="154"/>
      <c r="Y22" s="155"/>
      <c r="Z22" s="154"/>
      <c r="AA22" s="155"/>
      <c r="AB22" s="147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5"/>
      <c r="K23" s="154"/>
      <c r="L23" s="155"/>
      <c r="M23" s="154"/>
      <c r="N23" s="155"/>
      <c r="O23" s="151"/>
      <c r="P23" s="152"/>
      <c r="Q23" s="151"/>
      <c r="R23" s="152"/>
      <c r="S23" s="151"/>
      <c r="T23" s="152"/>
      <c r="U23" s="151"/>
      <c r="V23" s="153"/>
      <c r="W23" s="155"/>
      <c r="X23" s="154"/>
      <c r="Y23" s="155"/>
      <c r="Z23" s="154"/>
      <c r="AA23" s="155"/>
      <c r="AB23" s="147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9"/>
      <c r="K24" s="154"/>
      <c r="L24" s="159"/>
      <c r="M24" s="154"/>
      <c r="N24" s="159"/>
      <c r="O24" s="151"/>
      <c r="P24" s="152"/>
      <c r="Q24" s="151"/>
      <c r="R24" s="152"/>
      <c r="S24" s="151"/>
      <c r="T24" s="152"/>
      <c r="U24" s="151"/>
      <c r="V24" s="153"/>
      <c r="W24" s="155"/>
      <c r="X24" s="154"/>
      <c r="Y24" s="155"/>
      <c r="Z24" s="154"/>
      <c r="AA24" s="155"/>
      <c r="AB24" s="147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5"/>
      <c r="K25" s="154"/>
      <c r="L25" s="155"/>
      <c r="M25" s="154"/>
      <c r="N25" s="155"/>
      <c r="O25" s="151"/>
      <c r="P25" s="152"/>
      <c r="Q25" s="151"/>
      <c r="R25" s="152"/>
      <c r="S25" s="151"/>
      <c r="T25" s="152"/>
      <c r="U25" s="151"/>
      <c r="V25" s="153"/>
      <c r="W25" s="155"/>
      <c r="X25" s="154"/>
      <c r="Y25" s="155"/>
      <c r="Z25" s="154"/>
      <c r="AA25" s="155"/>
      <c r="AB25" s="147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1"/>
      <c r="P26" s="152"/>
      <c r="Q26" s="151"/>
      <c r="R26" s="152"/>
      <c r="S26" s="151"/>
      <c r="T26" s="152"/>
      <c r="U26" s="151"/>
      <c r="V26" s="153"/>
      <c r="W26" s="155"/>
      <c r="X26" s="154"/>
      <c r="Y26" s="155"/>
      <c r="Z26" s="154"/>
      <c r="AA26" s="155"/>
      <c r="AB26" s="147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5">
      <c r="A27" s="70"/>
      <c r="H27" s="4"/>
      <c r="I27" s="4"/>
      <c r="O27" s="158"/>
      <c r="P27" s="152"/>
      <c r="Q27" s="158"/>
      <c r="R27" s="152"/>
      <c r="S27" s="158"/>
      <c r="T27" s="152"/>
      <c r="U27" s="158"/>
      <c r="V27" s="153"/>
      <c r="W27" s="159"/>
      <c r="X27" s="154"/>
      <c r="Y27" s="159"/>
      <c r="Z27" s="154"/>
      <c r="AA27" s="159"/>
      <c r="AB27" s="147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1"/>
      <c r="P28" s="152"/>
      <c r="Q28" s="151"/>
      <c r="R28" s="152"/>
      <c r="S28" s="151"/>
      <c r="T28" s="152"/>
      <c r="U28" s="151"/>
      <c r="V28" s="153"/>
      <c r="W28" s="155"/>
      <c r="X28" s="154"/>
      <c r="Y28" s="155"/>
      <c r="Z28" s="154"/>
      <c r="AA28" s="155"/>
      <c r="AB28" s="147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3"/>
      <c r="P29" s="144"/>
      <c r="Q29" s="143"/>
      <c r="R29" s="144"/>
      <c r="S29" s="143"/>
      <c r="T29" s="164"/>
      <c r="U29" s="143"/>
      <c r="V29" s="153"/>
      <c r="W29" s="172"/>
      <c r="X29" s="147"/>
      <c r="Y29" s="172"/>
      <c r="Z29" s="147"/>
      <c r="AA29" s="172"/>
      <c r="AB29" s="147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1"/>
      <c r="P30" s="152"/>
      <c r="Q30" s="151"/>
      <c r="R30" s="152"/>
      <c r="S30" s="151"/>
      <c r="T30" s="152"/>
      <c r="U30" s="151"/>
      <c r="V30" s="153"/>
      <c r="W30" s="155"/>
      <c r="X30" s="154"/>
      <c r="Y30" s="155"/>
      <c r="Z30" s="154"/>
      <c r="AA30" s="155"/>
      <c r="AB30" s="147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1"/>
      <c r="P31" s="152"/>
      <c r="Q31" s="151"/>
      <c r="R31" s="152"/>
      <c r="S31" s="151"/>
      <c r="T31" s="152"/>
      <c r="U31" s="151"/>
      <c r="V31" s="153"/>
      <c r="W31" s="155"/>
      <c r="X31" s="154"/>
      <c r="Y31" s="155"/>
      <c r="Z31" s="154"/>
      <c r="AA31" s="155"/>
      <c r="AB31" s="147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2"/>
      <c r="P32" s="152"/>
      <c r="Q32" s="151"/>
      <c r="R32" s="152"/>
      <c r="S32" s="151"/>
      <c r="T32" s="152"/>
      <c r="U32" s="151"/>
      <c r="V32" s="153"/>
      <c r="W32" s="155"/>
      <c r="X32" s="154"/>
      <c r="Y32" s="155"/>
      <c r="Z32" s="154"/>
      <c r="AA32" s="155"/>
      <c r="AB32" s="147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3"/>
      <c r="K33" s="184"/>
      <c r="L33" s="183"/>
      <c r="M33" s="184"/>
      <c r="N33" s="183"/>
      <c r="O33" s="182"/>
      <c r="P33" s="152"/>
      <c r="Q33" s="151"/>
      <c r="R33" s="152"/>
      <c r="S33" s="151"/>
      <c r="T33" s="152"/>
      <c r="U33" s="151"/>
      <c r="V33" s="153"/>
      <c r="W33" s="155"/>
      <c r="X33" s="154"/>
      <c r="Y33" s="155"/>
      <c r="Z33" s="154"/>
      <c r="AA33" s="155"/>
      <c r="AB33" s="147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5"/>
      <c r="K34" s="184"/>
      <c r="L34" s="185"/>
      <c r="M34" s="184"/>
      <c r="N34" s="185"/>
      <c r="O34" s="182"/>
      <c r="P34" s="152"/>
      <c r="Q34" s="151"/>
      <c r="R34" s="152"/>
      <c r="S34" s="151"/>
      <c r="T34" s="152"/>
      <c r="U34" s="151"/>
      <c r="V34" s="153"/>
      <c r="W34" s="155"/>
      <c r="X34" s="154"/>
      <c r="Y34" s="155"/>
      <c r="Z34" s="154"/>
      <c r="AA34" s="155"/>
      <c r="AB34" s="147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6"/>
      <c r="M35" s="187"/>
      <c r="N35" s="188"/>
      <c r="O35" s="182"/>
      <c r="P35" s="152"/>
      <c r="Q35" s="151"/>
      <c r="R35" s="152"/>
      <c r="S35" s="151"/>
      <c r="T35" s="152"/>
      <c r="U35" s="151"/>
      <c r="V35" s="153"/>
      <c r="W35" s="155"/>
      <c r="X35" s="154"/>
      <c r="Y35" s="155"/>
      <c r="Z35" s="154"/>
      <c r="AA35" s="155"/>
      <c r="AB35" s="147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6"/>
      <c r="M36" s="187"/>
      <c r="N36" s="188"/>
      <c r="O36" s="182"/>
      <c r="P36" s="152"/>
      <c r="Q36" s="151"/>
      <c r="R36" s="152"/>
      <c r="S36" s="151"/>
      <c r="T36" s="152"/>
      <c r="U36" s="151"/>
      <c r="V36" s="153"/>
      <c r="W36" s="155"/>
      <c r="X36" s="154"/>
      <c r="Y36" s="155"/>
      <c r="Z36" s="154"/>
      <c r="AA36" s="155"/>
      <c r="AB36" s="147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9"/>
      <c r="M37" s="190"/>
      <c r="N37" s="188"/>
      <c r="O37" s="191"/>
      <c r="P37" s="152"/>
      <c r="Q37" s="158"/>
      <c r="R37" s="152"/>
      <c r="S37" s="158"/>
      <c r="T37" s="152"/>
      <c r="U37" s="158"/>
      <c r="V37" s="153"/>
      <c r="W37" s="159"/>
      <c r="X37" s="154"/>
      <c r="Y37" s="159"/>
      <c r="Z37" s="154"/>
      <c r="AA37" s="159"/>
      <c r="AB37" s="147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6"/>
      <c r="M38" s="187"/>
      <c r="N38" s="192"/>
      <c r="O38" s="182"/>
      <c r="P38" s="152"/>
      <c r="Q38" s="151"/>
      <c r="R38" s="152"/>
      <c r="S38" s="151"/>
      <c r="T38" s="152"/>
      <c r="U38" s="151"/>
      <c r="V38" s="153"/>
      <c r="W38" s="155"/>
      <c r="X38" s="154"/>
      <c r="Y38" s="155"/>
      <c r="Z38" s="154"/>
      <c r="AA38" s="155"/>
      <c r="AB38" s="147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6"/>
      <c r="M39" s="165"/>
      <c r="N39" s="173"/>
      <c r="O39" s="143"/>
      <c r="P39" s="144"/>
      <c r="Q39" s="143"/>
      <c r="R39" s="144"/>
      <c r="S39" s="143"/>
      <c r="T39" s="164"/>
      <c r="U39" s="143"/>
      <c r="V39" s="153"/>
      <c r="W39" s="172"/>
      <c r="X39" s="147"/>
      <c r="Y39" s="172"/>
      <c r="Z39" s="147"/>
      <c r="AA39" s="172"/>
      <c r="AB39" s="147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8"/>
      <c r="M40" s="149"/>
      <c r="N40" s="150"/>
      <c r="O40" s="151"/>
      <c r="P40" s="152"/>
      <c r="Q40" s="151"/>
      <c r="R40" s="152"/>
      <c r="S40" s="151"/>
      <c r="T40" s="152"/>
      <c r="U40" s="151"/>
      <c r="V40" s="153"/>
      <c r="W40" s="155"/>
      <c r="X40" s="154"/>
      <c r="Y40" s="155"/>
      <c r="Z40" s="154"/>
      <c r="AA40" s="155"/>
      <c r="AB40" s="147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0.45794932086370049</v>
      </c>
      <c r="D41" s="5"/>
      <c r="E41" s="5"/>
      <c r="F41" s="5"/>
      <c r="G41" s="4"/>
      <c r="H41" s="4"/>
      <c r="I41" s="4"/>
      <c r="J41" s="4"/>
      <c r="K41" s="4"/>
      <c r="L41" s="148"/>
      <c r="M41" s="149"/>
      <c r="N41" s="150"/>
      <c r="O41" s="151"/>
      <c r="P41" s="152"/>
      <c r="Q41" s="151"/>
      <c r="R41" s="152"/>
      <c r="S41" s="151"/>
      <c r="T41" s="152"/>
      <c r="U41" s="151"/>
      <c r="V41" s="153"/>
      <c r="W41" s="155"/>
      <c r="X41" s="154"/>
      <c r="Y41" s="155"/>
      <c r="Z41" s="154"/>
      <c r="AA41" s="155"/>
      <c r="AB41" s="147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6" hidden="1">
      <c r="A42" s="5"/>
      <c r="B42" s="71" t="s">
        <v>35</v>
      </c>
      <c r="C42" s="72">
        <f>D8</f>
        <v>0.12459777073083464</v>
      </c>
      <c r="D42" s="5"/>
      <c r="E42" s="5"/>
      <c r="F42" s="5"/>
      <c r="G42" s="4"/>
      <c r="H42" s="4"/>
      <c r="I42" s="4"/>
      <c r="J42" s="4"/>
      <c r="K42" s="4"/>
      <c r="L42" s="148"/>
      <c r="M42" s="149"/>
      <c r="N42" s="150"/>
      <c r="O42" s="151"/>
      <c r="P42" s="152"/>
      <c r="Q42" s="151"/>
      <c r="R42" s="152"/>
      <c r="S42" s="151"/>
      <c r="T42" s="152"/>
      <c r="U42" s="151"/>
      <c r="V42" s="153"/>
      <c r="W42" s="155"/>
      <c r="X42" s="154"/>
      <c r="Y42" s="155"/>
      <c r="Z42" s="154"/>
      <c r="AA42" s="155"/>
      <c r="AB42" s="147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0.27418618783575549</v>
      </c>
      <c r="D43" s="5"/>
      <c r="E43" s="5"/>
      <c r="F43" s="5"/>
      <c r="G43" s="4"/>
      <c r="H43" s="4"/>
      <c r="I43" s="4"/>
      <c r="J43" s="4"/>
      <c r="K43" s="4"/>
      <c r="L43" s="156"/>
      <c r="M43" s="149"/>
      <c r="N43" s="150"/>
      <c r="O43" s="151"/>
      <c r="P43" s="152"/>
      <c r="Q43" s="151"/>
      <c r="R43" s="152"/>
      <c r="S43" s="151"/>
      <c r="T43" s="152"/>
      <c r="U43" s="151"/>
      <c r="V43" s="153"/>
      <c r="W43" s="155"/>
      <c r="X43" s="154"/>
      <c r="Y43" s="155"/>
      <c r="Z43" s="154"/>
      <c r="AA43" s="155"/>
      <c r="AB43" s="147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0.14326672056970938</v>
      </c>
      <c r="D44" s="5"/>
      <c r="E44" s="5"/>
      <c r="F44" s="5"/>
      <c r="G44" s="4"/>
      <c r="H44" s="4"/>
      <c r="I44" s="4"/>
      <c r="J44" s="4"/>
      <c r="K44" s="4"/>
      <c r="L44" s="156"/>
      <c r="M44" s="157"/>
      <c r="N44" s="150"/>
      <c r="O44" s="151"/>
      <c r="P44" s="152"/>
      <c r="Q44" s="158"/>
      <c r="R44" s="152"/>
      <c r="S44" s="151"/>
      <c r="T44" s="152"/>
      <c r="U44" s="158"/>
      <c r="V44" s="153"/>
      <c r="W44" s="159"/>
      <c r="X44" s="154"/>
      <c r="Y44" s="159"/>
      <c r="Z44" s="154"/>
      <c r="AA44" s="159"/>
      <c r="AB44" s="17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6.7892610565463474E-2</v>
      </c>
      <c r="D45" s="72">
        <f>SUM(C41:C44)</f>
        <v>1</v>
      </c>
      <c r="E45" s="72">
        <f>SUM(C41:C44)</f>
        <v>1</v>
      </c>
      <c r="F45" s="5"/>
      <c r="G45" s="4"/>
      <c r="H45" s="4"/>
      <c r="I45" s="4"/>
      <c r="J45" s="4"/>
      <c r="K45" s="4"/>
      <c r="L45" s="148"/>
      <c r="M45" s="149"/>
      <c r="N45" s="153"/>
      <c r="O45" s="151"/>
      <c r="P45" s="152"/>
      <c r="Q45" s="151"/>
      <c r="R45" s="152"/>
      <c r="S45" s="151"/>
      <c r="T45" s="152"/>
      <c r="U45" s="151"/>
      <c r="V45" s="153"/>
      <c r="W45" s="155"/>
      <c r="X45" s="154"/>
      <c r="Y45" s="155"/>
      <c r="Z45" s="154"/>
      <c r="AA45" s="155"/>
      <c r="AB45" s="147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1.0678781305453222E-2</v>
      </c>
      <c r="D46" s="5"/>
      <c r="E46" s="5"/>
      <c r="F46" s="5"/>
      <c r="G46" s="4"/>
      <c r="H46" s="4"/>
      <c r="I46" s="4"/>
      <c r="J46" s="4"/>
      <c r="K46" s="4"/>
      <c r="L46" s="156"/>
      <c r="M46" s="165"/>
      <c r="N46" s="173"/>
      <c r="O46" s="143"/>
      <c r="P46" s="144"/>
      <c r="Q46" s="143"/>
      <c r="R46" s="144"/>
      <c r="S46" s="143"/>
      <c r="T46" s="164"/>
      <c r="U46" s="174"/>
      <c r="V46" s="153"/>
      <c r="W46" s="172"/>
      <c r="X46" s="147"/>
      <c r="Y46" s="172"/>
      <c r="Z46" s="147"/>
      <c r="AA46" s="172"/>
      <c r="AB46" s="147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6.4415070244446093E-2</v>
      </c>
      <c r="D47" s="5"/>
      <c r="E47" s="5"/>
      <c r="F47" s="5"/>
      <c r="G47" s="4"/>
      <c r="H47" s="4"/>
      <c r="I47" s="4"/>
      <c r="J47" s="4"/>
      <c r="K47" s="4"/>
      <c r="L47" s="148"/>
      <c r="M47" s="149"/>
      <c r="N47" s="150"/>
      <c r="O47" s="151"/>
      <c r="P47" s="152"/>
      <c r="Q47" s="151"/>
      <c r="R47" s="152"/>
      <c r="S47" s="151"/>
      <c r="T47" s="152"/>
      <c r="U47" s="151"/>
      <c r="V47" s="153"/>
      <c r="W47" s="155"/>
      <c r="X47" s="154"/>
      <c r="Y47" s="155"/>
      <c r="Z47" s="154"/>
      <c r="AA47" s="155"/>
      <c r="AB47" s="147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2.8025845434659846E-4</v>
      </c>
      <c r="D48" s="5"/>
      <c r="E48" s="5"/>
      <c r="F48" s="5"/>
      <c r="G48" s="4"/>
      <c r="H48" s="4"/>
      <c r="I48" s="4"/>
      <c r="J48" s="4"/>
      <c r="K48" s="4"/>
      <c r="L48" s="148"/>
      <c r="M48" s="149"/>
      <c r="N48" s="150"/>
      <c r="O48" s="151"/>
      <c r="P48" s="152"/>
      <c r="Q48" s="151"/>
      <c r="R48" s="152"/>
      <c r="S48" s="151"/>
      <c r="T48" s="152"/>
      <c r="U48" s="151"/>
      <c r="V48" s="153"/>
      <c r="W48" s="155"/>
      <c r="X48" s="154"/>
      <c r="Y48" s="155"/>
      <c r="Z48" s="154"/>
      <c r="AA48" s="155"/>
      <c r="AB48" s="147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0.28653344113941875</v>
      </c>
      <c r="D49" s="5"/>
      <c r="E49" s="5"/>
      <c r="F49" s="5"/>
      <c r="G49" s="4"/>
      <c r="H49" s="4"/>
      <c r="I49" s="4"/>
      <c r="J49" s="4"/>
      <c r="K49" s="4"/>
      <c r="L49" s="156"/>
      <c r="M49" s="149"/>
      <c r="N49" s="150"/>
      <c r="O49" s="151"/>
      <c r="P49" s="152"/>
      <c r="Q49" s="151"/>
      <c r="R49" s="152"/>
      <c r="S49" s="151"/>
      <c r="T49" s="152"/>
      <c r="U49" s="151"/>
      <c r="V49" s="153"/>
      <c r="W49" s="155"/>
      <c r="X49" s="154"/>
      <c r="Y49" s="155"/>
      <c r="Z49" s="154"/>
      <c r="AA49" s="155"/>
      <c r="AB49" s="147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6"/>
      <c r="M50" s="157"/>
      <c r="N50" s="150"/>
      <c r="O50" s="151"/>
      <c r="P50" s="152"/>
      <c r="Q50" s="158"/>
      <c r="R50" s="152"/>
      <c r="S50" s="151"/>
      <c r="T50" s="152"/>
      <c r="U50" s="158"/>
      <c r="V50" s="153"/>
      <c r="W50" s="159"/>
      <c r="X50" s="154"/>
      <c r="Y50" s="159"/>
      <c r="Z50" s="154"/>
      <c r="AA50" s="159"/>
      <c r="AB50" s="147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8"/>
      <c r="M51" s="149"/>
      <c r="N51" s="153"/>
      <c r="O51" s="151"/>
      <c r="P51" s="152"/>
      <c r="Q51" s="151"/>
      <c r="R51" s="152"/>
      <c r="S51" s="151"/>
      <c r="T51" s="152"/>
      <c r="U51" s="151"/>
      <c r="V51" s="153"/>
      <c r="W51" s="155"/>
      <c r="X51" s="154"/>
      <c r="Y51" s="155"/>
      <c r="Z51" s="154"/>
      <c r="AA51" s="155"/>
      <c r="AB51" s="147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6"/>
      <c r="M52" s="165"/>
      <c r="N52" s="150"/>
      <c r="O52" s="151"/>
      <c r="P52" s="152"/>
      <c r="Q52" s="158"/>
      <c r="R52" s="152"/>
      <c r="S52" s="151"/>
      <c r="T52" s="152"/>
      <c r="U52" s="158"/>
      <c r="V52" s="153"/>
      <c r="W52" s="159"/>
      <c r="X52" s="154"/>
      <c r="Y52" s="159"/>
      <c r="Z52" s="154"/>
      <c r="AA52" s="159"/>
      <c r="AB52" s="147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0"/>
      <c r="M53" s="161"/>
      <c r="N53" s="162"/>
      <c r="O53" s="143"/>
      <c r="P53" s="163"/>
      <c r="Q53" s="143"/>
      <c r="R53" s="163"/>
      <c r="S53" s="143"/>
      <c r="T53" s="164"/>
      <c r="U53" s="143"/>
      <c r="V53" s="153"/>
      <c r="W53" s="155"/>
      <c r="X53" s="154"/>
      <c r="Y53" s="155"/>
      <c r="Z53" s="154"/>
      <c r="AA53" s="155"/>
      <c r="AB53" s="147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496"/>
      <c r="M54" s="496"/>
      <c r="N54" s="160"/>
      <c r="O54" s="158"/>
      <c r="P54" s="152"/>
      <c r="Q54" s="158"/>
      <c r="R54" s="152"/>
      <c r="S54" s="158"/>
      <c r="T54" s="152"/>
      <c r="U54" s="158"/>
      <c r="V54" s="164"/>
      <c r="W54" s="159"/>
      <c r="X54" s="154"/>
      <c r="Y54" s="159"/>
      <c r="Z54" s="154"/>
      <c r="AA54" s="159"/>
      <c r="AB54" s="147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5"/>
      <c r="M55" s="165"/>
      <c r="N55" s="160"/>
      <c r="O55" s="158"/>
      <c r="P55" s="152"/>
      <c r="Q55" s="158"/>
      <c r="R55" s="152"/>
      <c r="S55" s="158"/>
      <c r="T55" s="152"/>
      <c r="U55" s="158"/>
      <c r="V55" s="164"/>
      <c r="W55" s="159"/>
      <c r="X55" s="154"/>
      <c r="Y55" s="159"/>
      <c r="Z55" s="154"/>
      <c r="AA55" s="159"/>
      <c r="AB55" s="147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496"/>
      <c r="M56" s="496"/>
      <c r="N56" s="160"/>
      <c r="O56" s="158"/>
      <c r="P56" s="152"/>
      <c r="Q56" s="158"/>
      <c r="R56" s="152"/>
      <c r="S56" s="158"/>
      <c r="T56" s="152"/>
      <c r="U56" s="151"/>
      <c r="V56" s="164"/>
      <c r="W56" s="159"/>
      <c r="X56" s="154"/>
      <c r="Y56" s="159"/>
      <c r="Z56" s="154"/>
      <c r="AA56" s="159"/>
      <c r="AB56" s="147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8"/>
      <c r="M57" s="149"/>
      <c r="N57" s="150"/>
      <c r="O57" s="151"/>
      <c r="P57" s="152"/>
      <c r="Q57" s="151"/>
      <c r="R57" s="152"/>
      <c r="S57" s="151"/>
      <c r="T57" s="152"/>
      <c r="U57" s="151"/>
      <c r="V57" s="153"/>
      <c r="W57" s="155"/>
      <c r="X57" s="154"/>
      <c r="Y57" s="155"/>
      <c r="Z57" s="154"/>
      <c r="AA57" s="155"/>
      <c r="AB57" s="147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8"/>
      <c r="M58" s="149"/>
      <c r="N58" s="150"/>
      <c r="O58" s="151"/>
      <c r="P58" s="152"/>
      <c r="Q58" s="151"/>
      <c r="R58" s="152"/>
      <c r="S58" s="151"/>
      <c r="T58" s="152"/>
      <c r="U58" s="151"/>
      <c r="V58" s="153"/>
      <c r="W58" s="155"/>
      <c r="X58" s="154"/>
      <c r="Y58" s="155"/>
      <c r="Z58" s="154"/>
      <c r="AA58" s="155"/>
      <c r="AB58" s="147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8"/>
      <c r="M59" s="149"/>
      <c r="N59" s="150"/>
      <c r="O59" s="151"/>
      <c r="P59" s="152"/>
      <c r="Q59" s="151"/>
      <c r="R59" s="152"/>
      <c r="S59" s="151"/>
      <c r="T59" s="152"/>
      <c r="U59" s="151"/>
      <c r="V59" s="153"/>
      <c r="W59" s="155"/>
      <c r="X59" s="154"/>
      <c r="Y59" s="155"/>
      <c r="Z59" s="154"/>
      <c r="AA59" s="155"/>
      <c r="AB59" s="147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8"/>
      <c r="M60" s="157"/>
      <c r="N60" s="150"/>
      <c r="O60" s="151"/>
      <c r="P60" s="152"/>
      <c r="Q60" s="151"/>
      <c r="R60" s="152"/>
      <c r="S60" s="151"/>
      <c r="T60" s="152"/>
      <c r="U60" s="158"/>
      <c r="V60" s="153"/>
      <c r="W60" s="159"/>
      <c r="X60" s="154"/>
      <c r="Y60" s="159"/>
      <c r="Z60" s="154"/>
      <c r="AA60" s="159"/>
      <c r="AB60" s="147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8"/>
      <c r="M61" s="157"/>
      <c r="N61" s="150"/>
      <c r="O61" s="151"/>
      <c r="P61" s="152"/>
      <c r="Q61" s="151"/>
      <c r="R61" s="152"/>
      <c r="S61" s="151"/>
      <c r="T61" s="152"/>
      <c r="U61" s="158"/>
      <c r="V61" s="153"/>
      <c r="W61" s="155"/>
      <c r="X61" s="154"/>
      <c r="Y61" s="155"/>
      <c r="Z61" s="154"/>
      <c r="AA61" s="155"/>
      <c r="AB61" s="147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496"/>
      <c r="M62" s="496"/>
      <c r="N62" s="160"/>
      <c r="O62" s="158"/>
      <c r="P62" s="152"/>
      <c r="Q62" s="158"/>
      <c r="R62" s="152"/>
      <c r="S62" s="158"/>
      <c r="T62" s="152"/>
      <c r="U62" s="158"/>
      <c r="V62" s="164"/>
      <c r="W62" s="159"/>
      <c r="X62" s="154"/>
      <c r="Y62" s="159"/>
      <c r="Z62" s="154"/>
      <c r="AA62" s="159"/>
      <c r="AB62" s="147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494"/>
      <c r="M63" s="494"/>
      <c r="N63" s="494"/>
      <c r="O63" s="494"/>
      <c r="P63" s="494"/>
      <c r="Q63" s="494"/>
      <c r="R63" s="494"/>
      <c r="S63" s="494"/>
      <c r="T63" s="494"/>
      <c r="U63" s="494"/>
      <c r="V63" s="494"/>
      <c r="W63" s="494"/>
      <c r="X63" s="494"/>
      <c r="Y63" s="494"/>
      <c r="Z63" s="494"/>
      <c r="AA63" s="494"/>
      <c r="AB63" s="147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7"/>
      <c r="M64" s="142"/>
      <c r="N64" s="142"/>
      <c r="O64" s="147"/>
      <c r="P64" s="147"/>
      <c r="Q64" s="147"/>
      <c r="R64" s="147"/>
      <c r="S64" s="147"/>
      <c r="T64" s="147"/>
      <c r="U64" s="175"/>
      <c r="V64" s="175"/>
      <c r="W64" s="176"/>
      <c r="X64" s="147"/>
      <c r="Y64" s="176"/>
      <c r="Z64" s="147"/>
      <c r="AA64" s="147"/>
      <c r="AB64" s="147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7"/>
      <c r="M65" s="142"/>
      <c r="N65" s="142"/>
      <c r="O65" s="175"/>
      <c r="P65" s="175"/>
      <c r="Q65" s="175"/>
      <c r="R65" s="175"/>
      <c r="S65" s="175"/>
      <c r="T65" s="175"/>
      <c r="U65" s="175"/>
      <c r="V65" s="175"/>
      <c r="W65" s="176"/>
      <c r="X65" s="147"/>
      <c r="Y65" s="176"/>
      <c r="Z65" s="147"/>
      <c r="AA65" s="147"/>
      <c r="AB65" s="147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61"/>
  <sheetViews>
    <sheetView showGridLines="0" showRowColHeaders="0" zoomScaleNormal="100" workbookViewId="0">
      <pane ySplit="6" topLeftCell="A7" activePane="bottomLeft" state="frozen"/>
      <selection pane="bottomLeft" activeCell="N42" sqref="N42"/>
    </sheetView>
  </sheetViews>
  <sheetFormatPr baseColWidth="10" defaultRowHeight="14.5"/>
  <cols>
    <col min="1" max="1" width="2.7265625" customWidth="1"/>
    <col min="2" max="2" width="20.1796875" customWidth="1"/>
    <col min="3" max="3" width="18.7265625" customWidth="1"/>
    <col min="4" max="4" width="20" customWidth="1"/>
    <col min="5" max="5" width="20.26953125" customWidth="1"/>
    <col min="6" max="6" width="16.54296875" customWidth="1"/>
  </cols>
  <sheetData>
    <row r="2" spans="1:8" ht="18.5">
      <c r="B2" s="76" t="s">
        <v>147</v>
      </c>
      <c r="C2" s="9"/>
      <c r="D2" s="9"/>
      <c r="E2" s="9"/>
      <c r="F2" s="9"/>
    </row>
    <row r="3" spans="1:8">
      <c r="A3" s="267"/>
      <c r="B3" s="267"/>
      <c r="C3" s="267"/>
      <c r="D3" s="267"/>
      <c r="E3" s="267"/>
      <c r="F3" s="267"/>
    </row>
    <row r="4" spans="1:8" ht="26.15" customHeight="1">
      <c r="A4" s="267"/>
      <c r="B4" s="503" t="s">
        <v>148</v>
      </c>
      <c r="C4" s="284" t="s">
        <v>145</v>
      </c>
      <c r="D4" s="284"/>
      <c r="E4" s="284" t="s">
        <v>142</v>
      </c>
      <c r="F4" s="284"/>
      <c r="H4" s="7" t="s">
        <v>168</v>
      </c>
    </row>
    <row r="5" spans="1:8" ht="38.65" customHeight="1">
      <c r="A5" s="267"/>
      <c r="B5" s="504"/>
      <c r="C5" s="285" t="s">
        <v>28</v>
      </c>
      <c r="D5" s="285" t="s">
        <v>29</v>
      </c>
      <c r="E5" s="285" t="s">
        <v>28</v>
      </c>
      <c r="F5" s="285" t="s">
        <v>29</v>
      </c>
    </row>
    <row r="6" spans="1:8" ht="20.9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77">
        <v>2023</v>
      </c>
      <c r="C22" s="78">
        <v>1055.3499999999999</v>
      </c>
      <c r="D22" s="78">
        <v>1555.31</v>
      </c>
      <c r="E22" s="78">
        <v>1031.49</v>
      </c>
      <c r="F22" s="78">
        <v>1453.14</v>
      </c>
      <c r="H22" s="12"/>
    </row>
    <row r="23" spans="2:13" ht="18" customHeight="1">
      <c r="B23" s="194" t="s">
        <v>223</v>
      </c>
      <c r="C23" s="78">
        <f>'Distrib - regím. Altas nuevas'!$I$42</f>
        <v>1085.1270928769191</v>
      </c>
      <c r="D23" s="78">
        <f>'Distrib - regím. Altas nuevas'!$I$44</f>
        <v>1582.3656489714087</v>
      </c>
      <c r="E23" s="78">
        <f>'Distrib - regím. Altas nuevas'!$O$42</f>
        <v>1063.0103463375797</v>
      </c>
      <c r="F23" s="78">
        <f>'Distrib - regím. Altas nuevas'!$O$44</f>
        <v>1479.7293924848659</v>
      </c>
    </row>
    <row r="25" spans="2:13">
      <c r="B25" s="470" t="s">
        <v>125</v>
      </c>
      <c r="C25" s="471"/>
      <c r="D25" s="471"/>
      <c r="E25" s="471"/>
      <c r="F25" s="471"/>
    </row>
    <row r="26" spans="2:13" ht="25.5" customHeight="1">
      <c r="B26" s="77">
        <v>2008</v>
      </c>
      <c r="C26" s="80">
        <f t="shared" ref="C26:F37" si="0">C7/C6-1</f>
        <v>4.274858211666599E-2</v>
      </c>
      <c r="D26" s="80">
        <f t="shared" si="0"/>
        <v>4.7465920434647479E-2</v>
      </c>
      <c r="E26" s="80">
        <f t="shared" si="0"/>
        <v>4.5928053959530368E-2</v>
      </c>
      <c r="F26" s="80">
        <f t="shared" si="0"/>
        <v>5.7686505621819428E-2</v>
      </c>
      <c r="G26" s="80"/>
      <c r="H26" s="75"/>
    </row>
    <row r="27" spans="2:13" ht="17.899999999999999" customHeight="1">
      <c r="B27" s="77">
        <v>2009</v>
      </c>
      <c r="C27" s="80">
        <f t="shared" si="0"/>
        <v>2.1580576410234364E-2</v>
      </c>
      <c r="D27" s="80">
        <f t="shared" si="0"/>
        <v>3.9823458188493532E-2</v>
      </c>
      <c r="E27" s="80">
        <f t="shared" si="0"/>
        <v>3.2614017698269437E-2</v>
      </c>
      <c r="F27" s="80">
        <f t="shared" si="0"/>
        <v>5.5472092802129724E-2</v>
      </c>
      <c r="G27" s="80"/>
      <c r="H27" s="75"/>
      <c r="L27" s="223"/>
    </row>
    <row r="28" spans="2:13" ht="17.899999999999999" customHeight="1">
      <c r="B28" s="77">
        <v>2010</v>
      </c>
      <c r="C28" s="80">
        <f t="shared" si="0"/>
        <v>3.853815025265761E-2</v>
      </c>
      <c r="D28" s="80">
        <f t="shared" si="0"/>
        <v>4.6779803625491168E-2</v>
      </c>
      <c r="E28" s="80">
        <f t="shared" si="0"/>
        <v>3.6094277651848028E-2</v>
      </c>
      <c r="F28" s="80">
        <f t="shared" si="0"/>
        <v>5.597996468595734E-2</v>
      </c>
      <c r="G28" s="80"/>
      <c r="H28" s="75"/>
      <c r="L28" s="223"/>
    </row>
    <row r="29" spans="2:13" ht="17.899999999999999" customHeight="1">
      <c r="B29" s="77">
        <v>2011</v>
      </c>
      <c r="C29" s="80">
        <f t="shared" si="0"/>
        <v>2.8265126890230308E-2</v>
      </c>
      <c r="D29" s="80">
        <f t="shared" si="0"/>
        <v>9.8248887613030522E-3</v>
      </c>
      <c r="E29" s="80">
        <f t="shared" si="0"/>
        <v>2.8597260824431592E-2</v>
      </c>
      <c r="F29" s="80">
        <f t="shared" si="0"/>
        <v>2.5499496664334709E-2</v>
      </c>
      <c r="G29" s="80"/>
      <c r="H29" s="75"/>
      <c r="L29" s="223"/>
    </row>
    <row r="30" spans="2:13" ht="17.899999999999999" customHeight="1">
      <c r="B30" s="77">
        <v>2012</v>
      </c>
      <c r="C30" s="80">
        <f t="shared" si="0"/>
        <v>-1.4902515167579566E-2</v>
      </c>
      <c r="D30" s="80">
        <f t="shared" si="0"/>
        <v>-1.2209595690396369E-2</v>
      </c>
      <c r="E30" s="80">
        <f t="shared" si="0"/>
        <v>2.3819600438411026E-2</v>
      </c>
      <c r="F30" s="80">
        <f t="shared" si="0"/>
        <v>4.1511725606661942E-2</v>
      </c>
      <c r="G30" s="80"/>
      <c r="H30" s="75"/>
      <c r="L30" s="223"/>
    </row>
    <row r="31" spans="2:13" ht="17.899999999999999" customHeight="1">
      <c r="B31" s="77">
        <v>2013</v>
      </c>
      <c r="C31" s="80">
        <f t="shared" si="0"/>
        <v>2.0629036115760169E-3</v>
      </c>
      <c r="D31" s="80">
        <f t="shared" si="0"/>
        <v>2.4944061126259909E-2</v>
      </c>
      <c r="E31" s="80">
        <f t="shared" si="0"/>
        <v>1.2485955949377736E-2</v>
      </c>
      <c r="F31" s="80">
        <f t="shared" si="0"/>
        <v>3.4881027500659023E-2</v>
      </c>
      <c r="G31" s="80"/>
      <c r="H31" s="75"/>
      <c r="L31" s="223"/>
    </row>
    <row r="32" spans="2:13" ht="17.899999999999999" customHeight="1">
      <c r="B32" s="77">
        <v>2014</v>
      </c>
      <c r="C32" s="80">
        <f t="shared" si="0"/>
        <v>-8.6622708874104504E-3</v>
      </c>
      <c r="D32" s="80">
        <f t="shared" si="0"/>
        <v>7.6513779499931545E-4</v>
      </c>
      <c r="E32" s="80">
        <f t="shared" si="0"/>
        <v>-6.2288011389808329E-3</v>
      </c>
      <c r="F32" s="80">
        <f t="shared" si="0"/>
        <v>1.469544009138346E-2</v>
      </c>
      <c r="G32" s="80"/>
      <c r="H32" s="75"/>
      <c r="J32" s="9"/>
      <c r="K32" s="9"/>
      <c r="L32" s="9"/>
      <c r="M32" s="9"/>
    </row>
    <row r="33" spans="1:15" ht="17.899999999999999" customHeight="1">
      <c r="B33" s="77">
        <v>2015</v>
      </c>
      <c r="C33" s="80">
        <f t="shared" si="0"/>
        <v>-1.3071829855537676E-2</v>
      </c>
      <c r="D33" s="80">
        <f t="shared" si="0"/>
        <v>2.4290333667678965E-2</v>
      </c>
      <c r="E33" s="80">
        <f t="shared" si="0"/>
        <v>-8.5432270433692947E-3</v>
      </c>
      <c r="F33" s="80">
        <f t="shared" si="0"/>
        <v>2.1495725195484816E-2</v>
      </c>
      <c r="G33" s="80"/>
      <c r="H33" s="75"/>
      <c r="J33" s="10"/>
      <c r="K33" s="10"/>
      <c r="L33" s="10"/>
      <c r="M33" s="10"/>
    </row>
    <row r="34" spans="1:15" ht="17.899999999999999" customHeight="1">
      <c r="B34" s="77">
        <v>2016</v>
      </c>
      <c r="C34" s="80">
        <f t="shared" si="0"/>
        <v>-1.0754546286225408E-2</v>
      </c>
      <c r="D34" s="80">
        <f t="shared" si="0"/>
        <v>-6.3206190508799942E-3</v>
      </c>
      <c r="E34" s="80">
        <f t="shared" si="0"/>
        <v>-5.0787309547588588E-3</v>
      </c>
      <c r="F34" s="80">
        <f t="shared" si="0"/>
        <v>-7.8707909511968044E-3</v>
      </c>
      <c r="G34" s="80"/>
      <c r="H34" s="75"/>
      <c r="I34" s="11"/>
      <c r="J34" s="12"/>
      <c r="K34" s="12"/>
      <c r="L34" s="12"/>
      <c r="M34" s="12"/>
    </row>
    <row r="35" spans="1:15" ht="17.899999999999999" customHeight="1">
      <c r="B35" s="77">
        <v>2017</v>
      </c>
      <c r="C35" s="80">
        <f t="shared" si="0"/>
        <v>-2.9901663601147321E-3</v>
      </c>
      <c r="D35" s="80">
        <f t="shared" si="0"/>
        <v>-1.2521794262165042E-2</v>
      </c>
      <c r="E35" s="80">
        <f t="shared" si="0"/>
        <v>-7.3686458778288166E-4</v>
      </c>
      <c r="F35" s="80">
        <f t="shared" si="0"/>
        <v>-1.0432537508349715E-2</v>
      </c>
      <c r="G35" s="80"/>
      <c r="H35" s="75"/>
      <c r="K35" s="77"/>
    </row>
    <row r="36" spans="1:15" ht="17.899999999999999" customHeight="1">
      <c r="B36" s="77">
        <v>2018</v>
      </c>
      <c r="C36" s="80">
        <f t="shared" si="0"/>
        <v>-2.9682153605145034E-3</v>
      </c>
      <c r="D36" s="80">
        <f t="shared" si="0"/>
        <v>-8.9887640449438644E-3</v>
      </c>
      <c r="E36" s="80">
        <f t="shared" si="0"/>
        <v>1.7954280706629078E-3</v>
      </c>
      <c r="F36" s="80">
        <f t="shared" si="0"/>
        <v>-5.4912133002646968E-3</v>
      </c>
      <c r="G36" s="80"/>
      <c r="H36" s="75"/>
    </row>
    <row r="37" spans="1:15" ht="17.899999999999999" customHeight="1">
      <c r="B37" s="77">
        <v>2019</v>
      </c>
      <c r="C37" s="80">
        <f t="shared" si="0"/>
        <v>2.2989076632304206E-2</v>
      </c>
      <c r="D37" s="80">
        <f t="shared" si="0"/>
        <v>3.2468367989852975E-2</v>
      </c>
      <c r="E37" s="80">
        <f t="shared" si="0"/>
        <v>2.6840804238133842E-2</v>
      </c>
      <c r="F37" s="80">
        <f t="shared" si="0"/>
        <v>2.6504008962134007E-2</v>
      </c>
      <c r="G37" s="80"/>
      <c r="H37" s="75"/>
    </row>
    <row r="38" spans="1:15" ht="17.899999999999999" customHeight="1">
      <c r="B38" s="77">
        <v>2020</v>
      </c>
      <c r="C38" s="80">
        <f t="shared" ref="C38:F38" si="1">C19/C18-1</f>
        <v>1.6248709867735744E-2</v>
      </c>
      <c r="D38" s="80">
        <f t="shared" si="1"/>
        <v>4.2700476994810721E-2</v>
      </c>
      <c r="E38" s="80">
        <f t="shared" si="1"/>
        <v>1.3100300831826228E-2</v>
      </c>
      <c r="F38" s="80">
        <f t="shared" si="1"/>
        <v>4.5139615451366133E-2</v>
      </c>
      <c r="G38" s="80"/>
      <c r="H38" s="75"/>
    </row>
    <row r="39" spans="1:15" ht="17.899999999999999" customHeight="1">
      <c r="B39" s="77">
        <v>2021</v>
      </c>
      <c r="C39" s="80">
        <f t="shared" ref="C39:F39" si="2">C20/C19-1</f>
        <v>1.3910432327089106E-2</v>
      </c>
      <c r="D39" s="80">
        <f t="shared" si="2"/>
        <v>-1.6837505641938089E-2</v>
      </c>
      <c r="E39" s="80">
        <f t="shared" si="2"/>
        <v>1.4664260223963277E-2</v>
      </c>
      <c r="F39" s="80">
        <f t="shared" si="2"/>
        <v>-1.3051452293956212E-2</v>
      </c>
      <c r="G39" s="80"/>
      <c r="H39" s="75"/>
    </row>
    <row r="40" spans="1:15" ht="17.899999999999999" customHeight="1">
      <c r="B40" s="77">
        <v>2022</v>
      </c>
      <c r="C40" s="80">
        <f>C21/C20-1</f>
        <v>2.5526865481362293E-2</v>
      </c>
      <c r="D40" s="80">
        <f>D21/D20-1</f>
        <v>1.3579598001317361E-2</v>
      </c>
      <c r="E40" s="80">
        <f>E21/E20-1</f>
        <v>2.7843470175651364E-2</v>
      </c>
      <c r="F40" s="80">
        <f>F21/F20-1</f>
        <v>2.7636526023134822E-2</v>
      </c>
      <c r="G40" s="80"/>
      <c r="H40" s="75"/>
    </row>
    <row r="41" spans="1:15" ht="17.899999999999999" customHeight="1">
      <c r="B41" s="77">
        <v>2023</v>
      </c>
      <c r="C41" s="80">
        <f>C22/C21-1</f>
        <v>9.1896647350200311E-3</v>
      </c>
      <c r="D41" s="80">
        <f t="shared" ref="D41:F41" si="3">D22/D21-1</f>
        <v>2.0946566889851637E-2</v>
      </c>
      <c r="E41" s="80">
        <f t="shared" si="3"/>
        <v>1.4237814770749591E-2</v>
      </c>
      <c r="F41" s="80">
        <f t="shared" si="3"/>
        <v>1.8496583143507994E-2</v>
      </c>
      <c r="G41" s="80"/>
      <c r="H41" s="75"/>
    </row>
    <row r="42" spans="1:15" ht="22.75" customHeight="1">
      <c r="B42" s="79" t="s">
        <v>224</v>
      </c>
      <c r="C42" s="81">
        <f>C23/C49-1</f>
        <v>2.7096159845640289E-2</v>
      </c>
      <c r="D42" s="81">
        <f>D23/D49-1</f>
        <v>8.4733368731942704E-2</v>
      </c>
      <c r="E42" s="81">
        <f>E23/E49-1</f>
        <v>3.011865760039889E-2</v>
      </c>
      <c r="F42" s="81">
        <f>F23/F49-1</f>
        <v>9.0586365534754743E-2</v>
      </c>
      <c r="G42" s="80"/>
      <c r="H42" s="75"/>
      <c r="J42" s="5"/>
    </row>
    <row r="43" spans="1:15" ht="7.5" customHeight="1"/>
    <row r="44" spans="1:15" ht="3.4" customHeight="1">
      <c r="B44" s="82"/>
      <c r="C44" s="82"/>
      <c r="D44" s="82"/>
      <c r="E44" s="82"/>
      <c r="F44" s="82"/>
    </row>
    <row r="45" spans="1:15" ht="23.9" customHeight="1">
      <c r="B45" t="s">
        <v>217</v>
      </c>
    </row>
    <row r="46" spans="1:15" ht="23.9" customHeight="1">
      <c r="B46" t="s">
        <v>225</v>
      </c>
      <c r="K46" s="217"/>
      <c r="L46" s="217"/>
      <c r="M46" s="217"/>
      <c r="N46" s="217"/>
      <c r="O46" s="217"/>
    </row>
    <row r="47" spans="1:15" ht="35.65" customHeight="1">
      <c r="A47" s="374"/>
      <c r="B47" s="438"/>
      <c r="C47" s="320" t="s">
        <v>149</v>
      </c>
      <c r="D47" s="320"/>
      <c r="E47" s="320" t="s">
        <v>150</v>
      </c>
      <c r="F47" s="321"/>
      <c r="G47" s="321"/>
      <c r="H47" s="472"/>
      <c r="I47" s="472"/>
      <c r="K47" s="217"/>
      <c r="L47" s="217"/>
      <c r="M47" s="217"/>
      <c r="N47" s="217"/>
      <c r="O47" s="217"/>
    </row>
    <row r="48" spans="1:15">
      <c r="A48" s="374"/>
      <c r="B48" s="438"/>
      <c r="C48" s="320" t="s">
        <v>28</v>
      </c>
      <c r="D48" s="320" t="s">
        <v>29</v>
      </c>
      <c r="E48" s="320" t="s">
        <v>28</v>
      </c>
      <c r="F48" s="321" t="s">
        <v>29</v>
      </c>
      <c r="G48" s="321"/>
      <c r="H48" s="472"/>
      <c r="I48" s="472"/>
      <c r="K48" s="217"/>
      <c r="L48" s="222"/>
      <c r="M48" s="222"/>
      <c r="N48" s="217"/>
      <c r="O48" s="221"/>
    </row>
    <row r="49" spans="1:15" ht="21.4" customHeight="1">
      <c r="A49" s="374"/>
      <c r="B49" s="438"/>
      <c r="C49" s="322">
        <v>1056.5</v>
      </c>
      <c r="D49" s="322">
        <v>1458.76</v>
      </c>
      <c r="E49" s="320">
        <v>1031.93</v>
      </c>
      <c r="F49" s="323">
        <v>1356.82</v>
      </c>
      <c r="G49" s="321"/>
      <c r="H49" s="472"/>
      <c r="I49" s="472"/>
      <c r="K49" s="217"/>
      <c r="L49" s="217"/>
      <c r="M49" s="217"/>
      <c r="N49" s="217"/>
      <c r="O49" s="217"/>
    </row>
    <row r="50" spans="1:15" ht="19.75" customHeight="1">
      <c r="A50" s="374"/>
      <c r="B50" s="438"/>
      <c r="C50" s="320"/>
      <c r="D50" s="320"/>
      <c r="E50" s="320"/>
      <c r="F50" s="321"/>
      <c r="G50" s="321"/>
      <c r="H50" s="472"/>
      <c r="I50" s="472"/>
      <c r="K50" s="217"/>
      <c r="L50" s="217"/>
      <c r="M50" s="217"/>
      <c r="N50" s="217"/>
      <c r="O50" s="217"/>
    </row>
    <row r="51" spans="1:15">
      <c r="A51" s="374"/>
      <c r="B51" s="438"/>
      <c r="C51" s="438"/>
      <c r="D51" s="438"/>
      <c r="E51" s="438"/>
      <c r="F51" s="439"/>
      <c r="G51" s="321"/>
      <c r="H51" s="472"/>
      <c r="I51" s="472"/>
      <c r="K51" s="217"/>
      <c r="L51" s="217"/>
      <c r="M51" s="217"/>
      <c r="N51" s="217"/>
      <c r="O51" s="217"/>
    </row>
    <row r="52" spans="1:15">
      <c r="A52" s="374"/>
      <c r="B52" s="439"/>
      <c r="C52" s="439"/>
      <c r="D52" s="439"/>
      <c r="E52" s="439"/>
      <c r="F52" s="439"/>
      <c r="G52" s="321"/>
      <c r="H52" s="473"/>
      <c r="I52" s="472"/>
      <c r="K52" s="217"/>
      <c r="L52" s="217"/>
      <c r="M52" s="217"/>
      <c r="N52" s="217"/>
      <c r="O52" s="217"/>
    </row>
    <row r="53" spans="1:15">
      <c r="A53" s="374"/>
      <c r="B53" s="439"/>
      <c r="C53" s="439"/>
      <c r="D53" s="439"/>
      <c r="E53" s="439"/>
      <c r="F53" s="439"/>
      <c r="G53" s="439"/>
      <c r="H53" s="440"/>
      <c r="I53" s="440"/>
      <c r="K53" s="217"/>
      <c r="L53" s="217"/>
      <c r="M53" s="217"/>
      <c r="N53" s="217"/>
      <c r="O53" s="217"/>
    </row>
    <row r="54" spans="1:15">
      <c r="A54" s="374"/>
      <c r="B54" s="439"/>
      <c r="C54" s="439"/>
      <c r="D54" s="439"/>
      <c r="E54" s="439"/>
      <c r="F54" s="439"/>
      <c r="G54" s="439"/>
      <c r="H54" s="440"/>
      <c r="I54" s="440"/>
      <c r="K54" s="217"/>
      <c r="L54" s="217"/>
      <c r="M54" s="217"/>
      <c r="N54" s="217"/>
      <c r="O54" s="217"/>
    </row>
    <row r="55" spans="1:15">
      <c r="A55" s="374"/>
      <c r="B55" s="439"/>
      <c r="C55" s="439"/>
      <c r="D55" s="439"/>
      <c r="E55" s="439"/>
      <c r="F55" s="439"/>
      <c r="G55" s="440"/>
      <c r="H55" s="440"/>
      <c r="I55" s="440"/>
      <c r="K55" s="217"/>
      <c r="L55" s="217"/>
      <c r="M55" s="217"/>
      <c r="N55" s="217"/>
      <c r="O55" s="217"/>
    </row>
    <row r="56" spans="1:15">
      <c r="A56" s="374"/>
      <c r="B56" s="439"/>
      <c r="C56" s="439"/>
      <c r="D56" s="439"/>
      <c r="E56" s="439"/>
      <c r="F56" s="439"/>
      <c r="G56" s="440"/>
      <c r="H56" s="440"/>
      <c r="I56" s="440"/>
      <c r="K56" s="217"/>
      <c r="L56" s="217"/>
      <c r="M56" s="217"/>
      <c r="N56" s="217"/>
      <c r="O56" s="217"/>
    </row>
    <row r="57" spans="1:15">
      <c r="A57" s="374"/>
      <c r="B57" s="439"/>
      <c r="C57" s="439"/>
      <c r="D57" s="439"/>
      <c r="E57" s="439"/>
      <c r="F57" s="439"/>
      <c r="G57" s="440"/>
      <c r="H57" s="440"/>
      <c r="I57" s="440"/>
      <c r="K57" s="217"/>
      <c r="L57" s="217"/>
      <c r="M57" s="217"/>
      <c r="N57" s="217"/>
      <c r="O57" s="217"/>
    </row>
    <row r="58" spans="1:15">
      <c r="A58" s="361"/>
      <c r="B58" s="436"/>
      <c r="C58" s="437"/>
      <c r="D58" s="437"/>
      <c r="E58" s="437"/>
      <c r="F58" s="437"/>
      <c r="G58" s="435"/>
      <c r="H58" s="218"/>
      <c r="I58" s="218"/>
      <c r="K58" s="217"/>
      <c r="L58" s="217"/>
      <c r="M58" s="217"/>
      <c r="N58" s="217"/>
      <c r="O58" s="217"/>
    </row>
    <row r="59" spans="1:15">
      <c r="B59" s="436"/>
      <c r="C59" s="436"/>
      <c r="D59" s="436"/>
      <c r="E59" s="436"/>
      <c r="F59" s="436"/>
      <c r="G59" s="218"/>
      <c r="H59" s="218"/>
      <c r="I59" s="218"/>
    </row>
    <row r="60" spans="1:15">
      <c r="B60" s="436"/>
      <c r="C60" s="436"/>
      <c r="D60" s="436"/>
      <c r="E60" s="436"/>
      <c r="F60" s="436"/>
      <c r="G60" s="218"/>
    </row>
    <row r="61" spans="1:15">
      <c r="B61" s="361"/>
      <c r="C61" s="361"/>
      <c r="D61" s="361"/>
      <c r="E61" s="361"/>
      <c r="F61" s="361"/>
      <c r="G61" s="218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MENDUIÑA GARCIA, PATRICIA</cp:lastModifiedBy>
  <cp:lastPrinted>2024-04-17T07:39:11Z</cp:lastPrinted>
  <dcterms:created xsi:type="dcterms:W3CDTF">2016-11-17T11:36:14Z</dcterms:created>
  <dcterms:modified xsi:type="dcterms:W3CDTF">2024-05-28T07:19:35Z</dcterms:modified>
</cp:coreProperties>
</file>