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2\Febrero proximo\"/>
    </mc:Choice>
  </mc:AlternateContent>
  <xr:revisionPtr revIDLastSave="0" documentId="13_ncr:1_{8BB8D627-A147-4924-9A89-900A29BA99D1}" xr6:coauthVersionLast="47" xr6:coauthVersionMax="47" xr10:uidLastSave="{00000000-0000-0000-0000-000000000000}"/>
  <bookViews>
    <workbookView xWindow="-120" yWindow="-120" windowWidth="20730" windowHeight="1116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Género'!$A$1:$I$77</definedName>
    <definedName name="_xlnm.Print_Area" localSheetId="3">'Clase, género y edad'!$A$1:$R$80</definedName>
    <definedName name="_xlnm.Print_Area" localSheetId="2">'Distrib - regím. Altas nuevas'!$A$1:$U$47</definedName>
    <definedName name="_xlnm.Print_Area" localSheetId="11">'Evolución y pensión media'!$A$1:$I$90</definedName>
    <definedName name="_xlnm.Print_Area" localSheetId="5">'Importe €'!$A$1:$I$82</definedName>
    <definedName name="_xlnm.Print_Area" localSheetId="1">Indice!$B$2:$I$22</definedName>
    <definedName name="_xlnm.Print_Area" localSheetId="12">'Minimos prov'!$A$1:$G$69</definedName>
    <definedName name="_xlnm.Print_Area" localSheetId="4">'Nº pens. por clases'!$A$1:$I$81</definedName>
    <definedName name="_xlnm.Print_Area" localSheetId="9">'Número pensiones (IP-J-V)'!$A$1:$I$91</definedName>
    <definedName name="_xlnm.Print_Area" localSheetId="10">'Número pensiones (O-FM)'!$A$1:$I$91</definedName>
    <definedName name="_xlnm.Print_Area" localSheetId="6">'P. Media €'!$A$1:$I$81</definedName>
    <definedName name="_xlnm.Print_Area" localSheetId="8">'Pensión media (nuevas altas)'!$A$1:$F$43</definedName>
    <definedName name="_xlnm.Print_Area" localSheetId="7">'Pensiones - mínimos'!$A$1:$I$34</definedName>
    <definedName name="_xlnm.Print_Area" localSheetId="0">Portada!$A$1:$H$56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5" l="1"/>
  <c r="E36" i="25"/>
  <c r="F36" i="25"/>
  <c r="D37" i="25"/>
  <c r="E37" i="25"/>
  <c r="F37" i="25"/>
  <c r="C36" i="25"/>
  <c r="C37" i="25"/>
  <c r="E68" i="23"/>
  <c r="F68" i="23"/>
  <c r="G68" i="23"/>
  <c r="C21" i="25"/>
  <c r="D21" i="25"/>
  <c r="E21" i="25"/>
  <c r="F21" i="25"/>
  <c r="C12" i="27" l="1"/>
  <c r="C14" i="27" l="1"/>
  <c r="D68" i="23" s="1"/>
  <c r="D13" i="27" l="1"/>
  <c r="D6" i="27"/>
  <c r="D9" i="27"/>
  <c r="C43" i="27" s="1"/>
  <c r="D10" i="27"/>
  <c r="C45" i="27" s="1"/>
  <c r="D11" i="27"/>
  <c r="C46" i="27" s="1"/>
  <c r="D7" i="27"/>
  <c r="C47" i="27" s="1"/>
  <c r="D8" i="27"/>
  <c r="C42" i="27"/>
  <c r="C48" i="27"/>
  <c r="D12" i="27" l="1"/>
  <c r="C41" i="27"/>
  <c r="C44" i="27"/>
  <c r="C49" i="27" s="1"/>
  <c r="E45" i="27" l="1"/>
  <c r="C50" i="27"/>
  <c r="D45" i="27"/>
  <c r="F38" i="25"/>
  <c r="E38" i="25"/>
  <c r="D38" i="25"/>
  <c r="C38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C5" i="16" l="1"/>
  <c r="C5" i="15"/>
</calcChain>
</file>

<file path=xl/sharedStrings.xml><?xml version="1.0" encoding="utf-8"?>
<sst xmlns="http://schemas.openxmlformats.org/spreadsheetml/2006/main" count="881" uniqueCount="219">
  <si>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</si>
  <si>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</si>
  <si>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</si>
  <si>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</si>
  <si>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</si>
  <si>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</si>
  <si>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</si>
  <si>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</si>
  <si>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</si>
  <si>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</si>
  <si>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</si>
  <si>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</si>
  <si>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</si>
  <si>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</si>
  <si>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</si>
  <si>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</si>
  <si>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</si>
  <si>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</si>
  <si>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</si>
  <si>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</si>
  <si>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</si>
  <si>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</si>
  <si>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</si>
  <si>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</si>
  <si>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</si>
  <si>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</si>
  <si>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</si>
  <si>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</si>
  <si>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</si>
  <si>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</si>
  <si>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</si>
  <si>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</si>
  <si>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</si>
  <si>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</si>
  <si>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</si>
  <si>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</si>
  <si>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</si>
  <si>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</si>
  <si>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</si>
  <si>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</si>
  <si>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</si>
  <si>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</si>
  <si>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</si>
  <si>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</si>
  <si>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</si>
  <si>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</si>
  <si>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</si>
  <si>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</si>
  <si>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</si>
  <si>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</si>
  <si>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</si>
  <si>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</si>
  <si>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</si>
  <si>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</si>
  <si>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</si>
  <si>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</si>
  <si>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</si>
  <si>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</si>
  <si>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</si>
  <si>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</si>
  <si>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</si>
  <si>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</si>
  <si>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</si>
  <si>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</si>
  <si>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</si>
  <si>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</si>
  <si>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</si>
  <si>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</si>
  <si>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</si>
  <si>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</si>
  <si>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</si>
  <si>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</si>
  <si>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</si>
  <si>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</si>
  <si>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</si>
  <si>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</si>
  <si>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</si>
  <si>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</si>
  <si>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</si>
  <si>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</si>
  <si>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</si>
  <si>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</si>
  <si>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</si>
  <si>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</si>
  <si>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</si>
  <si>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</si>
  <si>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</si>
  <si>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</si>
  <si>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</si>
  <si>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</si>
  <si>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</si>
  <si>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</si>
  <si>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</si>
  <si>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</si>
  <si>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</si>
  <si>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</si>
  <si>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</si>
  <si>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</si>
  <si>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</si>
  <si>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</si>
  <si>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</si>
  <si>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</si>
  <si>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</si>
  <si>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</si>
  <si>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</si>
  <si>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</si>
  <si>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</si>
  <si>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</si>
  <si>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</si>
  <si>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</si>
  <si>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</si>
  <si>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</si>
  <si>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</si>
  <si>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</si>
  <si>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</si>
  <si>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</si>
  <si>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</si>
  <si>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</si>
  <si>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</si>
  <si>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</si>
  <si>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</si>
  <si>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</si>
  <si>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</si>
  <si>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</si>
  <si>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</si>
  <si>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</si>
  <si>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</si>
  <si>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</si>
  <si>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</si>
  <si>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</si>
  <si>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</si>
  <si>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</si>
  <si>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</si>
  <si>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</si>
  <si>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</si>
  <si>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</si>
  <si>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</si>
  <si>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</si>
  <si>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</si>
  <si>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</si>
  <si>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</si>
  <si>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</si>
  <si>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</si>
  <si>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</si>
  <si>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</si>
  <si>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</si>
  <si>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</si>
  <si>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</si>
  <si>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</si>
  <si>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</si>
  <si>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</si>
  <si>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</si>
  <si>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</si>
  <si>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</si>
  <si>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</si>
  <si>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</si>
  <si>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</si>
  <si>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</si>
  <si>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</si>
  <si>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</si>
  <si>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</si>
  <si>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</si>
  <si>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</si>
  <si>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</si>
  <si>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</si>
  <si>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</si>
  <si>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</si>
  <si>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</si>
  <si>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</si>
  <si>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</si>
  <si>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</si>
  <si>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</si>
  <si>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</si>
  <si>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</si>
  <si>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</si>
  <si>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</si>
  <si>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</si>
  <si>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</si>
  <si>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</si>
  <si>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</si>
  <si>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</si>
  <si>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</si>
  <si>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</si>
  <si>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</si>
  <si>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</si>
  <si>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</si>
  <si>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</si>
  <si>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</si>
  <si>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</si>
  <si>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</si>
  <si>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</si>
  <si>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</si>
  <si>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</si>
  <si>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</si>
  <si>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</si>
  <si>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</si>
  <si>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</si>
  <si>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</si>
  <si>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</si>
  <si>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</si>
  <si>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</si>
  <si>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</si>
  <si>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83 pensiones de las que no consta el género</t>
    </r>
  </si>
  <si>
    <t>PENSIONES CONTRIBUTIVAS EN VIGOR A 1 DE FEBRERO DE 2022</t>
  </si>
  <si>
    <t>ENERO 2022</t>
  </si>
  <si>
    <t>Datos a 1 de Febrero de 2022</t>
  </si>
  <si>
    <t xml:space="preserve">  1 de Febrero de 2022</t>
  </si>
  <si>
    <t>Enero 2022</t>
  </si>
  <si>
    <t>Enero 2022 (2)</t>
  </si>
  <si>
    <t>(2) Incremento sobre Enero 2021</t>
  </si>
  <si>
    <t>(1) 2008-2021 Pensión media de las altas acumuladas de cada año</t>
  </si>
  <si>
    <t>982,97</t>
  </si>
  <si>
    <t>1457,63</t>
  </si>
  <si>
    <t>1008,92</t>
  </si>
  <si>
    <t>1583,08</t>
  </si>
  <si>
    <t>1 de  Febrero de 2022</t>
  </si>
  <si>
    <t>1 de Febrero de 2022</t>
  </si>
  <si>
    <t>Datos a 01 de febrero de 2022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</si>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</sst>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</numFmts>
  <fonts count="140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</fonts>
  <fills count="1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3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7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9" fillId="49" borderId="11" applyNumberFormat="0" applyFont="0" applyBorder="0" applyAlignment="0" applyProtection="0">
      <alignment horizontal="center" vertical="center" wrapText="1"/>
    </xf>
    <xf numFmtId="0" fontId="129" fillId="50" borderId="11" applyNumberFormat="0" applyFont="0" applyBorder="0" applyAlignment="0" applyProtection="0">
      <alignment horizontal="center" vertical="center" wrapText="1"/>
    </xf>
    <xf numFmtId="3" fontId="127" fillId="51" borderId="15" applyNumberFormat="0" applyFont="0" applyBorder="0" applyAlignment="0" applyProtection="0">
      <alignment horizontal="right" indent="1"/>
    </xf>
    <xf numFmtId="3" fontId="127" fillId="52" borderId="13" applyNumberFormat="0" applyFont="0" applyBorder="0" applyAlignment="0" applyProtection="0">
      <alignment horizontal="right" vertical="center" indent="1"/>
    </xf>
    <xf numFmtId="3" fontId="127" fillId="53" borderId="15" applyNumberFormat="0" applyFont="0" applyBorder="0" applyAlignment="0" applyProtection="0">
      <alignment horizontal="right" indent="1"/>
    </xf>
    <xf numFmtId="3" fontId="127" fillId="54" borderId="13" applyNumberFormat="0" applyFont="0" applyBorder="0" applyAlignment="0" applyProtection="0">
      <alignment horizontal="right" vertical="center" indent="1"/>
    </xf>
    <xf numFmtId="0" fontId="129" fillId="55" borderId="13" applyNumberFormat="0" applyFont="0" applyBorder="0" applyAlignment="0" applyProtection="0">
      <alignment horizontal="center" vertical="center" wrapText="1"/>
    </xf>
    <xf numFmtId="0" fontId="129" fillId="56" borderId="13" applyNumberFormat="0" applyFont="0" applyBorder="0" applyAlignment="0" applyProtection="0">
      <alignment horizontal="center" vertical="center" wrapText="1"/>
    </xf>
    <xf numFmtId="0" fontId="129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30" fillId="58" borderId="17" applyNumberFormat="0" applyFont="0" applyBorder="0" applyAlignment="0" applyProtection="0">
      <alignment horizontal="right" vertical="top" indent="1"/>
    </xf>
    <xf numFmtId="37" fontId="130" fillId="59" borderId="13" applyNumberFormat="0" applyFont="0" applyBorder="0" applyAlignment="0" applyProtection="0">
      <alignment horizontal="right" vertical="top" indent="1"/>
    </xf>
    <xf numFmtId="0" fontId="131" fillId="60" borderId="16" applyNumberFormat="0" applyFont="0" applyBorder="0" applyAlignment="0" applyProtection="0">
      <alignment horizontal="right" vertical="center" indent="1"/>
    </xf>
    <xf numFmtId="0" fontId="131" fillId="60" borderId="13" applyNumberFormat="0" applyFont="0" applyBorder="0" applyAlignment="0" applyProtection="0">
      <alignment horizontal="right" vertical="center" indent="1"/>
    </xf>
    <xf numFmtId="0" fontId="131" fillId="61" borderId="13" applyNumberFormat="0" applyFont="0" applyBorder="0" applyAlignment="0" applyProtection="0">
      <alignment horizontal="right" vertical="center" indent="1"/>
    </xf>
    <xf numFmtId="3" fontId="127" fillId="62" borderId="15" applyNumberFormat="0" applyFont="0" applyBorder="0" applyAlignment="0" applyProtection="0">
      <alignment horizontal="right" indent="1"/>
    </xf>
    <xf numFmtId="3" fontId="127" fillId="63" borderId="13" applyNumberFormat="0" applyFont="0" applyBorder="0" applyAlignment="0" applyProtection="0">
      <alignment horizontal="right" vertical="center" indent="1"/>
    </xf>
    <xf numFmtId="0" fontId="131" fillId="64" borderId="16" applyNumberFormat="0" applyFont="0" applyBorder="0" applyAlignment="0" applyProtection="0">
      <alignment horizontal="right" vertical="center" indent="1"/>
    </xf>
    <xf numFmtId="0" fontId="131" fillId="65" borderId="16" applyNumberFormat="0" applyFont="0" applyBorder="0" applyAlignment="0" applyProtection="0">
      <alignment horizontal="right" vertical="center" indent="1"/>
    </xf>
    <xf numFmtId="0" fontId="131" fillId="66" borderId="16" applyNumberFormat="0" applyFont="0" applyBorder="0" applyAlignment="0" applyProtection="0">
      <alignment horizontal="right" vertical="center" indent="1"/>
    </xf>
    <xf numFmtId="0" fontId="131" fillId="67" borderId="16" applyNumberFormat="0" applyFont="0" applyBorder="0" applyAlignment="0" applyProtection="0">
      <alignment horizontal="right" vertical="center" indent="1"/>
    </xf>
    <xf numFmtId="0" fontId="132" fillId="68" borderId="0" applyNumberFormat="0" applyFont="0" applyBorder="0" applyAlignment="0" applyProtection="0"/>
    <xf numFmtId="0" fontId="132" fillId="69" borderId="0" applyNumberFormat="0" applyFont="0" applyBorder="0" applyAlignment="0" applyProtection="0"/>
    <xf numFmtId="0" fontId="132" fillId="70" borderId="0" applyNumberFormat="0" applyFont="0" applyBorder="0" applyAlignment="0" applyProtection="0"/>
    <xf numFmtId="0" fontId="132" fillId="71" borderId="0" applyNumberFormat="0" applyFont="0" applyBorder="0" applyAlignment="0" applyProtection="0"/>
    <xf numFmtId="0" fontId="132" fillId="72" borderId="0" applyNumberFormat="0" applyFont="0" applyBorder="0" applyAlignment="0" applyProtection="0"/>
    <xf numFmtId="0" fontId="132" fillId="73" borderId="0" applyNumberFormat="0" applyFont="0" applyBorder="0" applyAlignment="0" applyProtection="0"/>
    <xf numFmtId="0" fontId="132" fillId="74" borderId="0" applyNumberFormat="0" applyFont="0" applyBorder="0" applyAlignment="0" applyProtection="0"/>
    <xf numFmtId="0" fontId="132" fillId="75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3" fillId="0" borderId="0"/>
    <xf numFmtId="37" fontId="130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2" fillId="80" borderId="0" applyNumberFormat="0" applyFont="0" applyBorder="0" applyAlignment="0" applyProtection="0"/>
    <xf numFmtId="0" fontId="132" fillId="81" borderId="0" applyNumberFormat="0" applyFont="0" applyBorder="0" applyAlignment="0" applyProtection="0"/>
    <xf numFmtId="0" fontId="132" fillId="82" borderId="0" applyNumberFormat="0" applyFont="0" applyBorder="0" applyAlignment="0" applyProtection="0"/>
    <xf numFmtId="0" fontId="132" fillId="83" borderId="0" applyNumberFormat="0" applyFont="0" applyBorder="0" applyAlignment="0" applyProtection="0"/>
    <xf numFmtId="0" fontId="132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4" fillId="90" borderId="0" applyNumberFormat="0" applyFont="0" applyBorder="0" applyAlignment="0" applyProtection="0">
      <alignment vertical="top"/>
    </xf>
    <xf numFmtId="3" fontId="134" fillId="91" borderId="0" applyNumberFormat="0" applyFont="0" applyBorder="0" applyAlignment="0" applyProtection="0">
      <alignment vertical="top"/>
    </xf>
    <xf numFmtId="0" fontId="132" fillId="92" borderId="0" applyNumberFormat="0" applyFont="0" applyBorder="0" applyAlignment="0" applyProtection="0"/>
    <xf numFmtId="0" fontId="132" fillId="93" borderId="0" applyNumberFormat="0" applyFont="0" applyBorder="0" applyAlignment="0" applyProtection="0"/>
    <xf numFmtId="0" fontId="132" fillId="94" borderId="0" applyNumberFormat="0" applyFont="0" applyBorder="0" applyAlignment="0" applyProtection="0"/>
    <xf numFmtId="0" fontId="132" fillId="95" borderId="0" applyNumberFormat="0" applyFont="0" applyBorder="0" applyAlignment="0" applyProtection="0"/>
    <xf numFmtId="0" fontId="132" fillId="0" borderId="0" applyNumberFormat="0" applyFont="0" applyBorder="0" applyAlignment="0" applyProtection="0"/>
    <xf numFmtId="3" fontId="134" fillId="96" borderId="0" applyNumberFormat="0" applyFont="0" applyBorder="0" applyAlignment="0" applyProtection="0">
      <alignment vertical="top"/>
    </xf>
    <xf numFmtId="0" fontId="132" fillId="97" borderId="0" applyNumberFormat="0" applyFont="0" applyBorder="0" applyAlignment="0" applyProtection="0"/>
    <xf numFmtId="0" fontId="132" fillId="98" borderId="0" applyNumberFormat="0" applyFont="0" applyBorder="0" applyAlignment="0" applyProtection="0"/>
    <xf numFmtId="0" fontId="132" fillId="99" borderId="0" applyNumberFormat="0" applyFont="0" applyBorder="0" applyAlignment="0" applyProtection="0"/>
    <xf numFmtId="0" fontId="132" fillId="100" borderId="0" applyNumberFormat="0" applyFont="0" applyBorder="0" applyAlignment="0" applyProtection="0"/>
    <xf numFmtId="0" fontId="132" fillId="101" borderId="0" applyNumberFormat="0" applyFont="0" applyBorder="0" applyAlignment="0" applyProtection="0"/>
    <xf numFmtId="0" fontId="132" fillId="102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5" fillId="103" borderId="11" applyNumberFormat="0" applyFont="0" applyBorder="0" applyAlignment="0" applyProtection="0">
      <alignment horizontal="center" vertical="center"/>
    </xf>
    <xf numFmtId="0" fontId="128" fillId="104" borderId="11" applyNumberFormat="0" applyFont="0" applyBorder="0" applyAlignment="0" applyProtection="0">
      <alignment horizontal="center" vertical="center"/>
    </xf>
    <xf numFmtId="0" fontId="128" fillId="105" borderId="11" applyNumberFormat="0" applyFont="0" applyBorder="0" applyAlignment="0" applyProtection="0">
      <alignment horizontal="center" vertical="center"/>
    </xf>
    <xf numFmtId="0" fontId="128" fillId="106" borderId="11" applyNumberFormat="0" applyFont="0" applyBorder="0" applyAlignment="0" applyProtection="0">
      <alignment horizontal="center" vertical="center"/>
    </xf>
    <xf numFmtId="0" fontId="128" fillId="107" borderId="11" applyNumberFormat="0" applyFont="0" applyBorder="0" applyAlignment="0" applyProtection="0">
      <alignment horizontal="center" vertical="center"/>
    </xf>
    <xf numFmtId="0" fontId="128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</cellStyleXfs>
  <cellXfs count="531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Border="1" applyAlignment="1">
      <alignment horizontal="centerContinuous" vertical="center"/>
    </xf>
    <xf numFmtId="0" fontId="53" fillId="0" borderId="0" xfId="7" applyNumberFormat="1" applyFont="1" applyBorder="1" applyAlignment="1"/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53" fillId="0" borderId="1" xfId="7" applyNumberFormat="1" applyFont="1" applyBorder="1"/>
    <xf numFmtId="0" fontId="53" fillId="0" borderId="0" xfId="7" applyNumberFormat="1" applyFont="1"/>
    <xf numFmtId="169" fontId="53" fillId="0" borderId="0" xfId="7" applyNumberFormat="1" applyFont="1" applyAlignment="1"/>
    <xf numFmtId="0" fontId="53" fillId="0" borderId="0" xfId="7" applyNumberFormat="1" applyFont="1" applyBorder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4" borderId="0" xfId="7" applyNumberFormat="1" applyFont="1" applyFill="1" applyAlignment="1"/>
    <xf numFmtId="3" fontId="42" fillId="34" borderId="0" xfId="7" applyNumberFormat="1" applyFont="1" applyFill="1" applyAlignment="1"/>
    <xf numFmtId="3" fontId="42" fillId="34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4" borderId="0" xfId="7" applyNumberFormat="1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10" xfId="0" applyNumberFormat="1" applyFon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10" xfId="0" applyNumberFormat="1" applyFont="1" applyBorder="1" applyAlignment="1">
      <alignment horizontal="right" indent="2"/>
    </xf>
    <xf numFmtId="0" fontId="51" fillId="31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42" fillId="29" borderId="0" xfId="18" applyFont="1" applyFill="1" applyBorder="1" applyAlignment="1">
      <alignment horizontal="center" vertical="center" wrapText="1"/>
    </xf>
    <xf numFmtId="0" fontId="53" fillId="29" borderId="0" xfId="18" applyFont="1" applyFill="1" applyBorder="1" applyAlignment="1">
      <alignment horizontal="center" vertical="center" wrapText="1"/>
    </xf>
    <xf numFmtId="0" fontId="69" fillId="29" borderId="0" xfId="18" applyNumberFormat="1" applyFont="1" applyFill="1" applyBorder="1" applyAlignment="1">
      <alignment horizontal="center" vertical="center" wrapText="1"/>
    </xf>
    <xf numFmtId="4" fontId="69" fillId="29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29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53" fillId="0" borderId="0" xfId="7" applyNumberFormat="1" applyFont="1" applyFill="1" applyAlignment="1"/>
    <xf numFmtId="0" fontId="53" fillId="0" borderId="0" xfId="7" applyFont="1" applyFill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0" xfId="7" applyNumberFormat="1" applyFont="1" applyFill="1" applyBorder="1" applyAlignment="1">
      <alignment horizontal="right" vertical="center"/>
    </xf>
    <xf numFmtId="173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0" fontId="53" fillId="0" borderId="0" xfId="7" applyNumberFormat="1" applyFont="1" applyFill="1" applyBorder="1" applyAlignment="1"/>
    <xf numFmtId="2" fontId="0" fillId="0" borderId="0" xfId="0" applyNumberFormat="1" applyFont="1"/>
    <xf numFmtId="2" fontId="43" fillId="0" borderId="0" xfId="0" applyNumberFormat="1" applyFont="1"/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6" fillId="0" borderId="0" xfId="159" applyNumberFormat="1" applyFont="1" applyFill="1" applyBorder="1" applyAlignment="1" applyProtection="1">
      <alignment vertical="center"/>
      <protection locked="0"/>
    </xf>
    <xf numFmtId="4" fontId="137" fillId="0" borderId="0" xfId="0" applyNumberFormat="1" applyFont="1"/>
    <xf numFmtId="173" fontId="137" fillId="0" borderId="0" xfId="0" applyNumberFormat="1" applyFont="1"/>
    <xf numFmtId="2" fontId="43" fillId="0" borderId="0" xfId="0" applyNumberFormat="1" applyFont="1" applyFill="1" applyBorder="1"/>
    <xf numFmtId="4" fontId="138" fillId="0" borderId="0" xfId="0" applyNumberFormat="1" applyFont="1" applyBorder="1" applyAlignment="1">
      <alignment horizontal="right" vertical="center" wrapText="1"/>
    </xf>
    <xf numFmtId="173" fontId="43" fillId="0" borderId="0" xfId="0" applyNumberFormat="1" applyFont="1" applyFill="1" applyBorder="1"/>
    <xf numFmtId="173" fontId="138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0" fontId="53" fillId="0" borderId="0" xfId="7" applyNumberFormat="1" applyFont="1" applyBorder="1"/>
    <xf numFmtId="0" fontId="99" fillId="0" borderId="0" xfId="0" applyFont="1" applyAlignment="1">
      <alignment horizontal="center" vertical="center"/>
    </xf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NumberFormat="1" applyFont="1" applyFill="1" applyBorder="1" applyAlignment="1"/>
    <xf numFmtId="0" fontId="53" fillId="0" borderId="18" xfId="18" applyNumberFormat="1" applyFont="1" applyFill="1" applyBorder="1" applyAlignment="1"/>
    <xf numFmtId="0" fontId="53" fillId="0" borderId="18" xfId="18" applyNumberFormat="1" applyFont="1" applyBorder="1" applyAlignment="1">
      <alignment horizontal="right" indent="2"/>
    </xf>
    <xf numFmtId="0" fontId="88" fillId="0" borderId="18" xfId="18" applyNumberFormat="1" applyFont="1" applyBorder="1" applyAlignment="1">
      <alignment horizontal="centerContinuous" vertical="center"/>
    </xf>
    <xf numFmtId="0" fontId="53" fillId="0" borderId="18" xfId="18" applyNumberFormat="1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NumberFormat="1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NumberFormat="1" applyFont="1" applyFill="1" applyBorder="1" applyAlignment="1">
      <alignment horizontal="right" indent="4"/>
    </xf>
    <xf numFmtId="0" fontId="53" fillId="0" borderId="18" xfId="18" applyNumberFormat="1" applyFont="1" applyBorder="1" applyAlignment="1"/>
    <xf numFmtId="3" fontId="53" fillId="0" borderId="18" xfId="18" applyNumberFormat="1" applyFont="1" applyBorder="1" applyAlignment="1"/>
    <xf numFmtId="10" fontId="53" fillId="0" borderId="18" xfId="18" applyNumberFormat="1" applyFont="1" applyBorder="1" applyAlignment="1"/>
    <xf numFmtId="2" fontId="53" fillId="0" borderId="18" xfId="18" applyNumberFormat="1" applyFont="1" applyBorder="1" applyAlignment="1"/>
    <xf numFmtId="0" fontId="53" fillId="0" borderId="18" xfId="18" applyNumberFormat="1" applyFont="1" applyFill="1" applyBorder="1" applyAlignment="1">
      <alignment horizontal="right" indent="2"/>
    </xf>
    <xf numFmtId="37" fontId="128" fillId="0" borderId="18" xfId="159" applyNumberFormat="1" applyFont="1" applyFill="1" applyBorder="1" applyAlignment="1"/>
    <xf numFmtId="37" fontId="128" fillId="0" borderId="18" xfId="159" applyNumberFormat="1" applyFont="1" applyFill="1" applyBorder="1" applyAlignment="1">
      <alignment horizontal="right"/>
    </xf>
    <xf numFmtId="0" fontId="69" fillId="109" borderId="0" xfId="18" applyNumberFormat="1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 applyAlignment="1"/>
    <xf numFmtId="0" fontId="56" fillId="109" borderId="0" xfId="7" applyNumberFormat="1" applyFont="1" applyFill="1" applyBorder="1" applyAlignment="1"/>
    <xf numFmtId="4" fontId="69" fillId="109" borderId="0" xfId="7" applyNumberFormat="1" applyFont="1" applyFill="1" applyAlignment="1"/>
    <xf numFmtId="3" fontId="70" fillId="111" borderId="0" xfId="7" applyNumberFormat="1" applyFont="1" applyFill="1" applyAlignment="1">
      <alignment vertical="top"/>
    </xf>
    <xf numFmtId="0" fontId="68" fillId="109" borderId="0" xfId="7" applyNumberFormat="1" applyFont="1" applyFill="1" applyAlignment="1"/>
    <xf numFmtId="0" fontId="68" fillId="109" borderId="0" xfId="7" applyNumberFormat="1" applyFont="1" applyFill="1" applyBorder="1" applyAlignment="1"/>
    <xf numFmtId="3" fontId="69" fillId="109" borderId="0" xfId="7" applyNumberFormat="1" applyFont="1" applyFill="1" applyBorder="1" applyAlignment="1"/>
    <xf numFmtId="4" fontId="69" fillId="109" borderId="0" xfId="7" applyNumberFormat="1" applyFont="1" applyFill="1" applyBorder="1" applyAlignment="1"/>
    <xf numFmtId="3" fontId="70" fillId="111" borderId="0" xfId="7" applyNumberFormat="1" applyFont="1" applyFill="1" applyBorder="1" applyAlignment="1">
      <alignment vertical="top"/>
    </xf>
    <xf numFmtId="0" fontId="54" fillId="0" borderId="18" xfId="17" applyFont="1" applyBorder="1"/>
    <xf numFmtId="0" fontId="65" fillId="0" borderId="18" xfId="1" applyNumberFormat="1" applyFont="1" applyBorder="1" applyAlignment="1">
      <alignment horizontal="left" vertical="center"/>
    </xf>
    <xf numFmtId="0" fontId="54" fillId="0" borderId="18" xfId="17" applyFont="1" applyBorder="1" applyAlignment="1"/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NumberFormat="1" applyFont="1" applyFill="1" applyBorder="1" applyAlignment="1">
      <alignment horizontal="center" vertical="center"/>
    </xf>
    <xf numFmtId="0" fontId="74" fillId="0" borderId="18" xfId="1" applyNumberFormat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NumberFormat="1" applyFont="1" applyBorder="1" applyAlignment="1">
      <alignment horizontal="center"/>
    </xf>
    <xf numFmtId="0" fontId="75" fillId="109" borderId="18" xfId="1" applyNumberFormat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NumberFormat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NumberFormat="1" applyFont="1" applyBorder="1" applyAlignment="1">
      <alignment horizontal="center"/>
    </xf>
    <xf numFmtId="3" fontId="53" fillId="0" borderId="0" xfId="7" applyNumberFormat="1" applyFont="1" applyBorder="1"/>
    <xf numFmtId="0" fontId="53" fillId="0" borderId="18" xfId="7" applyNumberFormat="1" applyFont="1" applyBorder="1" applyAlignment="1"/>
    <xf numFmtId="0" fontId="53" fillId="0" borderId="18" xfId="7" applyFont="1" applyBorder="1"/>
    <xf numFmtId="0" fontId="78" fillId="32" borderId="18" xfId="7" applyNumberFormat="1" applyFont="1" applyFill="1" applyBorder="1" applyAlignment="1">
      <alignment horizontal="centerContinuous" vertical="center" wrapText="1"/>
    </xf>
    <xf numFmtId="0" fontId="78" fillId="32" borderId="18" xfId="7" applyNumberFormat="1" applyFont="1" applyFill="1" applyBorder="1" applyAlignment="1">
      <alignment horizontal="center" vertical="center" wrapText="1"/>
    </xf>
    <xf numFmtId="0" fontId="69" fillId="0" borderId="0" xfId="17" applyNumberFormat="1" applyFont="1" applyBorder="1" applyAlignment="1">
      <alignment horizontal="left" vertical="center" wrapText="1"/>
    </xf>
    <xf numFmtId="0" fontId="80" fillId="0" borderId="0" xfId="17" applyFont="1" applyBorder="1" applyAlignment="1">
      <alignment horizontal="left" wrapText="1"/>
    </xf>
    <xf numFmtId="0" fontId="0" fillId="0" borderId="18" xfId="0" applyFont="1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Fill="1" applyBorder="1" applyAlignment="1">
      <alignment horizontal="right" vertical="center" indent="1"/>
    </xf>
    <xf numFmtId="171" fontId="53" fillId="0" borderId="18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NumberFormat="1" applyFont="1" applyFill="1" applyBorder="1" applyAlignment="1"/>
    <xf numFmtId="0" fontId="69" fillId="109" borderId="18" xfId="18" applyNumberFormat="1" applyFont="1" applyFill="1" applyBorder="1" applyAlignment="1">
      <alignment horizontal="center" vertical="center"/>
    </xf>
    <xf numFmtId="0" fontId="92" fillId="0" borderId="18" xfId="18" applyNumberFormat="1" applyFont="1" applyBorder="1" applyAlignment="1">
      <alignment horizontal="right" indent="2"/>
    </xf>
    <xf numFmtId="4" fontId="53" fillId="0" borderId="18" xfId="18" applyNumberFormat="1" applyFont="1" applyBorder="1" applyAlignment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NumberFormat="1" applyFont="1" applyFill="1" applyBorder="1" applyAlignment="1">
      <alignment vertical="center"/>
    </xf>
    <xf numFmtId="0" fontId="69" fillId="109" borderId="18" xfId="18" applyNumberFormat="1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NumberFormat="1" applyFont="1" applyFill="1" applyBorder="1" applyAlignment="1">
      <alignment horizontal="center" vertical="center"/>
    </xf>
    <xf numFmtId="0" fontId="53" fillId="0" borderId="0" xfId="114" applyFont="1" applyFill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NumberFormat="1" applyFont="1" applyBorder="1"/>
    <xf numFmtId="0" fontId="63" fillId="0" borderId="0" xfId="7" applyNumberFormat="1" applyFont="1" applyBorder="1" applyAlignment="1"/>
    <xf numFmtId="0" fontId="53" fillId="0" borderId="0" xfId="7" applyFont="1" applyAlignment="1">
      <alignment horizontal="center"/>
    </xf>
    <xf numFmtId="2" fontId="42" fillId="0" borderId="0" xfId="0" applyNumberFormat="1" applyFont="1"/>
    <xf numFmtId="2" fontId="122" fillId="0" borderId="0" xfId="0" applyNumberFormat="1" applyFont="1" applyAlignment="1">
      <alignment horizontal="right" indent="2"/>
    </xf>
    <xf numFmtId="2" fontId="0" fillId="0" borderId="0" xfId="0" applyNumberFormat="1"/>
    <xf numFmtId="173" fontId="42" fillId="0" borderId="0" xfId="0" applyNumberFormat="1" applyFont="1" applyFill="1"/>
    <xf numFmtId="3" fontId="91" fillId="0" borderId="0" xfId="18" applyNumberFormat="1" applyFont="1" applyAlignment="1">
      <alignment vertical="center"/>
    </xf>
    <xf numFmtId="0" fontId="63" fillId="27" borderId="0" xfId="7" applyNumberFormat="1" applyFont="1" applyFill="1" applyBorder="1" applyAlignment="1">
      <alignment horizontal="centerContinuous" vertical="center"/>
    </xf>
    <xf numFmtId="0" fontId="56" fillId="0" borderId="0" xfId="7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center" vertical="center"/>
    </xf>
    <xf numFmtId="0" fontId="56" fillId="31" borderId="0" xfId="7" applyNumberFormat="1" applyFont="1" applyFill="1" applyBorder="1" applyAlignment="1">
      <alignment horizontal="left" vertical="center" indent="1"/>
    </xf>
    <xf numFmtId="0" fontId="63" fillId="31" borderId="0" xfId="7" applyNumberFormat="1" applyFont="1" applyFill="1" applyBorder="1" applyAlignment="1"/>
    <xf numFmtId="0" fontId="65" fillId="2" borderId="0" xfId="7" applyNumberFormat="1" applyFont="1" applyFill="1" applyBorder="1" applyAlignment="1">
      <alignment horizontal="center" vertical="center"/>
    </xf>
    <xf numFmtId="0" fontId="64" fillId="27" borderId="0" xfId="7" applyNumberFormat="1" applyFont="1" applyFill="1" applyBorder="1" applyAlignment="1">
      <alignment horizontal="right" vertical="center"/>
    </xf>
    <xf numFmtId="0" fontId="64" fillId="0" borderId="0" xfId="7" applyNumberFormat="1" applyFont="1" applyBorder="1" applyAlignment="1">
      <alignment vertical="center"/>
    </xf>
    <xf numFmtId="0" fontId="64" fillId="27" borderId="0" xfId="7" applyNumberFormat="1" applyFont="1" applyFill="1" applyBorder="1" applyAlignment="1">
      <alignment horizontal="center" vertical="center"/>
    </xf>
    <xf numFmtId="0" fontId="53" fillId="27" borderId="0" xfId="7" applyNumberFormat="1" applyFont="1" applyFill="1" applyBorder="1" applyAlignment="1"/>
    <xf numFmtId="0" fontId="66" fillId="0" borderId="0" xfId="7" applyNumberFormat="1" applyFont="1" applyBorder="1" applyAlignment="1"/>
    <xf numFmtId="3" fontId="53" fillId="0" borderId="0" xfId="7" applyNumberFormat="1" applyFont="1" applyBorder="1" applyAlignment="1"/>
    <xf numFmtId="4" fontId="53" fillId="0" borderId="0" xfId="7" applyNumberFormat="1" applyFont="1" applyBorder="1" applyAlignment="1"/>
    <xf numFmtId="3" fontId="67" fillId="28" borderId="0" xfId="7" applyNumberFormat="1" applyFont="1" applyFill="1" applyBorder="1" applyAlignment="1">
      <alignment vertical="top"/>
    </xf>
    <xf numFmtId="0" fontId="58" fillId="27" borderId="0" xfId="7" applyNumberFormat="1" applyFont="1" applyFill="1" applyBorder="1" applyAlignment="1">
      <alignment horizontal="centerContinuous"/>
    </xf>
    <xf numFmtId="0" fontId="53" fillId="0" borderId="0" xfId="7" applyFont="1" applyBorder="1"/>
    <xf numFmtId="0" fontId="64" fillId="27" borderId="0" xfId="7" applyNumberFormat="1" applyFont="1" applyFill="1" applyBorder="1" applyAlignment="1">
      <alignment horizontal="centerContinuous" vertical="center"/>
    </xf>
    <xf numFmtId="0" fontId="65" fillId="0" borderId="0" xfId="7" applyNumberFormat="1" applyFont="1" applyBorder="1" applyAlignment="1">
      <alignment horizontal="center" vertical="center"/>
    </xf>
    <xf numFmtId="0" fontId="64" fillId="0" borderId="0" xfId="7" applyNumberFormat="1" applyFont="1" applyFill="1" applyBorder="1" applyAlignment="1">
      <alignment horizontal="centerContinuous" vertical="center"/>
    </xf>
    <xf numFmtId="0" fontId="63" fillId="0" borderId="0" xfId="7" applyFont="1" applyFill="1" applyBorder="1" applyAlignment="1">
      <alignment horizontal="center" vertical="center"/>
    </xf>
    <xf numFmtId="3" fontId="1" fillId="0" borderId="0" xfId="139" applyNumberFormat="1" applyFont="1" applyFill="1"/>
    <xf numFmtId="3" fontId="1" fillId="0" borderId="0" xfId="139" applyNumberFormat="1" applyFont="1" applyFill="1" applyProtection="1">
      <protection locked="0"/>
    </xf>
    <xf numFmtId="0" fontId="117" fillId="0" borderId="0" xfId="139" applyFill="1"/>
    <xf numFmtId="4" fontId="1" fillId="0" borderId="0" xfId="139" applyNumberFormat="1" applyFont="1" applyFill="1"/>
    <xf numFmtId="4" fontId="63" fillId="0" borderId="0" xfId="7" applyNumberFormat="1" applyFont="1" applyBorder="1" applyAlignment="1"/>
    <xf numFmtId="4" fontId="66" fillId="0" borderId="0" xfId="7" applyNumberFormat="1" applyFont="1" applyBorder="1" applyAlignment="1"/>
    <xf numFmtId="0" fontId="69" fillId="0" borderId="0" xfId="7" applyNumberFormat="1" applyFont="1" applyBorder="1" applyAlignment="1"/>
    <xf numFmtId="0" fontId="67" fillId="28" borderId="0" xfId="7" applyNumberFormat="1" applyFont="1" applyFill="1" applyBorder="1" applyAlignment="1">
      <alignment vertical="top"/>
    </xf>
    <xf numFmtId="4" fontId="53" fillId="0" borderId="0" xfId="7" applyNumberFormat="1" applyFont="1" applyBorder="1"/>
    <xf numFmtId="0" fontId="63" fillId="0" borderId="0" xfId="7" applyNumberFormat="1" applyFont="1" applyBorder="1" applyAlignment="1"/>
    <xf numFmtId="49" fontId="43" fillId="0" borderId="0" xfId="0" applyNumberFormat="1" applyFont="1" applyFill="1" applyBorder="1"/>
    <xf numFmtId="49" fontId="43" fillId="0" borderId="0" xfId="0" applyNumberFormat="1" applyFont="1" applyFill="1"/>
    <xf numFmtId="49" fontId="42" fillId="0" borderId="0" xfId="0" applyNumberFormat="1" applyFont="1" applyFill="1"/>
    <xf numFmtId="49" fontId="43" fillId="0" borderId="0" xfId="0" applyNumberFormat="1" applyFont="1"/>
    <xf numFmtId="49" fontId="0" fillId="0" borderId="0" xfId="0" applyNumberFormat="1" applyFont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101" fillId="0" borderId="0" xfId="0" applyFont="1" applyBorder="1" applyAlignment="1">
      <alignment vertical="center"/>
    </xf>
    <xf numFmtId="0" fontId="101" fillId="0" borderId="0" xfId="0" applyFont="1" applyBorder="1" applyAlignment="1">
      <alignment horizontal="right" vertical="center" wrapText="1"/>
    </xf>
    <xf numFmtId="0" fontId="102" fillId="0" borderId="0" xfId="0" applyFont="1" applyBorder="1" applyAlignment="1">
      <alignment horizontal="right" vertical="center" wrapText="1"/>
    </xf>
    <xf numFmtId="3" fontId="106" fillId="0" borderId="0" xfId="0" applyNumberFormat="1" applyFont="1" applyBorder="1" applyAlignment="1">
      <alignment vertical="center"/>
    </xf>
    <xf numFmtId="3" fontId="100" fillId="0" borderId="0" xfId="0" applyNumberFormat="1" applyFont="1" applyBorder="1" applyAlignment="1">
      <alignment vertical="center"/>
    </xf>
    <xf numFmtId="168" fontId="100" fillId="0" borderId="0" xfId="0" applyNumberFormat="1" applyFont="1" applyBorder="1" applyAlignment="1">
      <alignment vertical="center"/>
    </xf>
    <xf numFmtId="0" fontId="78" fillId="0" borderId="0" xfId="18" applyNumberFormat="1" applyFont="1" applyFill="1" applyBorder="1" applyAlignment="1">
      <alignment horizontal="center" vertical="center" wrapText="1"/>
    </xf>
    <xf numFmtId="0" fontId="69" fillId="0" borderId="0" xfId="18" applyNumberFormat="1" applyFont="1" applyFill="1" applyBorder="1" applyAlignment="1">
      <alignment horizontal="center" vertical="center" wrapText="1"/>
    </xf>
    <xf numFmtId="4" fontId="69" fillId="0" borderId="0" xfId="18" applyNumberFormat="1" applyFont="1" applyFill="1" applyBorder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9" fontId="56" fillId="29" borderId="0" xfId="17" applyNumberFormat="1" applyFont="1" applyFill="1" applyBorder="1" applyAlignment="1">
      <alignment horizontal="center" vertical="center" wrapText="1"/>
    </xf>
    <xf numFmtId="0" fontId="71" fillId="0" borderId="0" xfId="7" applyNumberFormat="1" applyFont="1" applyBorder="1" applyAlignment="1">
      <alignment horizontal="center" vertical="top"/>
    </xf>
    <xf numFmtId="0" fontId="56" fillId="31" borderId="0" xfId="7" applyNumberFormat="1" applyFont="1" applyFill="1" applyBorder="1" applyAlignment="1">
      <alignment horizontal="right" vertical="center"/>
    </xf>
    <xf numFmtId="0" fontId="56" fillId="31" borderId="0" xfId="7" applyNumberFormat="1" applyFont="1" applyFill="1" applyBorder="1" applyAlignment="1">
      <alignment horizontal="center" vertical="center"/>
    </xf>
    <xf numFmtId="0" fontId="63" fillId="31" borderId="0" xfId="7" applyFont="1" applyFill="1" applyBorder="1" applyAlignment="1">
      <alignment horizontal="center" vertical="center"/>
    </xf>
    <xf numFmtId="0" fontId="56" fillId="30" borderId="0" xfId="7" applyNumberFormat="1" applyFont="1" applyFill="1" applyBorder="1" applyAlignment="1">
      <alignment horizontal="center" vertical="center"/>
    </xf>
    <xf numFmtId="0" fontId="63" fillId="30" borderId="0" xfId="7" applyFont="1" applyFill="1" applyBorder="1" applyAlignment="1">
      <alignment horizontal="center" vertical="center"/>
    </xf>
    <xf numFmtId="0" fontId="56" fillId="31" borderId="0" xfId="7" applyFont="1" applyFill="1" applyBorder="1" applyAlignment="1">
      <alignment horizontal="right" vertical="center"/>
    </xf>
    <xf numFmtId="0" fontId="53" fillId="0" borderId="0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53" fillId="0" borderId="0" xfId="7" applyNumberFormat="1" applyFont="1" applyBorder="1" applyAlignment="1">
      <alignment horizontal="center" vertical="center"/>
    </xf>
    <xf numFmtId="0" fontId="53" fillId="31" borderId="0" xfId="7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NumberFormat="1" applyFont="1" applyFill="1" applyBorder="1" applyAlignment="1">
      <alignment horizontal="center" vertical="center" wrapText="1"/>
    </xf>
    <xf numFmtId="0" fontId="42" fillId="31" borderId="18" xfId="0" applyFont="1" applyFill="1" applyBorder="1" applyAlignment="1"/>
    <xf numFmtId="0" fontId="78" fillId="29" borderId="18" xfId="18" applyNumberFormat="1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NumberFormat="1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86" fillId="0" borderId="0" xfId="18" applyNumberFormat="1" applyFont="1" applyAlignment="1">
      <alignment horizontal="center" vertical="center"/>
    </xf>
    <xf numFmtId="0" fontId="52" fillId="0" borderId="0" xfId="158" applyNumberFormat="1" applyFont="1" applyFill="1" applyBorder="1" applyAlignment="1"/>
    <xf numFmtId="0" fontId="52" fillId="0" borderId="0" xfId="158" applyNumberFormat="1" applyFont="1" applyFill="1" applyBorder="1" applyAlignment="1">
      <alignment horizontal="center" vertical="center"/>
    </xf>
    <xf numFmtId="0" fontId="128" fillId="0" borderId="0" xfId="158" applyNumberFormat="1" applyFont="1" applyFill="1" applyBorder="1" applyAlignment="1"/>
    <xf numFmtId="4" fontId="139" fillId="112" borderId="22" xfId="18" applyNumberFormat="1" applyFont="1" applyFill="1" applyBorder="1" applyAlignment="1">
      <alignment horizontal="center" vertical="center"/>
    </xf>
    <xf numFmtId="4" fontId="139" fillId="112" borderId="0" xfId="18" applyNumberFormat="1" applyFont="1" applyFill="1" applyBorder="1" applyAlignment="1">
      <alignment horizontal="center" vertical="center"/>
    </xf>
    <xf numFmtId="4" fontId="139" fillId="112" borderId="23" xfId="18" applyNumberFormat="1" applyFont="1" applyFill="1" applyBorder="1" applyAlignment="1">
      <alignment horizontal="center" vertical="center"/>
    </xf>
    <xf numFmtId="4" fontId="139" fillId="112" borderId="19" xfId="18" applyNumberFormat="1" applyFont="1" applyFill="1" applyBorder="1" applyAlignment="1">
      <alignment horizontal="center" vertical="center"/>
    </xf>
    <xf numFmtId="4" fontId="139" fillId="112" borderId="20" xfId="18" applyNumberFormat="1" applyFont="1" applyFill="1" applyBorder="1" applyAlignment="1">
      <alignment horizontal="center" vertical="center"/>
    </xf>
    <xf numFmtId="4" fontId="139" fillId="112" borderId="21" xfId="18" applyNumberFormat="1" applyFont="1" applyFill="1" applyBorder="1" applyAlignment="1">
      <alignment horizontal="center" vertical="center"/>
    </xf>
  </cellXfs>
  <cellStyles count="239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0.45452550626842858</c:v>
                </c:pt>
                <c:pt idx="1">
                  <c:v>0.1239289782353238</c:v>
                </c:pt>
                <c:pt idx="2">
                  <c:v>0.28181299608538618</c:v>
                </c:pt>
                <c:pt idx="3">
                  <c:v>0.13973251941086143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153328</c:v>
                </c:pt>
                <c:pt idx="1">
                  <c:v>9632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Febrero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9.912.271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+ 1,07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10.755.506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+ 6,48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1.085,07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+ 5,36 %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1.248,36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+ 5,41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FEBRERO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763.42226531999995</v>
          </cell>
          <cell r="D3">
            <v>6.0534297923245495E-2</v>
          </cell>
          <cell r="E3">
            <v>6.4846709838363603E-2</v>
          </cell>
        </row>
        <row r="4">
          <cell r="A4">
            <v>2</v>
          </cell>
          <cell r="B4" t="str">
            <v>CATALUÑA</v>
          </cell>
          <cell r="C4">
            <v>1972.6339100599996</v>
          </cell>
          <cell r="D4">
            <v>6.3054354408505819E-2</v>
          </cell>
          <cell r="E4">
            <v>6.4846709838363603E-2</v>
          </cell>
        </row>
        <row r="5">
          <cell r="A5">
            <v>3</v>
          </cell>
          <cell r="B5" t="str">
            <v>GALICIA</v>
          </cell>
          <cell r="C5">
            <v>710.90481808999937</v>
          </cell>
          <cell r="D5">
            <v>5.9479348546009225E-2</v>
          </cell>
          <cell r="E5">
            <v>6.4846709838363603E-2</v>
          </cell>
        </row>
        <row r="6">
          <cell r="A6">
            <v>4</v>
          </cell>
          <cell r="B6" t="str">
            <v>ANDALUCÍA</v>
          </cell>
          <cell r="C6">
            <v>1560.7548644400001</v>
          </cell>
          <cell r="D6">
            <v>6.6996695552139052E-2</v>
          </cell>
          <cell r="E6">
            <v>6.4846709838363603E-2</v>
          </cell>
        </row>
        <row r="7">
          <cell r="A7">
            <v>5</v>
          </cell>
          <cell r="B7" t="str">
            <v>ASTURIAS</v>
          </cell>
          <cell r="C7">
            <v>382.55159541999961</v>
          </cell>
          <cell r="D7">
            <v>5.1210088765496709E-2</v>
          </cell>
          <cell r="E7">
            <v>6.4846709838363603E-2</v>
          </cell>
        </row>
        <row r="8">
          <cell r="A8">
            <v>6</v>
          </cell>
          <cell r="B8" t="str">
            <v>CANTABRIA</v>
          </cell>
          <cell r="C8">
            <v>164.49121573999994</v>
          </cell>
          <cell r="D8">
            <v>6.2184104813095775E-2</v>
          </cell>
          <cell r="E8">
            <v>6.4846709838363603E-2</v>
          </cell>
        </row>
        <row r="9">
          <cell r="A9">
            <v>7</v>
          </cell>
          <cell r="B9" t="str">
            <v>RIOJA (LA)</v>
          </cell>
          <cell r="C9">
            <v>76.416361839999993</v>
          </cell>
          <cell r="D9">
            <v>6.9565317755077016E-2</v>
          </cell>
          <cell r="E9">
            <v>6.4846709838363603E-2</v>
          </cell>
        </row>
        <row r="10">
          <cell r="A10">
            <v>8</v>
          </cell>
          <cell r="B10" t="str">
            <v>MURCIA</v>
          </cell>
          <cell r="C10">
            <v>242.94117539999979</v>
          </cell>
          <cell r="D10">
            <v>6.6130477911208185E-2</v>
          </cell>
          <cell r="E10">
            <v>6.4846709838363603E-2</v>
          </cell>
        </row>
        <row r="11">
          <cell r="A11">
            <v>9</v>
          </cell>
          <cell r="B11" t="str">
            <v>C. VALENCIANA</v>
          </cell>
          <cell r="C11">
            <v>1015.5405680200003</v>
          </cell>
          <cell r="D11">
            <v>6.6553623367329839E-2</v>
          </cell>
          <cell r="E11">
            <v>6.4846709838363603E-2</v>
          </cell>
        </row>
        <row r="12">
          <cell r="A12">
            <v>10</v>
          </cell>
          <cell r="B12" t="str">
            <v>ARAGÓN</v>
          </cell>
          <cell r="C12">
            <v>351.58254568999979</v>
          </cell>
          <cell r="D12">
            <v>6.4359269033987365E-2</v>
          </cell>
          <cell r="E12">
            <v>6.4846709838363603E-2</v>
          </cell>
        </row>
        <row r="13">
          <cell r="A13">
            <v>11</v>
          </cell>
          <cell r="B13" t="str">
            <v>CASTILLA - LA MANCHA</v>
          </cell>
          <cell r="C13">
            <v>381.24115247999981</v>
          </cell>
          <cell r="D13">
            <v>6.6891501596830105E-2</v>
          </cell>
          <cell r="E13">
            <v>6.4846709838363603E-2</v>
          </cell>
        </row>
        <row r="14">
          <cell r="A14">
            <v>12</v>
          </cell>
          <cell r="B14" t="str">
            <v>CANARIAS</v>
          </cell>
          <cell r="C14">
            <v>341.15555309000007</v>
          </cell>
          <cell r="D14">
            <v>7.8577339938983082E-2</v>
          </cell>
          <cell r="E14">
            <v>6.4846709838363603E-2</v>
          </cell>
        </row>
        <row r="15">
          <cell r="A15">
            <v>13</v>
          </cell>
          <cell r="B15" t="str">
            <v>NAVARRA</v>
          </cell>
          <cell r="C15">
            <v>175.01915782</v>
          </cell>
          <cell r="D15">
            <v>6.8916833127002919E-2</v>
          </cell>
          <cell r="E15">
            <v>6.4846709838363603E-2</v>
          </cell>
        </row>
        <row r="16">
          <cell r="A16">
            <v>14</v>
          </cell>
          <cell r="B16" t="str">
            <v>EXTREMADURA</v>
          </cell>
          <cell r="C16">
            <v>209.96988541999994</v>
          </cell>
          <cell r="D16">
            <v>6.5770660055336938E-2</v>
          </cell>
          <cell r="E16">
            <v>6.4846709838363603E-2</v>
          </cell>
        </row>
        <row r="17">
          <cell r="A17">
            <v>15</v>
          </cell>
          <cell r="B17" t="str">
            <v>ILLES BALEARS</v>
          </cell>
          <cell r="C17">
            <v>202.50974800999992</v>
          </cell>
          <cell r="D17">
            <v>7.4065017451626858E-2</v>
          </cell>
          <cell r="E17">
            <v>6.4846709838363603E-2</v>
          </cell>
        </row>
        <row r="18">
          <cell r="A18">
            <v>16</v>
          </cell>
          <cell r="B18" t="str">
            <v>MADRID</v>
          </cell>
          <cell r="C18">
            <v>1519.8887488099999</v>
          </cell>
          <cell r="D18">
            <v>6.6998836020044417E-2</v>
          </cell>
          <cell r="E18">
            <v>6.4846709838363603E-2</v>
          </cell>
        </row>
        <row r="19">
          <cell r="A19">
            <v>17</v>
          </cell>
          <cell r="B19" t="str">
            <v>CASTILLA Y LEÓN</v>
          </cell>
          <cell r="C19">
            <v>666.10812813999928</v>
          </cell>
          <cell r="D19">
            <v>6.3889510015031625E-2</v>
          </cell>
          <cell r="E19">
            <v>6.4846709838363603E-2</v>
          </cell>
        </row>
        <row r="20">
          <cell r="A20">
            <v>18</v>
          </cell>
          <cell r="B20" t="str">
            <v>CEUTA</v>
          </cell>
          <cell r="C20">
            <v>9.7318806200000072</v>
          </cell>
          <cell r="D20">
            <v>6.2639452938637818E-2</v>
          </cell>
          <cell r="E20">
            <v>6.4846709838363603E-2</v>
          </cell>
        </row>
        <row r="21">
          <cell r="A21">
            <v>19</v>
          </cell>
          <cell r="B21" t="str">
            <v>MELILLA</v>
          </cell>
          <cell r="C21">
            <v>8.6425237000000035</v>
          </cell>
          <cell r="D21">
            <v>7.2476501170497531E-2</v>
          </cell>
          <cell r="E21">
            <v>6.4846709838363603E-2</v>
          </cell>
        </row>
        <row r="26">
          <cell r="A26">
            <v>1</v>
          </cell>
          <cell r="B26" t="str">
            <v>PAÍS VASCO</v>
          </cell>
          <cell r="C26">
            <v>567437</v>
          </cell>
          <cell r="D26">
            <v>7.4908827487758511E-3</v>
          </cell>
          <cell r="E26">
            <v>1.0708506462056233E-2</v>
          </cell>
        </row>
        <row r="27">
          <cell r="A27">
            <v>2</v>
          </cell>
          <cell r="B27" t="str">
            <v>CATALUÑA</v>
          </cell>
          <cell r="C27">
            <v>1749935</v>
          </cell>
          <cell r="D27">
            <v>7.5917662300273303E-3</v>
          </cell>
          <cell r="E27">
            <v>1.0708506462056233E-2</v>
          </cell>
        </row>
        <row r="28">
          <cell r="A28">
            <v>3</v>
          </cell>
          <cell r="B28" t="str">
            <v>GALICIA</v>
          </cell>
          <cell r="C28">
            <v>768343</v>
          </cell>
          <cell r="D28">
            <v>3.5395548519983056E-3</v>
          </cell>
          <cell r="E28">
            <v>1.0708506462056233E-2</v>
          </cell>
        </row>
        <row r="29">
          <cell r="A29">
            <v>4</v>
          </cell>
          <cell r="B29" t="str">
            <v>ANDALUCÍA</v>
          </cell>
          <cell r="C29">
            <v>1607849</v>
          </cell>
          <cell r="D29">
            <v>1.3115661038137771E-2</v>
          </cell>
          <cell r="E29">
            <v>1.0708506462056233E-2</v>
          </cell>
        </row>
        <row r="30">
          <cell r="A30">
            <v>5</v>
          </cell>
          <cell r="B30" t="str">
            <v>ASTURIAS</v>
          </cell>
          <cell r="C30">
            <v>300178</v>
          </cell>
          <cell r="D30">
            <v>-3.3968296256825514E-4</v>
          </cell>
          <cell r="E30">
            <v>1.0708506462056233E-2</v>
          </cell>
        </row>
        <row r="31">
          <cell r="A31">
            <v>6</v>
          </cell>
          <cell r="B31" t="str">
            <v>CANTABRIA</v>
          </cell>
          <cell r="C31">
            <v>143509</v>
          </cell>
          <cell r="D31">
            <v>8.035682927685972E-3</v>
          </cell>
          <cell r="E31">
            <v>1.0708506462056233E-2</v>
          </cell>
        </row>
        <row r="32">
          <cell r="A32">
            <v>7</v>
          </cell>
          <cell r="B32" t="str">
            <v>RIOJA (LA)</v>
          </cell>
          <cell r="C32">
            <v>71551</v>
          </cell>
          <cell r="D32">
            <v>1.2925054503241773E-2</v>
          </cell>
          <cell r="E32">
            <v>1.0708506462056233E-2</v>
          </cell>
        </row>
        <row r="33">
          <cell r="A33">
            <v>8</v>
          </cell>
          <cell r="B33" t="str">
            <v>MURCIA</v>
          </cell>
          <cell r="C33">
            <v>253214</v>
          </cell>
          <cell r="D33">
            <v>1.035839404990857E-2</v>
          </cell>
          <cell r="E33">
            <v>1.0708506462056233E-2</v>
          </cell>
        </row>
        <row r="34">
          <cell r="A34">
            <v>9</v>
          </cell>
          <cell r="B34" t="str">
            <v>C. VALENCIANA</v>
          </cell>
          <cell r="C34">
            <v>1015243</v>
          </cell>
          <cell r="D34">
            <v>1.2364846740716251E-2</v>
          </cell>
          <cell r="E34">
            <v>1.0708506462056233E-2</v>
          </cell>
        </row>
        <row r="35">
          <cell r="A35">
            <v>10</v>
          </cell>
          <cell r="B35" t="str">
            <v>ARAGÓN</v>
          </cell>
          <cell r="C35">
            <v>306578</v>
          </cell>
          <cell r="D35">
            <v>8.0790211790702227E-3</v>
          </cell>
          <cell r="E35">
            <v>1.0708506462056233E-2</v>
          </cell>
        </row>
        <row r="36">
          <cell r="A36">
            <v>11</v>
          </cell>
          <cell r="B36" t="str">
            <v>CASTILLA - LA MANCHA</v>
          </cell>
          <cell r="C36">
            <v>379980</v>
          </cell>
          <cell r="D36">
            <v>1.1995440454250161E-2</v>
          </cell>
          <cell r="E36">
            <v>1.0708506462056233E-2</v>
          </cell>
        </row>
        <row r="37">
          <cell r="A37">
            <v>12</v>
          </cell>
          <cell r="B37" t="str">
            <v>CANARIAS</v>
          </cell>
          <cell r="C37">
            <v>344323</v>
          </cell>
          <cell r="D37">
            <v>2.5106433653874882E-2</v>
          </cell>
          <cell r="E37">
            <v>1.0708506462056233E-2</v>
          </cell>
        </row>
        <row r="38">
          <cell r="A38">
            <v>13</v>
          </cell>
          <cell r="B38" t="str">
            <v>NAVARRA</v>
          </cell>
          <cell r="C38">
            <v>140544</v>
          </cell>
          <cell r="D38">
            <v>1.5997860204870928E-2</v>
          </cell>
          <cell r="E38">
            <v>1.0708506462056233E-2</v>
          </cell>
        </row>
        <row r="39">
          <cell r="A39">
            <v>14</v>
          </cell>
          <cell r="B39" t="str">
            <v>EXTREMADURA</v>
          </cell>
          <cell r="C39">
            <v>232105</v>
          </cell>
          <cell r="D39">
            <v>1.0395399556845986E-2</v>
          </cell>
          <cell r="E39">
            <v>1.0708506462056233E-2</v>
          </cell>
        </row>
        <row r="40">
          <cell r="A40">
            <v>15</v>
          </cell>
          <cell r="B40" t="str">
            <v>ILLES BALEARS</v>
          </cell>
          <cell r="C40">
            <v>200427</v>
          </cell>
          <cell r="D40">
            <v>1.7266844309097751E-2</v>
          </cell>
          <cell r="E40">
            <v>1.0708506462056233E-2</v>
          </cell>
        </row>
        <row r="41">
          <cell r="A41">
            <v>16</v>
          </cell>
          <cell r="B41" t="str">
            <v>MADRID</v>
          </cell>
          <cell r="C41">
            <v>1197086</v>
          </cell>
          <cell r="D41">
            <v>1.6060582397696699E-2</v>
          </cell>
          <cell r="E41">
            <v>1.0708506462056233E-2</v>
          </cell>
        </row>
        <row r="42">
          <cell r="A42">
            <v>17</v>
          </cell>
          <cell r="B42" t="str">
            <v>CASTILLA Y LEÓN</v>
          </cell>
          <cell r="C42">
            <v>616791</v>
          </cell>
          <cell r="D42">
            <v>7.4975375734440686E-3</v>
          </cell>
          <cell r="E42">
            <v>1.0708506462056233E-2</v>
          </cell>
        </row>
        <row r="43">
          <cell r="A43">
            <v>18</v>
          </cell>
          <cell r="B43" t="str">
            <v>CEUTA</v>
          </cell>
          <cell r="C43">
            <v>8913</v>
          </cell>
          <cell r="D43">
            <v>1.457029026750134E-2</v>
          </cell>
          <cell r="E43">
            <v>1.0708506462056233E-2</v>
          </cell>
        </row>
        <row r="44">
          <cell r="A44">
            <v>19</v>
          </cell>
          <cell r="B44" t="str">
            <v>MELILLA</v>
          </cell>
          <cell r="C44">
            <v>8265</v>
          </cell>
          <cell r="D44">
            <v>1.2743536331331962E-2</v>
          </cell>
          <cell r="E44">
            <v>1.0708506462056233E-2</v>
          </cell>
        </row>
        <row r="49">
          <cell r="A49">
            <v>1</v>
          </cell>
          <cell r="B49" t="str">
            <v>PAÍS VASCO</v>
          </cell>
          <cell r="C49">
            <v>1345.386827647827</v>
          </cell>
          <cell r="D49">
            <v>5.2649027482759347E-2</v>
          </cell>
          <cell r="E49">
            <v>5.3564606442084939E-2</v>
          </cell>
        </row>
        <row r="50">
          <cell r="A50">
            <v>2</v>
          </cell>
          <cell r="B50" t="str">
            <v>CATALUÑA</v>
          </cell>
          <cell r="C50">
            <v>1127.2612468805983</v>
          </cell>
          <cell r="D50">
            <v>5.5044701671189245E-2</v>
          </cell>
          <cell r="E50">
            <v>5.3564606442084939E-2</v>
          </cell>
        </row>
        <row r="51">
          <cell r="A51">
            <v>3</v>
          </cell>
          <cell r="B51" t="str">
            <v>GALICIA</v>
          </cell>
          <cell r="C51">
            <v>925.24408771863523</v>
          </cell>
          <cell r="D51">
            <v>5.5742490092740571E-2</v>
          </cell>
          <cell r="E51">
            <v>5.3564606442084939E-2</v>
          </cell>
        </row>
        <row r="52">
          <cell r="A52">
            <v>4</v>
          </cell>
          <cell r="B52" t="str">
            <v>ANDALUCÍA</v>
          </cell>
          <cell r="C52">
            <v>970.70985175846738</v>
          </cell>
          <cell r="D52">
            <v>5.3183497784240696E-2</v>
          </cell>
          <cell r="E52">
            <v>5.3564606442084939E-2</v>
          </cell>
        </row>
        <row r="53">
          <cell r="A53">
            <v>5</v>
          </cell>
          <cell r="B53" t="str">
            <v>ASTURIAS</v>
          </cell>
          <cell r="C53">
            <v>1274.4158313400703</v>
          </cell>
          <cell r="D53">
            <v>5.1567288257311716E-2</v>
          </cell>
          <cell r="E53">
            <v>5.3564606442084939E-2</v>
          </cell>
        </row>
        <row r="54">
          <cell r="A54">
            <v>6</v>
          </cell>
          <cell r="B54" t="str">
            <v>CANTABRIA</v>
          </cell>
          <cell r="C54">
            <v>1146.208361426809</v>
          </cell>
          <cell r="D54">
            <v>5.3716770946186987E-2</v>
          </cell>
          <cell r="E54">
            <v>5.3564606442084939E-2</v>
          </cell>
        </row>
        <row r="55">
          <cell r="A55">
            <v>7</v>
          </cell>
          <cell r="B55" t="str">
            <v>RIOJA (LA)</v>
          </cell>
          <cell r="C55">
            <v>1067.9985163030567</v>
          </cell>
          <cell r="D55">
            <v>5.5917526178294263E-2</v>
          </cell>
          <cell r="E55">
            <v>5.3564606442084939E-2</v>
          </cell>
        </row>
        <row r="56">
          <cell r="A56">
            <v>8</v>
          </cell>
          <cell r="B56" t="str">
            <v>MURCIA</v>
          </cell>
          <cell r="C56">
            <v>959.43026609903006</v>
          </cell>
          <cell r="D56">
            <v>5.5200297428859457E-2</v>
          </cell>
          <cell r="E56">
            <v>5.3564606442084939E-2</v>
          </cell>
        </row>
        <row r="57">
          <cell r="A57">
            <v>9</v>
          </cell>
          <cell r="B57" t="str">
            <v>C. VALENCIANA</v>
          </cell>
          <cell r="C57">
            <v>1000.2931002922455</v>
          </cell>
          <cell r="D57">
            <v>5.3526924409784904E-2</v>
          </cell>
          <cell r="E57">
            <v>5.3564606442084939E-2</v>
          </cell>
        </row>
        <row r="58">
          <cell r="A58">
            <v>10</v>
          </cell>
          <cell r="B58" t="str">
            <v>ARAGÓN</v>
          </cell>
          <cell r="C58">
            <v>1146.7963966429415</v>
          </cell>
          <cell r="D58">
            <v>5.5829202545144119E-2</v>
          </cell>
          <cell r="E58">
            <v>5.3564606442084939E-2</v>
          </cell>
        </row>
        <row r="59">
          <cell r="A59">
            <v>11</v>
          </cell>
          <cell r="B59" t="str">
            <v>CASTILLA - LA MANCHA</v>
          </cell>
          <cell r="C59">
            <v>1003.3189969998417</v>
          </cell>
          <cell r="D59">
            <v>5.4245364107509131E-2</v>
          </cell>
          <cell r="E59">
            <v>5.3564606442084939E-2</v>
          </cell>
        </row>
        <row r="60">
          <cell r="A60">
            <v>12</v>
          </cell>
          <cell r="B60" t="str">
            <v>CANARIAS</v>
          </cell>
          <cell r="C60">
            <v>990.80094298086397</v>
          </cell>
          <cell r="D60">
            <v>5.2161321526894566E-2</v>
          </cell>
          <cell r="E60">
            <v>5.3564606442084939E-2</v>
          </cell>
        </row>
        <row r="61">
          <cell r="A61">
            <v>13</v>
          </cell>
          <cell r="B61" t="str">
            <v>NAVARRA</v>
          </cell>
          <cell r="C61">
            <v>1245.297969461521</v>
          </cell>
          <cell r="D61">
            <v>5.2085712967408382E-2</v>
          </cell>
          <cell r="E61">
            <v>5.3564606442084939E-2</v>
          </cell>
        </row>
        <row r="62">
          <cell r="A62">
            <v>14</v>
          </cell>
          <cell r="B62" t="str">
            <v>EXTREMADURA</v>
          </cell>
          <cell r="C62">
            <v>904.63318506710311</v>
          </cell>
          <cell r="D62">
            <v>5.4805535063578548E-2</v>
          </cell>
          <cell r="E62">
            <v>5.3564606442084939E-2</v>
          </cell>
        </row>
        <row r="63">
          <cell r="A63">
            <v>15</v>
          </cell>
          <cell r="B63" t="str">
            <v>ILLES BALEARS</v>
          </cell>
          <cell r="C63">
            <v>1010.3915540820345</v>
          </cell>
          <cell r="D63">
            <v>5.5834094525222699E-2</v>
          </cell>
          <cell r="E63">
            <v>5.3564606442084939E-2</v>
          </cell>
        </row>
        <row r="64">
          <cell r="A64">
            <v>16</v>
          </cell>
          <cell r="B64" t="str">
            <v>MADRID</v>
          </cell>
          <cell r="C64">
            <v>1269.6571080189726</v>
          </cell>
          <cell r="D64">
            <v>5.0133087046978497E-2</v>
          </cell>
          <cell r="E64">
            <v>5.3564606442084939E-2</v>
          </cell>
        </row>
        <row r="65">
          <cell r="A65">
            <v>17</v>
          </cell>
          <cell r="B65" t="str">
            <v>CASTILLA Y LEÓN</v>
          </cell>
          <cell r="C65">
            <v>1079.9576001271084</v>
          </cell>
          <cell r="D65">
            <v>5.5972317885170764E-2</v>
          </cell>
          <cell r="E65">
            <v>5.3564606442084939E-2</v>
          </cell>
        </row>
        <row r="66">
          <cell r="A66">
            <v>18</v>
          </cell>
          <cell r="B66" t="str">
            <v>CEUTA</v>
          </cell>
          <cell r="C66">
            <v>1091.8748591944359</v>
          </cell>
          <cell r="D66">
            <v>4.7378839231003278E-2</v>
          </cell>
          <cell r="E66">
            <v>5.3564606442084939E-2</v>
          </cell>
        </row>
        <row r="67">
          <cell r="A67">
            <v>19</v>
          </cell>
          <cell r="B67" t="str">
            <v>MELILLA</v>
          </cell>
          <cell r="C67">
            <v>1045.6773986690869</v>
          </cell>
          <cell r="D67">
            <v>5.8981334065629776E-2</v>
          </cell>
          <cell r="E67">
            <v>5.3564606442084939E-2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G16" sqref="G16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/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191"/>
      <c r="M11" s="191"/>
    </row>
    <row r="12" spans="1:18">
      <c r="A12" s="18"/>
      <c r="B12" s="18"/>
      <c r="C12" s="18"/>
      <c r="D12" s="18"/>
      <c r="E12" s="18"/>
      <c r="L12" s="191"/>
      <c r="M12" s="191"/>
    </row>
    <row r="13" spans="1:18">
      <c r="A13" s="18"/>
      <c r="B13" s="18"/>
      <c r="C13" s="18"/>
      <c r="D13" s="18"/>
      <c r="E13" s="18"/>
      <c r="L13" s="191"/>
      <c r="M13" s="191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197"/>
      <c r="Q15" s="198"/>
      <c r="R15" s="199"/>
    </row>
    <row r="16" spans="1:18" ht="15.75">
      <c r="A16" s="18"/>
      <c r="B16" s="18"/>
      <c r="C16" s="18"/>
      <c r="D16" s="18"/>
      <c r="E16" s="18"/>
      <c r="P16" s="197"/>
      <c r="Q16" s="198"/>
      <c r="R16" s="199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198"/>
      <c r="M21" s="199"/>
    </row>
    <row r="22" spans="1:13" ht="1.35" customHeight="1">
      <c r="A22" s="18"/>
      <c r="B22" s="18"/>
      <c r="C22" s="18"/>
      <c r="D22" s="18"/>
      <c r="E22" s="18"/>
      <c r="L22" s="198"/>
      <c r="M22" s="199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197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197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K20" sqref="K20"/>
      <selection pane="bottomLeft" activeCell="C94" sqref="C94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/>
    <col min="12" max="12" width="34.85546875" style="112" customWidth="1"/>
    <col min="13" max="16384" width="11.42578125" style="112"/>
  </cols>
  <sheetData>
    <row r="1" spans="1:234" s="1" customFormat="1" ht="15.75" customHeight="1">
      <c r="A1" s="3"/>
      <c r="B1" s="8"/>
      <c r="E1" s="102"/>
    </row>
    <row r="2" spans="1:234" s="1" customFormat="1">
      <c r="A2" s="3"/>
      <c r="B2" s="8"/>
      <c r="E2" s="102"/>
    </row>
    <row r="3" spans="1:234" s="1" customFormat="1" ht="18.75">
      <c r="A3" s="3"/>
      <c r="B3" s="11"/>
      <c r="C3" s="103" t="s">
        <v>46</v>
      </c>
      <c r="D3" s="104"/>
      <c r="E3" s="105"/>
      <c r="F3" s="104"/>
      <c r="G3" s="104"/>
      <c r="H3" s="104"/>
      <c r="I3" s="104"/>
    </row>
    <row r="4" spans="1:234" s="1" customFormat="1">
      <c r="A4" s="3"/>
      <c r="B4" s="8"/>
      <c r="C4" s="106"/>
      <c r="D4" s="104"/>
      <c r="E4" s="105"/>
      <c r="F4" s="104"/>
      <c r="G4" s="104"/>
      <c r="H4" s="104"/>
      <c r="I4" s="104"/>
    </row>
    <row r="5" spans="1:234" s="1" customFormat="1" ht="18.75">
      <c r="A5" s="3"/>
      <c r="B5" s="10"/>
      <c r="C5" s="107" t="s">
        <v>215</v>
      </c>
      <c r="D5" s="104"/>
      <c r="E5" s="105"/>
      <c r="F5" s="104"/>
      <c r="G5" s="104"/>
      <c r="H5" s="104"/>
      <c r="I5" s="104"/>
      <c r="K5" s="9" t="s">
        <v>177</v>
      </c>
    </row>
    <row r="6" spans="1:234" ht="9" customHeight="1">
      <c r="A6" s="324"/>
      <c r="B6" s="325"/>
      <c r="C6" s="326"/>
      <c r="D6" s="327"/>
      <c r="E6" s="328"/>
      <c r="F6" s="327"/>
      <c r="G6" s="327"/>
      <c r="H6" s="327"/>
      <c r="I6" s="327"/>
    </row>
    <row r="7" spans="1:234" ht="18.75" customHeight="1">
      <c r="A7" s="324"/>
      <c r="B7" s="507" t="s">
        <v>166</v>
      </c>
      <c r="C7" s="509" t="s">
        <v>47</v>
      </c>
      <c r="D7" s="396" t="s">
        <v>48</v>
      </c>
      <c r="E7" s="397"/>
      <c r="F7" s="396" t="s">
        <v>49</v>
      </c>
      <c r="G7" s="396"/>
      <c r="H7" s="396" t="s">
        <v>50</v>
      </c>
      <c r="I7" s="396"/>
    </row>
    <row r="8" spans="1:234" ht="24" customHeight="1">
      <c r="A8" s="324"/>
      <c r="B8" s="508"/>
      <c r="C8" s="510"/>
      <c r="D8" s="330" t="s">
        <v>7</v>
      </c>
      <c r="E8" s="398" t="s">
        <v>51</v>
      </c>
      <c r="F8" s="330" t="s">
        <v>7</v>
      </c>
      <c r="G8" s="398" t="s">
        <v>51</v>
      </c>
      <c r="H8" s="330" t="s">
        <v>7</v>
      </c>
      <c r="I8" s="398" t="s">
        <v>51</v>
      </c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</row>
    <row r="10" spans="1:234" s="122" customFormat="1" ht="18" customHeight="1">
      <c r="A10" s="121"/>
      <c r="B10" s="108"/>
      <c r="C10" s="117" t="s">
        <v>52</v>
      </c>
      <c r="D10" s="118">
        <v>205135</v>
      </c>
      <c r="E10" s="119">
        <v>953.18853135739846</v>
      </c>
      <c r="F10" s="118">
        <v>930169</v>
      </c>
      <c r="G10" s="119">
        <v>1127.0047273129935</v>
      </c>
      <c r="H10" s="118">
        <v>391327</v>
      </c>
      <c r="I10" s="119">
        <v>718.67979347195558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9856</v>
      </c>
      <c r="E11" s="125">
        <v>941.16779525162326</v>
      </c>
      <c r="F11" s="124">
        <v>65734</v>
      </c>
      <c r="G11" s="125">
        <v>1012.9425479964705</v>
      </c>
      <c r="H11" s="124">
        <v>28490</v>
      </c>
      <c r="I11" s="125">
        <v>651.50730326430323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36915</v>
      </c>
      <c r="E12" s="125">
        <v>1035.578961939591</v>
      </c>
      <c r="F12" s="124">
        <v>119174</v>
      </c>
      <c r="G12" s="125">
        <v>1283.9338103948846</v>
      </c>
      <c r="H12" s="124">
        <v>56342</v>
      </c>
      <c r="I12" s="125">
        <v>803.55895885840039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15376</v>
      </c>
      <c r="E13" s="125">
        <v>888.32005332986466</v>
      </c>
      <c r="F13" s="124">
        <v>107596</v>
      </c>
      <c r="G13" s="125">
        <v>1031.6819646641138</v>
      </c>
      <c r="H13" s="124">
        <v>43198</v>
      </c>
      <c r="I13" s="125">
        <v>664.92117690633825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21782</v>
      </c>
      <c r="E14" s="125">
        <v>951.69824074924259</v>
      </c>
      <c r="F14" s="124">
        <v>114782</v>
      </c>
      <c r="G14" s="125">
        <v>1061.7643817846006</v>
      </c>
      <c r="H14" s="124">
        <v>45195</v>
      </c>
      <c r="I14" s="125">
        <v>654.45866710919347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11732</v>
      </c>
      <c r="E15" s="125">
        <v>897.12620354585761</v>
      </c>
      <c r="F15" s="124">
        <v>58207</v>
      </c>
      <c r="G15" s="125">
        <v>1157.2443862422044</v>
      </c>
      <c r="H15" s="124">
        <v>24951</v>
      </c>
      <c r="I15" s="125">
        <v>738.12360426435805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21198</v>
      </c>
      <c r="E16" s="125">
        <v>882.52730068874416</v>
      </c>
      <c r="F16" s="124">
        <v>80273</v>
      </c>
      <c r="G16" s="125">
        <v>1024.9293595604997</v>
      </c>
      <c r="H16" s="124">
        <v>36470</v>
      </c>
      <c r="I16" s="125">
        <v>689.60482259391279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30215</v>
      </c>
      <c r="E17" s="125">
        <v>1008.7427913288101</v>
      </c>
      <c r="F17" s="124">
        <v>165559</v>
      </c>
      <c r="G17" s="125">
        <v>1139.6489109018537</v>
      </c>
      <c r="H17" s="124">
        <v>65863</v>
      </c>
      <c r="I17" s="125">
        <v>717.72814174878158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58061</v>
      </c>
      <c r="E18" s="125">
        <v>928.79936980072671</v>
      </c>
      <c r="F18" s="124">
        <v>218844</v>
      </c>
      <c r="G18" s="125">
        <v>1176.7252580833836</v>
      </c>
      <c r="H18" s="124">
        <v>90818</v>
      </c>
      <c r="I18" s="125">
        <v>751.6481602765972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22024</v>
      </c>
      <c r="E20" s="119">
        <v>1097.5311678169269</v>
      </c>
      <c r="F20" s="118">
        <v>200536</v>
      </c>
      <c r="G20" s="119">
        <v>1308.9437407248574</v>
      </c>
      <c r="H20" s="118">
        <v>73692</v>
      </c>
      <c r="I20" s="119">
        <v>815.29562910492325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5241</v>
      </c>
      <c r="E21" s="125">
        <v>993.47509635565746</v>
      </c>
      <c r="F21" s="124">
        <v>33636</v>
      </c>
      <c r="G21" s="125">
        <v>1187.0527021643479</v>
      </c>
      <c r="H21" s="124">
        <v>13079</v>
      </c>
      <c r="I21" s="125">
        <v>758.09845859775214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3287</v>
      </c>
      <c r="E22" s="125">
        <v>997.95010952236078</v>
      </c>
      <c r="F22" s="124">
        <v>22984</v>
      </c>
      <c r="G22" s="125">
        <v>1196.6088909676296</v>
      </c>
      <c r="H22" s="124">
        <v>8411</v>
      </c>
      <c r="I22" s="125">
        <v>738.91577458090592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13496</v>
      </c>
      <c r="E23" s="125">
        <v>1162.1933498814465</v>
      </c>
      <c r="F23" s="124">
        <v>143916</v>
      </c>
      <c r="G23" s="125">
        <v>1355.3724294032631</v>
      </c>
      <c r="H23" s="124">
        <v>52202</v>
      </c>
      <c r="I23" s="125">
        <v>841.93278380138702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27160</v>
      </c>
      <c r="E25" s="119">
        <v>1180.66308910162</v>
      </c>
      <c r="F25" s="118">
        <v>183095</v>
      </c>
      <c r="G25" s="119">
        <v>1496.7243645102269</v>
      </c>
      <c r="H25" s="118">
        <v>79311</v>
      </c>
      <c r="I25" s="119">
        <v>885.39601354162755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17847</v>
      </c>
      <c r="E27" s="119">
        <v>965.02476102426181</v>
      </c>
      <c r="F27" s="118">
        <v>131454</v>
      </c>
      <c r="G27" s="119">
        <v>1153.1470648287614</v>
      </c>
      <c r="H27" s="118">
        <v>44756</v>
      </c>
      <c r="I27" s="119">
        <v>698.4025350790954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48824</v>
      </c>
      <c r="E29" s="119">
        <v>978.60500102408639</v>
      </c>
      <c r="F29" s="118">
        <v>194689</v>
      </c>
      <c r="G29" s="119">
        <v>1156.6298073337473</v>
      </c>
      <c r="H29" s="118">
        <v>81786</v>
      </c>
      <c r="I29" s="119">
        <v>732.40908786344824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26977</v>
      </c>
      <c r="E30" s="125">
        <v>1021.3963902583683</v>
      </c>
      <c r="F30" s="124">
        <v>101227</v>
      </c>
      <c r="G30" s="125">
        <v>1172.2716833453526</v>
      </c>
      <c r="H30" s="124">
        <v>42054</v>
      </c>
      <c r="I30" s="125">
        <v>738.72152660864595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21847</v>
      </c>
      <c r="E31" s="125">
        <v>925.76555820021053</v>
      </c>
      <c r="F31" s="124">
        <v>93462</v>
      </c>
      <c r="G31" s="125">
        <v>1139.6883746335409</v>
      </c>
      <c r="H31" s="124">
        <v>39732</v>
      </c>
      <c r="I31" s="125">
        <v>725.72774036041483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13048</v>
      </c>
      <c r="E33" s="119">
        <v>1080.9052590435315</v>
      </c>
      <c r="F33" s="118">
        <v>89318</v>
      </c>
      <c r="G33" s="119">
        <v>1328.1249359591573</v>
      </c>
      <c r="H33" s="118">
        <v>35299</v>
      </c>
      <c r="I33" s="119">
        <v>812.98595484291343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46203</v>
      </c>
      <c r="E35" s="119">
        <v>1031.6482215440549</v>
      </c>
      <c r="F35" s="118">
        <v>395796</v>
      </c>
      <c r="G35" s="119">
        <v>1238.8733374768819</v>
      </c>
      <c r="H35" s="118">
        <v>151603</v>
      </c>
      <c r="I35" s="119">
        <v>768.43470109430564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2980</v>
      </c>
      <c r="E36" s="125">
        <v>900.11020134228181</v>
      </c>
      <c r="F36" s="124">
        <v>24370</v>
      </c>
      <c r="G36" s="125">
        <v>1072.1403906442347</v>
      </c>
      <c r="H36" s="124">
        <v>9948</v>
      </c>
      <c r="I36" s="125">
        <v>715.55778749497392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4738</v>
      </c>
      <c r="E37" s="125">
        <v>1148.8004157872517</v>
      </c>
      <c r="F37" s="124">
        <v>62470</v>
      </c>
      <c r="G37" s="125">
        <v>1318.5413044661436</v>
      </c>
      <c r="H37" s="124">
        <v>20794</v>
      </c>
      <c r="I37" s="125">
        <v>789.28132105415023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13607</v>
      </c>
      <c r="E38" s="125">
        <v>1096.9926464319835</v>
      </c>
      <c r="F38" s="124">
        <v>86554</v>
      </c>
      <c r="G38" s="125">
        <v>1237.4341978418097</v>
      </c>
      <c r="H38" s="124">
        <v>35082</v>
      </c>
      <c r="I38" s="125">
        <v>749.56056752750703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3946</v>
      </c>
      <c r="E39" s="125">
        <v>1000.9667435377596</v>
      </c>
      <c r="F39" s="124">
        <v>26677</v>
      </c>
      <c r="G39" s="125">
        <v>1280.3510263522885</v>
      </c>
      <c r="H39" s="124">
        <v>10445</v>
      </c>
      <c r="I39" s="125">
        <v>797.00622690282432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5348</v>
      </c>
      <c r="E40" s="125">
        <v>976.63220082273745</v>
      </c>
      <c r="F40" s="124">
        <v>52146</v>
      </c>
      <c r="G40" s="125">
        <v>1144.6434453265833</v>
      </c>
      <c r="H40" s="124">
        <v>20369</v>
      </c>
      <c r="I40" s="125">
        <v>735.39554911875882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2368</v>
      </c>
      <c r="E41" s="125">
        <v>947.62384712837843</v>
      </c>
      <c r="F41" s="124">
        <v>21934</v>
      </c>
      <c r="G41" s="125">
        <v>1183.2771177167865</v>
      </c>
      <c r="H41" s="124">
        <v>8606</v>
      </c>
      <c r="I41" s="125">
        <v>742.56514524750185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1202</v>
      </c>
      <c r="E42" s="125">
        <v>1016.7630698835275</v>
      </c>
      <c r="F42" s="124">
        <v>15197</v>
      </c>
      <c r="G42" s="125">
        <v>1166.51278476015</v>
      </c>
      <c r="H42" s="124">
        <v>5260</v>
      </c>
      <c r="I42" s="125">
        <v>718.02164638783267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9697</v>
      </c>
      <c r="E43" s="125">
        <v>1011.6049664844796</v>
      </c>
      <c r="F43" s="124">
        <v>75679</v>
      </c>
      <c r="G43" s="125">
        <v>1392.5677676766343</v>
      </c>
      <c r="H43" s="124">
        <v>28159</v>
      </c>
      <c r="I43" s="125">
        <v>860.06008629567816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2317</v>
      </c>
      <c r="E44" s="125">
        <v>934.23368580060412</v>
      </c>
      <c r="F44" s="124">
        <v>30769</v>
      </c>
      <c r="G44" s="125">
        <v>1034.3125450940881</v>
      </c>
      <c r="H44" s="124">
        <v>12940</v>
      </c>
      <c r="I44" s="125">
        <v>694.01035935084997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44245</v>
      </c>
      <c r="E46" s="119">
        <v>949.69499514069389</v>
      </c>
      <c r="F46" s="118">
        <v>222670</v>
      </c>
      <c r="G46" s="119">
        <v>1159.3896546009794</v>
      </c>
      <c r="H46" s="118">
        <v>95612</v>
      </c>
      <c r="I46" s="119">
        <v>765.1515394511149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7017</v>
      </c>
      <c r="E47" s="125">
        <v>952.52401881145806</v>
      </c>
      <c r="F47" s="124">
        <v>43934</v>
      </c>
      <c r="G47" s="125">
        <v>1109.6562721354758</v>
      </c>
      <c r="H47" s="124">
        <v>18651</v>
      </c>
      <c r="I47" s="125">
        <v>738.85694547209266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14724</v>
      </c>
      <c r="E48" s="125">
        <v>936.48334691659875</v>
      </c>
      <c r="F48" s="124">
        <v>53625</v>
      </c>
      <c r="G48" s="125">
        <v>1185.8200906293707</v>
      </c>
      <c r="H48" s="124">
        <v>26839</v>
      </c>
      <c r="I48" s="125">
        <v>791.06694101866697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6228</v>
      </c>
      <c r="E49" s="125">
        <v>891.56534200385363</v>
      </c>
      <c r="F49" s="124">
        <v>25231</v>
      </c>
      <c r="G49" s="125">
        <v>1049.7715068764619</v>
      </c>
      <c r="H49" s="124">
        <v>11081</v>
      </c>
      <c r="I49" s="125">
        <v>726.35981138886382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5625</v>
      </c>
      <c r="E50" s="125">
        <v>1053.4550311111111</v>
      </c>
      <c r="F50" s="124">
        <v>26296</v>
      </c>
      <c r="G50" s="125">
        <v>1330.7942363857621</v>
      </c>
      <c r="H50" s="124">
        <v>9391</v>
      </c>
      <c r="I50" s="125">
        <v>824.7933159407944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10651</v>
      </c>
      <c r="E51" s="125">
        <v>945.28774011829864</v>
      </c>
      <c r="F51" s="124">
        <v>73584</v>
      </c>
      <c r="G51" s="125">
        <v>1146.155458251794</v>
      </c>
      <c r="H51" s="124">
        <v>29650</v>
      </c>
      <c r="I51" s="125">
        <v>753.84065328836425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159508</v>
      </c>
      <c r="E53" s="119">
        <v>1133.9333983875424</v>
      </c>
      <c r="F53" s="118">
        <v>1149655</v>
      </c>
      <c r="G53" s="119">
        <v>1272.3859119735921</v>
      </c>
      <c r="H53" s="118">
        <v>389239</v>
      </c>
      <c r="I53" s="119">
        <v>786.89481729734166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119862</v>
      </c>
      <c r="E54" s="125">
        <v>1170.3132481520415</v>
      </c>
      <c r="F54" s="124">
        <v>866584</v>
      </c>
      <c r="G54" s="125">
        <v>1310.6227034078634</v>
      </c>
      <c r="H54" s="124">
        <v>289193</v>
      </c>
      <c r="I54" s="125">
        <v>814.8801470644172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12548</v>
      </c>
      <c r="E55" s="125">
        <v>1000.1732132610775</v>
      </c>
      <c r="F55" s="124">
        <v>108340</v>
      </c>
      <c r="G55" s="125">
        <v>1139.2892861362377</v>
      </c>
      <c r="H55" s="124">
        <v>35927</v>
      </c>
      <c r="I55" s="125">
        <v>690.11579703287214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10356</v>
      </c>
      <c r="E56" s="125">
        <v>1006.8201844341445</v>
      </c>
      <c r="F56" s="124">
        <v>62565</v>
      </c>
      <c r="G56" s="125">
        <v>1101.050634220411</v>
      </c>
      <c r="H56" s="124">
        <v>24243</v>
      </c>
      <c r="I56" s="125">
        <v>673.83793878645383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16742</v>
      </c>
      <c r="E57" s="125">
        <v>1052.3568659658342</v>
      </c>
      <c r="F57" s="124">
        <v>112166</v>
      </c>
      <c r="G57" s="125">
        <v>1201.0977179359163</v>
      </c>
      <c r="H57" s="124">
        <v>39876</v>
      </c>
      <c r="I57" s="125">
        <v>739.86543359414202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95835</v>
      </c>
      <c r="E59" s="119">
        <v>982.99460134606363</v>
      </c>
      <c r="F59" s="118">
        <v>636464</v>
      </c>
      <c r="G59" s="119">
        <v>1142.9275638213626</v>
      </c>
      <c r="H59" s="118">
        <v>242965</v>
      </c>
      <c r="I59" s="119">
        <v>727.88309443747039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23303</v>
      </c>
      <c r="E60" s="125">
        <v>931.66555808265025</v>
      </c>
      <c r="F60" s="124">
        <v>210681</v>
      </c>
      <c r="G60" s="125">
        <v>1064.1952145660975</v>
      </c>
      <c r="H60" s="124">
        <v>80172</v>
      </c>
      <c r="I60" s="125">
        <v>703.98374669460668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13367</v>
      </c>
      <c r="E61" s="125">
        <v>997.34763671728876</v>
      </c>
      <c r="F61" s="124">
        <v>86400</v>
      </c>
      <c r="G61" s="125">
        <v>1090.8713425925926</v>
      </c>
      <c r="H61" s="124">
        <v>30157</v>
      </c>
      <c r="I61" s="125">
        <v>699.15182279404451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59165</v>
      </c>
      <c r="E62" s="125">
        <v>999.96854998732363</v>
      </c>
      <c r="F62" s="124">
        <v>339383</v>
      </c>
      <c r="G62" s="125">
        <v>1205.0552118992407</v>
      </c>
      <c r="H62" s="124">
        <v>132636</v>
      </c>
      <c r="I62" s="125">
        <v>748.86161811272962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27400</v>
      </c>
      <c r="E64" s="119">
        <v>877.51294525547428</v>
      </c>
      <c r="F64" s="118">
        <v>132917</v>
      </c>
      <c r="G64" s="119">
        <v>1038.5428787890194</v>
      </c>
      <c r="H64" s="118">
        <v>60065</v>
      </c>
      <c r="I64" s="119">
        <v>709.13884874719054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17087</v>
      </c>
      <c r="E65" s="125">
        <v>870.48952244396321</v>
      </c>
      <c r="F65" s="124">
        <v>75321</v>
      </c>
      <c r="G65" s="125">
        <v>1053.9235684603232</v>
      </c>
      <c r="H65" s="124">
        <v>35829</v>
      </c>
      <c r="I65" s="125">
        <v>726.39199977671717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10313</v>
      </c>
      <c r="E66" s="125">
        <v>889.14963929021633</v>
      </c>
      <c r="F66" s="124">
        <v>57596</v>
      </c>
      <c r="G66" s="125">
        <v>1018.4288270018751</v>
      </c>
      <c r="H66" s="124">
        <v>24236</v>
      </c>
      <c r="I66" s="125">
        <v>683.63285979534578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70578</v>
      </c>
      <c r="E68" s="119">
        <v>938.70655515883152</v>
      </c>
      <c r="F68" s="118">
        <v>482729</v>
      </c>
      <c r="G68" s="119">
        <v>1055.9875626904534</v>
      </c>
      <c r="H68" s="118">
        <v>184952</v>
      </c>
      <c r="I68" s="119">
        <v>654.54378422509672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26011</v>
      </c>
      <c r="E69" s="125">
        <v>942.70337280381375</v>
      </c>
      <c r="F69" s="124">
        <v>189612</v>
      </c>
      <c r="G69" s="125">
        <v>1114.7285659662889</v>
      </c>
      <c r="H69" s="124">
        <v>74237</v>
      </c>
      <c r="I69" s="125">
        <v>694.23779543893215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10765</v>
      </c>
      <c r="E70" s="125">
        <v>921.54840315838373</v>
      </c>
      <c r="F70" s="124">
        <v>72122</v>
      </c>
      <c r="G70" s="125">
        <v>939.74464795762731</v>
      </c>
      <c r="H70" s="124">
        <v>27751</v>
      </c>
      <c r="I70" s="125">
        <v>564.90225757630355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10955</v>
      </c>
      <c r="E71" s="125">
        <v>960.31179735280716</v>
      </c>
      <c r="F71" s="124">
        <v>66977</v>
      </c>
      <c r="G71" s="125">
        <v>883.56327918539205</v>
      </c>
      <c r="H71" s="124">
        <v>24741</v>
      </c>
      <c r="I71" s="125">
        <v>570.78016167495252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22847</v>
      </c>
      <c r="E72" s="125">
        <v>931.88118877752004</v>
      </c>
      <c r="F72" s="124">
        <v>154018</v>
      </c>
      <c r="G72" s="125">
        <v>1113.085652650989</v>
      </c>
      <c r="H72" s="124">
        <v>58223</v>
      </c>
      <c r="I72" s="125">
        <v>682.25230974013709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83616</v>
      </c>
      <c r="E74" s="119">
        <v>1120.337380046881</v>
      </c>
      <c r="F74" s="118">
        <v>803936</v>
      </c>
      <c r="G74" s="119">
        <v>1451.3796733695222</v>
      </c>
      <c r="H74" s="118">
        <v>271086</v>
      </c>
      <c r="I74" s="119">
        <v>887.66884785639979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30268</v>
      </c>
      <c r="E76" s="119">
        <v>935.77524745605922</v>
      </c>
      <c r="F76" s="118">
        <v>148178</v>
      </c>
      <c r="G76" s="119">
        <v>1115.2018588454423</v>
      </c>
      <c r="H76" s="118">
        <v>61741</v>
      </c>
      <c r="I76" s="119">
        <v>710.92313551772736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10497</v>
      </c>
      <c r="E78" s="119">
        <v>1217.4909174049728</v>
      </c>
      <c r="F78" s="118">
        <v>95641</v>
      </c>
      <c r="G78" s="119">
        <v>1407.4592079756592</v>
      </c>
      <c r="H78" s="118">
        <v>29702</v>
      </c>
      <c r="I78" s="119">
        <v>854.49136287118711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40997</v>
      </c>
      <c r="E80" s="119">
        <v>1327.3541303022175</v>
      </c>
      <c r="F80" s="118">
        <v>373803</v>
      </c>
      <c r="G80" s="119">
        <v>1530.2876483334812</v>
      </c>
      <c r="H80" s="118">
        <v>134616</v>
      </c>
      <c r="I80" s="119">
        <v>942.98302460331604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34" s="126" customFormat="1" ht="18" customHeight="1">
      <c r="A81" s="289"/>
      <c r="B81" s="108">
        <v>1</v>
      </c>
      <c r="C81" s="123" t="s">
        <v>186</v>
      </c>
      <c r="D81" s="124">
        <v>6371</v>
      </c>
      <c r="E81" s="125">
        <v>1314.8117187254747</v>
      </c>
      <c r="F81" s="124">
        <v>54221</v>
      </c>
      <c r="G81" s="125">
        <v>1544.7032315892366</v>
      </c>
      <c r="H81" s="124">
        <v>17021</v>
      </c>
      <c r="I81" s="125">
        <v>930.93468715116614</v>
      </c>
    </row>
    <row r="82" spans="1:234" s="126" customFormat="1" ht="18" customHeight="1">
      <c r="A82" s="289"/>
      <c r="B82" s="108">
        <v>20</v>
      </c>
      <c r="C82" s="123" t="s">
        <v>187</v>
      </c>
      <c r="D82" s="124">
        <v>12710</v>
      </c>
      <c r="E82" s="125">
        <v>1354.8486687647523</v>
      </c>
      <c r="F82" s="124">
        <v>130415</v>
      </c>
      <c r="G82" s="125">
        <v>1479.1640095081088</v>
      </c>
      <c r="H82" s="124">
        <v>43594</v>
      </c>
      <c r="I82" s="125">
        <v>919.47501926870655</v>
      </c>
    </row>
    <row r="83" spans="1:234" s="126" customFormat="1" ht="18" customHeight="1">
      <c r="A83" s="289"/>
      <c r="B83" s="108">
        <v>48</v>
      </c>
      <c r="C83" s="123" t="s">
        <v>188</v>
      </c>
      <c r="D83" s="124">
        <v>21916</v>
      </c>
      <c r="E83" s="125">
        <v>1315.054993611973</v>
      </c>
      <c r="F83" s="124">
        <v>189167</v>
      </c>
      <c r="G83" s="125">
        <v>1561.4012253194267</v>
      </c>
      <c r="H83" s="124">
        <v>74001</v>
      </c>
      <c r="I83" s="125">
        <v>959.60283698868943</v>
      </c>
    </row>
    <row r="84" spans="1:234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34" s="122" customFormat="1" ht="18" customHeight="1">
      <c r="A85" s="121"/>
      <c r="B85" s="108">
        <v>26</v>
      </c>
      <c r="C85" s="117" t="s">
        <v>103</v>
      </c>
      <c r="D85" s="118">
        <v>4574</v>
      </c>
      <c r="E85" s="119">
        <v>1061.7439527765632</v>
      </c>
      <c r="F85" s="118">
        <v>48783</v>
      </c>
      <c r="G85" s="119">
        <v>1196.9174921591539</v>
      </c>
      <c r="H85" s="118">
        <v>15978</v>
      </c>
      <c r="I85" s="119">
        <v>763.28336212291902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34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34" s="122" customFormat="1" ht="18" customHeight="1">
      <c r="A87" s="121"/>
      <c r="B87" s="108">
        <v>51</v>
      </c>
      <c r="C87" s="123" t="s">
        <v>104</v>
      </c>
      <c r="D87" s="124">
        <v>976</v>
      </c>
      <c r="E87" s="125">
        <v>1196.1041290983605</v>
      </c>
      <c r="F87" s="124">
        <v>4411</v>
      </c>
      <c r="G87" s="125">
        <v>1363.5566107458626</v>
      </c>
      <c r="H87" s="124">
        <v>2677</v>
      </c>
      <c r="I87" s="125">
        <v>831.62362719462089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</row>
    <row r="88" spans="1:234" s="122" customFormat="1" ht="18" customHeight="1">
      <c r="A88" s="121"/>
      <c r="B88" s="108">
        <v>52</v>
      </c>
      <c r="C88" s="123" t="s">
        <v>105</v>
      </c>
      <c r="D88" s="127">
        <v>1255</v>
      </c>
      <c r="E88" s="128">
        <v>1139.9228446215138</v>
      </c>
      <c r="F88" s="127">
        <v>3917</v>
      </c>
      <c r="G88" s="128">
        <v>1311.8546617309164</v>
      </c>
      <c r="H88" s="127">
        <v>2267</v>
      </c>
      <c r="I88" s="128">
        <v>785.13941773268641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</row>
    <row r="89" spans="1:234" s="122" customFormat="1" ht="18" hidden="1" customHeight="1">
      <c r="A89" s="121"/>
      <c r="B89" s="108"/>
      <c r="C89" s="123"/>
      <c r="D89" s="129"/>
      <c r="E89" s="130"/>
      <c r="F89" s="129"/>
      <c r="G89" s="130"/>
      <c r="H89" s="129"/>
      <c r="I89" s="130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</row>
    <row r="90" spans="1:234" s="122" customFormat="1" ht="18" customHeight="1">
      <c r="A90" s="399"/>
      <c r="B90" s="409"/>
      <c r="C90" s="406" t="s">
        <v>45</v>
      </c>
      <c r="D90" s="407">
        <v>949990</v>
      </c>
      <c r="E90" s="408">
        <v>1034.3143371824981</v>
      </c>
      <c r="F90" s="407">
        <v>6228161</v>
      </c>
      <c r="G90" s="408">
        <v>1248.3639538220011</v>
      </c>
      <c r="H90" s="407">
        <v>2348674</v>
      </c>
      <c r="I90" s="408">
        <v>775.28690134093074</v>
      </c>
      <c r="J90" s="399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</row>
    <row r="91" spans="1:234" ht="18" customHeight="1">
      <c r="A91" s="324"/>
      <c r="B91" s="325"/>
      <c r="C91" s="333"/>
      <c r="D91" s="333"/>
      <c r="E91" s="333"/>
      <c r="F91" s="333"/>
      <c r="G91" s="333"/>
      <c r="H91" s="333"/>
      <c r="I91" s="333"/>
      <c r="J91" s="333"/>
    </row>
    <row r="92" spans="1:234" ht="18" customHeight="1">
      <c r="A92" s="324"/>
      <c r="B92" s="401"/>
      <c r="C92" s="333"/>
      <c r="D92" s="334"/>
      <c r="E92" s="402"/>
      <c r="F92" s="334"/>
      <c r="G92" s="402"/>
      <c r="H92" s="334"/>
      <c r="I92" s="402"/>
      <c r="J92" s="333"/>
    </row>
    <row r="93" spans="1:234" ht="18" customHeight="1">
      <c r="B93" s="131"/>
      <c r="D93" s="132"/>
      <c r="E93" s="133"/>
      <c r="F93" s="132"/>
      <c r="G93" s="133"/>
      <c r="H93" s="132"/>
      <c r="I93" s="133"/>
    </row>
    <row r="94" spans="1:234" ht="18" customHeight="1">
      <c r="B94" s="131"/>
      <c r="C94" s="134"/>
      <c r="D94" s="132"/>
      <c r="E94" s="133"/>
      <c r="F94" s="132"/>
      <c r="G94" s="133"/>
      <c r="H94" s="132"/>
      <c r="I94" s="133"/>
    </row>
    <row r="95" spans="1:234" ht="18" customHeight="1">
      <c r="B95" s="131"/>
      <c r="E95" s="133"/>
    </row>
    <row r="96" spans="1:234" ht="18" customHeight="1">
      <c r="B96" s="131"/>
      <c r="E96" s="133"/>
    </row>
    <row r="97" spans="2:5" ht="18" customHeight="1">
      <c r="B97" s="131"/>
      <c r="E97" s="133"/>
    </row>
    <row r="98" spans="2:5" ht="18" customHeight="1">
      <c r="B98" s="131"/>
      <c r="E98" s="133"/>
    </row>
    <row r="99" spans="2:5" ht="18" customHeight="1">
      <c r="B99" s="131"/>
      <c r="E99" s="133"/>
    </row>
    <row r="100" spans="2:5" ht="18" customHeight="1">
      <c r="B100" s="135"/>
      <c r="E100" s="133"/>
    </row>
    <row r="101" spans="2:5" ht="18" customHeight="1">
      <c r="B101" s="135"/>
    </row>
    <row r="102" spans="2:5" ht="18" customHeight="1">
      <c r="B102" s="135"/>
    </row>
    <row r="103" spans="2:5" ht="18" customHeight="1">
      <c r="B103" s="135"/>
    </row>
    <row r="104" spans="2:5" ht="18" customHeight="1">
      <c r="B104" s="135"/>
    </row>
    <row r="105" spans="2:5" ht="18" customHeight="1">
      <c r="B105" s="135"/>
    </row>
    <row r="106" spans="2:5" ht="18" customHeight="1">
      <c r="B106" s="135"/>
    </row>
    <row r="107" spans="2:5" ht="18" customHeight="1">
      <c r="B107" s="135"/>
    </row>
    <row r="108" spans="2:5" ht="18" customHeight="1">
      <c r="B108" s="136"/>
    </row>
    <row r="109" spans="2:5" ht="18" customHeight="1">
      <c r="B109" s="136"/>
    </row>
    <row r="110" spans="2:5" ht="18" customHeight="1">
      <c r="B110" s="136"/>
    </row>
    <row r="111" spans="2:5" ht="18" customHeight="1">
      <c r="B111" s="136"/>
    </row>
    <row r="112" spans="2:5" ht="18" customHeight="1">
      <c r="B112" s="136"/>
    </row>
    <row r="113" spans="2:2" ht="18" customHeight="1">
      <c r="B113" s="136"/>
    </row>
    <row r="114" spans="2:2" ht="18" customHeight="1">
      <c r="B114" s="136"/>
    </row>
    <row r="115" spans="2:2">
      <c r="B115" s="136"/>
    </row>
    <row r="116" spans="2:2" ht="12.95" customHeight="1">
      <c r="B116" s="136"/>
    </row>
    <row r="117" spans="2:2">
      <c r="B117" s="136"/>
    </row>
    <row r="118" spans="2:2">
      <c r="B118" s="136"/>
    </row>
    <row r="119" spans="2:2">
      <c r="B119" s="136"/>
    </row>
    <row r="120" spans="2:2">
      <c r="B120" s="136"/>
    </row>
    <row r="121" spans="2:2">
      <c r="B121" s="136"/>
    </row>
    <row r="122" spans="2:2">
      <c r="B122" s="136"/>
    </row>
    <row r="123" spans="2:2">
      <c r="B123" s="136"/>
    </row>
    <row r="124" spans="2:2">
      <c r="B124" s="136"/>
    </row>
    <row r="125" spans="2:2">
      <c r="B125" s="136"/>
    </row>
    <row r="126" spans="2:2">
      <c r="B126" s="136"/>
    </row>
    <row r="127" spans="2:2">
      <c r="B127" s="136"/>
    </row>
    <row r="128" spans="2:2">
      <c r="B128" s="136"/>
    </row>
    <row r="129" spans="2:2" ht="15.75" customHeight="1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22" activePane="bottomLeft" state="frozen"/>
      <selection activeCell="K20" sqref="K20"/>
      <selection pane="bottomLeft" activeCell="K83" sqref="K83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1" width="11.42578125" style="112" customWidth="1"/>
    <col min="12" max="12" width="14.42578125" style="112" customWidth="1"/>
    <col min="13" max="16384" width="11.42578125" style="112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290"/>
      <c r="B3" s="8"/>
      <c r="C3" s="103" t="s">
        <v>46</v>
      </c>
      <c r="D3" s="137"/>
      <c r="E3" s="138"/>
      <c r="F3" s="137"/>
      <c r="G3" s="137"/>
      <c r="H3" s="137"/>
      <c r="I3" s="137"/>
      <c r="J3" s="2" t="s">
        <v>106</v>
      </c>
    </row>
    <row r="4" spans="1:234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34" s="2" customFormat="1" ht="18.75" customHeight="1">
      <c r="A5" s="290"/>
      <c r="B5" s="8"/>
      <c r="C5" s="107" t="str">
        <f>'Número pensiones (IP-J-V)'!$C$5</f>
        <v>1 de  Febrero de 2022</v>
      </c>
      <c r="D5" s="137"/>
      <c r="E5" s="138"/>
      <c r="F5" s="137"/>
      <c r="G5" s="137"/>
      <c r="H5" s="137"/>
      <c r="I5" s="137"/>
      <c r="J5" s="2" t="s">
        <v>106</v>
      </c>
      <c r="K5" s="9" t="s">
        <v>177</v>
      </c>
    </row>
    <row r="6" spans="1:234" ht="9" customHeight="1">
      <c r="A6" s="324"/>
      <c r="B6" s="325"/>
      <c r="C6" s="326"/>
      <c r="D6" s="327"/>
      <c r="E6" s="328"/>
      <c r="F6" s="327"/>
      <c r="G6" s="327"/>
      <c r="H6" s="327"/>
      <c r="I6" s="327"/>
    </row>
    <row r="7" spans="1:234" ht="18.75" customHeight="1">
      <c r="A7" s="324"/>
      <c r="B7" s="507" t="s">
        <v>166</v>
      </c>
      <c r="C7" s="509" t="s">
        <v>47</v>
      </c>
      <c r="D7" s="396" t="s">
        <v>107</v>
      </c>
      <c r="E7" s="397"/>
      <c r="F7" s="396" t="s">
        <v>108</v>
      </c>
      <c r="G7" s="396"/>
      <c r="H7" s="396" t="s">
        <v>45</v>
      </c>
      <c r="I7" s="396"/>
      <c r="J7" s="140"/>
      <c r="M7" s="141"/>
    </row>
    <row r="8" spans="1:234" ht="24" customHeight="1">
      <c r="A8" s="324"/>
      <c r="B8" s="508"/>
      <c r="C8" s="510"/>
      <c r="D8" s="330" t="s">
        <v>7</v>
      </c>
      <c r="E8" s="398" t="s">
        <v>51</v>
      </c>
      <c r="F8" s="330" t="s">
        <v>7</v>
      </c>
      <c r="G8" s="398" t="s">
        <v>51</v>
      </c>
      <c r="H8" s="330" t="s">
        <v>7</v>
      </c>
      <c r="I8" s="398" t="s">
        <v>51</v>
      </c>
      <c r="J8" s="140"/>
    </row>
    <row r="9" spans="1:234" ht="24" hidden="1" customHeight="1">
      <c r="B9" s="113"/>
      <c r="C9" s="114"/>
      <c r="D9" s="115"/>
      <c r="E9" s="116"/>
      <c r="F9" s="115"/>
      <c r="G9" s="116"/>
      <c r="H9" s="115"/>
      <c r="I9" s="116"/>
      <c r="J9" s="140"/>
    </row>
    <row r="10" spans="1:234" s="122" customFormat="1" ht="18" customHeight="1">
      <c r="A10" s="121"/>
      <c r="B10" s="108"/>
      <c r="C10" s="117" t="s">
        <v>52</v>
      </c>
      <c r="D10" s="118">
        <v>69719</v>
      </c>
      <c r="E10" s="119">
        <v>412.59252700124796</v>
      </c>
      <c r="F10" s="118">
        <v>11499</v>
      </c>
      <c r="G10" s="119">
        <v>601.21131663622918</v>
      </c>
      <c r="H10" s="118">
        <v>1607849</v>
      </c>
      <c r="I10" s="119">
        <v>970.70985175846738</v>
      </c>
      <c r="J10" s="120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</row>
    <row r="11" spans="1:234" s="126" customFormat="1" ht="18" customHeight="1">
      <c r="A11" s="289"/>
      <c r="B11" s="108">
        <v>4</v>
      </c>
      <c r="C11" s="123" t="s">
        <v>53</v>
      </c>
      <c r="D11" s="124">
        <v>5387</v>
      </c>
      <c r="E11" s="125">
        <v>368.94795619082987</v>
      </c>
      <c r="F11" s="124">
        <v>487</v>
      </c>
      <c r="G11" s="125">
        <v>583.20236139630401</v>
      </c>
      <c r="H11" s="124">
        <v>109954</v>
      </c>
      <c r="I11" s="125">
        <v>879.40320952398235</v>
      </c>
    </row>
    <row r="12" spans="1:234" s="126" customFormat="1" ht="18" customHeight="1">
      <c r="A12" s="289"/>
      <c r="B12" s="108">
        <v>11</v>
      </c>
      <c r="C12" s="123" t="s">
        <v>54</v>
      </c>
      <c r="D12" s="124">
        <v>10521</v>
      </c>
      <c r="E12" s="125">
        <v>442.47335614485314</v>
      </c>
      <c r="F12" s="124">
        <v>2578</v>
      </c>
      <c r="G12" s="125">
        <v>619.27203258339796</v>
      </c>
      <c r="H12" s="124">
        <v>225530</v>
      </c>
      <c r="I12" s="125">
        <v>1076.4234897352903</v>
      </c>
    </row>
    <row r="13" spans="1:234" s="126" customFormat="1" ht="18" customHeight="1">
      <c r="A13" s="289"/>
      <c r="B13" s="108">
        <v>14</v>
      </c>
      <c r="C13" s="123" t="s">
        <v>55</v>
      </c>
      <c r="D13" s="124">
        <v>7048</v>
      </c>
      <c r="E13" s="125">
        <v>412.09851589103289</v>
      </c>
      <c r="F13" s="124">
        <v>1311</v>
      </c>
      <c r="G13" s="125">
        <v>581.89576659038903</v>
      </c>
      <c r="H13" s="124">
        <v>174529</v>
      </c>
      <c r="I13" s="125">
        <v>899.87487752751679</v>
      </c>
    </row>
    <row r="14" spans="1:234" s="126" customFormat="1" ht="18" customHeight="1">
      <c r="A14" s="289"/>
      <c r="B14" s="108">
        <v>18</v>
      </c>
      <c r="C14" s="123" t="s">
        <v>56</v>
      </c>
      <c r="D14" s="124">
        <v>7897</v>
      </c>
      <c r="E14" s="125">
        <v>398.24733316449283</v>
      </c>
      <c r="F14" s="124">
        <v>1397</v>
      </c>
      <c r="G14" s="125">
        <v>585.52969219756619</v>
      </c>
      <c r="H14" s="124">
        <v>191053</v>
      </c>
      <c r="I14" s="125">
        <v>921.95638896013122</v>
      </c>
    </row>
    <row r="15" spans="1:234" s="126" customFormat="1" ht="18" customHeight="1">
      <c r="A15" s="289"/>
      <c r="B15" s="108">
        <v>21</v>
      </c>
      <c r="C15" s="123" t="s">
        <v>57</v>
      </c>
      <c r="D15" s="124">
        <v>4340</v>
      </c>
      <c r="E15" s="125">
        <v>414.64149308755759</v>
      </c>
      <c r="F15" s="124">
        <v>712</v>
      </c>
      <c r="G15" s="125">
        <v>632.52580056179772</v>
      </c>
      <c r="H15" s="124">
        <v>99942</v>
      </c>
      <c r="I15" s="125">
        <v>986.08826229212946</v>
      </c>
    </row>
    <row r="16" spans="1:234" s="126" customFormat="1" ht="18" customHeight="1">
      <c r="A16" s="289"/>
      <c r="B16" s="108">
        <v>23</v>
      </c>
      <c r="C16" s="123" t="s">
        <v>58</v>
      </c>
      <c r="D16" s="124">
        <v>5690</v>
      </c>
      <c r="E16" s="125">
        <v>398.90900527240768</v>
      </c>
      <c r="F16" s="124">
        <v>779</v>
      </c>
      <c r="G16" s="125">
        <v>550.85449293966622</v>
      </c>
      <c r="H16" s="124">
        <v>144410</v>
      </c>
      <c r="I16" s="125">
        <v>892.11802485977421</v>
      </c>
    </row>
    <row r="17" spans="1:234" s="126" customFormat="1" ht="18" customHeight="1">
      <c r="A17" s="289"/>
      <c r="B17" s="108">
        <v>29</v>
      </c>
      <c r="C17" s="123" t="s">
        <v>59</v>
      </c>
      <c r="D17" s="124">
        <v>12776</v>
      </c>
      <c r="E17" s="125">
        <v>403.9023802442079</v>
      </c>
      <c r="F17" s="124">
        <v>1572</v>
      </c>
      <c r="G17" s="125">
        <v>599.31410941475826</v>
      </c>
      <c r="H17" s="124">
        <v>275985</v>
      </c>
      <c r="I17" s="125">
        <v>987.48991673460546</v>
      </c>
    </row>
    <row r="18" spans="1:234" s="126" customFormat="1" ht="18" customHeight="1">
      <c r="A18" s="289"/>
      <c r="B18" s="108">
        <v>41</v>
      </c>
      <c r="C18" s="123" t="s">
        <v>60</v>
      </c>
      <c r="D18" s="124">
        <v>16060</v>
      </c>
      <c r="E18" s="125">
        <v>426.13517496886675</v>
      </c>
      <c r="F18" s="124">
        <v>2663</v>
      </c>
      <c r="G18" s="125">
        <v>612.23430341719859</v>
      </c>
      <c r="H18" s="124">
        <v>386446</v>
      </c>
      <c r="I18" s="125">
        <v>1004.4962972058194</v>
      </c>
    </row>
    <row r="19" spans="1:234" s="126" customFormat="1" ht="18" hidden="1" customHeight="1">
      <c r="A19" s="289"/>
      <c r="B19" s="108"/>
      <c r="C19" s="123"/>
      <c r="D19" s="124"/>
      <c r="E19" s="125"/>
      <c r="F19" s="124"/>
      <c r="G19" s="125"/>
      <c r="H19" s="124"/>
      <c r="I19" s="125"/>
    </row>
    <row r="20" spans="1:234" s="122" customFormat="1" ht="18" customHeight="1">
      <c r="A20" s="121"/>
      <c r="B20" s="108"/>
      <c r="C20" s="117" t="s">
        <v>61</v>
      </c>
      <c r="D20" s="118">
        <v>9479</v>
      </c>
      <c r="E20" s="119">
        <v>450.2299852305095</v>
      </c>
      <c r="F20" s="118">
        <v>847</v>
      </c>
      <c r="G20" s="119">
        <v>674.9489138134594</v>
      </c>
      <c r="H20" s="118">
        <v>306578</v>
      </c>
      <c r="I20" s="119">
        <v>1146.7963966429418</v>
      </c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</row>
    <row r="21" spans="1:234" s="126" customFormat="1" ht="18" customHeight="1">
      <c r="A21" s="289"/>
      <c r="B21" s="108">
        <v>22</v>
      </c>
      <c r="C21" s="123" t="s">
        <v>62</v>
      </c>
      <c r="D21" s="124">
        <v>1679</v>
      </c>
      <c r="E21" s="125">
        <v>428.10745086360936</v>
      </c>
      <c r="F21" s="124">
        <v>93</v>
      </c>
      <c r="G21" s="125">
        <v>618.92731182795694</v>
      </c>
      <c r="H21" s="124">
        <v>53728</v>
      </c>
      <c r="I21" s="125">
        <v>1039.0491002829062</v>
      </c>
    </row>
    <row r="22" spans="1:234" s="126" customFormat="1" ht="18" customHeight="1">
      <c r="A22" s="289"/>
      <c r="B22" s="108">
        <v>40</v>
      </c>
      <c r="C22" s="123" t="s">
        <v>63</v>
      </c>
      <c r="D22" s="124">
        <v>1046</v>
      </c>
      <c r="E22" s="125">
        <v>436.913173996176</v>
      </c>
      <c r="F22" s="124">
        <v>99</v>
      </c>
      <c r="G22" s="125">
        <v>640.76343434343426</v>
      </c>
      <c r="H22" s="124">
        <v>35827</v>
      </c>
      <c r="I22" s="125">
        <v>1047.2154548245742</v>
      </c>
    </row>
    <row r="23" spans="1:234" s="126" customFormat="1" ht="18" customHeight="1">
      <c r="A23" s="289"/>
      <c r="B23" s="108">
        <v>50</v>
      </c>
      <c r="C23" s="123" t="s">
        <v>64</v>
      </c>
      <c r="D23" s="124">
        <v>6754</v>
      </c>
      <c r="E23" s="125">
        <v>457.7918922120225</v>
      </c>
      <c r="F23" s="124">
        <v>655</v>
      </c>
      <c r="G23" s="125">
        <v>688.07009160305336</v>
      </c>
      <c r="H23" s="124">
        <v>217023</v>
      </c>
      <c r="I23" s="125">
        <v>1189.9104128594659</v>
      </c>
    </row>
    <row r="24" spans="1:234" s="126" customFormat="1" ht="18" hidden="1" customHeight="1">
      <c r="A24" s="289"/>
      <c r="B24" s="108"/>
      <c r="C24" s="123"/>
      <c r="D24" s="124"/>
      <c r="E24" s="125"/>
      <c r="F24" s="124"/>
      <c r="G24" s="125"/>
      <c r="H24" s="124"/>
      <c r="I24" s="125"/>
    </row>
    <row r="25" spans="1:234" s="122" customFormat="1" ht="18" customHeight="1">
      <c r="A25" s="121"/>
      <c r="B25" s="108">
        <v>33</v>
      </c>
      <c r="C25" s="117" t="s">
        <v>65</v>
      </c>
      <c r="D25" s="118">
        <v>8800</v>
      </c>
      <c r="E25" s="119">
        <v>530.08258636363632</v>
      </c>
      <c r="F25" s="118">
        <v>1812</v>
      </c>
      <c r="G25" s="119">
        <v>858.53665011037538</v>
      </c>
      <c r="H25" s="118">
        <v>300178</v>
      </c>
      <c r="I25" s="119">
        <v>1274.4158313400712</v>
      </c>
      <c r="J25" s="120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</row>
    <row r="26" spans="1:234" s="122" customFormat="1" ht="18" hidden="1" customHeight="1">
      <c r="A26" s="121"/>
      <c r="B26" s="108"/>
      <c r="C26" s="117"/>
      <c r="D26" s="118"/>
      <c r="E26" s="119"/>
      <c r="F26" s="118"/>
      <c r="G26" s="119"/>
      <c r="H26" s="118"/>
      <c r="I26" s="119"/>
      <c r="J26" s="120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</row>
    <row r="27" spans="1:234" s="122" customFormat="1" ht="18" customHeight="1">
      <c r="A27" s="121"/>
      <c r="B27" s="108">
        <v>7</v>
      </c>
      <c r="C27" s="117" t="s">
        <v>182</v>
      </c>
      <c r="D27" s="118">
        <v>6250</v>
      </c>
      <c r="E27" s="119">
        <v>378.6867264</v>
      </c>
      <c r="F27" s="118">
        <v>120</v>
      </c>
      <c r="G27" s="119">
        <v>638.84116666666671</v>
      </c>
      <c r="H27" s="118">
        <v>200427</v>
      </c>
      <c r="I27" s="119">
        <v>1010.3915540820342</v>
      </c>
      <c r="J27" s="120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</row>
    <row r="28" spans="1:234" s="122" customFormat="1" ht="18" hidden="1" customHeight="1">
      <c r="A28" s="121"/>
      <c r="B28" s="108"/>
      <c r="C28" s="117"/>
      <c r="D28" s="118"/>
      <c r="E28" s="119"/>
      <c r="F28" s="118"/>
      <c r="G28" s="119"/>
      <c r="H28" s="118"/>
      <c r="I28" s="119"/>
      <c r="J28" s="120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</row>
    <row r="29" spans="1:234" s="122" customFormat="1" ht="18" customHeight="1">
      <c r="A29" s="121"/>
      <c r="B29" s="108"/>
      <c r="C29" s="117" t="s">
        <v>66</v>
      </c>
      <c r="D29" s="118">
        <v>16690</v>
      </c>
      <c r="E29" s="119">
        <v>410.34807070101863</v>
      </c>
      <c r="F29" s="118">
        <v>2334</v>
      </c>
      <c r="G29" s="119">
        <v>618.4760068551841</v>
      </c>
      <c r="H29" s="118">
        <v>344323</v>
      </c>
      <c r="I29" s="119">
        <v>990.80094298086397</v>
      </c>
      <c r="J29" s="120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</row>
    <row r="30" spans="1:234" s="126" customFormat="1" ht="18" customHeight="1">
      <c r="A30" s="289"/>
      <c r="B30" s="108">
        <v>35</v>
      </c>
      <c r="C30" s="123" t="s">
        <v>67</v>
      </c>
      <c r="D30" s="124">
        <v>9360</v>
      </c>
      <c r="E30" s="125">
        <v>412.92284294871791</v>
      </c>
      <c r="F30" s="124">
        <v>1518</v>
      </c>
      <c r="G30" s="125">
        <v>606.66845191040829</v>
      </c>
      <c r="H30" s="124">
        <v>181136</v>
      </c>
      <c r="I30" s="125">
        <v>1005.166458959014</v>
      </c>
    </row>
    <row r="31" spans="1:234" s="126" customFormat="1" ht="18" customHeight="1">
      <c r="A31" s="289"/>
      <c r="B31" s="108">
        <v>38</v>
      </c>
      <c r="C31" s="123" t="s">
        <v>68</v>
      </c>
      <c r="D31" s="124">
        <v>7330</v>
      </c>
      <c r="E31" s="125">
        <v>407.06023055934514</v>
      </c>
      <c r="F31" s="124">
        <v>816</v>
      </c>
      <c r="G31" s="125">
        <v>640.44153186274502</v>
      </c>
      <c r="H31" s="124">
        <v>163187</v>
      </c>
      <c r="I31" s="125">
        <v>974.85535845379877</v>
      </c>
    </row>
    <row r="32" spans="1:234" s="126" customFormat="1" ht="18" hidden="1" customHeight="1">
      <c r="A32" s="289"/>
      <c r="B32" s="108"/>
      <c r="C32" s="123"/>
      <c r="D32" s="124"/>
      <c r="E32" s="125"/>
      <c r="F32" s="124"/>
      <c r="G32" s="125"/>
      <c r="H32" s="124"/>
      <c r="I32" s="125"/>
    </row>
    <row r="33" spans="1:234" s="122" customFormat="1" ht="18" customHeight="1">
      <c r="A33" s="121"/>
      <c r="B33" s="108">
        <v>39</v>
      </c>
      <c r="C33" s="117" t="s">
        <v>69</v>
      </c>
      <c r="D33" s="118">
        <v>4534</v>
      </c>
      <c r="E33" s="119">
        <v>475.94369872077635</v>
      </c>
      <c r="F33" s="118">
        <v>1310</v>
      </c>
      <c r="G33" s="119">
        <v>692.04651908396943</v>
      </c>
      <c r="H33" s="118">
        <v>143509</v>
      </c>
      <c r="I33" s="119">
        <v>1146.2083614268095</v>
      </c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</row>
    <row r="34" spans="1:234" s="122" customFormat="1" ht="18" hidden="1" customHeight="1">
      <c r="A34" s="121"/>
      <c r="B34" s="108"/>
      <c r="C34" s="117"/>
      <c r="D34" s="118"/>
      <c r="E34" s="119"/>
      <c r="F34" s="118"/>
      <c r="G34" s="119"/>
      <c r="H34" s="118"/>
      <c r="I34" s="119"/>
      <c r="J34" s="12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</row>
    <row r="35" spans="1:234" s="122" customFormat="1" ht="18" customHeight="1">
      <c r="A35" s="121"/>
      <c r="B35" s="108"/>
      <c r="C35" s="117" t="s">
        <v>70</v>
      </c>
      <c r="D35" s="118">
        <v>19338</v>
      </c>
      <c r="E35" s="119">
        <v>471.54101303133763</v>
      </c>
      <c r="F35" s="118">
        <v>3851</v>
      </c>
      <c r="G35" s="119">
        <v>645.5745988055055</v>
      </c>
      <c r="H35" s="118">
        <v>616791</v>
      </c>
      <c r="I35" s="119">
        <v>1079.9576001271098</v>
      </c>
      <c r="J35" s="120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</row>
    <row r="36" spans="1:234" s="126" customFormat="1" ht="18" customHeight="1">
      <c r="A36" s="289"/>
      <c r="B36" s="108">
        <v>5</v>
      </c>
      <c r="C36" s="123" t="s">
        <v>71</v>
      </c>
      <c r="D36" s="124">
        <v>1318</v>
      </c>
      <c r="E36" s="125">
        <v>463.96168437025796</v>
      </c>
      <c r="F36" s="124">
        <v>233</v>
      </c>
      <c r="G36" s="125">
        <v>572.65244635193142</v>
      </c>
      <c r="H36" s="124">
        <v>38849</v>
      </c>
      <c r="I36" s="125">
        <v>944.00597467116245</v>
      </c>
    </row>
    <row r="37" spans="1:234" s="126" customFormat="1" ht="18" customHeight="1">
      <c r="A37" s="289"/>
      <c r="B37" s="108">
        <v>9</v>
      </c>
      <c r="C37" s="123" t="s">
        <v>72</v>
      </c>
      <c r="D37" s="124">
        <v>2890</v>
      </c>
      <c r="E37" s="125">
        <v>467.5022664359862</v>
      </c>
      <c r="F37" s="124">
        <v>325</v>
      </c>
      <c r="G37" s="125">
        <v>686.37892307692312</v>
      </c>
      <c r="H37" s="124">
        <v>91217</v>
      </c>
      <c r="I37" s="125">
        <v>1159.8579447909933</v>
      </c>
    </row>
    <row r="38" spans="1:234" s="126" customFormat="1" ht="18" customHeight="1">
      <c r="A38" s="289"/>
      <c r="B38" s="108">
        <v>24</v>
      </c>
      <c r="C38" s="123" t="s">
        <v>73</v>
      </c>
      <c r="D38" s="124">
        <v>4152</v>
      </c>
      <c r="E38" s="125">
        <v>480.61568400770716</v>
      </c>
      <c r="F38" s="124">
        <v>1067</v>
      </c>
      <c r="G38" s="125">
        <v>708.99295220243664</v>
      </c>
      <c r="H38" s="124">
        <v>140462</v>
      </c>
      <c r="I38" s="125">
        <v>1075.5916484885593</v>
      </c>
    </row>
    <row r="39" spans="1:234" s="126" customFormat="1" ht="18" customHeight="1">
      <c r="A39" s="289"/>
      <c r="B39" s="108">
        <v>34</v>
      </c>
      <c r="C39" s="123" t="s">
        <v>74</v>
      </c>
      <c r="D39" s="124">
        <v>1364</v>
      </c>
      <c r="E39" s="125">
        <v>489.0963782991202</v>
      </c>
      <c r="F39" s="124">
        <v>309</v>
      </c>
      <c r="G39" s="125">
        <v>667.55174757281566</v>
      </c>
      <c r="H39" s="124">
        <v>42741</v>
      </c>
      <c r="I39" s="125">
        <v>1106.756278280807</v>
      </c>
    </row>
    <row r="40" spans="1:234" s="126" customFormat="1" ht="18" customHeight="1">
      <c r="A40" s="289"/>
      <c r="B40" s="108">
        <v>37</v>
      </c>
      <c r="C40" s="123" t="s">
        <v>75</v>
      </c>
      <c r="D40" s="124">
        <v>2603</v>
      </c>
      <c r="E40" s="125">
        <v>477.00084517864002</v>
      </c>
      <c r="F40" s="124">
        <v>641</v>
      </c>
      <c r="G40" s="125">
        <v>592.0096255850234</v>
      </c>
      <c r="H40" s="124">
        <v>81107</v>
      </c>
      <c r="I40" s="125">
        <v>1004.9932733302931</v>
      </c>
    </row>
    <row r="41" spans="1:234" s="126" customFormat="1" ht="18" customHeight="1">
      <c r="A41" s="289"/>
      <c r="B41" s="108">
        <v>40</v>
      </c>
      <c r="C41" s="123" t="s">
        <v>76</v>
      </c>
      <c r="D41" s="124">
        <v>1139</v>
      </c>
      <c r="E41" s="125">
        <v>443.85585601404739</v>
      </c>
      <c r="F41" s="124">
        <v>133</v>
      </c>
      <c r="G41" s="125">
        <v>601.41037593984947</v>
      </c>
      <c r="H41" s="124">
        <v>34180</v>
      </c>
      <c r="I41" s="125">
        <v>1029.0821711527205</v>
      </c>
    </row>
    <row r="42" spans="1:234" s="126" customFormat="1" ht="18" customHeight="1">
      <c r="A42" s="289"/>
      <c r="B42" s="108">
        <v>42</v>
      </c>
      <c r="C42" s="123" t="s">
        <v>77</v>
      </c>
      <c r="D42" s="124">
        <v>697</v>
      </c>
      <c r="E42" s="125">
        <v>472.17459110473459</v>
      </c>
      <c r="F42" s="124">
        <v>87</v>
      </c>
      <c r="G42" s="125">
        <v>631.68448275862067</v>
      </c>
      <c r="H42" s="124">
        <v>22443</v>
      </c>
      <c r="I42" s="125">
        <v>1029.7420175555851</v>
      </c>
    </row>
    <row r="43" spans="1:234" s="126" customFormat="1" ht="18" customHeight="1">
      <c r="A43" s="289"/>
      <c r="B43" s="108">
        <v>47</v>
      </c>
      <c r="C43" s="123" t="s">
        <v>78</v>
      </c>
      <c r="D43" s="124">
        <v>3553</v>
      </c>
      <c r="E43" s="125">
        <v>473.23415705037996</v>
      </c>
      <c r="F43" s="124">
        <v>649</v>
      </c>
      <c r="G43" s="125">
        <v>663.90975346687196</v>
      </c>
      <c r="H43" s="124">
        <v>117737</v>
      </c>
      <c r="I43" s="125">
        <v>1202.0722441543446</v>
      </c>
    </row>
    <row r="44" spans="1:234" s="126" customFormat="1" ht="18" customHeight="1">
      <c r="A44" s="289"/>
      <c r="B44" s="108">
        <v>49</v>
      </c>
      <c r="C44" s="123" t="s">
        <v>79</v>
      </c>
      <c r="D44" s="124">
        <v>1622</v>
      </c>
      <c r="E44" s="125">
        <v>453.60148581997538</v>
      </c>
      <c r="F44" s="124">
        <v>407</v>
      </c>
      <c r="G44" s="125">
        <v>544.31918918918916</v>
      </c>
      <c r="H44" s="124">
        <v>48055</v>
      </c>
      <c r="I44" s="125">
        <v>914.10166933721848</v>
      </c>
    </row>
    <row r="45" spans="1:234" s="126" customFormat="1" ht="18" hidden="1" customHeight="1">
      <c r="A45" s="289"/>
      <c r="B45" s="108"/>
      <c r="C45" s="123"/>
      <c r="D45" s="124"/>
      <c r="E45" s="125"/>
      <c r="F45" s="124"/>
      <c r="G45" s="125"/>
      <c r="H45" s="124"/>
      <c r="I45" s="125"/>
    </row>
    <row r="46" spans="1:234" s="122" customFormat="1" ht="18" customHeight="1">
      <c r="A46" s="121"/>
      <c r="B46" s="108"/>
      <c r="C46" s="117" t="s">
        <v>80</v>
      </c>
      <c r="D46" s="118">
        <v>14885</v>
      </c>
      <c r="E46" s="119">
        <v>432.28013167618411</v>
      </c>
      <c r="F46" s="118">
        <v>2568</v>
      </c>
      <c r="G46" s="119">
        <v>571.82409657320886</v>
      </c>
      <c r="H46" s="118">
        <v>379980</v>
      </c>
      <c r="I46" s="119">
        <v>1003.3189969998425</v>
      </c>
      <c r="J46" s="120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</row>
    <row r="47" spans="1:234" s="126" customFormat="1" ht="18" customHeight="1">
      <c r="A47" s="289"/>
      <c r="B47" s="108">
        <v>2</v>
      </c>
      <c r="C47" s="123" t="s">
        <v>81</v>
      </c>
      <c r="D47" s="124">
        <v>2953</v>
      </c>
      <c r="E47" s="125">
        <v>432.03362004740944</v>
      </c>
      <c r="F47" s="124">
        <v>722</v>
      </c>
      <c r="G47" s="125">
        <v>535.46688365650959</v>
      </c>
      <c r="H47" s="124">
        <v>73277</v>
      </c>
      <c r="I47" s="125">
        <v>967.26562168211024</v>
      </c>
    </row>
    <row r="48" spans="1:234" s="126" customFormat="1" ht="18" customHeight="1">
      <c r="A48" s="289"/>
      <c r="B48" s="108">
        <v>13</v>
      </c>
      <c r="C48" s="123" t="s">
        <v>82</v>
      </c>
      <c r="D48" s="124">
        <v>4196</v>
      </c>
      <c r="E48" s="125">
        <v>454.09320781696857</v>
      </c>
      <c r="F48" s="124">
        <v>849</v>
      </c>
      <c r="G48" s="125">
        <v>602.06674911660787</v>
      </c>
      <c r="H48" s="124">
        <v>100233</v>
      </c>
      <c r="I48" s="125">
        <v>1007.915143316074</v>
      </c>
    </row>
    <row r="49" spans="1:234" s="126" customFormat="1" ht="18" customHeight="1">
      <c r="A49" s="289"/>
      <c r="B49" s="108">
        <v>16</v>
      </c>
      <c r="C49" s="123" t="s">
        <v>83</v>
      </c>
      <c r="D49" s="124">
        <v>1652</v>
      </c>
      <c r="E49" s="125">
        <v>437.66995157384986</v>
      </c>
      <c r="F49" s="124">
        <v>318</v>
      </c>
      <c r="G49" s="125">
        <v>566.92849056603768</v>
      </c>
      <c r="H49" s="124">
        <v>44510</v>
      </c>
      <c r="I49" s="125">
        <v>920.95171714221522</v>
      </c>
    </row>
    <row r="50" spans="1:234" s="126" customFormat="1" ht="18" customHeight="1">
      <c r="A50" s="289"/>
      <c r="B50" s="108">
        <v>19</v>
      </c>
      <c r="C50" s="123" t="s">
        <v>84</v>
      </c>
      <c r="D50" s="124">
        <v>1596</v>
      </c>
      <c r="E50" s="125">
        <v>442.11590852130325</v>
      </c>
      <c r="F50" s="124">
        <v>116</v>
      </c>
      <c r="G50" s="125">
        <v>646.65293103448266</v>
      </c>
      <c r="H50" s="124">
        <v>43024</v>
      </c>
      <c r="I50" s="125">
        <v>1149.2774393361847</v>
      </c>
    </row>
    <row r="51" spans="1:234" s="126" customFormat="1" ht="18" customHeight="1">
      <c r="A51" s="289"/>
      <c r="B51" s="108">
        <v>45</v>
      </c>
      <c r="C51" s="123" t="s">
        <v>85</v>
      </c>
      <c r="D51" s="124">
        <v>4488</v>
      </c>
      <c r="E51" s="125">
        <v>406.56676247771833</v>
      </c>
      <c r="F51" s="124">
        <v>563</v>
      </c>
      <c r="G51" s="125">
        <v>560.19097690941385</v>
      </c>
      <c r="H51" s="124">
        <v>118936</v>
      </c>
      <c r="I51" s="125">
        <v>999.68384240263708</v>
      </c>
    </row>
    <row r="52" spans="1:234" s="126" customFormat="1" ht="18" hidden="1" customHeight="1">
      <c r="A52" s="289"/>
      <c r="B52" s="108"/>
      <c r="C52" s="123"/>
      <c r="D52" s="124"/>
      <c r="E52" s="125"/>
      <c r="F52" s="124"/>
      <c r="G52" s="125"/>
      <c r="H52" s="124"/>
      <c r="I52" s="125"/>
    </row>
    <row r="53" spans="1:234" s="122" customFormat="1" ht="18" customHeight="1">
      <c r="A53" s="121"/>
      <c r="B53" s="108"/>
      <c r="C53" s="117" t="s">
        <v>86</v>
      </c>
      <c r="D53" s="118">
        <v>50182</v>
      </c>
      <c r="E53" s="119">
        <v>432.993372922562</v>
      </c>
      <c r="F53" s="118">
        <v>1351</v>
      </c>
      <c r="G53" s="119">
        <v>695.04862324204294</v>
      </c>
      <c r="H53" s="118">
        <v>1749935</v>
      </c>
      <c r="I53" s="119">
        <v>1127.2612468805978</v>
      </c>
      <c r="J53" s="120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</row>
    <row r="54" spans="1:234" s="126" customFormat="1" ht="18" customHeight="1">
      <c r="A54" s="289"/>
      <c r="B54" s="108">
        <v>8</v>
      </c>
      <c r="C54" s="123" t="s">
        <v>87</v>
      </c>
      <c r="D54" s="124">
        <v>36980</v>
      </c>
      <c r="E54" s="125">
        <v>447.89559085992425</v>
      </c>
      <c r="F54" s="124">
        <v>1054</v>
      </c>
      <c r="G54" s="125">
        <v>708.48669829222024</v>
      </c>
      <c r="H54" s="124">
        <v>1313673</v>
      </c>
      <c r="I54" s="125">
        <v>1163.9185015296796</v>
      </c>
    </row>
    <row r="55" spans="1:234" s="126" customFormat="1" ht="18" customHeight="1">
      <c r="A55" s="289"/>
      <c r="B55" s="108">
        <v>17</v>
      </c>
      <c r="C55" s="123" t="s">
        <v>183</v>
      </c>
      <c r="D55" s="124">
        <v>4447</v>
      </c>
      <c r="E55" s="125">
        <v>377.24013042500559</v>
      </c>
      <c r="F55" s="124">
        <v>56</v>
      </c>
      <c r="G55" s="125">
        <v>668.69499999999994</v>
      </c>
      <c r="H55" s="124">
        <v>161318</v>
      </c>
      <c r="I55" s="125">
        <v>1007.262666038508</v>
      </c>
    </row>
    <row r="56" spans="1:234" s="126" customFormat="1" ht="18" customHeight="1">
      <c r="A56" s="289"/>
      <c r="B56" s="108">
        <v>25</v>
      </c>
      <c r="C56" s="123" t="s">
        <v>189</v>
      </c>
      <c r="D56" s="124">
        <v>3238</v>
      </c>
      <c r="E56" s="125">
        <v>394.63117356392837</v>
      </c>
      <c r="F56" s="124">
        <v>62</v>
      </c>
      <c r="G56" s="125">
        <v>625.20887096774197</v>
      </c>
      <c r="H56" s="124">
        <v>100464</v>
      </c>
      <c r="I56" s="125">
        <v>965.18448996655525</v>
      </c>
    </row>
    <row r="57" spans="1:234" s="126" customFormat="1" ht="18" customHeight="1">
      <c r="A57" s="289"/>
      <c r="B57" s="108">
        <v>43</v>
      </c>
      <c r="C57" s="123" t="s">
        <v>88</v>
      </c>
      <c r="D57" s="124">
        <v>5517</v>
      </c>
      <c r="E57" s="125">
        <v>400.56042958129422</v>
      </c>
      <c r="F57" s="124">
        <v>179</v>
      </c>
      <c r="G57" s="125">
        <v>648.35664804469275</v>
      </c>
      <c r="H57" s="124">
        <v>174480</v>
      </c>
      <c r="I57" s="125">
        <v>1055.5347721228795</v>
      </c>
    </row>
    <row r="58" spans="1:234" s="126" customFormat="1" ht="18" hidden="1" customHeight="1">
      <c r="A58" s="289"/>
      <c r="B58" s="108"/>
      <c r="C58" s="123"/>
      <c r="D58" s="124"/>
      <c r="E58" s="125"/>
      <c r="F58" s="124"/>
      <c r="G58" s="125"/>
      <c r="H58" s="124"/>
      <c r="I58" s="125"/>
    </row>
    <row r="59" spans="1:234" s="122" customFormat="1" ht="18" customHeight="1">
      <c r="A59" s="121"/>
      <c r="B59" s="108"/>
      <c r="C59" s="117" t="s">
        <v>89</v>
      </c>
      <c r="D59" s="118">
        <v>37343</v>
      </c>
      <c r="E59" s="119">
        <v>412.52496157245008</v>
      </c>
      <c r="F59" s="118">
        <v>2636</v>
      </c>
      <c r="G59" s="119">
        <v>625.1880652503794</v>
      </c>
      <c r="H59" s="118">
        <v>1015243</v>
      </c>
      <c r="I59" s="119">
        <v>1000.2931002922448</v>
      </c>
      <c r="J59" s="120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</row>
    <row r="60" spans="1:234" s="126" customFormat="1" ht="18" customHeight="1">
      <c r="A60" s="289"/>
      <c r="B60" s="108">
        <v>3</v>
      </c>
      <c r="C60" s="123" t="s">
        <v>90</v>
      </c>
      <c r="D60" s="124">
        <v>12236</v>
      </c>
      <c r="E60" s="125">
        <v>386.63221804511272</v>
      </c>
      <c r="F60" s="124">
        <v>1206</v>
      </c>
      <c r="G60" s="125">
        <v>612.40631840796027</v>
      </c>
      <c r="H60" s="124">
        <v>327598</v>
      </c>
      <c r="I60" s="125">
        <v>939.64399440777959</v>
      </c>
    </row>
    <row r="61" spans="1:234" s="126" customFormat="1" ht="18" customHeight="1">
      <c r="A61" s="289"/>
      <c r="B61" s="108">
        <v>12</v>
      </c>
      <c r="C61" s="123" t="s">
        <v>91</v>
      </c>
      <c r="D61" s="124">
        <v>4513</v>
      </c>
      <c r="E61" s="125">
        <v>408.34459561267448</v>
      </c>
      <c r="F61" s="124">
        <v>238</v>
      </c>
      <c r="G61" s="125">
        <v>589.93542016806725</v>
      </c>
      <c r="H61" s="124">
        <v>134675</v>
      </c>
      <c r="I61" s="125">
        <v>970.11631832188584</v>
      </c>
    </row>
    <row r="62" spans="1:234" s="126" customFormat="1" ht="18" customHeight="1">
      <c r="A62" s="289"/>
      <c r="B62" s="108">
        <v>46</v>
      </c>
      <c r="C62" s="123" t="s">
        <v>92</v>
      </c>
      <c r="D62" s="124">
        <v>20594</v>
      </c>
      <c r="E62" s="125">
        <v>428.82532096727203</v>
      </c>
      <c r="F62" s="124">
        <v>1192</v>
      </c>
      <c r="G62" s="125">
        <v>645.1586325503356</v>
      </c>
      <c r="H62" s="124">
        <v>552970</v>
      </c>
      <c r="I62" s="125">
        <v>1043.5731767907837</v>
      </c>
    </row>
    <row r="63" spans="1:234" s="126" customFormat="1" ht="18" hidden="1" customHeight="1">
      <c r="A63" s="289"/>
      <c r="B63" s="108"/>
      <c r="C63" s="123"/>
      <c r="D63" s="124"/>
      <c r="E63" s="125"/>
      <c r="F63" s="124"/>
      <c r="G63" s="125"/>
      <c r="H63" s="124"/>
      <c r="I63" s="125"/>
    </row>
    <row r="64" spans="1:234" s="122" customFormat="1" ht="18" customHeight="1">
      <c r="A64" s="121"/>
      <c r="B64" s="108"/>
      <c r="C64" s="117" t="s">
        <v>93</v>
      </c>
      <c r="D64" s="118">
        <v>9681</v>
      </c>
      <c r="E64" s="119">
        <v>428.40523809523802</v>
      </c>
      <c r="F64" s="118">
        <v>2042</v>
      </c>
      <c r="G64" s="119">
        <v>560.33831537708124</v>
      </c>
      <c r="H64" s="118">
        <v>232105</v>
      </c>
      <c r="I64" s="119">
        <v>904.63318506710334</v>
      </c>
      <c r="J64" s="120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</row>
    <row r="65" spans="1:234" s="126" customFormat="1" ht="18" customHeight="1">
      <c r="A65" s="289"/>
      <c r="B65" s="108">
        <v>6</v>
      </c>
      <c r="C65" s="123" t="s">
        <v>94</v>
      </c>
      <c r="D65" s="124">
        <v>6176</v>
      </c>
      <c r="E65" s="125">
        <v>425.84809585492224</v>
      </c>
      <c r="F65" s="124">
        <v>1423</v>
      </c>
      <c r="G65" s="125">
        <v>557.21849613492623</v>
      </c>
      <c r="H65" s="124">
        <v>135836</v>
      </c>
      <c r="I65" s="125">
        <v>910.69738721693807</v>
      </c>
    </row>
    <row r="66" spans="1:234" s="126" customFormat="1" ht="18" customHeight="1">
      <c r="A66" s="289"/>
      <c r="B66" s="108">
        <v>10</v>
      </c>
      <c r="C66" s="123" t="s">
        <v>95</v>
      </c>
      <c r="D66" s="124">
        <v>3505</v>
      </c>
      <c r="E66" s="125">
        <v>432.9110613409415</v>
      </c>
      <c r="F66" s="124">
        <v>619</v>
      </c>
      <c r="G66" s="125">
        <v>567.51037156704353</v>
      </c>
      <c r="H66" s="124">
        <v>96269</v>
      </c>
      <c r="I66" s="125">
        <v>896.07656805409852</v>
      </c>
    </row>
    <row r="67" spans="1:234" s="126" customFormat="1" ht="18" hidden="1" customHeight="1">
      <c r="A67" s="289"/>
      <c r="B67" s="108"/>
      <c r="C67" s="123"/>
      <c r="D67" s="124"/>
      <c r="E67" s="125"/>
      <c r="F67" s="124"/>
      <c r="G67" s="125"/>
      <c r="H67" s="124"/>
      <c r="I67" s="125"/>
    </row>
    <row r="68" spans="1:234" s="122" customFormat="1" ht="18" customHeight="1">
      <c r="A68" s="121"/>
      <c r="B68" s="108"/>
      <c r="C68" s="117" t="s">
        <v>96</v>
      </c>
      <c r="D68" s="118">
        <v>23322</v>
      </c>
      <c r="E68" s="119">
        <v>430.43883672069302</v>
      </c>
      <c r="F68" s="118">
        <v>6762</v>
      </c>
      <c r="G68" s="119">
        <v>561.8293640934636</v>
      </c>
      <c r="H68" s="118">
        <v>768343</v>
      </c>
      <c r="I68" s="119">
        <v>925.24408771863614</v>
      </c>
      <c r="J68" s="120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</row>
    <row r="69" spans="1:234" s="126" customFormat="1" ht="18" customHeight="1">
      <c r="A69" s="289"/>
      <c r="B69" s="108">
        <v>15</v>
      </c>
      <c r="C69" s="123" t="s">
        <v>184</v>
      </c>
      <c r="D69" s="124">
        <v>9268</v>
      </c>
      <c r="E69" s="125">
        <v>442.50381851532154</v>
      </c>
      <c r="F69" s="124">
        <v>2440</v>
      </c>
      <c r="G69" s="125">
        <v>581.18259836065579</v>
      </c>
      <c r="H69" s="124">
        <v>301568</v>
      </c>
      <c r="I69" s="125">
        <v>971.40251097596501</v>
      </c>
    </row>
    <row r="70" spans="1:234" s="126" customFormat="1" ht="18" customHeight="1">
      <c r="A70" s="289"/>
      <c r="B70" s="108">
        <v>27</v>
      </c>
      <c r="C70" s="123" t="s">
        <v>97</v>
      </c>
      <c r="D70" s="124">
        <v>3063</v>
      </c>
      <c r="E70" s="125">
        <v>426.48330395037539</v>
      </c>
      <c r="F70" s="124">
        <v>995</v>
      </c>
      <c r="G70" s="125">
        <v>520.63757788944724</v>
      </c>
      <c r="H70" s="124">
        <v>114696</v>
      </c>
      <c r="I70" s="125">
        <v>830.00006416963151</v>
      </c>
    </row>
    <row r="71" spans="1:234" s="126" customFormat="1" ht="18" customHeight="1">
      <c r="A71" s="289"/>
      <c r="B71" s="108">
        <v>32</v>
      </c>
      <c r="C71" s="123" t="s">
        <v>185</v>
      </c>
      <c r="D71" s="124">
        <v>2778</v>
      </c>
      <c r="E71" s="125">
        <v>421.90419366450686</v>
      </c>
      <c r="F71" s="124">
        <v>1209</v>
      </c>
      <c r="G71" s="125">
        <v>530.59362282878431</v>
      </c>
      <c r="H71" s="124">
        <v>106660</v>
      </c>
      <c r="I71" s="125">
        <v>802.86745743484016</v>
      </c>
    </row>
    <row r="72" spans="1:234" s="126" customFormat="1" ht="18" customHeight="1">
      <c r="A72" s="289"/>
      <c r="B72" s="108">
        <v>36</v>
      </c>
      <c r="C72" s="123" t="s">
        <v>98</v>
      </c>
      <c r="D72" s="124">
        <v>8213</v>
      </c>
      <c r="E72" s="125">
        <v>421.18604042371845</v>
      </c>
      <c r="F72" s="124">
        <v>2118</v>
      </c>
      <c r="G72" s="125">
        <v>576.71508026440029</v>
      </c>
      <c r="H72" s="124">
        <v>245419</v>
      </c>
      <c r="I72" s="125">
        <v>966.222563411961</v>
      </c>
    </row>
    <row r="73" spans="1:234" s="126" customFormat="1" ht="18" hidden="1" customHeight="1">
      <c r="A73" s="289"/>
      <c r="B73" s="108"/>
      <c r="C73" s="123"/>
      <c r="D73" s="124"/>
      <c r="E73" s="125"/>
      <c r="F73" s="124"/>
      <c r="G73" s="125"/>
      <c r="H73" s="124"/>
      <c r="I73" s="125"/>
    </row>
    <row r="74" spans="1:234" s="122" customFormat="1" ht="18" customHeight="1">
      <c r="A74" s="121"/>
      <c r="B74" s="108">
        <v>28</v>
      </c>
      <c r="C74" s="117" t="s">
        <v>99</v>
      </c>
      <c r="D74" s="118">
        <v>35736</v>
      </c>
      <c r="E74" s="119">
        <v>470.07514131408107</v>
      </c>
      <c r="F74" s="118">
        <v>2712</v>
      </c>
      <c r="G74" s="119">
        <v>723.09985619469023</v>
      </c>
      <c r="H74" s="118">
        <v>1197086</v>
      </c>
      <c r="I74" s="119">
        <v>1269.6571080189724</v>
      </c>
      <c r="J74" s="120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</row>
    <row r="75" spans="1:234" s="122" customFormat="1" ht="18" hidden="1" customHeight="1">
      <c r="A75" s="121"/>
      <c r="B75" s="108"/>
      <c r="C75" s="117"/>
      <c r="D75" s="118"/>
      <c r="E75" s="119"/>
      <c r="F75" s="118"/>
      <c r="G75" s="119"/>
      <c r="H75" s="118"/>
      <c r="I75" s="119"/>
      <c r="J75" s="120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</row>
    <row r="76" spans="1:234" s="122" customFormat="1" ht="18" customHeight="1">
      <c r="A76" s="121"/>
      <c r="B76" s="108">
        <v>30</v>
      </c>
      <c r="C76" s="117" t="s">
        <v>100</v>
      </c>
      <c r="D76" s="118">
        <v>11633</v>
      </c>
      <c r="E76" s="119">
        <v>399.87113470300011</v>
      </c>
      <c r="F76" s="118">
        <v>1394</v>
      </c>
      <c r="G76" s="119">
        <v>591.06380918220941</v>
      </c>
      <c r="H76" s="118">
        <v>253214</v>
      </c>
      <c r="I76" s="119">
        <v>959.43026609903063</v>
      </c>
      <c r="J76" s="120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</row>
    <row r="77" spans="1:234" s="122" customFormat="1" ht="18" hidden="1" customHeight="1">
      <c r="A77" s="121"/>
      <c r="B77" s="108"/>
      <c r="C77" s="117"/>
      <c r="D77" s="118"/>
      <c r="E77" s="119"/>
      <c r="F77" s="118"/>
      <c r="G77" s="119"/>
      <c r="H77" s="118"/>
      <c r="I77" s="119"/>
      <c r="J77" s="120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</row>
    <row r="78" spans="1:234" s="122" customFormat="1" ht="18" customHeight="1">
      <c r="A78" s="121"/>
      <c r="B78" s="108">
        <v>31</v>
      </c>
      <c r="C78" s="117" t="s">
        <v>101</v>
      </c>
      <c r="D78" s="118">
        <v>4311</v>
      </c>
      <c r="E78" s="119">
        <v>459.33564138250989</v>
      </c>
      <c r="F78" s="118">
        <v>393</v>
      </c>
      <c r="G78" s="119">
        <v>682.06396946564894</v>
      </c>
      <c r="H78" s="118">
        <v>140544</v>
      </c>
      <c r="I78" s="119">
        <v>1245.2979694615194</v>
      </c>
      <c r="J78" s="120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</row>
    <row r="79" spans="1:234" s="122" customFormat="1" ht="18" hidden="1" customHeight="1">
      <c r="A79" s="121"/>
      <c r="B79" s="108"/>
      <c r="C79" s="117"/>
      <c r="D79" s="118"/>
      <c r="E79" s="119"/>
      <c r="F79" s="118"/>
      <c r="G79" s="119"/>
      <c r="H79" s="118"/>
      <c r="I79" s="119"/>
      <c r="J79" s="120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</row>
    <row r="80" spans="1:234" s="122" customFormat="1" ht="18" customHeight="1">
      <c r="A80" s="121"/>
      <c r="B80" s="108"/>
      <c r="C80" s="117" t="s">
        <v>102</v>
      </c>
      <c r="D80" s="118">
        <v>15774</v>
      </c>
      <c r="E80" s="119">
        <v>523.27311715481187</v>
      </c>
      <c r="F80" s="118">
        <v>2247</v>
      </c>
      <c r="G80" s="119">
        <v>793.90353360035601</v>
      </c>
      <c r="H80" s="118">
        <v>567437</v>
      </c>
      <c r="I80" s="119">
        <v>1345.3868276478265</v>
      </c>
      <c r="J80" s="120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</row>
    <row r="81" spans="1:258" s="126" customFormat="1" ht="18" customHeight="1">
      <c r="A81" s="289"/>
      <c r="B81" s="108">
        <v>1</v>
      </c>
      <c r="C81" s="123" t="s">
        <v>186</v>
      </c>
      <c r="D81" s="124">
        <v>2023</v>
      </c>
      <c r="E81" s="125">
        <v>487.40659416707859</v>
      </c>
      <c r="F81" s="124">
        <v>158</v>
      </c>
      <c r="G81" s="125">
        <v>762.67202531645569</v>
      </c>
      <c r="H81" s="124">
        <v>79794</v>
      </c>
      <c r="I81" s="125">
        <v>1367.0700104017847</v>
      </c>
    </row>
    <row r="82" spans="1:258" s="126" customFormat="1" ht="18" customHeight="1">
      <c r="A82" s="289"/>
      <c r="B82" s="108">
        <v>20</v>
      </c>
      <c r="C82" s="123" t="s">
        <v>187</v>
      </c>
      <c r="D82" s="124">
        <v>4870</v>
      </c>
      <c r="E82" s="125">
        <v>512.37767351129366</v>
      </c>
      <c r="F82" s="124">
        <v>546</v>
      </c>
      <c r="G82" s="125">
        <v>780.01512820512824</v>
      </c>
      <c r="H82" s="124">
        <v>192135</v>
      </c>
      <c r="I82" s="125">
        <v>1317.4594030239148</v>
      </c>
    </row>
    <row r="83" spans="1:258" s="126" customFormat="1" ht="18" customHeight="1">
      <c r="A83" s="289"/>
      <c r="B83" s="108">
        <v>48</v>
      </c>
      <c r="C83" s="123" t="s">
        <v>188</v>
      </c>
      <c r="D83" s="124">
        <v>8881</v>
      </c>
      <c r="E83" s="125">
        <v>537.41778403332955</v>
      </c>
      <c r="F83" s="124">
        <v>1543</v>
      </c>
      <c r="G83" s="125">
        <v>802.0160725858716</v>
      </c>
      <c r="H83" s="124">
        <v>295508</v>
      </c>
      <c r="I83" s="125">
        <v>1357.6898713740402</v>
      </c>
    </row>
    <row r="84" spans="1:258" s="126" customFormat="1" ht="18" hidden="1" customHeight="1">
      <c r="A84" s="289"/>
      <c r="B84" s="108"/>
      <c r="C84" s="123"/>
      <c r="D84" s="124"/>
      <c r="E84" s="125"/>
      <c r="F84" s="124"/>
      <c r="G84" s="125"/>
      <c r="H84" s="124"/>
      <c r="I84" s="125"/>
    </row>
    <row r="85" spans="1:258" s="122" customFormat="1" ht="18" customHeight="1">
      <c r="A85" s="121"/>
      <c r="B85" s="108">
        <v>26</v>
      </c>
      <c r="C85" s="117" t="s">
        <v>103</v>
      </c>
      <c r="D85" s="118">
        <v>2048</v>
      </c>
      <c r="E85" s="119">
        <v>425.51030761718749</v>
      </c>
      <c r="F85" s="118">
        <v>168</v>
      </c>
      <c r="G85" s="119">
        <v>616.26374999999996</v>
      </c>
      <c r="H85" s="118">
        <v>71551</v>
      </c>
      <c r="I85" s="119">
        <v>1067.9985163030565</v>
      </c>
      <c r="J85" s="120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</row>
    <row r="86" spans="1:258" s="122" customFormat="1" ht="18" hidden="1" customHeight="1">
      <c r="A86" s="121"/>
      <c r="B86" s="108"/>
      <c r="C86" s="117"/>
      <c r="D86" s="118"/>
      <c r="E86" s="119"/>
      <c r="F86" s="118"/>
      <c r="G86" s="119"/>
      <c r="H86" s="118"/>
      <c r="I86" s="119"/>
      <c r="J86" s="120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</row>
    <row r="87" spans="1:258" s="122" customFormat="1" ht="18" customHeight="1">
      <c r="A87" s="121"/>
      <c r="B87" s="108">
        <v>51</v>
      </c>
      <c r="C87" s="123" t="s">
        <v>104</v>
      </c>
      <c r="D87" s="124">
        <v>804</v>
      </c>
      <c r="E87" s="125">
        <v>363.98491293532339</v>
      </c>
      <c r="F87" s="124">
        <v>45</v>
      </c>
      <c r="G87" s="125">
        <v>687.4324444444444</v>
      </c>
      <c r="H87" s="124">
        <v>8913</v>
      </c>
      <c r="I87" s="125">
        <v>1091.874859194435</v>
      </c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</row>
    <row r="88" spans="1:258" s="122" customFormat="1" ht="18" customHeight="1">
      <c r="A88" s="121"/>
      <c r="B88" s="108">
        <v>52</v>
      </c>
      <c r="C88" s="123" t="s">
        <v>105</v>
      </c>
      <c r="D88" s="124">
        <v>799</v>
      </c>
      <c r="E88" s="125">
        <v>345.03063829787231</v>
      </c>
      <c r="F88" s="124">
        <v>27</v>
      </c>
      <c r="G88" s="125">
        <v>659.08444444444456</v>
      </c>
      <c r="H88" s="124">
        <v>8265</v>
      </c>
      <c r="I88" s="125">
        <v>1045.6773986690862</v>
      </c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</row>
    <row r="89" spans="1:258" s="122" customFormat="1" ht="18" hidden="1" customHeight="1">
      <c r="A89" s="121"/>
      <c r="B89" s="108"/>
      <c r="C89" s="123"/>
      <c r="D89" s="124"/>
      <c r="E89" s="125"/>
      <c r="F89" s="124"/>
      <c r="G89" s="125"/>
      <c r="H89" s="124"/>
      <c r="I89" s="125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</row>
    <row r="90" spans="1:258" s="122" customFormat="1" ht="18" customHeight="1">
      <c r="A90" s="121"/>
      <c r="B90" s="409"/>
      <c r="C90" s="400" t="s">
        <v>45</v>
      </c>
      <c r="D90" s="407">
        <v>341328</v>
      </c>
      <c r="E90" s="408">
        <v>436.73075335161445</v>
      </c>
      <c r="F90" s="407">
        <v>44118</v>
      </c>
      <c r="G90" s="408">
        <v>633.33577292714995</v>
      </c>
      <c r="H90" s="407">
        <v>9912271</v>
      </c>
      <c r="I90" s="408">
        <v>1085.069818824566</v>
      </c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</row>
    <row r="91" spans="1:258" ht="18" customHeight="1">
      <c r="B91" s="325"/>
      <c r="C91" s="333"/>
      <c r="D91" s="333"/>
      <c r="E91" s="333"/>
      <c r="F91" s="333"/>
      <c r="G91" s="333"/>
      <c r="H91" s="333"/>
      <c r="I91" s="333"/>
    </row>
    <row r="92" spans="1:258" ht="18" customHeight="1">
      <c r="B92" s="401"/>
      <c r="C92" s="333"/>
      <c r="D92" s="333"/>
      <c r="E92" s="333"/>
      <c r="F92" s="333"/>
      <c r="G92" s="333"/>
      <c r="H92" s="333"/>
      <c r="I92" s="333"/>
    </row>
    <row r="93" spans="1:258" ht="18" customHeight="1">
      <c r="B93" s="131"/>
    </row>
    <row r="94" spans="1:258" ht="18" customHeight="1">
      <c r="B94" s="131"/>
    </row>
    <row r="95" spans="1:258" ht="18" customHeight="1">
      <c r="B95" s="131"/>
    </row>
    <row r="96" spans="1:258" ht="18" customHeight="1">
      <c r="B96" s="131"/>
    </row>
    <row r="97" spans="2:4" ht="18" customHeight="1">
      <c r="B97" s="131"/>
    </row>
    <row r="98" spans="2:4" ht="28.5">
      <c r="B98" s="131"/>
    </row>
    <row r="99" spans="2:4" ht="28.5">
      <c r="B99" s="131"/>
    </row>
    <row r="100" spans="2:4" ht="28.5">
      <c r="B100" s="135"/>
    </row>
    <row r="101" spans="2:4" ht="28.5">
      <c r="B101" s="135"/>
    </row>
    <row r="102" spans="2:4" ht="28.5">
      <c r="B102" s="135"/>
      <c r="D102" s="133"/>
    </row>
    <row r="103" spans="2:4" ht="28.5">
      <c r="B103" s="135"/>
      <c r="D103" s="133"/>
    </row>
    <row r="104" spans="2:4" ht="28.5">
      <c r="B104" s="135"/>
      <c r="D104" s="133"/>
    </row>
    <row r="105" spans="2:4" ht="28.5">
      <c r="B105" s="135"/>
      <c r="D105" s="133"/>
    </row>
    <row r="106" spans="2:4" ht="28.5">
      <c r="B106" s="135"/>
      <c r="D106" s="133"/>
    </row>
    <row r="107" spans="2:4" ht="28.5">
      <c r="B107" s="135"/>
      <c r="D107" s="133"/>
    </row>
    <row r="108" spans="2:4">
      <c r="B108" s="136"/>
      <c r="D108" s="133"/>
    </row>
    <row r="109" spans="2:4">
      <c r="B109" s="136"/>
      <c r="D109" s="133"/>
    </row>
    <row r="110" spans="2:4">
      <c r="B110" s="136"/>
      <c r="D110" s="133"/>
    </row>
    <row r="111" spans="2:4">
      <c r="B111" s="136"/>
      <c r="D111" s="133"/>
    </row>
    <row r="112" spans="2:4">
      <c r="B112" s="136"/>
      <c r="D112" s="133"/>
    </row>
    <row r="113" spans="2:4">
      <c r="B113" s="136"/>
      <c r="D113" s="133"/>
    </row>
    <row r="114" spans="2:4">
      <c r="B114" s="136"/>
      <c r="D114" s="133"/>
    </row>
    <row r="115" spans="2:4">
      <c r="B115" s="136"/>
      <c r="D115" s="133"/>
    </row>
    <row r="116" spans="2:4">
      <c r="B116" s="136"/>
      <c r="D116" s="133"/>
    </row>
    <row r="117" spans="2:4">
      <c r="B117" s="136"/>
      <c r="D117" s="133"/>
    </row>
    <row r="118" spans="2:4">
      <c r="B118" s="136"/>
      <c r="D118" s="133"/>
    </row>
    <row r="119" spans="2:4">
      <c r="B119" s="136"/>
      <c r="D119" s="133"/>
    </row>
    <row r="120" spans="2:4">
      <c r="B120" s="136"/>
      <c r="D120" s="133"/>
    </row>
    <row r="121" spans="2:4">
      <c r="B121" s="136"/>
    </row>
    <row r="122" spans="2:4">
      <c r="B122" s="136"/>
    </row>
    <row r="123" spans="2:4">
      <c r="B123" s="136"/>
    </row>
    <row r="124" spans="2:4">
      <c r="B124" s="136"/>
    </row>
    <row r="125" spans="2:4">
      <c r="B125" s="136"/>
    </row>
    <row r="126" spans="2:4">
      <c r="B126" s="136"/>
    </row>
    <row r="127" spans="2:4" ht="15.2" customHeight="1">
      <c r="B127" s="136"/>
    </row>
    <row r="128" spans="2:4">
      <c r="B128" s="136"/>
    </row>
    <row r="129" spans="2:2">
      <c r="B129" s="136"/>
    </row>
    <row r="130" spans="2:2">
      <c r="B130" s="136"/>
    </row>
    <row r="131" spans="2:2">
      <c r="B131" s="136"/>
    </row>
    <row r="132" spans="2:2">
      <c r="B132" s="136"/>
    </row>
    <row r="133" spans="2:2">
      <c r="B133" s="136"/>
    </row>
    <row r="134" spans="2:2">
      <c r="B134" s="136"/>
    </row>
    <row r="135" spans="2:2">
      <c r="B135" s="136"/>
    </row>
    <row r="136" spans="2:2">
      <c r="B136" s="136"/>
    </row>
    <row r="137" spans="2:2">
      <c r="B137" s="136"/>
    </row>
    <row r="138" spans="2:2">
      <c r="B138" s="136"/>
    </row>
    <row r="139" spans="2:2">
      <c r="B139" s="13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71" activePane="bottomLeft" state="frozen"/>
      <selection activeCell="K20" sqref="K20"/>
      <selection pane="bottomLeft" activeCell="G96" sqref="G96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8.7109375" style="112" customWidth="1"/>
    <col min="10" max="16384" width="11.42578125" style="143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142" customFormat="1" ht="18.75">
      <c r="A3" s="291"/>
      <c r="B3" s="8"/>
      <c r="C3" s="103" t="s">
        <v>109</v>
      </c>
      <c r="D3" s="137"/>
      <c r="E3" s="138"/>
      <c r="F3" s="137"/>
      <c r="G3" s="137"/>
      <c r="H3" s="137"/>
      <c r="I3" s="137"/>
    </row>
    <row r="4" spans="1:255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55" s="142" customFormat="1" ht="18.75">
      <c r="A5" s="291"/>
      <c r="B5" s="8"/>
      <c r="C5" s="107" t="str">
        <f>'Número pensiones (IP-J-V)'!$C$5</f>
        <v>1 de  Febrero de 2022</v>
      </c>
      <c r="D5" s="137"/>
      <c r="E5" s="138"/>
      <c r="F5" s="137"/>
      <c r="G5" s="137"/>
      <c r="H5" s="137"/>
      <c r="I5" s="137"/>
      <c r="K5" s="9" t="s">
        <v>177</v>
      </c>
    </row>
    <row r="6" spans="1:255" ht="2.4500000000000002" customHeight="1">
      <c r="C6" s="109"/>
      <c r="D6" s="110"/>
      <c r="E6" s="111"/>
      <c r="F6" s="110"/>
      <c r="G6" s="110"/>
      <c r="H6" s="110"/>
      <c r="I6" s="110"/>
    </row>
    <row r="7" spans="1:255" ht="69" customHeight="1">
      <c r="B7" s="329" t="s">
        <v>166</v>
      </c>
      <c r="C7" s="330" t="s">
        <v>47</v>
      </c>
      <c r="D7" s="329" t="s">
        <v>110</v>
      </c>
      <c r="E7" s="331" t="s">
        <v>111</v>
      </c>
      <c r="F7" s="329" t="s">
        <v>112</v>
      </c>
      <c r="G7" s="329" t="s">
        <v>113</v>
      </c>
      <c r="H7" s="329" t="s">
        <v>114</v>
      </c>
      <c r="I7" s="329" t="s">
        <v>112</v>
      </c>
    </row>
    <row r="8" spans="1:255" ht="29.25" hidden="1" customHeight="1">
      <c r="B8" s="144"/>
      <c r="C8" s="115"/>
      <c r="D8" s="115"/>
      <c r="E8" s="116"/>
      <c r="F8" s="115"/>
      <c r="G8" s="115"/>
      <c r="H8" s="115"/>
      <c r="I8" s="115"/>
    </row>
    <row r="9" spans="1:255" s="148" customFormat="1" ht="18" customHeight="1">
      <c r="A9" s="12"/>
      <c r="B9" s="145"/>
      <c r="C9" s="146" t="s">
        <v>52</v>
      </c>
      <c r="D9" s="147">
        <v>1607849</v>
      </c>
      <c r="E9" s="281">
        <v>0.16220793398404865</v>
      </c>
      <c r="F9" s="281">
        <v>1.3115661038137771E-2</v>
      </c>
      <c r="G9" s="192">
        <v>970.70985175846738</v>
      </c>
      <c r="H9" s="281">
        <v>0.89460589071587815</v>
      </c>
      <c r="I9" s="281">
        <v>5.318349778424114E-2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151" customFormat="1" ht="18" customHeight="1">
      <c r="B10" s="145">
        <v>4</v>
      </c>
      <c r="C10" s="149" t="s">
        <v>53</v>
      </c>
      <c r="D10" s="150">
        <v>109954</v>
      </c>
      <c r="E10" s="282">
        <v>1.1092715281896551E-2</v>
      </c>
      <c r="F10" s="282">
        <v>1.372793066887934E-2</v>
      </c>
      <c r="G10" s="193">
        <v>879.40320952398235</v>
      </c>
      <c r="H10" s="282">
        <v>0.8104577182661129</v>
      </c>
      <c r="I10" s="282">
        <v>5.1344003472874267E-2</v>
      </c>
    </row>
    <row r="11" spans="1:255" s="152" customFormat="1" ht="18" customHeight="1">
      <c r="B11" s="145">
        <v>11</v>
      </c>
      <c r="C11" s="149" t="s">
        <v>54</v>
      </c>
      <c r="D11" s="150">
        <v>225530</v>
      </c>
      <c r="E11" s="282">
        <v>2.2752606340161605E-2</v>
      </c>
      <c r="F11" s="282">
        <v>1.2630378462353598E-2</v>
      </c>
      <c r="G11" s="193">
        <v>1076.4234897352903</v>
      </c>
      <c r="H11" s="282">
        <v>0.99203154586066911</v>
      </c>
      <c r="I11" s="282">
        <v>5.0963745467118127E-2</v>
      </c>
    </row>
    <row r="12" spans="1:255" s="152" customFormat="1" ht="18" customHeight="1">
      <c r="B12" s="145">
        <v>14</v>
      </c>
      <c r="C12" s="149" t="s">
        <v>55</v>
      </c>
      <c r="D12" s="150">
        <v>174529</v>
      </c>
      <c r="E12" s="282">
        <v>1.7607367675883761E-2</v>
      </c>
      <c r="F12" s="282">
        <v>8.9839572192513817E-3</v>
      </c>
      <c r="G12" s="193">
        <v>899.87487752751679</v>
      </c>
      <c r="H12" s="282">
        <v>0.82932440098862292</v>
      </c>
      <c r="I12" s="282">
        <v>5.5495324849663685E-2</v>
      </c>
    </row>
    <row r="13" spans="1:255" s="152" customFormat="1" ht="18" customHeight="1">
      <c r="B13" s="145">
        <v>18</v>
      </c>
      <c r="C13" s="149" t="s">
        <v>56</v>
      </c>
      <c r="D13" s="150">
        <v>191053</v>
      </c>
      <c r="E13" s="282">
        <v>1.9274392316352126E-2</v>
      </c>
      <c r="F13" s="282">
        <v>1.0146245519049968E-2</v>
      </c>
      <c r="G13" s="193">
        <v>921.95638896013122</v>
      </c>
      <c r="H13" s="282">
        <v>0.84967471490347757</v>
      </c>
      <c r="I13" s="282">
        <v>5.6023293591155543E-2</v>
      </c>
    </row>
    <row r="14" spans="1:255" s="152" customFormat="1" ht="18" customHeight="1">
      <c r="B14" s="145">
        <v>21</v>
      </c>
      <c r="C14" s="149" t="s">
        <v>57</v>
      </c>
      <c r="D14" s="150">
        <v>99942</v>
      </c>
      <c r="E14" s="282">
        <v>1.0082654116296861E-2</v>
      </c>
      <c r="F14" s="282">
        <v>1.1435857992956322E-2</v>
      </c>
      <c r="G14" s="193">
        <v>986.08826229212946</v>
      </c>
      <c r="H14" s="282">
        <v>0.90877862897369932</v>
      </c>
      <c r="I14" s="282">
        <v>5.0532992354360706E-2</v>
      </c>
    </row>
    <row r="15" spans="1:255" s="152" customFormat="1" ht="18" customHeight="1">
      <c r="B15" s="145">
        <v>23</v>
      </c>
      <c r="C15" s="149" t="s">
        <v>58</v>
      </c>
      <c r="D15" s="150">
        <v>144410</v>
      </c>
      <c r="E15" s="282">
        <v>1.4568810719561643E-2</v>
      </c>
      <c r="F15" s="282">
        <v>1.2174693179508367E-2</v>
      </c>
      <c r="G15" s="193">
        <v>892.11802485977421</v>
      </c>
      <c r="H15" s="282">
        <v>0.82217568803654262</v>
      </c>
      <c r="I15" s="282">
        <v>5.5869302215658667E-2</v>
      </c>
    </row>
    <row r="16" spans="1:255" s="152" customFormat="1" ht="18" customHeight="1">
      <c r="B16" s="145">
        <v>29</v>
      </c>
      <c r="C16" s="149" t="s">
        <v>59</v>
      </c>
      <c r="D16" s="150">
        <v>275985</v>
      </c>
      <c r="E16" s="282">
        <v>2.7842761764685409E-2</v>
      </c>
      <c r="F16" s="282">
        <v>1.7107498627198847E-2</v>
      </c>
      <c r="G16" s="193">
        <v>987.48991673460546</v>
      </c>
      <c r="H16" s="282">
        <v>0.91007039326218941</v>
      </c>
      <c r="I16" s="282">
        <v>5.4014196227804678E-2</v>
      </c>
    </row>
    <row r="17" spans="1:457" s="152" customFormat="1" ht="18" customHeight="1">
      <c r="B17" s="145">
        <v>41</v>
      </c>
      <c r="C17" s="149" t="s">
        <v>60</v>
      </c>
      <c r="D17" s="150">
        <v>386446</v>
      </c>
      <c r="E17" s="282">
        <v>3.8986625769210706E-2</v>
      </c>
      <c r="F17" s="282">
        <v>1.4520299804418269E-2</v>
      </c>
      <c r="G17" s="193">
        <v>1004.4962972058194</v>
      </c>
      <c r="H17" s="282">
        <v>0.92574346809679919</v>
      </c>
      <c r="I17" s="282">
        <v>5.1729111553558527E-2</v>
      </c>
    </row>
    <row r="18" spans="1:457" s="152" customFormat="1" ht="18" hidden="1" customHeight="1">
      <c r="B18" s="145"/>
      <c r="C18" s="149"/>
      <c r="D18" s="150"/>
      <c r="E18" s="282"/>
      <c r="F18" s="282"/>
      <c r="G18" s="193"/>
      <c r="H18" s="282"/>
      <c r="I18" s="282"/>
    </row>
    <row r="19" spans="1:457" s="153" customFormat="1" ht="18" customHeight="1">
      <c r="A19" s="12"/>
      <c r="B19" s="145"/>
      <c r="C19" s="146" t="s">
        <v>61</v>
      </c>
      <c r="D19" s="147">
        <v>306578</v>
      </c>
      <c r="E19" s="281">
        <v>3.0929138236837957E-2</v>
      </c>
      <c r="F19" s="281">
        <v>8.0790211790702227E-3</v>
      </c>
      <c r="G19" s="192">
        <v>1146.7963966429418</v>
      </c>
      <c r="H19" s="281">
        <v>1.0568871944896991</v>
      </c>
      <c r="I19" s="281">
        <v>5.5829202545144785E-2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151" customFormat="1" ht="18" customHeight="1">
      <c r="B20" s="145">
        <v>22</v>
      </c>
      <c r="C20" s="149" t="s">
        <v>62</v>
      </c>
      <c r="D20" s="150">
        <v>53728</v>
      </c>
      <c r="E20" s="282">
        <v>5.4203522078845505E-3</v>
      </c>
      <c r="F20" s="282">
        <v>7.0852858481724734E-3</v>
      </c>
      <c r="G20" s="193">
        <v>1039.0491002829062</v>
      </c>
      <c r="H20" s="282">
        <v>0.95758732042559891</v>
      </c>
      <c r="I20" s="282">
        <v>5.4042981822695735E-2</v>
      </c>
    </row>
    <row r="21" spans="1:457" s="152" customFormat="1" ht="18" customHeight="1">
      <c r="B21" s="145">
        <v>40</v>
      </c>
      <c r="C21" s="149" t="s">
        <v>63</v>
      </c>
      <c r="D21" s="150">
        <v>35827</v>
      </c>
      <c r="E21" s="282">
        <v>3.6144088473771549E-3</v>
      </c>
      <c r="F21" s="282">
        <v>1.3415690768328048E-3</v>
      </c>
      <c r="G21" s="193">
        <v>1047.2154548245742</v>
      </c>
      <c r="H21" s="282">
        <v>0.96511343017447604</v>
      </c>
      <c r="I21" s="282">
        <v>5.8813515303883568E-2</v>
      </c>
    </row>
    <row r="22" spans="1:457" s="152" customFormat="1" ht="18" customHeight="1">
      <c r="B22" s="145">
        <v>50</v>
      </c>
      <c r="C22" s="152" t="s">
        <v>64</v>
      </c>
      <c r="D22" s="154">
        <v>217023</v>
      </c>
      <c r="E22" s="283">
        <v>2.189437718157625E-2</v>
      </c>
      <c r="F22" s="283">
        <v>9.4468631390935975E-3</v>
      </c>
      <c r="G22" s="194">
        <v>1189.9104128594659</v>
      </c>
      <c r="H22" s="283">
        <v>1.0966210581255236</v>
      </c>
      <c r="I22" s="283">
        <v>5.5607522589216085E-2</v>
      </c>
    </row>
    <row r="23" spans="1:457" s="152" customFormat="1" ht="18" hidden="1" customHeight="1">
      <c r="B23" s="145"/>
      <c r="D23" s="154"/>
      <c r="E23" s="283"/>
      <c r="F23" s="283"/>
      <c r="G23" s="194"/>
      <c r="H23" s="283"/>
      <c r="I23" s="283"/>
    </row>
    <row r="24" spans="1:457" s="148" customFormat="1" ht="18" customHeight="1">
      <c r="A24" s="12"/>
      <c r="B24" s="145">
        <v>33</v>
      </c>
      <c r="C24" s="146" t="s">
        <v>65</v>
      </c>
      <c r="D24" s="147">
        <v>300178</v>
      </c>
      <c r="E24" s="281">
        <v>3.0283473888072673E-2</v>
      </c>
      <c r="F24" s="281">
        <v>-3.3968296256825514E-4</v>
      </c>
      <c r="G24" s="192">
        <v>1274.4158313400712</v>
      </c>
      <c r="H24" s="281">
        <v>1.1745012249263553</v>
      </c>
      <c r="I24" s="281">
        <v>5.1567288257313049E-2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148" customFormat="1" ht="18" hidden="1" customHeight="1">
      <c r="A25" s="12"/>
      <c r="B25" s="145"/>
      <c r="C25" s="146"/>
      <c r="D25" s="147"/>
      <c r="E25" s="281"/>
      <c r="F25" s="281"/>
      <c r="G25" s="192"/>
      <c r="H25" s="281"/>
      <c r="I25" s="281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148" customFormat="1" ht="18" customHeight="1">
      <c r="A26" s="12"/>
      <c r="B26" s="145">
        <v>7</v>
      </c>
      <c r="C26" s="146" t="s">
        <v>182</v>
      </c>
      <c r="D26" s="147">
        <v>200427</v>
      </c>
      <c r="E26" s="281">
        <v>2.0220088817184276E-2</v>
      </c>
      <c r="F26" s="281">
        <v>1.7266844309097751E-2</v>
      </c>
      <c r="G26" s="192">
        <v>1010.3915540820342</v>
      </c>
      <c r="H26" s="281">
        <v>0.93117653495935471</v>
      </c>
      <c r="I26" s="281">
        <v>5.5834094525222255E-2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148" customFormat="1" ht="18" hidden="1" customHeight="1">
      <c r="A27" s="12"/>
      <c r="B27" s="145"/>
      <c r="C27" s="146"/>
      <c r="D27" s="147"/>
      <c r="E27" s="281"/>
      <c r="F27" s="281"/>
      <c r="G27" s="192"/>
      <c r="H27" s="281"/>
      <c r="I27" s="28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148" customFormat="1" ht="18" customHeight="1">
      <c r="A28" s="12"/>
      <c r="B28" s="145"/>
      <c r="C28" s="146" t="s">
        <v>66</v>
      </c>
      <c r="D28" s="147">
        <v>344323</v>
      </c>
      <c r="E28" s="281">
        <v>3.4737044618735703E-2</v>
      </c>
      <c r="F28" s="281">
        <v>2.5106433653874882E-2</v>
      </c>
      <c r="G28" s="192">
        <v>990.80094298086397</v>
      </c>
      <c r="H28" s="281">
        <v>0.91312183399790658</v>
      </c>
      <c r="I28" s="281">
        <v>5.216132152689501E-2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151" customFormat="1" ht="18" customHeight="1">
      <c r="B29" s="145">
        <v>35</v>
      </c>
      <c r="C29" s="149" t="s">
        <v>67</v>
      </c>
      <c r="D29" s="150">
        <v>181136</v>
      </c>
      <c r="E29" s="282">
        <v>1.827391523092942E-2</v>
      </c>
      <c r="F29" s="282">
        <v>2.6074445004616642E-2</v>
      </c>
      <c r="G29" s="193">
        <v>1005.166458959014</v>
      </c>
      <c r="H29" s="282">
        <v>0.92636108895544644</v>
      </c>
      <c r="I29" s="282">
        <v>5.2860131397957311E-2</v>
      </c>
    </row>
    <row r="30" spans="1:457" s="152" customFormat="1" ht="18" customHeight="1">
      <c r="B30" s="145">
        <v>38</v>
      </c>
      <c r="C30" s="149" t="s">
        <v>68</v>
      </c>
      <c r="D30" s="150">
        <v>163187</v>
      </c>
      <c r="E30" s="282">
        <v>1.6463129387806287E-2</v>
      </c>
      <c r="F30" s="282">
        <v>2.4034086987079428E-2</v>
      </c>
      <c r="G30" s="193">
        <v>974.85535845379877</v>
      </c>
      <c r="H30" s="282">
        <v>0.89842638836811406</v>
      </c>
      <c r="I30" s="282">
        <v>5.1330086398232222E-2</v>
      </c>
    </row>
    <row r="31" spans="1:457" s="152" customFormat="1" ht="18" hidden="1" customHeight="1">
      <c r="B31" s="145"/>
      <c r="C31" s="149"/>
      <c r="D31" s="150"/>
      <c r="E31" s="282"/>
      <c r="F31" s="282"/>
      <c r="G31" s="193"/>
      <c r="H31" s="282"/>
      <c r="I31" s="282"/>
    </row>
    <row r="32" spans="1:457" s="152" customFormat="1" ht="18" customHeight="1">
      <c r="B32" s="145">
        <v>39</v>
      </c>
      <c r="C32" s="146" t="s">
        <v>69</v>
      </c>
      <c r="D32" s="147">
        <v>143509</v>
      </c>
      <c r="E32" s="281">
        <v>1.4477913285462029E-2</v>
      </c>
      <c r="F32" s="281">
        <v>8.035682927685972E-3</v>
      </c>
      <c r="G32" s="192">
        <v>1146.2083614268095</v>
      </c>
      <c r="H32" s="281">
        <v>1.0563452614214941</v>
      </c>
      <c r="I32" s="281">
        <v>5.3716770946187431E-2</v>
      </c>
    </row>
    <row r="33" spans="1:255" s="152" customFormat="1" ht="18" hidden="1" customHeight="1">
      <c r="B33" s="145"/>
      <c r="C33" s="146"/>
      <c r="D33" s="147"/>
      <c r="E33" s="281"/>
      <c r="F33" s="281"/>
      <c r="G33" s="192"/>
      <c r="H33" s="281"/>
      <c r="I33" s="281"/>
    </row>
    <row r="34" spans="1:255" s="148" customFormat="1" ht="18" customHeight="1">
      <c r="A34" s="12"/>
      <c r="B34" s="145"/>
      <c r="C34" s="146" t="s">
        <v>70</v>
      </c>
      <c r="D34" s="147">
        <v>616791</v>
      </c>
      <c r="E34" s="281">
        <v>6.222499364676369E-2</v>
      </c>
      <c r="F34" s="281">
        <v>7.4975375734440686E-3</v>
      </c>
      <c r="G34" s="192">
        <v>1079.9576001271098</v>
      </c>
      <c r="H34" s="281">
        <v>0.9952885808739993</v>
      </c>
      <c r="I34" s="281">
        <v>5.5972317885172984E-2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156" customFormat="1" ht="18" customHeight="1">
      <c r="A35" s="292"/>
      <c r="B35" s="155">
        <v>5</v>
      </c>
      <c r="C35" s="149" t="s">
        <v>71</v>
      </c>
      <c r="D35" s="150">
        <v>38849</v>
      </c>
      <c r="E35" s="282">
        <v>3.9192834820597619E-3</v>
      </c>
      <c r="F35" s="282">
        <v>3.7204495543210481E-3</v>
      </c>
      <c r="G35" s="193">
        <v>944.00597467116245</v>
      </c>
      <c r="H35" s="282">
        <v>0.86999560608347293</v>
      </c>
      <c r="I35" s="282">
        <v>5.0848762174800832E-2</v>
      </c>
    </row>
    <row r="36" spans="1:255" s="152" customFormat="1" ht="18" customHeight="1">
      <c r="B36" s="145">
        <v>9</v>
      </c>
      <c r="C36" s="149" t="s">
        <v>72</v>
      </c>
      <c r="D36" s="150">
        <v>91217</v>
      </c>
      <c r="E36" s="282">
        <v>9.2024320158316901E-3</v>
      </c>
      <c r="F36" s="282">
        <v>6.9546402905493743E-3</v>
      </c>
      <c r="G36" s="193">
        <v>1159.8579447909933</v>
      </c>
      <c r="H36" s="282">
        <v>1.0689247131096538</v>
      </c>
      <c r="I36" s="282">
        <v>5.7626554677485009E-2</v>
      </c>
    </row>
    <row r="37" spans="1:255" s="152" customFormat="1" ht="18" customHeight="1">
      <c r="B37" s="145">
        <v>24</v>
      </c>
      <c r="C37" s="149" t="s">
        <v>73</v>
      </c>
      <c r="D37" s="150">
        <v>140462</v>
      </c>
      <c r="E37" s="282">
        <v>1.4170516524417058E-2</v>
      </c>
      <c r="F37" s="282">
        <v>3.9884335427253781E-4</v>
      </c>
      <c r="G37" s="193">
        <v>1075.5916484885593</v>
      </c>
      <c r="H37" s="282">
        <v>0.99126492123218923</v>
      </c>
      <c r="I37" s="282">
        <v>5.724103905914113E-2</v>
      </c>
    </row>
    <row r="38" spans="1:255" s="152" customFormat="1" ht="18" customHeight="1">
      <c r="B38" s="145">
        <v>34</v>
      </c>
      <c r="C38" s="152" t="s">
        <v>74</v>
      </c>
      <c r="D38" s="154">
        <v>42741</v>
      </c>
      <c r="E38" s="283">
        <v>4.3119281141526496E-3</v>
      </c>
      <c r="F38" s="283">
        <v>7.4009475098404387E-3</v>
      </c>
      <c r="G38" s="194">
        <v>1106.756278280807</v>
      </c>
      <c r="H38" s="283">
        <v>1.0199862341390469</v>
      </c>
      <c r="I38" s="283">
        <v>5.6497366570037677E-2</v>
      </c>
    </row>
    <row r="39" spans="1:255" s="152" customFormat="1" ht="18" customHeight="1">
      <c r="B39" s="145">
        <v>37</v>
      </c>
      <c r="C39" s="152" t="s">
        <v>75</v>
      </c>
      <c r="D39" s="154">
        <v>81107</v>
      </c>
      <c r="E39" s="283">
        <v>8.1824841148915323E-3</v>
      </c>
      <c r="F39" s="283">
        <v>9.8737455487212245E-3</v>
      </c>
      <c r="G39" s="194">
        <v>1004.9932733302931</v>
      </c>
      <c r="H39" s="283">
        <v>0.92620148113508649</v>
      </c>
      <c r="I39" s="283">
        <v>5.5649365768392522E-2</v>
      </c>
    </row>
    <row r="40" spans="1:255" s="152" customFormat="1" ht="18" customHeight="1">
      <c r="B40" s="145">
        <v>40</v>
      </c>
      <c r="C40" s="149" t="s">
        <v>76</v>
      </c>
      <c r="D40" s="150">
        <v>34180</v>
      </c>
      <c r="E40" s="282">
        <v>3.4482511626245894E-3</v>
      </c>
      <c r="F40" s="282">
        <v>1.7473878486589545E-2</v>
      </c>
      <c r="G40" s="193">
        <v>1029.0821711527205</v>
      </c>
      <c r="H40" s="282">
        <v>0.94840180170848754</v>
      </c>
      <c r="I40" s="282">
        <v>6.2247425125531164E-2</v>
      </c>
    </row>
    <row r="41" spans="1:255" s="152" customFormat="1" ht="18" customHeight="1">
      <c r="B41" s="145">
        <v>42</v>
      </c>
      <c r="C41" s="149" t="s">
        <v>77</v>
      </c>
      <c r="D41" s="150">
        <v>22443</v>
      </c>
      <c r="E41" s="282">
        <v>2.2641632780217571E-3</v>
      </c>
      <c r="F41" s="282">
        <v>7.9040732923159052E-3</v>
      </c>
      <c r="G41" s="193">
        <v>1029.7420175555851</v>
      </c>
      <c r="H41" s="282">
        <v>0.94900991594355066</v>
      </c>
      <c r="I41" s="282">
        <v>6.0276405254209298E-2</v>
      </c>
    </row>
    <row r="42" spans="1:255" s="152" customFormat="1" ht="18" customHeight="1">
      <c r="B42" s="145">
        <v>47</v>
      </c>
      <c r="C42" s="149" t="s">
        <v>78</v>
      </c>
      <c r="D42" s="150">
        <v>117737</v>
      </c>
      <c r="E42" s="282">
        <v>1.1877903661027832E-2</v>
      </c>
      <c r="F42" s="282">
        <v>1.5937526965225546E-2</v>
      </c>
      <c r="G42" s="193">
        <v>1202.0722441543446</v>
      </c>
      <c r="H42" s="282">
        <v>1.1078293979796847</v>
      </c>
      <c r="I42" s="282">
        <v>5.0593005328480212E-2</v>
      </c>
    </row>
    <row r="43" spans="1:255" s="152" customFormat="1" ht="18" customHeight="1">
      <c r="B43" s="145">
        <v>49</v>
      </c>
      <c r="C43" s="149" t="s">
        <v>79</v>
      </c>
      <c r="D43" s="150">
        <v>48055</v>
      </c>
      <c r="E43" s="282">
        <v>4.848031293736824E-3</v>
      </c>
      <c r="F43" s="282">
        <v>8.9560943097555246E-4</v>
      </c>
      <c r="G43" s="193">
        <v>914.10166933721848</v>
      </c>
      <c r="H43" s="282">
        <v>0.84243580779663207</v>
      </c>
      <c r="I43" s="282">
        <v>5.8160055831987689E-2</v>
      </c>
    </row>
    <row r="44" spans="1:255" s="152" customFormat="1" ht="18" hidden="1" customHeight="1">
      <c r="B44" s="145"/>
      <c r="C44" s="149"/>
      <c r="D44" s="150"/>
      <c r="E44" s="282"/>
      <c r="F44" s="282"/>
      <c r="G44" s="193"/>
      <c r="H44" s="282"/>
      <c r="I44" s="282"/>
    </row>
    <row r="45" spans="1:255" s="148" customFormat="1" ht="18" customHeight="1">
      <c r="A45" s="12"/>
      <c r="B45" s="145"/>
      <c r="C45" s="146" t="s">
        <v>80</v>
      </c>
      <c r="D45" s="147">
        <v>379980</v>
      </c>
      <c r="E45" s="281">
        <v>3.8334303006848786E-2</v>
      </c>
      <c r="F45" s="281">
        <v>1.1995440454250161E-2</v>
      </c>
      <c r="G45" s="192">
        <v>1003.3189969998425</v>
      </c>
      <c r="H45" s="281">
        <v>0.92465846860132694</v>
      </c>
      <c r="I45" s="281">
        <v>5.4245364107509575E-2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151" customFormat="1" ht="18" customHeight="1">
      <c r="B46" s="145">
        <v>2</v>
      </c>
      <c r="C46" s="149" t="s">
        <v>81</v>
      </c>
      <c r="D46" s="150">
        <v>73277</v>
      </c>
      <c r="E46" s="282">
        <v>7.392554138199006E-3</v>
      </c>
      <c r="F46" s="282">
        <v>7.8674093941268897E-3</v>
      </c>
      <c r="G46" s="193">
        <v>967.26562168211024</v>
      </c>
      <c r="H46" s="282">
        <v>0.89143168937269801</v>
      </c>
      <c r="I46" s="282">
        <v>5.6323079725151937E-2</v>
      </c>
    </row>
    <row r="47" spans="1:255" s="152" customFormat="1" ht="18" customHeight="1">
      <c r="B47" s="145">
        <v>13</v>
      </c>
      <c r="C47" s="149" t="s">
        <v>82</v>
      </c>
      <c r="D47" s="150">
        <v>100233</v>
      </c>
      <c r="E47" s="282">
        <v>1.0112011667154782E-2</v>
      </c>
      <c r="F47" s="282">
        <v>9.253478865014042E-3</v>
      </c>
      <c r="G47" s="193">
        <v>1007.915143316074</v>
      </c>
      <c r="H47" s="282">
        <v>0.9288942755848909</v>
      </c>
      <c r="I47" s="282">
        <v>5.1588483077127822E-2</v>
      </c>
    </row>
    <row r="48" spans="1:255" s="156" customFormat="1" ht="18" customHeight="1">
      <c r="A48" s="292"/>
      <c r="B48" s="155">
        <v>16</v>
      </c>
      <c r="C48" s="152" t="s">
        <v>83</v>
      </c>
      <c r="D48" s="150">
        <v>44510</v>
      </c>
      <c r="E48" s="282">
        <v>4.4903937755535542E-3</v>
      </c>
      <c r="F48" s="282">
        <v>2.2291774560356803E-3</v>
      </c>
      <c r="G48" s="193">
        <v>920.95171714221522</v>
      </c>
      <c r="H48" s="282">
        <v>0.84874880967555011</v>
      </c>
      <c r="I48" s="282">
        <v>5.4903728451329625E-2</v>
      </c>
    </row>
    <row r="49" spans="1:255" s="152" customFormat="1" ht="18" customHeight="1">
      <c r="B49" s="145">
        <v>19</v>
      </c>
      <c r="C49" s="152" t="s">
        <v>84</v>
      </c>
      <c r="D49" s="154">
        <v>43024</v>
      </c>
      <c r="E49" s="283">
        <v>4.3404785845746145E-3</v>
      </c>
      <c r="F49" s="283">
        <v>2.2020571537164191E-2</v>
      </c>
      <c r="G49" s="194">
        <v>1149.2774393361847</v>
      </c>
      <c r="H49" s="283">
        <v>1.059173722646874</v>
      </c>
      <c r="I49" s="283">
        <v>5.8833755652511588E-2</v>
      </c>
    </row>
    <row r="50" spans="1:255" s="152" customFormat="1" ht="18" customHeight="1">
      <c r="B50" s="145">
        <v>45</v>
      </c>
      <c r="C50" s="149" t="s">
        <v>85</v>
      </c>
      <c r="D50" s="150">
        <v>118936</v>
      </c>
      <c r="E50" s="282">
        <v>1.1998864841366827E-2</v>
      </c>
      <c r="F50" s="282">
        <v>1.6990312016349041E-2</v>
      </c>
      <c r="G50" s="193">
        <v>999.68384240263708</v>
      </c>
      <c r="H50" s="282">
        <v>0.92130831128044288</v>
      </c>
      <c r="I50" s="282">
        <v>5.2228177287821254E-2</v>
      </c>
    </row>
    <row r="51" spans="1:255" s="152" customFormat="1" ht="18" hidden="1" customHeight="1">
      <c r="B51" s="145"/>
      <c r="C51" s="149"/>
      <c r="D51" s="150"/>
      <c r="E51" s="282"/>
      <c r="F51" s="282"/>
      <c r="G51" s="193"/>
      <c r="H51" s="282"/>
      <c r="I51" s="282"/>
    </row>
    <row r="52" spans="1:255" s="148" customFormat="1" ht="18" customHeight="1">
      <c r="A52" s="12"/>
      <c r="B52" s="145"/>
      <c r="C52" s="146" t="s">
        <v>86</v>
      </c>
      <c r="D52" s="147">
        <v>1749935</v>
      </c>
      <c r="E52" s="281">
        <v>0.17654228783696491</v>
      </c>
      <c r="F52" s="281">
        <v>7.5917662300273303E-3</v>
      </c>
      <c r="G52" s="192">
        <v>1127.2612468805978</v>
      </c>
      <c r="H52" s="281">
        <v>1.0388836066804779</v>
      </c>
      <c r="I52" s="281">
        <v>5.5044701671186802E-2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151" customFormat="1" ht="18" customHeight="1">
      <c r="B53" s="145">
        <v>8</v>
      </c>
      <c r="C53" s="152" t="s">
        <v>87</v>
      </c>
      <c r="D53" s="154">
        <v>1313673</v>
      </c>
      <c r="E53" s="283">
        <v>0.13252997219305243</v>
      </c>
      <c r="F53" s="283">
        <v>6.2604366143239609E-3</v>
      </c>
      <c r="G53" s="194">
        <v>1163.9185015296796</v>
      </c>
      <c r="H53" s="283">
        <v>1.072666920908858</v>
      </c>
      <c r="I53" s="283">
        <v>5.4533560099603751E-2</v>
      </c>
    </row>
    <row r="54" spans="1:255" s="152" customFormat="1" ht="18" customHeight="1">
      <c r="B54" s="145">
        <v>17</v>
      </c>
      <c r="C54" s="152" t="s">
        <v>183</v>
      </c>
      <c r="D54" s="154">
        <v>161318</v>
      </c>
      <c r="E54" s="283">
        <v>1.6274575220955923E-2</v>
      </c>
      <c r="F54" s="283">
        <v>1.0036627743167603E-2</v>
      </c>
      <c r="G54" s="194">
        <v>1007.262666038508</v>
      </c>
      <c r="H54" s="283">
        <v>0.92829295273335966</v>
      </c>
      <c r="I54" s="283">
        <v>5.8790388046243036E-2</v>
      </c>
    </row>
    <row r="55" spans="1:255" s="156" customFormat="1" ht="18" customHeight="1">
      <c r="A55" s="292"/>
      <c r="B55" s="155">
        <v>25</v>
      </c>
      <c r="C55" s="152" t="s">
        <v>189</v>
      </c>
      <c r="D55" s="150">
        <v>100464</v>
      </c>
      <c r="E55" s="282">
        <v>1.0135316114743029E-2</v>
      </c>
      <c r="F55" s="282">
        <v>9.7493316179870781E-3</v>
      </c>
      <c r="G55" s="193">
        <v>965.18448996655525</v>
      </c>
      <c r="H55" s="282">
        <v>0.88951371904539733</v>
      </c>
      <c r="I55" s="282">
        <v>5.835604452281129E-2</v>
      </c>
    </row>
    <row r="56" spans="1:255" s="152" customFormat="1" ht="18" customHeight="1">
      <c r="B56" s="145">
        <v>43</v>
      </c>
      <c r="C56" s="152" t="s">
        <v>88</v>
      </c>
      <c r="D56" s="154">
        <v>174480</v>
      </c>
      <c r="E56" s="283">
        <v>1.7602424308213526E-2</v>
      </c>
      <c r="F56" s="283">
        <v>1.4176853191971706E-2</v>
      </c>
      <c r="G56" s="194">
        <v>1055.5347721228795</v>
      </c>
      <c r="H56" s="283">
        <v>0.97278051035123136</v>
      </c>
      <c r="I56" s="283">
        <v>5.5578567702828652E-2</v>
      </c>
    </row>
    <row r="57" spans="1:255" s="152" customFormat="1" ht="18" hidden="1" customHeight="1">
      <c r="B57" s="145"/>
      <c r="D57" s="154"/>
      <c r="E57" s="283"/>
      <c r="F57" s="283"/>
      <c r="G57" s="194"/>
      <c r="H57" s="283"/>
      <c r="I57" s="283"/>
      <c r="J57" s="152" t="s">
        <v>191</v>
      </c>
    </row>
    <row r="58" spans="1:255" s="148" customFormat="1" ht="18" customHeight="1">
      <c r="A58" s="12"/>
      <c r="B58" s="145"/>
      <c r="C58" s="146" t="s">
        <v>89</v>
      </c>
      <c r="D58" s="147">
        <v>1015243</v>
      </c>
      <c r="E58" s="281">
        <v>0.10242284538023627</v>
      </c>
      <c r="F58" s="281">
        <v>1.2364846740716251E-2</v>
      </c>
      <c r="G58" s="192">
        <v>1000.2931002922448</v>
      </c>
      <c r="H58" s="281">
        <v>0.92186980315777456</v>
      </c>
      <c r="I58" s="281">
        <v>5.3526924409782461E-2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151" customFormat="1" ht="18" customHeight="1">
      <c r="B59" s="145">
        <v>3</v>
      </c>
      <c r="C59" s="152" t="s">
        <v>90</v>
      </c>
      <c r="D59" s="154">
        <v>327598</v>
      </c>
      <c r="E59" s="283">
        <v>3.3049742082313933E-2</v>
      </c>
      <c r="F59" s="283">
        <v>1.3632763187207519E-2</v>
      </c>
      <c r="G59" s="194">
        <v>939.64399440777959</v>
      </c>
      <c r="H59" s="283">
        <v>0.86597560645975458</v>
      </c>
      <c r="I59" s="283">
        <v>5.3665050516003898E-2</v>
      </c>
    </row>
    <row r="60" spans="1:255" s="152" customFormat="1" ht="18" customHeight="1">
      <c r="B60" s="145">
        <v>12</v>
      </c>
      <c r="C60" s="152" t="s">
        <v>91</v>
      </c>
      <c r="D60" s="154">
        <v>134675</v>
      </c>
      <c r="E60" s="283">
        <v>1.3586694714056951E-2</v>
      </c>
      <c r="F60" s="283">
        <v>1.2122168613127648E-2</v>
      </c>
      <c r="G60" s="194">
        <v>970.11631832188584</v>
      </c>
      <c r="H60" s="283">
        <v>0.8940588904894553</v>
      </c>
      <c r="I60" s="283">
        <v>5.6049901253234724E-2</v>
      </c>
    </row>
    <row r="61" spans="1:255" s="152" customFormat="1" ht="18" customHeight="1">
      <c r="B61" s="145">
        <v>46</v>
      </c>
      <c r="C61" s="152" t="s">
        <v>92</v>
      </c>
      <c r="D61" s="154">
        <v>552970</v>
      </c>
      <c r="E61" s="283">
        <v>5.5786408583865396E-2</v>
      </c>
      <c r="F61" s="283">
        <v>1.1674219568999833E-2</v>
      </c>
      <c r="G61" s="194">
        <v>1043.5731767907837</v>
      </c>
      <c r="H61" s="283">
        <v>0.96175670789670031</v>
      </c>
      <c r="I61" s="283">
        <v>5.2957476340443677E-2</v>
      </c>
    </row>
    <row r="62" spans="1:255" s="152" customFormat="1" ht="18" hidden="1" customHeight="1">
      <c r="B62" s="145"/>
      <c r="D62" s="154"/>
      <c r="E62" s="283"/>
      <c r="F62" s="283"/>
      <c r="G62" s="194"/>
      <c r="H62" s="283"/>
      <c r="I62" s="283"/>
    </row>
    <row r="63" spans="1:255" s="148" customFormat="1" ht="18" customHeight="1">
      <c r="A63" s="12"/>
      <c r="B63" s="145"/>
      <c r="C63" s="146" t="s">
        <v>93</v>
      </c>
      <c r="D63" s="147">
        <v>232105</v>
      </c>
      <c r="E63" s="281">
        <v>2.3415925573463437E-2</v>
      </c>
      <c r="F63" s="281">
        <v>1.0395399556845986E-2</v>
      </c>
      <c r="G63" s="192">
        <v>904.63318506710334</v>
      </c>
      <c r="H63" s="281">
        <v>0.83370965570406708</v>
      </c>
      <c r="I63" s="281">
        <v>5.4805535063579214E-2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151" customFormat="1" ht="18" customHeight="1">
      <c r="B64" s="145">
        <v>6</v>
      </c>
      <c r="C64" s="152" t="s">
        <v>94</v>
      </c>
      <c r="D64" s="154">
        <v>135836</v>
      </c>
      <c r="E64" s="283">
        <v>1.3703822262325152E-2</v>
      </c>
      <c r="F64" s="283">
        <v>1.2085177403251546E-2</v>
      </c>
      <c r="G64" s="194">
        <v>910.69738721693807</v>
      </c>
      <c r="H64" s="283">
        <v>0.83929842247706965</v>
      </c>
      <c r="I64" s="283">
        <v>5.4240656048995639E-2</v>
      </c>
    </row>
    <row r="65" spans="1:255" s="152" customFormat="1" ht="18" customHeight="1">
      <c r="B65" s="145">
        <v>10</v>
      </c>
      <c r="C65" s="149" t="s">
        <v>95</v>
      </c>
      <c r="D65" s="150">
        <v>96269</v>
      </c>
      <c r="E65" s="282">
        <v>9.712103311138285E-3</v>
      </c>
      <c r="F65" s="282">
        <v>8.0206904495145892E-3</v>
      </c>
      <c r="G65" s="193">
        <v>896.07656805409852</v>
      </c>
      <c r="H65" s="282">
        <v>0.82582388018570085</v>
      </c>
      <c r="I65" s="282">
        <v>5.5572873963561253E-2</v>
      </c>
    </row>
    <row r="66" spans="1:255" s="152" customFormat="1" ht="18" hidden="1" customHeight="1">
      <c r="B66" s="145"/>
      <c r="C66" s="149"/>
      <c r="D66" s="150"/>
      <c r="E66" s="282"/>
      <c r="F66" s="282"/>
      <c r="G66" s="193"/>
      <c r="H66" s="282"/>
      <c r="I66" s="282"/>
    </row>
    <row r="67" spans="1:255" s="148" customFormat="1" ht="18" customHeight="1">
      <c r="A67" s="12"/>
      <c r="B67" s="145"/>
      <c r="C67" s="146" t="s">
        <v>96</v>
      </c>
      <c r="D67" s="147">
        <v>768343</v>
      </c>
      <c r="E67" s="281">
        <v>7.7514325425525596E-2</v>
      </c>
      <c r="F67" s="281">
        <v>3.5395548519983056E-3</v>
      </c>
      <c r="G67" s="192">
        <v>925.24408771863614</v>
      </c>
      <c r="H67" s="281">
        <v>0.85270465703389864</v>
      </c>
      <c r="I67" s="281">
        <v>5.5742490092741681E-2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151" customFormat="1" ht="18" customHeight="1">
      <c r="B68" s="145">
        <v>15</v>
      </c>
      <c r="C68" s="157" t="s">
        <v>184</v>
      </c>
      <c r="D68" s="158">
        <v>301568</v>
      </c>
      <c r="E68" s="284">
        <v>3.0423704113820133E-2</v>
      </c>
      <c r="F68" s="284">
        <v>5.0591568071987059E-3</v>
      </c>
      <c r="G68" s="195">
        <v>971.40251097596501</v>
      </c>
      <c r="H68" s="284">
        <v>0.8952442452304733</v>
      </c>
      <c r="I68" s="284">
        <v>5.4729500898169192E-2</v>
      </c>
    </row>
    <row r="69" spans="1:255" s="152" customFormat="1" ht="18" customHeight="1">
      <c r="B69" s="145">
        <v>27</v>
      </c>
      <c r="C69" s="157" t="s">
        <v>97</v>
      </c>
      <c r="D69" s="158">
        <v>114696</v>
      </c>
      <c r="E69" s="284">
        <v>1.1571112210309827E-2</v>
      </c>
      <c r="F69" s="284">
        <v>-3.968633036047664E-3</v>
      </c>
      <c r="G69" s="195">
        <v>830.00006416963151</v>
      </c>
      <c r="H69" s="284">
        <v>0.76492779521667431</v>
      </c>
      <c r="I69" s="284">
        <v>6.0104031224840648E-2</v>
      </c>
    </row>
    <row r="70" spans="1:255" s="152" customFormat="1" ht="18" customHeight="1">
      <c r="B70" s="159">
        <v>32</v>
      </c>
      <c r="C70" s="157" t="s">
        <v>185</v>
      </c>
      <c r="D70" s="158">
        <v>106660</v>
      </c>
      <c r="E70" s="284">
        <v>1.0760399912391418E-2</v>
      </c>
      <c r="F70" s="284">
        <v>-1.1238059561715641E-3</v>
      </c>
      <c r="G70" s="195">
        <v>802.86745743484016</v>
      </c>
      <c r="H70" s="284">
        <v>0.73992239347747235</v>
      </c>
      <c r="I70" s="284">
        <v>5.7588302512737277E-2</v>
      </c>
    </row>
    <row r="71" spans="1:255" s="152" customFormat="1" ht="18" customHeight="1">
      <c r="B71" s="160">
        <v>36</v>
      </c>
      <c r="C71" s="161" t="s">
        <v>98</v>
      </c>
      <c r="D71" s="158">
        <v>245419</v>
      </c>
      <c r="E71" s="284">
        <v>2.4759109189004216E-2</v>
      </c>
      <c r="F71" s="284">
        <v>7.2604145290375843E-3</v>
      </c>
      <c r="G71" s="195">
        <v>966.222563411961</v>
      </c>
      <c r="H71" s="284">
        <v>0.8904704072025984</v>
      </c>
      <c r="I71" s="284">
        <v>5.3667157611610561E-2</v>
      </c>
    </row>
    <row r="72" spans="1:255" s="152" customFormat="1" ht="18" hidden="1" customHeight="1">
      <c r="B72" s="160"/>
      <c r="C72" s="161"/>
      <c r="D72" s="158"/>
      <c r="E72" s="284"/>
      <c r="F72" s="284"/>
      <c r="G72" s="195"/>
      <c r="H72" s="284"/>
      <c r="I72" s="284"/>
    </row>
    <row r="73" spans="1:255" s="148" customFormat="1" ht="18" customHeight="1">
      <c r="A73" s="12"/>
      <c r="B73" s="159">
        <v>28</v>
      </c>
      <c r="C73" s="162" t="s">
        <v>99</v>
      </c>
      <c r="D73" s="163">
        <v>1197086</v>
      </c>
      <c r="E73" s="285">
        <v>0.12076808634469335</v>
      </c>
      <c r="F73" s="285">
        <v>1.6060582397696699E-2</v>
      </c>
      <c r="G73" s="196">
        <v>1269.6571080189724</v>
      </c>
      <c r="H73" s="285">
        <v>1.1701155870268016</v>
      </c>
      <c r="I73" s="285">
        <v>5.0133087046978275E-2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148" customFormat="1" ht="18" hidden="1" customHeight="1">
      <c r="A74" s="12"/>
      <c r="B74" s="159"/>
      <c r="C74" s="162"/>
      <c r="D74" s="163"/>
      <c r="E74" s="285"/>
      <c r="F74" s="285"/>
      <c r="G74" s="196"/>
      <c r="H74" s="285"/>
      <c r="I74" s="285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148" customFormat="1" ht="18" customHeight="1">
      <c r="A75" s="12"/>
      <c r="B75" s="159">
        <v>30</v>
      </c>
      <c r="C75" s="162" t="s">
        <v>100</v>
      </c>
      <c r="D75" s="163">
        <v>253214</v>
      </c>
      <c r="E75" s="285">
        <v>2.554550818878943E-2</v>
      </c>
      <c r="F75" s="285">
        <v>1.035839404990857E-2</v>
      </c>
      <c r="G75" s="196">
        <v>959.43026609903063</v>
      </c>
      <c r="H75" s="285">
        <v>0.88421062815880536</v>
      </c>
      <c r="I75" s="285">
        <v>5.5200297428859901E-2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148" customFormat="1" ht="18" hidden="1" customHeight="1">
      <c r="A76" s="12"/>
      <c r="B76" s="159"/>
      <c r="C76" s="162"/>
      <c r="D76" s="163"/>
      <c r="E76" s="285"/>
      <c r="F76" s="285"/>
      <c r="G76" s="196"/>
      <c r="H76" s="285"/>
      <c r="I76" s="285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148" customFormat="1" ht="18" customHeight="1">
      <c r="A77" s="12"/>
      <c r="B77" s="145">
        <v>31</v>
      </c>
      <c r="C77" s="162" t="s">
        <v>101</v>
      </c>
      <c r="D77" s="163">
        <v>140544</v>
      </c>
      <c r="E77" s="285">
        <v>1.4178789098885614E-2</v>
      </c>
      <c r="F77" s="285">
        <v>1.5997860204870928E-2</v>
      </c>
      <c r="G77" s="196">
        <v>1245.2979694615194</v>
      </c>
      <c r="H77" s="285">
        <v>1.1476662126779318</v>
      </c>
      <c r="I77" s="285">
        <v>5.2085712967407272E-2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148" customFormat="1" ht="18" hidden="1" customHeight="1">
      <c r="A78" s="12"/>
      <c r="B78" s="145"/>
      <c r="C78" s="162"/>
      <c r="D78" s="163"/>
      <c r="E78" s="285"/>
      <c r="F78" s="285"/>
      <c r="G78" s="196"/>
      <c r="H78" s="285"/>
      <c r="I78" s="285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148" customFormat="1" ht="18" customHeight="1">
      <c r="A79" s="12"/>
      <c r="B79" s="145"/>
      <c r="C79" s="146" t="s">
        <v>102</v>
      </c>
      <c r="D79" s="147">
        <v>567437</v>
      </c>
      <c r="E79" s="281">
        <v>5.7245912667238413E-2</v>
      </c>
      <c r="F79" s="281">
        <v>7.4908827487758511E-3</v>
      </c>
      <c r="G79" s="192">
        <v>1345.3868276478265</v>
      </c>
      <c r="H79" s="281">
        <v>1.2399080725563416</v>
      </c>
      <c r="I79" s="281">
        <v>5.2649027482758903E-2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151" customFormat="1" ht="18" customHeight="1">
      <c r="B80" s="145">
        <v>1</v>
      </c>
      <c r="C80" s="164" t="s">
        <v>186</v>
      </c>
      <c r="D80" s="150">
        <v>79794</v>
      </c>
      <c r="E80" s="282">
        <v>8.0500220383401544E-3</v>
      </c>
      <c r="F80" s="286">
        <v>1.3308612500952499E-2</v>
      </c>
      <c r="G80" s="193">
        <v>1367.0700104017847</v>
      </c>
      <c r="H80" s="286">
        <v>1.2598912868876067</v>
      </c>
      <c r="I80" s="286">
        <v>5.1703882204614748E-2</v>
      </c>
    </row>
    <row r="81" spans="1:255" s="152" customFormat="1" ht="18" customHeight="1">
      <c r="B81" s="145">
        <v>20</v>
      </c>
      <c r="C81" s="164" t="s">
        <v>187</v>
      </c>
      <c r="D81" s="150">
        <v>192135</v>
      </c>
      <c r="E81" s="282">
        <v>1.9383549945315257E-2</v>
      </c>
      <c r="F81" s="286">
        <v>4.5224028859727206E-3</v>
      </c>
      <c r="G81" s="193">
        <v>1317.4594030239148</v>
      </c>
      <c r="H81" s="286">
        <v>1.2141701669032612</v>
      </c>
      <c r="I81" s="286">
        <v>5.3063798009987062E-2</v>
      </c>
    </row>
    <row r="82" spans="1:255" s="152" customFormat="1" ht="18" customHeight="1">
      <c r="B82" s="145">
        <v>48</v>
      </c>
      <c r="C82" s="164" t="s">
        <v>188</v>
      </c>
      <c r="D82" s="150">
        <v>295508</v>
      </c>
      <c r="E82" s="282">
        <v>2.9812340683583006E-2</v>
      </c>
      <c r="F82" s="286">
        <v>7.8648849598570436E-3</v>
      </c>
      <c r="G82" s="193">
        <v>1357.6898713740402</v>
      </c>
      <c r="H82" s="286">
        <v>1.2512465537423185</v>
      </c>
      <c r="I82" s="286">
        <v>5.2571170722751193E-2</v>
      </c>
    </row>
    <row r="83" spans="1:255" s="152" customFormat="1" ht="18" hidden="1" customHeight="1">
      <c r="B83" s="145"/>
      <c r="C83" s="164"/>
      <c r="D83" s="150"/>
      <c r="E83" s="282"/>
      <c r="F83" s="286"/>
      <c r="G83" s="193"/>
      <c r="H83" s="286"/>
      <c r="I83" s="286"/>
    </row>
    <row r="84" spans="1:255" s="148" customFormat="1" ht="18" customHeight="1">
      <c r="A84" s="12"/>
      <c r="B84" s="145">
        <v>26</v>
      </c>
      <c r="C84" s="146" t="s">
        <v>103</v>
      </c>
      <c r="D84" s="147">
        <v>71551</v>
      </c>
      <c r="E84" s="281">
        <v>7.2184265341413692E-3</v>
      </c>
      <c r="F84" s="281">
        <v>1.2925054503241773E-2</v>
      </c>
      <c r="G84" s="192">
        <v>1067.9985163030565</v>
      </c>
      <c r="H84" s="281">
        <v>0.98426709302448157</v>
      </c>
      <c r="I84" s="281">
        <v>5.5917526178294485E-2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148" customFormat="1" ht="18" hidden="1" customHeight="1">
      <c r="A85" s="12"/>
      <c r="B85" s="145"/>
      <c r="C85" s="146"/>
      <c r="D85" s="147"/>
      <c r="E85" s="281"/>
      <c r="F85" s="281"/>
      <c r="G85" s="192"/>
      <c r="H85" s="281"/>
      <c r="I85" s="281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148" customFormat="1" ht="18" customHeight="1">
      <c r="A86" s="12"/>
      <c r="B86" s="145">
        <v>51</v>
      </c>
      <c r="C86" s="164" t="s">
        <v>104</v>
      </c>
      <c r="D86" s="150">
        <v>8913</v>
      </c>
      <c r="E86" s="282">
        <v>8.991884907101511E-4</v>
      </c>
      <c r="F86" s="286">
        <v>1.457029026750134E-2</v>
      </c>
      <c r="G86" s="193">
        <v>1091.874859194435</v>
      </c>
      <c r="H86" s="286">
        <v>1.0062715230410157</v>
      </c>
      <c r="I86" s="286">
        <v>4.7378839231002612E-2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148" customFormat="1" ht="18" customHeight="1">
      <c r="A87" s="12"/>
      <c r="B87" s="145">
        <v>52</v>
      </c>
      <c r="C87" s="164" t="s">
        <v>105</v>
      </c>
      <c r="D87" s="150">
        <v>8265</v>
      </c>
      <c r="E87" s="282">
        <v>8.3381497539766617E-4</v>
      </c>
      <c r="F87" s="286">
        <v>1.2743536331331962E-2</v>
      </c>
      <c r="G87" s="193">
        <v>1045.6773986690862</v>
      </c>
      <c r="H87" s="286">
        <v>0.9636959581106469</v>
      </c>
      <c r="I87" s="286">
        <v>5.8981334065629554E-2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148" customFormat="1" ht="18" hidden="1" customHeight="1">
      <c r="A88" s="12"/>
      <c r="B88" s="145"/>
      <c r="C88" s="164"/>
      <c r="D88" s="150"/>
      <c r="E88" s="282"/>
      <c r="F88" s="286"/>
      <c r="G88" s="193"/>
      <c r="H88" s="286"/>
      <c r="I88" s="286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145"/>
      <c r="C89" s="340" t="s">
        <v>45</v>
      </c>
      <c r="D89" s="341">
        <v>9912271</v>
      </c>
      <c r="E89" s="343">
        <v>1</v>
      </c>
      <c r="F89" s="343">
        <v>1.0708506462056233E-2</v>
      </c>
      <c r="G89" s="342">
        <v>1085.069818824566</v>
      </c>
      <c r="H89" s="343">
        <v>1</v>
      </c>
      <c r="I89" s="343">
        <v>5.3564606442084273E-2</v>
      </c>
    </row>
    <row r="90" spans="1:255" ht="18" customHeight="1">
      <c r="B90" s="165"/>
      <c r="D90" s="124"/>
      <c r="E90" s="166"/>
      <c r="F90" s="166"/>
      <c r="G90" s="167"/>
      <c r="H90" s="166"/>
      <c r="I90" s="166"/>
    </row>
    <row r="91" spans="1:255" ht="18" customHeight="1">
      <c r="B91" s="165"/>
      <c r="D91" s="132"/>
      <c r="E91" s="166"/>
      <c r="G91" s="167"/>
      <c r="H91" s="166"/>
      <c r="I91" s="166"/>
    </row>
    <row r="92" spans="1:255" ht="18" customHeight="1">
      <c r="B92" s="165"/>
      <c r="D92" s="132"/>
      <c r="H92" s="166"/>
      <c r="I92" s="166"/>
    </row>
    <row r="93" spans="1:255" ht="18" customHeight="1">
      <c r="B93" s="165"/>
      <c r="D93" s="132"/>
      <c r="H93" s="166"/>
      <c r="I93" s="166"/>
    </row>
    <row r="94" spans="1:255" ht="18" customHeight="1">
      <c r="B94" s="165"/>
      <c r="D94" s="132"/>
      <c r="H94" s="166"/>
      <c r="I94" s="166"/>
    </row>
    <row r="95" spans="1:255" ht="18" customHeight="1">
      <c r="B95" s="165"/>
      <c r="D95" s="132"/>
      <c r="H95" s="166"/>
      <c r="I95" s="166"/>
    </row>
    <row r="96" spans="1:255" ht="18" customHeight="1">
      <c r="B96" s="168"/>
      <c r="C96" s="169"/>
      <c r="D96" s="170"/>
      <c r="E96" s="169"/>
      <c r="F96" s="169"/>
      <c r="G96" s="169"/>
      <c r="H96" s="169"/>
      <c r="I96" s="169"/>
    </row>
    <row r="97" spans="2:9" ht="18" customHeight="1">
      <c r="B97" s="168"/>
      <c r="C97" s="169"/>
      <c r="D97" s="170"/>
      <c r="E97" s="169"/>
      <c r="F97" s="169"/>
      <c r="G97" s="169"/>
      <c r="H97" s="169"/>
      <c r="I97" s="169"/>
    </row>
    <row r="98" spans="2:9" ht="18" customHeight="1">
      <c r="B98" s="136"/>
      <c r="D98" s="132"/>
    </row>
    <row r="99" spans="2:9" ht="18" customHeight="1">
      <c r="B99" s="136"/>
      <c r="D99" s="132"/>
    </row>
    <row r="100" spans="2:9" ht="18" customHeight="1">
      <c r="B100" s="136"/>
      <c r="D100" s="132"/>
    </row>
    <row r="101" spans="2:9" ht="18" customHeight="1">
      <c r="B101" s="136"/>
      <c r="D101" s="132"/>
    </row>
    <row r="102" spans="2:9" ht="18" customHeight="1">
      <c r="B102" s="136"/>
      <c r="D102" s="132"/>
    </row>
    <row r="103" spans="2:9" ht="18" customHeight="1">
      <c r="B103" s="136"/>
      <c r="D103" s="132"/>
    </row>
    <row r="104" spans="2:9" ht="18" customHeight="1">
      <c r="B104" s="136"/>
      <c r="D104" s="132"/>
    </row>
    <row r="105" spans="2:9" ht="18" customHeight="1">
      <c r="B105" s="136"/>
      <c r="D105" s="132"/>
    </row>
    <row r="106" spans="2:9" ht="18" customHeight="1">
      <c r="B106" s="136"/>
      <c r="D106" s="132"/>
    </row>
    <row r="107" spans="2:9" ht="18" customHeight="1">
      <c r="B107" s="136"/>
      <c r="D107" s="132"/>
    </row>
    <row r="108" spans="2:9" ht="18" customHeight="1">
      <c r="B108" s="136"/>
      <c r="D108" s="132"/>
    </row>
    <row r="109" spans="2:9" ht="18" customHeight="1">
      <c r="B109" s="136"/>
      <c r="D109" s="132"/>
    </row>
    <row r="110" spans="2:9" ht="18" customHeight="1">
      <c r="B110" s="136"/>
      <c r="D110" s="132"/>
    </row>
    <row r="111" spans="2:9" ht="18" customHeight="1">
      <c r="B111" s="136"/>
      <c r="D111" s="132"/>
    </row>
    <row r="112" spans="2:9" ht="18" customHeight="1">
      <c r="B112" s="136"/>
      <c r="D112" s="132"/>
    </row>
    <row r="113" spans="2:4">
      <c r="B113" s="136"/>
      <c r="D113" s="132"/>
    </row>
    <row r="114" spans="2:4">
      <c r="B114" s="136"/>
      <c r="D114" s="132"/>
    </row>
    <row r="115" spans="2:4">
      <c r="B115" s="136"/>
      <c r="D115" s="132"/>
    </row>
    <row r="116" spans="2:4">
      <c r="B116" s="136"/>
      <c r="D116" s="132"/>
    </row>
    <row r="117" spans="2:4">
      <c r="B117" s="136"/>
      <c r="D117" s="132"/>
    </row>
    <row r="118" spans="2:4">
      <c r="B118" s="136"/>
      <c r="D118" s="132"/>
    </row>
    <row r="119" spans="2:4">
      <c r="B119" s="136"/>
      <c r="D119" s="132"/>
    </row>
    <row r="120" spans="2:4">
      <c r="B120" s="13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P71"/>
  <sheetViews>
    <sheetView showGridLines="0" showRowColHeaders="0" zoomScaleNormal="100" workbookViewId="0">
      <pane ySplit="5" topLeftCell="A50" activePane="bottomLeft" state="frozen"/>
      <selection activeCell="K20" sqref="K20"/>
      <selection pane="bottomLeft" activeCell="K79" sqref="K79"/>
    </sheetView>
  </sheetViews>
  <sheetFormatPr baseColWidth="10" defaultColWidth="10.28515625" defaultRowHeight="15.75"/>
  <cols>
    <col min="1" max="1" width="2.7109375" style="176" customWidth="1"/>
    <col min="2" max="2" width="7" style="189" customWidth="1"/>
    <col min="3" max="3" width="27.42578125" style="172" customWidth="1"/>
    <col min="4" max="4" width="20.7109375" style="173" customWidth="1"/>
    <col min="5" max="5" width="20.7109375" style="174" customWidth="1"/>
    <col min="6" max="7" width="20.7109375" style="175" customWidth="1"/>
    <col min="8" max="16384" width="10.28515625" style="176"/>
  </cols>
  <sheetData>
    <row r="1" spans="1:16">
      <c r="B1" s="171"/>
      <c r="K1" s="172"/>
      <c r="L1" s="172"/>
      <c r="M1" s="172"/>
      <c r="N1" s="172"/>
      <c r="O1" s="172"/>
      <c r="P1" s="172"/>
    </row>
    <row r="2" spans="1:16" s="172" customFormat="1" ht="22.7" customHeight="1">
      <c r="B2" s="177"/>
      <c r="C2" s="511" t="s">
        <v>161</v>
      </c>
      <c r="D2" s="512"/>
      <c r="E2" s="512"/>
      <c r="F2" s="512"/>
      <c r="G2" s="512"/>
    </row>
    <row r="3" spans="1:16" s="172" customFormat="1" ht="18.95" customHeight="1">
      <c r="A3" s="320"/>
      <c r="B3" s="321"/>
      <c r="C3" s="513" t="s">
        <v>151</v>
      </c>
      <c r="D3" s="514"/>
      <c r="E3" s="514"/>
      <c r="F3" s="514"/>
      <c r="G3" s="514"/>
    </row>
    <row r="4" spans="1:16" ht="19.7" customHeight="1">
      <c r="A4" s="320"/>
      <c r="B4" s="519" t="s">
        <v>166</v>
      </c>
      <c r="C4" s="515" t="s">
        <v>216</v>
      </c>
      <c r="D4" s="517" t="s">
        <v>162</v>
      </c>
      <c r="E4" s="322" t="s">
        <v>163</v>
      </c>
      <c r="F4" s="322"/>
      <c r="G4" s="322"/>
      <c r="I4" s="9" t="s">
        <v>177</v>
      </c>
      <c r="K4" s="172"/>
      <c r="L4" s="172"/>
      <c r="M4" s="172"/>
      <c r="N4" s="172"/>
      <c r="O4" s="172"/>
      <c r="P4" s="172"/>
    </row>
    <row r="5" spans="1:16" ht="19.7" customHeight="1">
      <c r="A5" s="320"/>
      <c r="B5" s="520"/>
      <c r="C5" s="516"/>
      <c r="D5" s="518"/>
      <c r="E5" s="322" t="s">
        <v>4</v>
      </c>
      <c r="F5" s="322" t="s">
        <v>3</v>
      </c>
      <c r="G5" s="322" t="s">
        <v>6</v>
      </c>
      <c r="K5" s="460"/>
      <c r="L5" s="461"/>
      <c r="M5" s="462"/>
      <c r="N5" s="462"/>
      <c r="O5" s="462"/>
      <c r="P5" s="172"/>
    </row>
    <row r="6" spans="1:16">
      <c r="B6" s="178">
        <v>4</v>
      </c>
      <c r="C6" s="180" t="s">
        <v>53</v>
      </c>
      <c r="D6" s="181">
        <v>35823</v>
      </c>
      <c r="E6" s="287">
        <v>0.39241859823399561</v>
      </c>
      <c r="F6" s="287">
        <v>0.25147200307869927</v>
      </c>
      <c r="G6" s="287">
        <v>0.3257998799497972</v>
      </c>
      <c r="K6" s="463"/>
      <c r="L6" s="464"/>
      <c r="M6" s="465"/>
      <c r="N6" s="465"/>
      <c r="O6" s="465"/>
      <c r="P6" s="172"/>
    </row>
    <row r="7" spans="1:16">
      <c r="B7" s="179">
        <v>11</v>
      </c>
      <c r="C7" s="180" t="s">
        <v>54</v>
      </c>
      <c r="D7" s="181">
        <v>66372</v>
      </c>
      <c r="E7" s="287">
        <v>0.36611235024516031</v>
      </c>
      <c r="F7" s="287">
        <v>0.23031390435307533</v>
      </c>
      <c r="G7" s="287">
        <v>0.29429344211413117</v>
      </c>
      <c r="H7" s="172"/>
      <c r="K7" s="463"/>
      <c r="L7" s="464"/>
      <c r="M7" s="465"/>
      <c r="N7" s="465"/>
      <c r="O7" s="465"/>
      <c r="P7" s="172"/>
    </row>
    <row r="8" spans="1:16">
      <c r="B8" s="179">
        <v>14</v>
      </c>
      <c r="C8" s="180" t="s">
        <v>55</v>
      </c>
      <c r="D8" s="181">
        <v>56843</v>
      </c>
      <c r="E8" s="287">
        <v>0.38685705805029047</v>
      </c>
      <c r="F8" s="287">
        <v>0.25375014027956155</v>
      </c>
      <c r="G8" s="287">
        <v>0.32569372425213</v>
      </c>
      <c r="H8" s="172"/>
      <c r="K8" s="463"/>
      <c r="L8" s="464"/>
      <c r="M8" s="465"/>
      <c r="N8" s="465"/>
      <c r="O8" s="465"/>
      <c r="P8" s="172"/>
    </row>
    <row r="9" spans="1:16">
      <c r="B9" s="179">
        <v>18</v>
      </c>
      <c r="C9" s="180" t="s">
        <v>56</v>
      </c>
      <c r="D9" s="181">
        <v>61662</v>
      </c>
      <c r="E9" s="287">
        <v>0.38528238626510203</v>
      </c>
      <c r="F9" s="287">
        <v>0.24836691191638588</v>
      </c>
      <c r="G9" s="287">
        <v>0.32274813795124913</v>
      </c>
      <c r="H9" s="172"/>
      <c r="K9" s="463"/>
      <c r="L9" s="464"/>
      <c r="M9" s="465"/>
      <c r="N9" s="465"/>
      <c r="O9" s="465"/>
      <c r="P9" s="172"/>
    </row>
    <row r="10" spans="1:16">
      <c r="B10" s="179">
        <v>21</v>
      </c>
      <c r="C10" s="180" t="s">
        <v>57</v>
      </c>
      <c r="D10" s="181">
        <v>30009</v>
      </c>
      <c r="E10" s="287">
        <v>0.38100865245954174</v>
      </c>
      <c r="F10" s="287">
        <v>0.21965849562122605</v>
      </c>
      <c r="G10" s="287">
        <v>0.30026415320886113</v>
      </c>
      <c r="H10" s="172"/>
      <c r="K10" s="463"/>
      <c r="L10" s="464"/>
      <c r="M10" s="465"/>
      <c r="N10" s="465"/>
      <c r="O10" s="465"/>
      <c r="P10" s="172"/>
    </row>
    <row r="11" spans="1:16">
      <c r="B11" s="179">
        <v>23</v>
      </c>
      <c r="C11" s="180" t="s">
        <v>58</v>
      </c>
      <c r="D11" s="181">
        <v>54105</v>
      </c>
      <c r="E11" s="287">
        <v>0.45633370159790898</v>
      </c>
      <c r="F11" s="287">
        <v>0.28829714481107882</v>
      </c>
      <c r="G11" s="287">
        <v>0.37466241950003465</v>
      </c>
      <c r="H11" s="172"/>
      <c r="K11" s="463"/>
      <c r="L11" s="464"/>
      <c r="M11" s="465"/>
      <c r="N11" s="465"/>
      <c r="O11" s="465"/>
      <c r="P11" s="172"/>
    </row>
    <row r="12" spans="1:16">
      <c r="B12" s="179">
        <v>29</v>
      </c>
      <c r="C12" s="180" t="s">
        <v>59</v>
      </c>
      <c r="D12" s="181">
        <v>77444</v>
      </c>
      <c r="E12" s="287">
        <v>0.34880292073299163</v>
      </c>
      <c r="F12" s="287">
        <v>0.20788594875481078</v>
      </c>
      <c r="G12" s="287">
        <v>0.28060945341232313</v>
      </c>
      <c r="H12" s="172"/>
      <c r="K12" s="463"/>
      <c r="L12" s="464"/>
      <c r="M12" s="465"/>
      <c r="N12" s="465"/>
      <c r="O12" s="465"/>
      <c r="P12" s="172"/>
    </row>
    <row r="13" spans="1:16">
      <c r="B13" s="179">
        <v>41</v>
      </c>
      <c r="C13" s="180" t="s">
        <v>60</v>
      </c>
      <c r="D13" s="181">
        <v>109569</v>
      </c>
      <c r="E13" s="287">
        <v>0.34272293498059714</v>
      </c>
      <c r="F13" s="287">
        <v>0.21868187881614193</v>
      </c>
      <c r="G13" s="287">
        <v>0.28352991103543573</v>
      </c>
      <c r="H13" s="172"/>
      <c r="K13" s="463"/>
      <c r="L13" s="464"/>
      <c r="M13" s="465"/>
      <c r="N13" s="465"/>
      <c r="O13" s="465"/>
      <c r="P13" s="172"/>
    </row>
    <row r="14" spans="1:16" s="186" customFormat="1">
      <c r="B14" s="182"/>
      <c r="C14" s="183" t="s">
        <v>52</v>
      </c>
      <c r="D14" s="184">
        <v>491827</v>
      </c>
      <c r="E14" s="288">
        <v>0.37299739223253536</v>
      </c>
      <c r="F14" s="288">
        <v>0.23411214532217225</v>
      </c>
      <c r="G14" s="288">
        <v>0.30589128705494112</v>
      </c>
      <c r="H14" s="185"/>
      <c r="K14" s="463"/>
      <c r="L14" s="464"/>
      <c r="M14" s="465"/>
      <c r="N14" s="465"/>
      <c r="O14" s="465"/>
      <c r="P14" s="185"/>
    </row>
    <row r="15" spans="1:16">
      <c r="B15" s="179">
        <v>22</v>
      </c>
      <c r="C15" s="180" t="s">
        <v>62</v>
      </c>
      <c r="D15" s="181">
        <v>12997</v>
      </c>
      <c r="E15" s="287">
        <v>0.32296201771505778</v>
      </c>
      <c r="F15" s="287">
        <v>0.16216216216216217</v>
      </c>
      <c r="G15" s="287">
        <v>0.2419036628945801</v>
      </c>
      <c r="H15" s="172"/>
      <c r="K15" s="463"/>
      <c r="L15" s="464"/>
      <c r="M15" s="465"/>
      <c r="N15" s="465"/>
      <c r="O15" s="465"/>
      <c r="P15" s="172"/>
    </row>
    <row r="16" spans="1:16">
      <c r="B16" s="179">
        <v>44</v>
      </c>
      <c r="C16" s="180" t="s">
        <v>63</v>
      </c>
      <c r="D16" s="181">
        <v>8715</v>
      </c>
      <c r="E16" s="287">
        <v>0.30634711312424745</v>
      </c>
      <c r="F16" s="287">
        <v>0.18340041335798976</v>
      </c>
      <c r="G16" s="287">
        <v>0.24325229575459847</v>
      </c>
      <c r="H16" s="172"/>
      <c r="K16" s="463"/>
      <c r="L16" s="464"/>
      <c r="M16" s="465"/>
      <c r="N16" s="465"/>
      <c r="O16" s="465"/>
      <c r="P16" s="172"/>
    </row>
    <row r="17" spans="2:16">
      <c r="B17" s="179">
        <v>50</v>
      </c>
      <c r="C17" s="180" t="s">
        <v>64</v>
      </c>
      <c r="D17" s="181">
        <v>40382</v>
      </c>
      <c r="E17" s="287">
        <v>0.25532500266250135</v>
      </c>
      <c r="F17" s="287">
        <v>0.11129213106270425</v>
      </c>
      <c r="G17" s="287">
        <v>0.18607244393451386</v>
      </c>
      <c r="H17" s="172"/>
      <c r="K17" s="463"/>
      <c r="L17" s="464"/>
      <c r="M17" s="465"/>
      <c r="N17" s="465"/>
      <c r="O17" s="465"/>
      <c r="P17" s="172"/>
    </row>
    <row r="18" spans="2:16" s="186" customFormat="1">
      <c r="B18" s="179"/>
      <c r="C18" s="183" t="s">
        <v>61</v>
      </c>
      <c r="D18" s="184">
        <v>62094</v>
      </c>
      <c r="E18" s="288">
        <v>0.27249762377121861</v>
      </c>
      <c r="F18" s="288">
        <v>0.12933779210636978</v>
      </c>
      <c r="G18" s="288">
        <v>0.20253899497028488</v>
      </c>
      <c r="H18" s="185"/>
      <c r="K18" s="463"/>
      <c r="L18" s="464"/>
      <c r="M18" s="465"/>
      <c r="N18" s="465"/>
      <c r="O18" s="465"/>
      <c r="P18" s="185"/>
    </row>
    <row r="19" spans="2:16" s="186" customFormat="1">
      <c r="B19" s="179">
        <v>33</v>
      </c>
      <c r="C19" s="183" t="s">
        <v>65</v>
      </c>
      <c r="D19" s="184">
        <v>45137</v>
      </c>
      <c r="E19" s="288">
        <v>0.21193109037199698</v>
      </c>
      <c r="F19" s="288">
        <v>8.6329566381483716E-2</v>
      </c>
      <c r="G19" s="288">
        <v>0.15036744864713603</v>
      </c>
      <c r="H19" s="185"/>
      <c r="K19" s="463"/>
      <c r="L19" s="464"/>
      <c r="M19" s="465"/>
      <c r="N19" s="465"/>
      <c r="O19" s="465"/>
      <c r="P19" s="185"/>
    </row>
    <row r="20" spans="2:16" s="186" customFormat="1">
      <c r="B20" s="179">
        <v>7</v>
      </c>
      <c r="C20" s="183" t="s">
        <v>182</v>
      </c>
      <c r="D20" s="184">
        <v>35197</v>
      </c>
      <c r="E20" s="288">
        <v>0.22552529612619993</v>
      </c>
      <c r="F20" s="288">
        <v>0.11651448122561946</v>
      </c>
      <c r="G20" s="288">
        <v>0.1756100724952227</v>
      </c>
      <c r="H20" s="185"/>
      <c r="K20" s="463"/>
      <c r="L20" s="464"/>
      <c r="M20" s="465"/>
      <c r="N20" s="465"/>
      <c r="O20" s="465"/>
      <c r="P20" s="185"/>
    </row>
    <row r="21" spans="2:16">
      <c r="B21" s="179">
        <v>35</v>
      </c>
      <c r="C21" s="180" t="s">
        <v>67</v>
      </c>
      <c r="D21" s="181">
        <v>48312</v>
      </c>
      <c r="E21" s="287">
        <v>0.3253138308546456</v>
      </c>
      <c r="F21" s="287">
        <v>0.20923467267438045</v>
      </c>
      <c r="G21" s="287">
        <v>0.26671672113770867</v>
      </c>
      <c r="H21" s="172"/>
      <c r="K21" s="463"/>
      <c r="L21" s="464"/>
      <c r="M21" s="465"/>
      <c r="N21" s="465"/>
      <c r="O21" s="465"/>
      <c r="P21" s="172"/>
    </row>
    <row r="22" spans="2:16">
      <c r="B22" s="179">
        <v>38</v>
      </c>
      <c r="C22" s="180" t="s">
        <v>68</v>
      </c>
      <c r="D22" s="181">
        <v>50380</v>
      </c>
      <c r="E22" s="287">
        <v>0.36313145948034387</v>
      </c>
      <c r="F22" s="287">
        <v>0.25262568442010952</v>
      </c>
      <c r="G22" s="287">
        <v>0.3087255725027116</v>
      </c>
      <c r="H22" s="172"/>
      <c r="K22" s="463"/>
      <c r="L22" s="464"/>
      <c r="M22" s="465"/>
      <c r="N22" s="465"/>
      <c r="O22" s="465"/>
      <c r="P22" s="172"/>
    </row>
    <row r="23" spans="2:16" s="186" customFormat="1">
      <c r="B23" s="179"/>
      <c r="C23" s="183" t="s">
        <v>66</v>
      </c>
      <c r="D23" s="184">
        <v>98692</v>
      </c>
      <c r="E23" s="288">
        <v>0.34346923870578827</v>
      </c>
      <c r="F23" s="288">
        <v>0.22953119361110141</v>
      </c>
      <c r="G23" s="288">
        <v>0.28662622014794248</v>
      </c>
      <c r="H23" s="185"/>
      <c r="K23" s="463"/>
      <c r="L23" s="464"/>
      <c r="M23" s="465"/>
      <c r="N23" s="465"/>
      <c r="O23" s="465"/>
      <c r="P23" s="185"/>
    </row>
    <row r="24" spans="2:16" s="186" customFormat="1">
      <c r="B24" s="179">
        <v>39</v>
      </c>
      <c r="C24" s="183" t="s">
        <v>69</v>
      </c>
      <c r="D24" s="184">
        <v>24185</v>
      </c>
      <c r="E24" s="288">
        <v>0.22357470953796271</v>
      </c>
      <c r="F24" s="288">
        <v>0.109889477319825</v>
      </c>
      <c r="G24" s="288">
        <v>0.16852601578995047</v>
      </c>
      <c r="H24" s="185"/>
      <c r="K24" s="463"/>
      <c r="L24" s="464"/>
      <c r="M24" s="465"/>
      <c r="N24" s="465"/>
      <c r="O24" s="465"/>
      <c r="P24" s="185"/>
    </row>
    <row r="25" spans="2:16">
      <c r="B25" s="179">
        <v>5</v>
      </c>
      <c r="C25" s="180" t="s">
        <v>71</v>
      </c>
      <c r="D25" s="181">
        <v>14340</v>
      </c>
      <c r="E25" s="287">
        <v>0.4532250938811575</v>
      </c>
      <c r="F25" s="287">
        <v>0.29569451810423797</v>
      </c>
      <c r="G25" s="287">
        <v>0.36912147030811604</v>
      </c>
      <c r="H25" s="172"/>
      <c r="K25" s="463"/>
      <c r="L25" s="464"/>
      <c r="M25" s="465"/>
      <c r="N25" s="465"/>
      <c r="O25" s="465"/>
      <c r="P25" s="172"/>
    </row>
    <row r="26" spans="2:16">
      <c r="B26" s="179">
        <v>9</v>
      </c>
      <c r="C26" s="180" t="s">
        <v>72</v>
      </c>
      <c r="D26" s="181">
        <v>17300</v>
      </c>
      <c r="E26" s="287">
        <v>0.25747610277997018</v>
      </c>
      <c r="F26" s="287">
        <v>0.12182874684793334</v>
      </c>
      <c r="G26" s="287">
        <v>0.18965762960851595</v>
      </c>
      <c r="H26" s="172"/>
      <c r="K26" s="463"/>
      <c r="L26" s="464"/>
      <c r="M26" s="465"/>
      <c r="N26" s="465"/>
      <c r="O26" s="465"/>
      <c r="P26" s="172"/>
    </row>
    <row r="27" spans="2:16">
      <c r="B27" s="179">
        <v>24</v>
      </c>
      <c r="C27" s="180" t="s">
        <v>73</v>
      </c>
      <c r="D27" s="181">
        <v>29501</v>
      </c>
      <c r="E27" s="287">
        <v>0.27341222603459142</v>
      </c>
      <c r="F27" s="287">
        <v>0.14448933489725879</v>
      </c>
      <c r="G27" s="287">
        <v>0.21002833506571172</v>
      </c>
      <c r="H27" s="172"/>
      <c r="K27" s="463"/>
      <c r="L27" s="464"/>
      <c r="M27" s="465"/>
      <c r="N27" s="465"/>
      <c r="O27" s="465"/>
      <c r="P27" s="172"/>
    </row>
    <row r="28" spans="2:16">
      <c r="B28" s="179">
        <v>34</v>
      </c>
      <c r="C28" s="180" t="s">
        <v>74</v>
      </c>
      <c r="D28" s="181">
        <v>10384</v>
      </c>
      <c r="E28" s="287">
        <v>0.32457126105438022</v>
      </c>
      <c r="F28" s="287">
        <v>0.16795366795366795</v>
      </c>
      <c r="G28" s="287">
        <v>0.24295173252848554</v>
      </c>
      <c r="H28" s="172"/>
      <c r="K28" s="463"/>
      <c r="L28" s="464"/>
      <c r="M28" s="465"/>
      <c r="N28" s="465"/>
      <c r="O28" s="465"/>
      <c r="P28" s="172"/>
    </row>
    <row r="29" spans="2:16">
      <c r="B29" s="179">
        <v>37</v>
      </c>
      <c r="C29" s="180" t="s">
        <v>75</v>
      </c>
      <c r="D29" s="181">
        <v>26471</v>
      </c>
      <c r="E29" s="287">
        <v>0.38868512284580214</v>
      </c>
      <c r="F29" s="287">
        <v>0.266319612590799</v>
      </c>
      <c r="G29" s="287">
        <v>0.32637133662939083</v>
      </c>
      <c r="H29" s="172"/>
      <c r="K29" s="463"/>
      <c r="L29" s="464"/>
      <c r="M29" s="465"/>
      <c r="N29" s="465"/>
      <c r="O29" s="465"/>
      <c r="P29" s="172"/>
    </row>
    <row r="30" spans="2:16">
      <c r="B30" s="179">
        <v>40</v>
      </c>
      <c r="C30" s="180" t="s">
        <v>76</v>
      </c>
      <c r="D30" s="181">
        <v>9270</v>
      </c>
      <c r="E30" s="287">
        <v>0.3608815426997245</v>
      </c>
      <c r="F30" s="287">
        <v>0.18556229264386226</v>
      </c>
      <c r="G30" s="287">
        <v>0.27121123464014041</v>
      </c>
      <c r="H30" s="172"/>
      <c r="K30" s="463"/>
      <c r="L30" s="464"/>
      <c r="M30" s="465"/>
      <c r="N30" s="465"/>
      <c r="O30" s="465"/>
      <c r="P30" s="172"/>
    </row>
    <row r="31" spans="2:16">
      <c r="B31" s="179">
        <v>42</v>
      </c>
      <c r="C31" s="180" t="s">
        <v>77</v>
      </c>
      <c r="D31" s="181">
        <v>5460</v>
      </c>
      <c r="E31" s="287">
        <v>0.31934502505368645</v>
      </c>
      <c r="F31" s="287">
        <v>0.16783527114582408</v>
      </c>
      <c r="G31" s="287">
        <v>0.24328298355834782</v>
      </c>
      <c r="H31" s="172"/>
      <c r="K31" s="463"/>
      <c r="L31" s="464"/>
      <c r="M31" s="465"/>
      <c r="N31" s="465"/>
      <c r="O31" s="465"/>
      <c r="P31" s="172"/>
    </row>
    <row r="32" spans="2:16">
      <c r="B32" s="179">
        <v>47</v>
      </c>
      <c r="C32" s="180" t="s">
        <v>78</v>
      </c>
      <c r="D32" s="181">
        <v>23626</v>
      </c>
      <c r="E32" s="287">
        <v>0.27971207966517536</v>
      </c>
      <c r="F32" s="287">
        <v>0.13034266912767836</v>
      </c>
      <c r="G32" s="287">
        <v>0.2006675896277296</v>
      </c>
      <c r="H32" s="172"/>
      <c r="K32" s="463"/>
      <c r="L32" s="464"/>
      <c r="M32" s="465"/>
      <c r="N32" s="465"/>
      <c r="O32" s="465"/>
      <c r="P32" s="172"/>
    </row>
    <row r="33" spans="2:16">
      <c r="B33" s="179">
        <v>49</v>
      </c>
      <c r="C33" s="180" t="s">
        <v>79</v>
      </c>
      <c r="D33" s="181">
        <v>19001</v>
      </c>
      <c r="E33" s="287">
        <v>0.45699918339278806</v>
      </c>
      <c r="F33" s="287">
        <v>0.33758270130708407</v>
      </c>
      <c r="G33" s="287">
        <v>0.39540110290292374</v>
      </c>
      <c r="H33" s="172"/>
      <c r="K33" s="463"/>
      <c r="L33" s="464"/>
      <c r="M33" s="465"/>
      <c r="N33" s="465"/>
      <c r="O33" s="465"/>
      <c r="P33" s="172"/>
    </row>
    <row r="34" spans="2:16" s="186" customFormat="1">
      <c r="B34" s="179"/>
      <c r="C34" s="183" t="s">
        <v>70</v>
      </c>
      <c r="D34" s="184">
        <v>155353</v>
      </c>
      <c r="E34" s="288">
        <v>0.3222892264488974</v>
      </c>
      <c r="F34" s="288">
        <v>0.18433131418370555</v>
      </c>
      <c r="G34" s="288">
        <v>0.25187300074093172</v>
      </c>
      <c r="H34" s="185"/>
      <c r="K34" s="463"/>
      <c r="L34" s="464"/>
      <c r="M34" s="465"/>
      <c r="N34" s="465"/>
      <c r="O34" s="465"/>
      <c r="P34" s="185"/>
    </row>
    <row r="35" spans="2:16">
      <c r="B35" s="179">
        <v>2</v>
      </c>
      <c r="C35" s="180" t="s">
        <v>81</v>
      </c>
      <c r="D35" s="181">
        <v>27300</v>
      </c>
      <c r="E35" s="287">
        <v>0.44922633405895157</v>
      </c>
      <c r="F35" s="287">
        <v>0.30621388386833998</v>
      </c>
      <c r="G35" s="287">
        <v>0.37255892026147358</v>
      </c>
      <c r="H35" s="172"/>
      <c r="K35" s="463"/>
      <c r="L35" s="464"/>
      <c r="M35" s="465"/>
      <c r="N35" s="465"/>
      <c r="O35" s="465"/>
      <c r="P35" s="172"/>
    </row>
    <row r="36" spans="2:16">
      <c r="B36" s="179">
        <v>13</v>
      </c>
      <c r="C36" s="180" t="s">
        <v>82</v>
      </c>
      <c r="D36" s="181">
        <v>36668</v>
      </c>
      <c r="E36" s="287">
        <v>0.4658749749816532</v>
      </c>
      <c r="F36" s="287">
        <v>0.28442442007744362</v>
      </c>
      <c r="G36" s="287">
        <v>0.36582762164157512</v>
      </c>
      <c r="H36" s="172"/>
      <c r="K36" s="463"/>
      <c r="L36" s="464"/>
      <c r="M36" s="465"/>
      <c r="N36" s="465"/>
      <c r="O36" s="465"/>
      <c r="P36" s="172"/>
    </row>
    <row r="37" spans="2:16">
      <c r="B37" s="179">
        <v>16</v>
      </c>
      <c r="C37" s="180" t="s">
        <v>83</v>
      </c>
      <c r="D37" s="181">
        <v>18474</v>
      </c>
      <c r="E37" s="287">
        <v>0.49067800801147321</v>
      </c>
      <c r="F37" s="287">
        <v>0.35209354028572604</v>
      </c>
      <c r="G37" s="287">
        <v>0.41505279712424176</v>
      </c>
      <c r="H37" s="172"/>
      <c r="K37" s="463"/>
      <c r="L37" s="464"/>
      <c r="M37" s="465"/>
      <c r="N37" s="465"/>
      <c r="O37" s="465"/>
      <c r="P37" s="172"/>
    </row>
    <row r="38" spans="2:16">
      <c r="B38" s="179">
        <v>19</v>
      </c>
      <c r="C38" s="180" t="s">
        <v>84</v>
      </c>
      <c r="D38" s="181">
        <v>8943</v>
      </c>
      <c r="E38" s="287">
        <v>0.29887740909994037</v>
      </c>
      <c r="F38" s="287">
        <v>0.12781757819325529</v>
      </c>
      <c r="G38" s="287">
        <v>0.2078607288955002</v>
      </c>
      <c r="H38" s="172"/>
      <c r="K38" s="463"/>
      <c r="L38" s="464"/>
      <c r="M38" s="465"/>
      <c r="N38" s="465"/>
      <c r="O38" s="465"/>
      <c r="P38" s="172"/>
    </row>
    <row r="39" spans="2:16">
      <c r="B39" s="179">
        <v>45</v>
      </c>
      <c r="C39" s="180" t="s">
        <v>85</v>
      </c>
      <c r="D39" s="181">
        <v>39176</v>
      </c>
      <c r="E39" s="287">
        <v>0.43843646988312857</v>
      </c>
      <c r="F39" s="287">
        <v>0.24055596240693275</v>
      </c>
      <c r="G39" s="287">
        <v>0.32938723347010157</v>
      </c>
      <c r="H39" s="172"/>
      <c r="K39" s="463"/>
      <c r="L39" s="464"/>
      <c r="M39" s="465"/>
      <c r="N39" s="465"/>
      <c r="O39" s="465"/>
      <c r="P39" s="172"/>
    </row>
    <row r="40" spans="2:16" s="188" customFormat="1">
      <c r="B40" s="179"/>
      <c r="C40" s="183" t="s">
        <v>80</v>
      </c>
      <c r="D40" s="184">
        <v>130561</v>
      </c>
      <c r="E40" s="288">
        <v>0.43755283545447177</v>
      </c>
      <c r="F40" s="288">
        <v>0.26531547613304129</v>
      </c>
      <c r="G40" s="288">
        <v>0.34359966314016527</v>
      </c>
      <c r="H40" s="187"/>
      <c r="K40" s="463"/>
      <c r="L40" s="464"/>
      <c r="M40" s="465"/>
      <c r="N40" s="465"/>
      <c r="O40" s="465"/>
      <c r="P40" s="187"/>
    </row>
    <row r="41" spans="2:16">
      <c r="B41" s="179">
        <v>8</v>
      </c>
      <c r="C41" s="180" t="s">
        <v>87</v>
      </c>
      <c r="D41" s="181">
        <v>181024</v>
      </c>
      <c r="E41" s="287">
        <v>0.18524279283073103</v>
      </c>
      <c r="F41" s="287">
        <v>7.7326388768644186E-2</v>
      </c>
      <c r="G41" s="287">
        <v>0.13779989388531241</v>
      </c>
      <c r="H41" s="172"/>
      <c r="K41" s="463"/>
      <c r="L41" s="464"/>
      <c r="M41" s="465"/>
      <c r="N41" s="465"/>
      <c r="O41" s="465"/>
      <c r="P41" s="172"/>
    </row>
    <row r="42" spans="2:16">
      <c r="B42" s="179">
        <v>17</v>
      </c>
      <c r="C42" s="180" t="s">
        <v>183</v>
      </c>
      <c r="D42" s="181">
        <v>26074</v>
      </c>
      <c r="E42" s="287">
        <v>0.20843455772869249</v>
      </c>
      <c r="F42" s="287">
        <v>0.1035627474130148</v>
      </c>
      <c r="G42" s="287">
        <v>0.16163106410939881</v>
      </c>
      <c r="H42" s="172"/>
      <c r="K42" s="463"/>
      <c r="L42" s="464"/>
      <c r="M42" s="465"/>
      <c r="N42" s="465"/>
      <c r="O42" s="465"/>
      <c r="P42" s="172"/>
    </row>
    <row r="43" spans="2:16">
      <c r="B43" s="179">
        <v>25</v>
      </c>
      <c r="C43" s="180" t="s">
        <v>189</v>
      </c>
      <c r="D43" s="181">
        <v>20916</v>
      </c>
      <c r="E43" s="287">
        <v>0.27275424121627884</v>
      </c>
      <c r="F43" s="287">
        <v>0.13335769090244792</v>
      </c>
      <c r="G43" s="287">
        <v>0.20819397993311037</v>
      </c>
      <c r="H43" s="172"/>
      <c r="K43" s="463"/>
      <c r="L43" s="464"/>
      <c r="M43" s="465"/>
      <c r="N43" s="465"/>
      <c r="O43" s="465"/>
      <c r="P43" s="172"/>
    </row>
    <row r="44" spans="2:16">
      <c r="B44" s="179">
        <v>43</v>
      </c>
      <c r="C44" s="180" t="s">
        <v>88</v>
      </c>
      <c r="D44" s="181">
        <v>31646</v>
      </c>
      <c r="E44" s="287">
        <v>0.24399707892356154</v>
      </c>
      <c r="F44" s="287">
        <v>0.11192767006720496</v>
      </c>
      <c r="G44" s="287">
        <v>0.18137322329206787</v>
      </c>
      <c r="H44" s="172"/>
      <c r="K44" s="463"/>
      <c r="L44" s="464"/>
      <c r="M44" s="465"/>
      <c r="N44" s="465"/>
      <c r="O44" s="465"/>
      <c r="P44" s="172"/>
    </row>
    <row r="45" spans="2:16" s="188" customFormat="1">
      <c r="B45" s="179"/>
      <c r="C45" s="183" t="s">
        <v>86</v>
      </c>
      <c r="D45" s="184">
        <v>259660</v>
      </c>
      <c r="E45" s="288">
        <v>0.19778674083326211</v>
      </c>
      <c r="F45" s="288">
        <v>8.6775246474623188E-2</v>
      </c>
      <c r="G45" s="288">
        <v>0.14838265421287075</v>
      </c>
      <c r="H45" s="187"/>
      <c r="K45" s="463"/>
      <c r="L45" s="464"/>
      <c r="M45" s="465"/>
      <c r="N45" s="465"/>
      <c r="O45" s="465"/>
      <c r="P45" s="187"/>
    </row>
    <row r="46" spans="2:16">
      <c r="B46" s="179">
        <v>3</v>
      </c>
      <c r="C46" s="180" t="s">
        <v>90</v>
      </c>
      <c r="D46" s="181">
        <v>90819</v>
      </c>
      <c r="E46" s="287">
        <v>0.33318354245695941</v>
      </c>
      <c r="F46" s="287">
        <v>0.21585970751064035</v>
      </c>
      <c r="G46" s="287">
        <v>0.27722696719760193</v>
      </c>
      <c r="H46" s="172"/>
      <c r="K46" s="463"/>
      <c r="L46" s="464"/>
      <c r="M46" s="465"/>
      <c r="N46" s="465"/>
      <c r="O46" s="465"/>
      <c r="P46" s="172"/>
    </row>
    <row r="47" spans="2:16">
      <c r="B47" s="179">
        <v>12</v>
      </c>
      <c r="C47" s="180" t="s">
        <v>91</v>
      </c>
      <c r="D47" s="181">
        <v>31171</v>
      </c>
      <c r="E47" s="287">
        <v>0.30267678113212837</v>
      </c>
      <c r="F47" s="287">
        <v>0.15128557223353378</v>
      </c>
      <c r="G47" s="287">
        <v>0.23145349916465566</v>
      </c>
      <c r="H47" s="172"/>
      <c r="K47" s="463"/>
      <c r="L47" s="464"/>
      <c r="M47" s="465"/>
      <c r="N47" s="465"/>
      <c r="O47" s="465"/>
      <c r="P47" s="172"/>
    </row>
    <row r="48" spans="2:16">
      <c r="B48" s="179">
        <v>46</v>
      </c>
      <c r="C48" s="180" t="s">
        <v>92</v>
      </c>
      <c r="D48" s="181">
        <v>132048</v>
      </c>
      <c r="E48" s="287">
        <v>0.31011134723970263</v>
      </c>
      <c r="F48" s="287">
        <v>0.15969011763628874</v>
      </c>
      <c r="G48" s="287">
        <v>0.23879776479736695</v>
      </c>
      <c r="H48" s="172"/>
      <c r="K48" s="463"/>
      <c r="L48" s="464"/>
      <c r="M48" s="465"/>
      <c r="N48" s="465"/>
      <c r="O48" s="465"/>
      <c r="P48" s="172"/>
    </row>
    <row r="49" spans="2:16" s="188" customFormat="1">
      <c r="B49" s="179"/>
      <c r="C49" s="183" t="s">
        <v>89</v>
      </c>
      <c r="D49" s="184">
        <v>254038</v>
      </c>
      <c r="E49" s="288">
        <v>0.31652823313069739</v>
      </c>
      <c r="F49" s="288">
        <v>0.17680160077714077</v>
      </c>
      <c r="G49" s="288">
        <v>0.25022383803680498</v>
      </c>
      <c r="H49" s="187"/>
      <c r="K49" s="463"/>
      <c r="L49" s="464"/>
      <c r="M49" s="465"/>
      <c r="N49" s="465"/>
      <c r="O49" s="465"/>
      <c r="P49" s="187"/>
    </row>
    <row r="50" spans="2:16">
      <c r="B50" s="179">
        <v>6</v>
      </c>
      <c r="C50" s="180" t="s">
        <v>94</v>
      </c>
      <c r="D50" s="181">
        <v>58842</v>
      </c>
      <c r="E50" s="287">
        <v>0.50098216390351225</v>
      </c>
      <c r="F50" s="287">
        <v>0.37342973089015385</v>
      </c>
      <c r="G50" s="287">
        <v>0.43318413380841603</v>
      </c>
      <c r="H50" s="172"/>
      <c r="K50" s="463"/>
      <c r="L50" s="464"/>
      <c r="M50" s="465"/>
      <c r="N50" s="465"/>
      <c r="O50" s="465"/>
      <c r="P50" s="172"/>
    </row>
    <row r="51" spans="2:16">
      <c r="B51" s="179">
        <v>10</v>
      </c>
      <c r="C51" s="180" t="s">
        <v>95</v>
      </c>
      <c r="D51" s="181">
        <v>38163</v>
      </c>
      <c r="E51" s="287">
        <v>0.46304637971304635</v>
      </c>
      <c r="F51" s="287">
        <v>0.33029782478216779</v>
      </c>
      <c r="G51" s="287">
        <v>0.39642044687282513</v>
      </c>
      <c r="H51" s="172"/>
      <c r="K51" s="463"/>
      <c r="L51" s="464"/>
      <c r="M51" s="465"/>
      <c r="N51" s="465"/>
      <c r="O51" s="465"/>
      <c r="P51" s="172"/>
    </row>
    <row r="52" spans="2:16" s="188" customFormat="1">
      <c r="B52" s="179"/>
      <c r="C52" s="183" t="s">
        <v>93</v>
      </c>
      <c r="D52" s="184">
        <v>97005</v>
      </c>
      <c r="E52" s="288">
        <v>0.48468011506716735</v>
      </c>
      <c r="F52" s="288">
        <v>0.35613767238088917</v>
      </c>
      <c r="G52" s="288">
        <v>0.41793584799982764</v>
      </c>
      <c r="H52" s="187"/>
      <c r="K52" s="463"/>
      <c r="L52" s="464"/>
      <c r="M52" s="465"/>
      <c r="N52" s="465"/>
      <c r="O52" s="465"/>
      <c r="P52" s="187"/>
    </row>
    <row r="53" spans="2:16">
      <c r="B53" s="179">
        <v>15</v>
      </c>
      <c r="C53" s="180" t="s">
        <v>184</v>
      </c>
      <c r="D53" s="181">
        <v>81917</v>
      </c>
      <c r="E53" s="287">
        <v>0.34947942211819633</v>
      </c>
      <c r="F53" s="287">
        <v>0.18239924836647828</v>
      </c>
      <c r="G53" s="287">
        <v>0.27163691107809845</v>
      </c>
      <c r="H53" s="172"/>
      <c r="K53" s="463"/>
      <c r="L53" s="464"/>
      <c r="M53" s="465"/>
      <c r="N53" s="465"/>
      <c r="O53" s="465"/>
      <c r="P53" s="172"/>
    </row>
    <row r="54" spans="2:16">
      <c r="B54" s="179">
        <v>27</v>
      </c>
      <c r="C54" s="180" t="s">
        <v>97</v>
      </c>
      <c r="D54" s="181">
        <v>35613</v>
      </c>
      <c r="E54" s="287">
        <v>0.34810345369410139</v>
      </c>
      <c r="F54" s="287">
        <v>0.26362283072824855</v>
      </c>
      <c r="G54" s="287">
        <v>0.31049905838041431</v>
      </c>
      <c r="H54" s="172"/>
      <c r="K54" s="463"/>
      <c r="L54" s="464"/>
      <c r="M54" s="465"/>
      <c r="N54" s="465"/>
      <c r="O54" s="465"/>
      <c r="P54" s="172"/>
    </row>
    <row r="55" spans="2:16">
      <c r="B55" s="179">
        <v>32</v>
      </c>
      <c r="C55" s="180" t="s">
        <v>185</v>
      </c>
      <c r="D55" s="181">
        <v>37304</v>
      </c>
      <c r="E55" s="287">
        <v>0.41124888675755294</v>
      </c>
      <c r="F55" s="287">
        <v>0.27535631421942325</v>
      </c>
      <c r="G55" s="287">
        <v>0.34974685917869869</v>
      </c>
      <c r="H55" s="172"/>
      <c r="K55" s="463"/>
      <c r="L55" s="464"/>
      <c r="M55" s="465"/>
      <c r="N55" s="465"/>
      <c r="O55" s="465"/>
      <c r="P55" s="172"/>
    </row>
    <row r="56" spans="2:16">
      <c r="B56" s="179">
        <v>36</v>
      </c>
      <c r="C56" s="180" t="s">
        <v>98</v>
      </c>
      <c r="D56" s="181">
        <v>62404</v>
      </c>
      <c r="E56" s="287">
        <v>0.33451916543884697</v>
      </c>
      <c r="F56" s="287">
        <v>0.1624165414059496</v>
      </c>
      <c r="G56" s="287">
        <v>0.2542753413549888</v>
      </c>
      <c r="H56" s="172"/>
      <c r="K56" s="463"/>
      <c r="L56" s="464"/>
      <c r="M56" s="465"/>
      <c r="N56" s="465"/>
      <c r="O56" s="465"/>
      <c r="P56" s="172"/>
    </row>
    <row r="57" spans="2:16" s="188" customFormat="1">
      <c r="B57" s="179"/>
      <c r="C57" s="183" t="s">
        <v>96</v>
      </c>
      <c r="D57" s="184">
        <v>217238</v>
      </c>
      <c r="E57" s="288">
        <v>0.35324517257034671</v>
      </c>
      <c r="F57" s="288">
        <v>0.20031729184074434</v>
      </c>
      <c r="G57" s="288">
        <v>0.28273570527746072</v>
      </c>
      <c r="H57" s="187"/>
      <c r="K57" s="463"/>
      <c r="L57" s="464"/>
      <c r="M57" s="465"/>
      <c r="N57" s="465"/>
      <c r="O57" s="465"/>
      <c r="P57" s="187"/>
    </row>
    <row r="58" spans="2:16" s="188" customFormat="1">
      <c r="B58" s="179">
        <v>28</v>
      </c>
      <c r="C58" s="183" t="s">
        <v>99</v>
      </c>
      <c r="D58" s="184">
        <v>175144</v>
      </c>
      <c r="E58" s="288">
        <v>0.20295523004953564</v>
      </c>
      <c r="F58" s="288">
        <v>8.1500373427708162E-2</v>
      </c>
      <c r="G58" s="288">
        <v>0.14630861943085124</v>
      </c>
      <c r="H58" s="187"/>
      <c r="K58" s="463"/>
      <c r="L58" s="464"/>
      <c r="M58" s="465"/>
      <c r="N58" s="465"/>
      <c r="O58" s="465"/>
      <c r="P58" s="187"/>
    </row>
    <row r="59" spans="2:16" s="188" customFormat="1">
      <c r="B59" s="179">
        <v>30</v>
      </c>
      <c r="C59" s="183" t="s">
        <v>100</v>
      </c>
      <c r="D59" s="184">
        <v>71268</v>
      </c>
      <c r="E59" s="288">
        <v>0.35611235903017391</v>
      </c>
      <c r="F59" s="288">
        <v>0.20324263130230866</v>
      </c>
      <c r="G59" s="288">
        <v>0.28145363210564978</v>
      </c>
      <c r="H59" s="187"/>
      <c r="K59" s="463"/>
      <c r="L59" s="464"/>
      <c r="M59" s="465"/>
      <c r="N59" s="465"/>
      <c r="O59" s="465"/>
      <c r="P59" s="187"/>
    </row>
    <row r="60" spans="2:16" s="188" customFormat="1">
      <c r="B60" s="179">
        <v>31</v>
      </c>
      <c r="C60" s="183" t="s">
        <v>101</v>
      </c>
      <c r="D60" s="184">
        <v>22337</v>
      </c>
      <c r="E60" s="288">
        <v>0.22995952554949689</v>
      </c>
      <c r="F60" s="288">
        <v>8.6095578486193577E-2</v>
      </c>
      <c r="G60" s="288">
        <v>0.1589324339708561</v>
      </c>
      <c r="H60" s="187"/>
      <c r="K60" s="463"/>
      <c r="L60" s="464"/>
      <c r="M60" s="465"/>
      <c r="N60" s="465"/>
      <c r="O60" s="465"/>
      <c r="P60" s="187"/>
    </row>
    <row r="61" spans="2:16">
      <c r="B61" s="179">
        <v>1</v>
      </c>
      <c r="C61" s="180" t="s">
        <v>186</v>
      </c>
      <c r="D61" s="181">
        <v>8223</v>
      </c>
      <c r="E61" s="287">
        <v>0.15361086242912564</v>
      </c>
      <c r="F61" s="287">
        <v>5.1690162194937092E-2</v>
      </c>
      <c r="G61" s="287">
        <v>0.10305286111737724</v>
      </c>
      <c r="H61" s="172"/>
      <c r="K61" s="463"/>
      <c r="L61" s="464"/>
      <c r="M61" s="465"/>
      <c r="N61" s="465"/>
      <c r="O61" s="465"/>
      <c r="P61" s="172"/>
    </row>
    <row r="62" spans="2:16">
      <c r="B62" s="179">
        <v>20</v>
      </c>
      <c r="C62" s="180" t="s">
        <v>187</v>
      </c>
      <c r="D62" s="181">
        <v>18635</v>
      </c>
      <c r="E62" s="287">
        <v>0.14136700521548173</v>
      </c>
      <c r="F62" s="287">
        <v>4.6765263893665886E-2</v>
      </c>
      <c r="G62" s="287">
        <v>9.6989096208395145E-2</v>
      </c>
      <c r="H62" s="172"/>
      <c r="K62" s="463"/>
      <c r="L62" s="464"/>
      <c r="M62" s="465"/>
      <c r="N62" s="465"/>
      <c r="O62" s="465"/>
      <c r="P62" s="172"/>
    </row>
    <row r="63" spans="2:16">
      <c r="B63" s="179">
        <v>48</v>
      </c>
      <c r="C63" s="180" t="s">
        <v>188</v>
      </c>
      <c r="D63" s="181">
        <v>33108</v>
      </c>
      <c r="E63" s="287">
        <v>0.16323493742912021</v>
      </c>
      <c r="F63" s="287">
        <v>5.7400671516508114E-2</v>
      </c>
      <c r="G63" s="287">
        <v>0.1120375759708705</v>
      </c>
      <c r="H63" s="172"/>
      <c r="K63" s="463"/>
      <c r="L63" s="464"/>
      <c r="M63" s="465"/>
      <c r="N63" s="465"/>
      <c r="O63" s="465"/>
      <c r="P63" s="172"/>
    </row>
    <row r="64" spans="2:16" s="188" customFormat="1">
      <c r="B64" s="179">
        <v>16</v>
      </c>
      <c r="C64" s="183" t="s">
        <v>164</v>
      </c>
      <c r="D64" s="184">
        <v>59966</v>
      </c>
      <c r="E64" s="288">
        <v>0.1543545153224794</v>
      </c>
      <c r="F64" s="288">
        <v>5.3056224855412892E-2</v>
      </c>
      <c r="G64" s="288">
        <v>0.10567869208387891</v>
      </c>
      <c r="H64" s="187"/>
      <c r="K64" s="463"/>
      <c r="L64" s="464"/>
      <c r="M64" s="465"/>
      <c r="N64" s="465"/>
      <c r="O64" s="465"/>
      <c r="P64" s="187"/>
    </row>
    <row r="65" spans="2:16" s="188" customFormat="1">
      <c r="B65" s="179">
        <v>26</v>
      </c>
      <c r="C65" s="183" t="s">
        <v>160</v>
      </c>
      <c r="D65" s="184">
        <v>15285</v>
      </c>
      <c r="E65" s="288">
        <v>0.28099920567531295</v>
      </c>
      <c r="F65" s="288">
        <v>0.14342788653615662</v>
      </c>
      <c r="G65" s="288">
        <v>0.2136238487232883</v>
      </c>
      <c r="H65" s="187"/>
      <c r="K65" s="463"/>
      <c r="L65" s="464"/>
      <c r="M65" s="465"/>
      <c r="N65" s="465"/>
      <c r="O65" s="465"/>
      <c r="P65" s="187"/>
    </row>
    <row r="66" spans="2:16">
      <c r="B66" s="179">
        <v>51</v>
      </c>
      <c r="C66" s="180" t="s">
        <v>104</v>
      </c>
      <c r="D66" s="181">
        <v>2127</v>
      </c>
      <c r="E66" s="287">
        <v>0.29289428076256502</v>
      </c>
      <c r="F66" s="287">
        <v>0.18035838957412148</v>
      </c>
      <c r="G66" s="287">
        <v>0.23864018848872434</v>
      </c>
      <c r="H66" s="172"/>
      <c r="K66" s="463"/>
      <c r="L66" s="464"/>
      <c r="M66" s="465"/>
      <c r="N66" s="465"/>
      <c r="O66" s="465"/>
      <c r="P66" s="172"/>
    </row>
    <row r="67" spans="2:16">
      <c r="B67" s="179">
        <v>52</v>
      </c>
      <c r="C67" s="180" t="s">
        <v>105</v>
      </c>
      <c r="D67" s="181">
        <v>2262</v>
      </c>
      <c r="E67" s="287">
        <v>0.31803355079217149</v>
      </c>
      <c r="F67" s="287">
        <v>0.22577397432670526</v>
      </c>
      <c r="G67" s="287">
        <v>0.27368421052631581</v>
      </c>
      <c r="H67" s="172"/>
      <c r="K67" s="463"/>
      <c r="L67" s="464"/>
      <c r="M67" s="465"/>
      <c r="N67" s="465"/>
      <c r="O67" s="465"/>
      <c r="P67" s="172"/>
    </row>
    <row r="68" spans="2:16" ht="18.600000000000001" customHeight="1">
      <c r="B68" s="410"/>
      <c r="C68" s="411" t="s">
        <v>45</v>
      </c>
      <c r="D68" s="412">
        <f>'Pensiones - mínimos'!$C$14</f>
        <v>2219376</v>
      </c>
      <c r="E68" s="413">
        <f>'Pensiones - mínimos'!E14</f>
        <v>0.28379302836617676</v>
      </c>
      <c r="F68" s="413">
        <f>'Pensiones - mínimos'!G14</f>
        <v>0.15832788601612913</v>
      </c>
      <c r="G68" s="413">
        <f>'Pensiones - mínimos'!H14</f>
        <v>0.2239018687039529</v>
      </c>
      <c r="K68" s="172"/>
      <c r="L68" s="172"/>
      <c r="M68" s="172"/>
      <c r="N68" s="172"/>
      <c r="O68" s="172"/>
      <c r="P68" s="172"/>
    </row>
    <row r="69" spans="2:16">
      <c r="C69" s="190"/>
      <c r="D69" s="217"/>
      <c r="E69" s="223"/>
      <c r="F69" s="218"/>
      <c r="G69" s="213"/>
      <c r="H69" s="218"/>
      <c r="I69" s="213"/>
      <c r="K69" s="172"/>
      <c r="L69" s="172"/>
      <c r="M69" s="172"/>
      <c r="N69" s="172"/>
      <c r="O69" s="172"/>
      <c r="P69" s="172"/>
    </row>
    <row r="70" spans="2:16" ht="18">
      <c r="F70" s="258"/>
      <c r="G70" s="258"/>
      <c r="H70" s="172"/>
      <c r="I70" s="172"/>
      <c r="K70" s="319"/>
      <c r="L70" s="319"/>
    </row>
    <row r="71" spans="2:16">
      <c r="F71" s="258"/>
      <c r="G71" s="258"/>
      <c r="H71" s="172"/>
      <c r="I71" s="172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96"/>
  <sheetViews>
    <sheetView showGridLines="0" showRowColHeaders="0" showOutlineSymbols="0" zoomScaleNormal="100" workbookViewId="0">
      <pane ySplit="7" topLeftCell="A64" activePane="bottomLeft" state="frozen"/>
      <selection pane="bottomLeft" activeCell="N19" sqref="N19"/>
    </sheetView>
  </sheetViews>
  <sheetFormatPr baseColWidth="10" defaultColWidth="11.42578125" defaultRowHeight="15.75"/>
  <cols>
    <col min="1" max="1" width="2.7109375" style="143" customWidth="1"/>
    <col min="2" max="2" width="8" style="108" customWidth="1"/>
    <col min="3" max="3" width="24.7109375" style="112" customWidth="1"/>
    <col min="4" max="9" width="13.7109375" style="112" customWidth="1"/>
    <col min="10" max="10" width="1.85546875" style="143" customWidth="1"/>
    <col min="11" max="11" width="11.42578125" style="143"/>
    <col min="12" max="12" width="25.42578125" style="143" bestFit="1" customWidth="1"/>
    <col min="13" max="16384" width="11.42578125" style="143"/>
  </cols>
  <sheetData>
    <row r="1" spans="1:226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26" s="3" customFormat="1" ht="12.95" customHeight="1">
      <c r="B2" s="521" t="s">
        <v>199</v>
      </c>
      <c r="C2" s="521"/>
      <c r="D2" s="521"/>
      <c r="E2" s="521"/>
      <c r="F2" s="521"/>
      <c r="G2" s="521"/>
      <c r="H2" s="521"/>
      <c r="I2" s="521"/>
      <c r="K2" s="9" t="s">
        <v>177</v>
      </c>
    </row>
    <row r="3" spans="1:226" s="142" customFormat="1" ht="18.75">
      <c r="A3" s="291"/>
      <c r="B3" s="8"/>
      <c r="D3" s="137"/>
      <c r="E3" s="138"/>
      <c r="F3" s="137"/>
      <c r="G3" s="137"/>
      <c r="H3" s="137"/>
      <c r="I3" s="137"/>
    </row>
    <row r="4" spans="1:226" s="2" customFormat="1" ht="15.75" customHeight="1">
      <c r="A4" s="290"/>
      <c r="B4" s="8"/>
      <c r="C4" s="139"/>
      <c r="D4" s="137"/>
      <c r="E4" s="138"/>
      <c r="F4" s="137"/>
      <c r="G4" s="137"/>
      <c r="H4" s="137"/>
      <c r="I4" s="137"/>
    </row>
    <row r="5" spans="1:226" s="142" customFormat="1" ht="18.75">
      <c r="A5" s="323"/>
      <c r="B5" s="525" t="s">
        <v>217</v>
      </c>
      <c r="C5" s="526"/>
      <c r="D5" s="526"/>
      <c r="E5" s="526"/>
      <c r="F5" s="526"/>
      <c r="G5" s="526"/>
      <c r="H5" s="526"/>
      <c r="I5" s="527"/>
    </row>
    <row r="6" spans="1:226" ht="2.4500000000000002" customHeight="1">
      <c r="A6" s="324"/>
      <c r="B6" s="528"/>
      <c r="C6" s="529"/>
      <c r="D6" s="529"/>
      <c r="E6" s="529"/>
      <c r="F6" s="529"/>
      <c r="G6" s="529"/>
      <c r="H6" s="529"/>
      <c r="I6" s="530"/>
    </row>
    <row r="7" spans="1:226" ht="52.5" customHeight="1">
      <c r="A7" s="324"/>
      <c r="B7" s="329" t="s">
        <v>166</v>
      </c>
      <c r="C7" s="330" t="s">
        <v>47</v>
      </c>
      <c r="D7" s="329" t="s">
        <v>193</v>
      </c>
      <c r="E7" s="331" t="s">
        <v>194</v>
      </c>
      <c r="F7" s="329" t="s">
        <v>195</v>
      </c>
      <c r="G7" s="329" t="s">
        <v>196</v>
      </c>
      <c r="H7" s="329" t="s">
        <v>197</v>
      </c>
      <c r="I7" s="329" t="s">
        <v>198</v>
      </c>
    </row>
    <row r="8" spans="1:226" ht="6.75" customHeight="1">
      <c r="B8" s="466"/>
      <c r="C8" s="467"/>
      <c r="D8" s="467"/>
      <c r="E8" s="468"/>
      <c r="F8" s="467"/>
      <c r="G8" s="467"/>
      <c r="H8" s="467"/>
      <c r="I8" s="467"/>
    </row>
    <row r="9" spans="1:226" s="148" customFormat="1" ht="18" customHeight="1">
      <c r="A9" s="12"/>
      <c r="B9" s="145"/>
      <c r="C9" s="146" t="s">
        <v>52</v>
      </c>
      <c r="D9" s="147">
        <v>28520</v>
      </c>
      <c r="E9" s="147">
        <v>69.116249999999994</v>
      </c>
      <c r="F9" s="147">
        <v>3867</v>
      </c>
      <c r="G9" s="147">
        <v>12527</v>
      </c>
      <c r="H9" s="147">
        <v>7405</v>
      </c>
      <c r="I9" s="147">
        <v>4721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</row>
    <row r="10" spans="1:226" s="151" customFormat="1" ht="18" customHeight="1">
      <c r="B10" s="145">
        <v>4</v>
      </c>
      <c r="C10" s="149" t="s">
        <v>53</v>
      </c>
      <c r="D10" s="150">
        <v>1648</v>
      </c>
      <c r="E10" s="150">
        <v>71</v>
      </c>
      <c r="F10" s="150">
        <v>170</v>
      </c>
      <c r="G10" s="150">
        <v>719</v>
      </c>
      <c r="H10" s="150">
        <v>470</v>
      </c>
      <c r="I10" s="150">
        <v>289</v>
      </c>
    </row>
    <row r="11" spans="1:226" s="152" customFormat="1" ht="18" customHeight="1">
      <c r="B11" s="145">
        <v>11</v>
      </c>
      <c r="C11" s="149" t="s">
        <v>54</v>
      </c>
      <c r="D11" s="150">
        <v>3003</v>
      </c>
      <c r="E11" s="150">
        <v>69.510000000000005</v>
      </c>
      <c r="F11" s="150">
        <v>459</v>
      </c>
      <c r="G11" s="150">
        <v>1200</v>
      </c>
      <c r="H11" s="150">
        <v>767</v>
      </c>
      <c r="I11" s="150">
        <v>577</v>
      </c>
    </row>
    <row r="12" spans="1:226" s="152" customFormat="1" ht="18" customHeight="1">
      <c r="B12" s="145">
        <v>14</v>
      </c>
      <c r="C12" s="149" t="s">
        <v>55</v>
      </c>
      <c r="D12" s="150">
        <v>3353</v>
      </c>
      <c r="E12" s="150">
        <v>70.13</v>
      </c>
      <c r="F12" s="150">
        <v>370</v>
      </c>
      <c r="G12" s="150">
        <v>1477</v>
      </c>
      <c r="H12" s="150">
        <v>941</v>
      </c>
      <c r="I12" s="150">
        <v>565</v>
      </c>
    </row>
    <row r="13" spans="1:226" s="152" customFormat="1" ht="18" customHeight="1">
      <c r="B13" s="145">
        <v>18</v>
      </c>
      <c r="C13" s="149" t="s">
        <v>56</v>
      </c>
      <c r="D13" s="150">
        <v>3962</v>
      </c>
      <c r="E13" s="150">
        <v>68.599999999999994</v>
      </c>
      <c r="F13" s="150">
        <v>563</v>
      </c>
      <c r="G13" s="150">
        <v>1671</v>
      </c>
      <c r="H13" s="150">
        <v>1048</v>
      </c>
      <c r="I13" s="150">
        <v>680</v>
      </c>
    </row>
    <row r="14" spans="1:226" s="152" customFormat="1" ht="18" customHeight="1">
      <c r="B14" s="145">
        <v>21</v>
      </c>
      <c r="C14" s="149" t="s">
        <v>57</v>
      </c>
      <c r="D14" s="150">
        <v>1730</v>
      </c>
      <c r="E14" s="150">
        <v>69.040000000000006</v>
      </c>
      <c r="F14" s="150">
        <v>211</v>
      </c>
      <c r="G14" s="150">
        <v>767</v>
      </c>
      <c r="H14" s="150">
        <v>485</v>
      </c>
      <c r="I14" s="150">
        <v>267</v>
      </c>
    </row>
    <row r="15" spans="1:226" s="152" customFormat="1" ht="18" customHeight="1">
      <c r="B15" s="145">
        <v>23</v>
      </c>
      <c r="C15" s="149" t="s">
        <v>58</v>
      </c>
      <c r="D15" s="150">
        <v>2837</v>
      </c>
      <c r="E15" s="150">
        <v>70.849999999999994</v>
      </c>
      <c r="F15" s="150">
        <v>284</v>
      </c>
      <c r="G15" s="150">
        <v>1276</v>
      </c>
      <c r="H15" s="150">
        <v>758</v>
      </c>
      <c r="I15" s="150">
        <v>519</v>
      </c>
    </row>
    <row r="16" spans="1:226" s="152" customFormat="1" ht="18" customHeight="1">
      <c r="B16" s="145">
        <v>29</v>
      </c>
      <c r="C16" s="149" t="s">
        <v>59</v>
      </c>
      <c r="D16" s="150">
        <v>4799</v>
      </c>
      <c r="E16" s="150">
        <v>66.510000000000005</v>
      </c>
      <c r="F16" s="150">
        <v>745</v>
      </c>
      <c r="G16" s="150">
        <v>2161</v>
      </c>
      <c r="H16" s="150">
        <v>1176</v>
      </c>
      <c r="I16" s="150">
        <v>717</v>
      </c>
    </row>
    <row r="17" spans="1:428" s="152" customFormat="1" ht="18" customHeight="1">
      <c r="B17" s="145">
        <v>41</v>
      </c>
      <c r="C17" s="149" t="s">
        <v>60</v>
      </c>
      <c r="D17" s="150">
        <v>7188</v>
      </c>
      <c r="E17" s="150">
        <v>67.290000000000006</v>
      </c>
      <c r="F17" s="150">
        <v>1065</v>
      </c>
      <c r="G17" s="150">
        <v>3256</v>
      </c>
      <c r="H17" s="150">
        <v>1760</v>
      </c>
      <c r="I17" s="150">
        <v>1107</v>
      </c>
    </row>
    <row r="18" spans="1:428" s="153" customFormat="1" ht="18" customHeight="1">
      <c r="A18" s="12"/>
      <c r="B18" s="145"/>
      <c r="C18" s="146" t="s">
        <v>61</v>
      </c>
      <c r="D18" s="147">
        <v>6524</v>
      </c>
      <c r="E18" s="147">
        <v>58.086666666666666</v>
      </c>
      <c r="F18" s="147">
        <v>1567</v>
      </c>
      <c r="G18" s="147">
        <v>3439</v>
      </c>
      <c r="H18" s="147">
        <v>1065</v>
      </c>
      <c r="I18" s="147">
        <v>453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</row>
    <row r="19" spans="1:428" s="151" customFormat="1" ht="18" customHeight="1">
      <c r="B19" s="145">
        <v>22</v>
      </c>
      <c r="C19" s="149" t="s">
        <v>62</v>
      </c>
      <c r="D19" s="150">
        <v>1206</v>
      </c>
      <c r="E19" s="150">
        <v>57.15</v>
      </c>
      <c r="F19" s="150">
        <v>287</v>
      </c>
      <c r="G19" s="150">
        <v>643</v>
      </c>
      <c r="H19" s="150">
        <v>191</v>
      </c>
      <c r="I19" s="150">
        <v>85</v>
      </c>
    </row>
    <row r="20" spans="1:428" s="152" customFormat="1" ht="18" customHeight="1">
      <c r="B20" s="145">
        <v>40</v>
      </c>
      <c r="C20" s="149" t="s">
        <v>63</v>
      </c>
      <c r="D20" s="150">
        <v>681</v>
      </c>
      <c r="E20" s="150">
        <v>60.12</v>
      </c>
      <c r="F20" s="150">
        <v>123</v>
      </c>
      <c r="G20" s="150">
        <v>381</v>
      </c>
      <c r="H20" s="150">
        <v>129</v>
      </c>
      <c r="I20" s="150">
        <v>48</v>
      </c>
    </row>
    <row r="21" spans="1:428" s="152" customFormat="1" ht="18" customHeight="1">
      <c r="B21" s="145">
        <v>50</v>
      </c>
      <c r="C21" s="152" t="s">
        <v>64</v>
      </c>
      <c r="D21" s="154">
        <v>4637</v>
      </c>
      <c r="E21" s="154">
        <v>56.99</v>
      </c>
      <c r="F21" s="154">
        <v>1157</v>
      </c>
      <c r="G21" s="154">
        <v>2415</v>
      </c>
      <c r="H21" s="154">
        <v>745</v>
      </c>
      <c r="I21" s="154">
        <v>320</v>
      </c>
    </row>
    <row r="22" spans="1:428" s="148" customFormat="1" ht="18" customHeight="1">
      <c r="A22" s="12"/>
      <c r="B22" s="145">
        <v>33</v>
      </c>
      <c r="C22" s="146" t="s">
        <v>65</v>
      </c>
      <c r="D22" s="147">
        <v>5281</v>
      </c>
      <c r="E22" s="147">
        <v>55.16</v>
      </c>
      <c r="F22" s="147">
        <v>1677</v>
      </c>
      <c r="G22" s="147">
        <v>2414</v>
      </c>
      <c r="H22" s="147">
        <v>793</v>
      </c>
      <c r="I22" s="147">
        <v>397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</row>
    <row r="23" spans="1:428" s="148" customFormat="1" ht="18" customHeight="1">
      <c r="A23" s="12"/>
      <c r="B23" s="145">
        <v>7</v>
      </c>
      <c r="C23" s="146" t="s">
        <v>182</v>
      </c>
      <c r="D23" s="147">
        <v>2530</v>
      </c>
      <c r="E23" s="147">
        <v>59.82</v>
      </c>
      <c r="F23" s="147">
        <v>559</v>
      </c>
      <c r="G23" s="147">
        <v>1258</v>
      </c>
      <c r="H23" s="147">
        <v>489</v>
      </c>
      <c r="I23" s="147">
        <v>224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</row>
    <row r="24" spans="1:428" s="148" customFormat="1" ht="18" customHeight="1">
      <c r="A24" s="12"/>
      <c r="B24" s="145"/>
      <c r="C24" s="146" t="s">
        <v>66</v>
      </c>
      <c r="D24" s="147">
        <v>5782</v>
      </c>
      <c r="E24" s="147">
        <v>65.905000000000001</v>
      </c>
      <c r="F24" s="147">
        <v>1146</v>
      </c>
      <c r="G24" s="147">
        <v>2385</v>
      </c>
      <c r="H24" s="147">
        <v>1264</v>
      </c>
      <c r="I24" s="147">
        <v>987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</row>
    <row r="25" spans="1:428" s="151" customFormat="1" ht="18" customHeight="1">
      <c r="B25" s="145">
        <v>35</v>
      </c>
      <c r="C25" s="149" t="s">
        <v>67</v>
      </c>
      <c r="D25" s="150">
        <v>2978</v>
      </c>
      <c r="E25" s="150">
        <v>66.78</v>
      </c>
      <c r="F25" s="150">
        <v>592</v>
      </c>
      <c r="G25" s="150">
        <v>1171</v>
      </c>
      <c r="H25" s="150">
        <v>667</v>
      </c>
      <c r="I25" s="150">
        <v>548</v>
      </c>
    </row>
    <row r="26" spans="1:428" s="152" customFormat="1" ht="18" customHeight="1">
      <c r="B26" s="145">
        <v>38</v>
      </c>
      <c r="C26" s="149" t="s">
        <v>68</v>
      </c>
      <c r="D26" s="150">
        <v>2804</v>
      </c>
      <c r="E26" s="150">
        <v>65.03</v>
      </c>
      <c r="F26" s="150">
        <v>554</v>
      </c>
      <c r="G26" s="150">
        <v>1214</v>
      </c>
      <c r="H26" s="150">
        <v>597</v>
      </c>
      <c r="I26" s="150">
        <v>439</v>
      </c>
    </row>
    <row r="27" spans="1:428" s="152" customFormat="1" ht="18" customHeight="1">
      <c r="B27" s="145">
        <v>39</v>
      </c>
      <c r="C27" s="146" t="s">
        <v>69</v>
      </c>
      <c r="D27" s="147">
        <v>1957</v>
      </c>
      <c r="E27" s="147">
        <v>60.58</v>
      </c>
      <c r="F27" s="147">
        <v>482</v>
      </c>
      <c r="G27" s="147">
        <v>881</v>
      </c>
      <c r="H27" s="147">
        <v>367</v>
      </c>
      <c r="I27" s="147">
        <v>227</v>
      </c>
    </row>
    <row r="28" spans="1:428" s="148" customFormat="1" ht="18" customHeight="1">
      <c r="A28" s="12"/>
      <c r="B28" s="145"/>
      <c r="C28" s="146" t="s">
        <v>70</v>
      </c>
      <c r="D28" s="147">
        <v>12145</v>
      </c>
      <c r="E28" s="147">
        <v>62.578888888888883</v>
      </c>
      <c r="F28" s="147">
        <v>2600</v>
      </c>
      <c r="G28" s="147">
        <v>5694</v>
      </c>
      <c r="H28" s="147">
        <v>2385</v>
      </c>
      <c r="I28" s="147">
        <v>1466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</row>
    <row r="29" spans="1:428" s="156" customFormat="1" ht="18" customHeight="1">
      <c r="A29" s="292"/>
      <c r="B29" s="155">
        <v>5</v>
      </c>
      <c r="C29" s="149" t="s">
        <v>71</v>
      </c>
      <c r="D29" s="150">
        <v>790</v>
      </c>
      <c r="E29" s="150">
        <v>64.849999999999994</v>
      </c>
      <c r="F29" s="150">
        <v>143</v>
      </c>
      <c r="G29" s="150">
        <v>344</v>
      </c>
      <c r="H29" s="150">
        <v>201</v>
      </c>
      <c r="I29" s="150">
        <v>102</v>
      </c>
    </row>
    <row r="30" spans="1:428" s="152" customFormat="1" ht="18" customHeight="1">
      <c r="B30" s="145">
        <v>9</v>
      </c>
      <c r="C30" s="149" t="s">
        <v>72</v>
      </c>
      <c r="D30" s="150">
        <v>1796</v>
      </c>
      <c r="E30" s="150">
        <v>61.18</v>
      </c>
      <c r="F30" s="150">
        <v>381</v>
      </c>
      <c r="G30" s="150">
        <v>882</v>
      </c>
      <c r="H30" s="150">
        <v>315</v>
      </c>
      <c r="I30" s="150">
        <v>218</v>
      </c>
    </row>
    <row r="31" spans="1:428" s="152" customFormat="1" ht="18" customHeight="1">
      <c r="B31" s="145">
        <v>24</v>
      </c>
      <c r="C31" s="149" t="s">
        <v>73</v>
      </c>
      <c r="D31" s="150">
        <v>2585</v>
      </c>
      <c r="E31" s="150">
        <v>59.61</v>
      </c>
      <c r="F31" s="150">
        <v>651</v>
      </c>
      <c r="G31" s="150">
        <v>1166</v>
      </c>
      <c r="H31" s="150">
        <v>489</v>
      </c>
      <c r="I31" s="150">
        <v>279</v>
      </c>
    </row>
    <row r="32" spans="1:428" s="152" customFormat="1" ht="18" customHeight="1">
      <c r="B32" s="145">
        <v>34</v>
      </c>
      <c r="C32" s="152" t="s">
        <v>74</v>
      </c>
      <c r="D32" s="154">
        <v>899</v>
      </c>
      <c r="E32" s="154">
        <v>63.07</v>
      </c>
      <c r="F32" s="154">
        <v>192</v>
      </c>
      <c r="G32" s="154">
        <v>403</v>
      </c>
      <c r="H32" s="154">
        <v>182</v>
      </c>
      <c r="I32" s="154">
        <v>122</v>
      </c>
    </row>
    <row r="33" spans="1:226" s="152" customFormat="1" ht="18" customHeight="1">
      <c r="B33" s="145">
        <v>37</v>
      </c>
      <c r="C33" s="152" t="s">
        <v>75</v>
      </c>
      <c r="D33" s="154">
        <v>1431</v>
      </c>
      <c r="E33" s="154">
        <v>61.83</v>
      </c>
      <c r="F33" s="154">
        <v>318</v>
      </c>
      <c r="G33" s="154">
        <v>658</v>
      </c>
      <c r="H33" s="154">
        <v>280</v>
      </c>
      <c r="I33" s="154">
        <v>175</v>
      </c>
    </row>
    <row r="34" spans="1:226" s="152" customFormat="1" ht="18" customHeight="1">
      <c r="B34" s="145">
        <v>40</v>
      </c>
      <c r="C34" s="149" t="s">
        <v>76</v>
      </c>
      <c r="D34" s="150">
        <v>813</v>
      </c>
      <c r="E34" s="150">
        <v>65.83</v>
      </c>
      <c r="F34" s="150">
        <v>118</v>
      </c>
      <c r="G34" s="150">
        <v>388</v>
      </c>
      <c r="H34" s="150">
        <v>190</v>
      </c>
      <c r="I34" s="150">
        <v>117</v>
      </c>
    </row>
    <row r="35" spans="1:226" s="152" customFormat="1" ht="18" customHeight="1">
      <c r="B35" s="145">
        <v>42</v>
      </c>
      <c r="C35" s="149" t="s">
        <v>77</v>
      </c>
      <c r="D35" s="150">
        <v>480</v>
      </c>
      <c r="E35" s="150">
        <v>63.34</v>
      </c>
      <c r="F35" s="150">
        <v>86</v>
      </c>
      <c r="G35" s="150">
        <v>235</v>
      </c>
      <c r="H35" s="150">
        <v>102</v>
      </c>
      <c r="I35" s="150">
        <v>57</v>
      </c>
    </row>
    <row r="36" spans="1:226" s="152" customFormat="1" ht="18" customHeight="1">
      <c r="B36" s="145">
        <v>47</v>
      </c>
      <c r="C36" s="149" t="s">
        <v>78</v>
      </c>
      <c r="D36" s="150">
        <v>2368</v>
      </c>
      <c r="E36" s="150">
        <v>61.39</v>
      </c>
      <c r="F36" s="150">
        <v>506</v>
      </c>
      <c r="G36" s="150">
        <v>1154</v>
      </c>
      <c r="H36" s="150">
        <v>438</v>
      </c>
      <c r="I36" s="150">
        <v>270</v>
      </c>
    </row>
    <row r="37" spans="1:226" s="152" customFormat="1" ht="18" customHeight="1">
      <c r="B37" s="145">
        <v>49</v>
      </c>
      <c r="C37" s="149" t="s">
        <v>79</v>
      </c>
      <c r="D37" s="150">
        <v>983</v>
      </c>
      <c r="E37" s="150">
        <v>62.11</v>
      </c>
      <c r="F37" s="150">
        <v>205</v>
      </c>
      <c r="G37" s="150">
        <v>464</v>
      </c>
      <c r="H37" s="150">
        <v>188</v>
      </c>
      <c r="I37" s="150">
        <v>126</v>
      </c>
    </row>
    <row r="38" spans="1:226" s="148" customFormat="1" ht="18" customHeight="1">
      <c r="A38" s="12"/>
      <c r="B38" s="145"/>
      <c r="C38" s="146" t="s">
        <v>80</v>
      </c>
      <c r="D38" s="147">
        <v>6876</v>
      </c>
      <c r="E38" s="147">
        <v>66.513999999999982</v>
      </c>
      <c r="F38" s="147">
        <v>1068</v>
      </c>
      <c r="G38" s="147">
        <v>3044</v>
      </c>
      <c r="H38" s="147">
        <v>1702</v>
      </c>
      <c r="I38" s="147">
        <v>1062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</row>
    <row r="39" spans="1:226" s="151" customFormat="1" ht="18" customHeight="1">
      <c r="B39" s="145">
        <v>2</v>
      </c>
      <c r="C39" s="149" t="s">
        <v>81</v>
      </c>
      <c r="D39" s="150">
        <v>1597</v>
      </c>
      <c r="E39" s="150">
        <v>67.91</v>
      </c>
      <c r="F39" s="150">
        <v>250</v>
      </c>
      <c r="G39" s="150">
        <v>672</v>
      </c>
      <c r="H39" s="150">
        <v>410</v>
      </c>
      <c r="I39" s="150">
        <v>265</v>
      </c>
    </row>
    <row r="40" spans="1:226" s="152" customFormat="1" ht="18" customHeight="1">
      <c r="B40" s="145">
        <v>13</v>
      </c>
      <c r="C40" s="149" t="s">
        <v>82</v>
      </c>
      <c r="D40" s="150">
        <v>1744</v>
      </c>
      <c r="E40" s="150">
        <v>68.989999999999995</v>
      </c>
      <c r="F40" s="150">
        <v>251</v>
      </c>
      <c r="G40" s="150">
        <v>734</v>
      </c>
      <c r="H40" s="150">
        <v>447</v>
      </c>
      <c r="I40" s="150">
        <v>312</v>
      </c>
    </row>
    <row r="41" spans="1:226" s="156" customFormat="1" ht="18" customHeight="1">
      <c r="A41" s="292"/>
      <c r="B41" s="155">
        <v>16</v>
      </c>
      <c r="C41" s="152" t="s">
        <v>83</v>
      </c>
      <c r="D41" s="150">
        <v>620</v>
      </c>
      <c r="E41" s="150">
        <v>65.16</v>
      </c>
      <c r="F41" s="150">
        <v>112</v>
      </c>
      <c r="G41" s="150">
        <v>273</v>
      </c>
      <c r="H41" s="150">
        <v>154</v>
      </c>
      <c r="I41" s="150">
        <v>81</v>
      </c>
    </row>
    <row r="42" spans="1:226" s="152" customFormat="1" ht="18" customHeight="1">
      <c r="B42" s="145">
        <v>19</v>
      </c>
      <c r="C42" s="152" t="s">
        <v>84</v>
      </c>
      <c r="D42" s="154">
        <v>787</v>
      </c>
      <c r="E42" s="154">
        <v>63.98</v>
      </c>
      <c r="F42" s="154">
        <v>133</v>
      </c>
      <c r="G42" s="154">
        <v>398</v>
      </c>
      <c r="H42" s="154">
        <v>151</v>
      </c>
      <c r="I42" s="154">
        <v>105</v>
      </c>
    </row>
    <row r="43" spans="1:226" s="152" customFormat="1" ht="18" customHeight="1">
      <c r="B43" s="145">
        <v>45</v>
      </c>
      <c r="C43" s="149" t="s">
        <v>85</v>
      </c>
      <c r="D43" s="150">
        <v>2128</v>
      </c>
      <c r="E43" s="150">
        <v>66.53</v>
      </c>
      <c r="F43" s="150">
        <v>322</v>
      </c>
      <c r="G43" s="150">
        <v>967</v>
      </c>
      <c r="H43" s="150">
        <v>540</v>
      </c>
      <c r="I43" s="150">
        <v>299</v>
      </c>
    </row>
    <row r="44" spans="1:226" s="148" customFormat="1" ht="18" customHeight="1">
      <c r="A44" s="12"/>
      <c r="B44" s="145"/>
      <c r="C44" s="146" t="s">
        <v>86</v>
      </c>
      <c r="D44" s="147">
        <v>22394</v>
      </c>
      <c r="E44" s="147">
        <v>58.64</v>
      </c>
      <c r="F44" s="147">
        <v>5058</v>
      </c>
      <c r="G44" s="147">
        <v>11613</v>
      </c>
      <c r="H44" s="147">
        <v>3919</v>
      </c>
      <c r="I44" s="147">
        <v>1804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</row>
    <row r="45" spans="1:226" s="151" customFormat="1" ht="18" customHeight="1">
      <c r="B45" s="145">
        <v>8</v>
      </c>
      <c r="C45" s="152" t="s">
        <v>87</v>
      </c>
      <c r="D45" s="154">
        <v>16205</v>
      </c>
      <c r="E45" s="154">
        <v>58.85</v>
      </c>
      <c r="F45" s="154">
        <v>3637</v>
      </c>
      <c r="G45" s="154">
        <v>8462</v>
      </c>
      <c r="H45" s="154">
        <v>2780</v>
      </c>
      <c r="I45" s="154">
        <v>1326</v>
      </c>
    </row>
    <row r="46" spans="1:226" s="152" customFormat="1" ht="18" customHeight="1">
      <c r="B46" s="145">
        <v>17</v>
      </c>
      <c r="C46" s="152" t="s">
        <v>183</v>
      </c>
      <c r="D46" s="154">
        <v>1687</v>
      </c>
      <c r="E46" s="154">
        <v>58.5</v>
      </c>
      <c r="F46" s="154">
        <v>408</v>
      </c>
      <c r="G46" s="154">
        <v>830</v>
      </c>
      <c r="H46" s="154">
        <v>312</v>
      </c>
      <c r="I46" s="154">
        <v>137</v>
      </c>
    </row>
    <row r="47" spans="1:226" s="156" customFormat="1" ht="18" customHeight="1">
      <c r="A47" s="292"/>
      <c r="B47" s="155">
        <v>25</v>
      </c>
      <c r="C47" s="152" t="s">
        <v>189</v>
      </c>
      <c r="D47" s="150">
        <v>2000</v>
      </c>
      <c r="E47" s="150">
        <v>57.62</v>
      </c>
      <c r="F47" s="150">
        <v>496</v>
      </c>
      <c r="G47" s="150">
        <v>1003</v>
      </c>
      <c r="H47" s="150">
        <v>356</v>
      </c>
      <c r="I47" s="150">
        <v>145</v>
      </c>
      <c r="L47" s="421"/>
    </row>
    <row r="48" spans="1:226" s="152" customFormat="1" ht="18" customHeight="1">
      <c r="B48" s="145">
        <v>43</v>
      </c>
      <c r="C48" s="152" t="s">
        <v>88</v>
      </c>
      <c r="D48" s="154">
        <v>2502</v>
      </c>
      <c r="E48" s="154">
        <v>59.59</v>
      </c>
      <c r="F48" s="154">
        <v>517</v>
      </c>
      <c r="G48" s="154">
        <v>1318</v>
      </c>
      <c r="H48" s="154">
        <v>471</v>
      </c>
      <c r="I48" s="154">
        <v>196</v>
      </c>
    </row>
    <row r="49" spans="1:226" s="148" customFormat="1" ht="18" customHeight="1">
      <c r="A49" s="12"/>
      <c r="B49" s="145"/>
      <c r="C49" s="146" t="s">
        <v>89</v>
      </c>
      <c r="D49" s="147">
        <v>17882</v>
      </c>
      <c r="E49" s="147">
        <v>60.71</v>
      </c>
      <c r="F49" s="147">
        <v>3578</v>
      </c>
      <c r="G49" s="147">
        <v>9000</v>
      </c>
      <c r="H49" s="147">
        <v>3570</v>
      </c>
      <c r="I49" s="147">
        <v>1734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</row>
    <row r="50" spans="1:226" s="151" customFormat="1" ht="18" customHeight="1">
      <c r="B50" s="145">
        <v>3</v>
      </c>
      <c r="C50" s="152" t="s">
        <v>90</v>
      </c>
      <c r="D50" s="154">
        <v>6369</v>
      </c>
      <c r="E50" s="154">
        <v>63.06</v>
      </c>
      <c r="F50" s="154">
        <v>1155</v>
      </c>
      <c r="G50" s="154">
        <v>3059</v>
      </c>
      <c r="H50" s="154">
        <v>1421</v>
      </c>
      <c r="I50" s="154">
        <v>734</v>
      </c>
    </row>
    <row r="51" spans="1:226" s="152" customFormat="1" ht="18" customHeight="1">
      <c r="B51" s="145">
        <v>12</v>
      </c>
      <c r="C51" s="152" t="s">
        <v>91</v>
      </c>
      <c r="D51" s="154">
        <v>2728</v>
      </c>
      <c r="E51" s="154">
        <v>59.22</v>
      </c>
      <c r="F51" s="154">
        <v>535</v>
      </c>
      <c r="G51" s="154">
        <v>1510</v>
      </c>
      <c r="H51" s="154">
        <v>475</v>
      </c>
      <c r="I51" s="154">
        <v>208</v>
      </c>
    </row>
    <row r="52" spans="1:226" s="152" customFormat="1" ht="18" customHeight="1">
      <c r="B52" s="145">
        <v>46</v>
      </c>
      <c r="C52" s="152" t="s">
        <v>92</v>
      </c>
      <c r="D52" s="154">
        <v>8785</v>
      </c>
      <c r="E52" s="154">
        <v>59.85</v>
      </c>
      <c r="F52" s="154">
        <v>1888</v>
      </c>
      <c r="G52" s="154">
        <v>4431</v>
      </c>
      <c r="H52" s="154">
        <v>1674</v>
      </c>
      <c r="I52" s="154">
        <v>792</v>
      </c>
    </row>
    <row r="53" spans="1:226" s="148" customFormat="1" ht="18" customHeight="1">
      <c r="A53" s="12"/>
      <c r="B53" s="145"/>
      <c r="C53" s="146" t="s">
        <v>93</v>
      </c>
      <c r="D53" s="147">
        <v>4880</v>
      </c>
      <c r="E53" s="147">
        <v>66.91</v>
      </c>
      <c r="F53" s="147">
        <v>741</v>
      </c>
      <c r="G53" s="147">
        <v>2197</v>
      </c>
      <c r="H53" s="147">
        <v>1166</v>
      </c>
      <c r="I53" s="147">
        <v>776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</row>
    <row r="54" spans="1:226" s="151" customFormat="1" ht="18" customHeight="1">
      <c r="B54" s="145">
        <v>6</v>
      </c>
      <c r="C54" s="152" t="s">
        <v>94</v>
      </c>
      <c r="D54" s="154">
        <v>2830</v>
      </c>
      <c r="E54" s="154">
        <v>67.8</v>
      </c>
      <c r="F54" s="154">
        <v>426</v>
      </c>
      <c r="G54" s="154">
        <v>1228</v>
      </c>
      <c r="H54" s="154">
        <v>712</v>
      </c>
      <c r="I54" s="154">
        <v>464</v>
      </c>
    </row>
    <row r="55" spans="1:226" s="152" customFormat="1" ht="18" customHeight="1">
      <c r="B55" s="145">
        <v>10</v>
      </c>
      <c r="C55" s="149" t="s">
        <v>95</v>
      </c>
      <c r="D55" s="150">
        <v>2050</v>
      </c>
      <c r="E55" s="150">
        <v>66.02</v>
      </c>
      <c r="F55" s="150">
        <v>315</v>
      </c>
      <c r="G55" s="150">
        <v>969</v>
      </c>
      <c r="H55" s="150">
        <v>454</v>
      </c>
      <c r="I55" s="150">
        <v>312</v>
      </c>
    </row>
    <row r="56" spans="1:226" s="148" customFormat="1" ht="18" customHeight="1">
      <c r="A56" s="12"/>
      <c r="B56" s="145"/>
      <c r="C56" s="146" t="s">
        <v>96</v>
      </c>
      <c r="D56" s="147">
        <v>12700</v>
      </c>
      <c r="E56" s="147">
        <v>55.449999999999996</v>
      </c>
      <c r="F56" s="147">
        <v>3698</v>
      </c>
      <c r="G56" s="147">
        <v>5703</v>
      </c>
      <c r="H56" s="147">
        <v>2219</v>
      </c>
      <c r="I56" s="147">
        <v>1080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</row>
    <row r="57" spans="1:226" s="151" customFormat="1" ht="18" customHeight="1">
      <c r="B57" s="145">
        <v>15</v>
      </c>
      <c r="C57" s="157" t="s">
        <v>184</v>
      </c>
      <c r="D57" s="158">
        <v>3524</v>
      </c>
      <c r="E57" s="158">
        <v>54.78</v>
      </c>
      <c r="F57" s="158">
        <v>1082</v>
      </c>
      <c r="G57" s="158">
        <v>1593</v>
      </c>
      <c r="H57" s="158">
        <v>577</v>
      </c>
      <c r="I57" s="158">
        <v>272</v>
      </c>
    </row>
    <row r="58" spans="1:226" s="152" customFormat="1" ht="18" customHeight="1">
      <c r="B58" s="145">
        <v>27</v>
      </c>
      <c r="C58" s="157" t="s">
        <v>97</v>
      </c>
      <c r="D58" s="158">
        <v>2205</v>
      </c>
      <c r="E58" s="158">
        <v>53.94</v>
      </c>
      <c r="F58" s="158">
        <v>776</v>
      </c>
      <c r="G58" s="158">
        <v>937</v>
      </c>
      <c r="H58" s="158">
        <v>332</v>
      </c>
      <c r="I58" s="158">
        <v>160</v>
      </c>
    </row>
    <row r="59" spans="1:226" s="152" customFormat="1" ht="18" customHeight="1">
      <c r="B59" s="159">
        <v>32</v>
      </c>
      <c r="C59" s="157" t="s">
        <v>185</v>
      </c>
      <c r="D59" s="158">
        <v>1821</v>
      </c>
      <c r="E59" s="158">
        <v>53.8</v>
      </c>
      <c r="F59" s="158">
        <v>587</v>
      </c>
      <c r="G59" s="158">
        <v>826</v>
      </c>
      <c r="H59" s="158">
        <v>272</v>
      </c>
      <c r="I59" s="158">
        <v>136</v>
      </c>
    </row>
    <row r="60" spans="1:226" s="152" customFormat="1" ht="18" customHeight="1">
      <c r="B60" s="159">
        <v>36</v>
      </c>
      <c r="C60" s="161" t="s">
        <v>98</v>
      </c>
      <c r="D60" s="158">
        <v>5150</v>
      </c>
      <c r="E60" s="158">
        <v>59.28</v>
      </c>
      <c r="F60" s="158">
        <v>1253</v>
      </c>
      <c r="G60" s="158">
        <v>2347</v>
      </c>
      <c r="H60" s="158">
        <v>1038</v>
      </c>
      <c r="I60" s="158">
        <v>512</v>
      </c>
    </row>
    <row r="61" spans="1:226" s="148" customFormat="1" ht="18" customHeight="1">
      <c r="A61" s="12"/>
      <c r="B61" s="159">
        <v>28</v>
      </c>
      <c r="C61" s="162" t="s">
        <v>99</v>
      </c>
      <c r="D61" s="163">
        <v>17043</v>
      </c>
      <c r="E61" s="163">
        <v>61.31</v>
      </c>
      <c r="F61" s="163">
        <v>3385</v>
      </c>
      <c r="G61" s="163">
        <v>8589</v>
      </c>
      <c r="H61" s="163">
        <v>3421</v>
      </c>
      <c r="I61" s="163">
        <v>1648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</row>
    <row r="62" spans="1:226" s="148" customFormat="1" ht="18" customHeight="1">
      <c r="A62" s="12"/>
      <c r="B62" s="159">
        <v>30</v>
      </c>
      <c r="C62" s="162" t="s">
        <v>100</v>
      </c>
      <c r="D62" s="163">
        <v>4421</v>
      </c>
      <c r="E62" s="163">
        <v>70.180000000000007</v>
      </c>
      <c r="F62" s="163">
        <v>577</v>
      </c>
      <c r="G62" s="163">
        <v>1822</v>
      </c>
      <c r="H62" s="163">
        <v>1177</v>
      </c>
      <c r="I62" s="163">
        <v>845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</row>
    <row r="63" spans="1:226" s="148" customFormat="1" ht="18" customHeight="1">
      <c r="A63" s="12"/>
      <c r="B63" s="145">
        <v>31</v>
      </c>
      <c r="C63" s="162" t="s">
        <v>101</v>
      </c>
      <c r="D63" s="163">
        <v>2272</v>
      </c>
      <c r="E63" s="163">
        <v>61.41</v>
      </c>
      <c r="F63" s="163">
        <v>490</v>
      </c>
      <c r="G63" s="163">
        <v>1096</v>
      </c>
      <c r="H63" s="163">
        <v>414</v>
      </c>
      <c r="I63" s="163">
        <v>272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</row>
    <row r="64" spans="1:226" s="148" customFormat="1" ht="18" customHeight="1">
      <c r="A64" s="12"/>
      <c r="B64" s="145"/>
      <c r="C64" s="146" t="s">
        <v>102</v>
      </c>
      <c r="D64" s="147">
        <v>9954</v>
      </c>
      <c r="E64" s="147">
        <v>58.016666666666673</v>
      </c>
      <c r="F64" s="147">
        <v>2497</v>
      </c>
      <c r="G64" s="147">
        <v>5075</v>
      </c>
      <c r="H64" s="147">
        <v>1585</v>
      </c>
      <c r="I64" s="147">
        <v>797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</row>
    <row r="65" spans="1:226" s="151" customFormat="1" ht="18" customHeight="1">
      <c r="B65" s="145">
        <v>1</v>
      </c>
      <c r="C65" s="164" t="s">
        <v>186</v>
      </c>
      <c r="D65" s="150">
        <v>1431</v>
      </c>
      <c r="E65" s="150">
        <v>57.89</v>
      </c>
      <c r="F65" s="150">
        <v>335</v>
      </c>
      <c r="G65" s="150">
        <v>766</v>
      </c>
      <c r="H65" s="150">
        <v>222</v>
      </c>
      <c r="I65" s="150">
        <v>108</v>
      </c>
    </row>
    <row r="66" spans="1:226" s="152" customFormat="1" ht="18" customHeight="1">
      <c r="B66" s="145">
        <v>20</v>
      </c>
      <c r="C66" s="164" t="s">
        <v>187</v>
      </c>
      <c r="D66" s="150">
        <v>2328</v>
      </c>
      <c r="E66" s="150">
        <v>59.03</v>
      </c>
      <c r="F66" s="150">
        <v>526</v>
      </c>
      <c r="G66" s="150">
        <v>1193</v>
      </c>
      <c r="H66" s="150">
        <v>416</v>
      </c>
      <c r="I66" s="150">
        <v>193</v>
      </c>
    </row>
    <row r="67" spans="1:226" s="152" customFormat="1" ht="18" customHeight="1">
      <c r="B67" s="145">
        <v>48</v>
      </c>
      <c r="C67" s="164" t="s">
        <v>188</v>
      </c>
      <c r="D67" s="150">
        <v>6195</v>
      </c>
      <c r="E67" s="150">
        <v>57.13</v>
      </c>
      <c r="F67" s="150">
        <v>1636</v>
      </c>
      <c r="G67" s="150">
        <v>3116</v>
      </c>
      <c r="H67" s="150">
        <v>947</v>
      </c>
      <c r="I67" s="150">
        <v>496</v>
      </c>
    </row>
    <row r="68" spans="1:226" s="148" customFormat="1" ht="18" customHeight="1">
      <c r="A68" s="12"/>
      <c r="B68" s="145">
        <v>26</v>
      </c>
      <c r="C68" s="146" t="s">
        <v>103</v>
      </c>
      <c r="D68" s="147">
        <v>1546</v>
      </c>
      <c r="E68" s="147">
        <v>57.76</v>
      </c>
      <c r="F68" s="147">
        <v>380</v>
      </c>
      <c r="G68" s="147">
        <v>783</v>
      </c>
      <c r="H68" s="147">
        <v>272</v>
      </c>
      <c r="I68" s="147">
        <v>111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</row>
    <row r="69" spans="1:226" s="148" customFormat="1" ht="18" customHeight="1">
      <c r="A69" s="12"/>
      <c r="B69" s="145">
        <v>51</v>
      </c>
      <c r="C69" s="164" t="s">
        <v>104</v>
      </c>
      <c r="D69" s="150">
        <v>213</v>
      </c>
      <c r="E69" s="150">
        <v>69.67</v>
      </c>
      <c r="F69" s="150">
        <v>34</v>
      </c>
      <c r="G69" s="150">
        <v>80</v>
      </c>
      <c r="H69" s="150">
        <v>58</v>
      </c>
      <c r="I69" s="150">
        <v>41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</row>
    <row r="70" spans="1:226" s="148" customFormat="1" ht="18" customHeight="1">
      <c r="A70" s="12"/>
      <c r="B70" s="145">
        <v>52</v>
      </c>
      <c r="C70" s="164" t="s">
        <v>105</v>
      </c>
      <c r="D70" s="150">
        <v>40</v>
      </c>
      <c r="E70" s="150">
        <v>70.599999999999994</v>
      </c>
      <c r="F70" s="150">
        <v>6</v>
      </c>
      <c r="G70" s="150">
        <v>17</v>
      </c>
      <c r="H70" s="150">
        <v>8</v>
      </c>
      <c r="I70" s="150">
        <v>9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</row>
    <row r="71" spans="1:226" s="12" customFormat="1" ht="18" customHeight="1">
      <c r="B71" s="145"/>
      <c r="C71" s="405" t="s">
        <v>45</v>
      </c>
      <c r="D71" s="403">
        <v>162960</v>
      </c>
      <c r="E71" s="404">
        <v>62.03</v>
      </c>
      <c r="F71" s="403">
        <v>33410</v>
      </c>
      <c r="G71" s="403">
        <v>77617</v>
      </c>
      <c r="H71" s="403">
        <v>33279</v>
      </c>
      <c r="I71" s="403">
        <v>18654</v>
      </c>
    </row>
    <row r="72" spans="1:226" ht="18" customHeight="1">
      <c r="B72" s="165"/>
      <c r="D72" s="124"/>
      <c r="E72" s="166"/>
      <c r="F72" s="166"/>
      <c r="G72" s="167"/>
      <c r="H72" s="166"/>
      <c r="I72" s="166"/>
    </row>
    <row r="73" spans="1:226" ht="18" customHeight="1">
      <c r="B73" s="332"/>
      <c r="C73" s="333"/>
      <c r="D73" s="334"/>
      <c r="E73" s="335"/>
      <c r="F73" s="333"/>
      <c r="G73" s="336"/>
      <c r="H73" s="166"/>
      <c r="I73" s="166"/>
    </row>
    <row r="74" spans="1:226" ht="18" customHeight="1">
      <c r="B74" s="332"/>
      <c r="C74" s="509" t="s">
        <v>200</v>
      </c>
      <c r="D74" s="469" t="s">
        <v>4</v>
      </c>
      <c r="E74" s="469" t="s">
        <v>3</v>
      </c>
      <c r="F74" s="469" t="s">
        <v>201</v>
      </c>
      <c r="G74" s="333"/>
      <c r="I74" s="166"/>
    </row>
    <row r="75" spans="1:226" ht="18" customHeight="1">
      <c r="B75" s="337"/>
      <c r="C75" s="509"/>
      <c r="D75" s="407">
        <v>153328</v>
      </c>
      <c r="E75" s="407">
        <v>9632</v>
      </c>
      <c r="F75" s="407">
        <v>162960</v>
      </c>
      <c r="G75" s="333"/>
    </row>
    <row r="76" spans="1:226" ht="18" customHeight="1">
      <c r="B76" s="337"/>
      <c r="C76" s="333"/>
      <c r="D76" s="334"/>
      <c r="E76" s="333"/>
      <c r="F76" s="333"/>
      <c r="G76" s="333"/>
    </row>
    <row r="77" spans="1:226" ht="18" customHeight="1">
      <c r="B77" s="337"/>
      <c r="C77" s="333"/>
      <c r="D77" s="338"/>
      <c r="E77" s="339"/>
      <c r="F77" s="333"/>
      <c r="G77" s="333"/>
    </row>
    <row r="78" spans="1:226" ht="18" customHeight="1">
      <c r="B78" s="136"/>
      <c r="C78" s="305"/>
      <c r="D78" s="309"/>
      <c r="E78" s="305"/>
      <c r="F78" s="305"/>
      <c r="G78" s="305"/>
    </row>
    <row r="79" spans="1:226" ht="18" customHeight="1">
      <c r="B79" s="136"/>
      <c r="C79" s="305"/>
      <c r="D79" s="307"/>
      <c r="E79" s="307"/>
      <c r="F79" s="307"/>
      <c r="G79" s="305"/>
      <c r="H79" s="305"/>
    </row>
    <row r="80" spans="1:226" ht="18" customHeight="1">
      <c r="B80" s="136"/>
      <c r="C80" s="305"/>
      <c r="D80" s="309"/>
      <c r="E80" s="305"/>
      <c r="F80" s="305"/>
      <c r="G80" s="305"/>
      <c r="H80" s="305"/>
    </row>
    <row r="81" spans="1:428" ht="18" customHeight="1">
      <c r="B81" s="136"/>
      <c r="C81" s="305"/>
      <c r="D81" s="309"/>
      <c r="E81" s="307"/>
      <c r="F81" s="307"/>
      <c r="G81" s="305"/>
      <c r="H81" s="305"/>
    </row>
    <row r="82" spans="1:428" ht="18" customHeight="1">
      <c r="B82" s="308"/>
      <c r="C82" s="305"/>
      <c r="D82" s="309"/>
      <c r="E82" s="305"/>
      <c r="F82" s="305"/>
      <c r="G82" s="305"/>
      <c r="H82" s="305"/>
      <c r="I82" s="305"/>
    </row>
    <row r="83" spans="1:428" ht="18" customHeight="1">
      <c r="B83" s="308"/>
      <c r="C83" s="305"/>
      <c r="D83" s="309"/>
      <c r="E83" s="305"/>
      <c r="F83" s="305"/>
      <c r="G83" s="305"/>
      <c r="H83" s="305"/>
      <c r="I83" s="305"/>
    </row>
    <row r="84" spans="1:428" ht="18" customHeight="1">
      <c r="B84" s="308"/>
      <c r="C84" s="523"/>
      <c r="D84" s="523"/>
      <c r="E84" s="523"/>
      <c r="F84" s="523"/>
      <c r="G84" s="523"/>
      <c r="H84" s="523"/>
      <c r="I84" s="305"/>
    </row>
    <row r="85" spans="1:428" ht="18" customHeight="1">
      <c r="B85" s="308"/>
      <c r="C85" s="523"/>
      <c r="D85" s="523"/>
      <c r="E85" s="523"/>
      <c r="F85" s="306"/>
      <c r="G85" s="306"/>
      <c r="H85" s="306"/>
      <c r="I85" s="305"/>
    </row>
    <row r="86" spans="1:428" ht="18" customHeight="1">
      <c r="B86" s="308"/>
      <c r="C86" s="524"/>
      <c r="D86" s="524"/>
      <c r="E86" s="524"/>
      <c r="F86" s="310"/>
      <c r="G86" s="310"/>
      <c r="H86" s="310"/>
      <c r="I86" s="305"/>
    </row>
    <row r="87" spans="1:428" ht="18" customHeight="1">
      <c r="B87" s="308"/>
      <c r="C87" s="524"/>
      <c r="D87" s="524"/>
      <c r="E87" s="524"/>
      <c r="F87" s="310"/>
      <c r="G87" s="310"/>
      <c r="H87" s="310"/>
      <c r="I87" s="305"/>
    </row>
    <row r="88" spans="1:428" ht="18" customHeight="1">
      <c r="B88" s="308"/>
      <c r="C88" s="524"/>
      <c r="D88" s="524"/>
      <c r="E88" s="524"/>
      <c r="F88" s="310"/>
      <c r="G88" s="310"/>
      <c r="H88" s="310"/>
      <c r="I88" s="305"/>
    </row>
    <row r="89" spans="1:428" s="112" customFormat="1">
      <c r="A89" s="143"/>
      <c r="B89" s="308"/>
      <c r="C89" s="524"/>
      <c r="D89" s="524"/>
      <c r="E89" s="524"/>
      <c r="F89" s="310"/>
      <c r="G89" s="310"/>
      <c r="H89" s="310"/>
      <c r="I89" s="305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3"/>
      <c r="BR89" s="143"/>
      <c r="BS89" s="143"/>
      <c r="BT89" s="143"/>
      <c r="BU89" s="143"/>
      <c r="BV89" s="143"/>
      <c r="BW89" s="143"/>
      <c r="BX89" s="143"/>
      <c r="BY89" s="143"/>
      <c r="BZ89" s="143"/>
      <c r="CA89" s="143"/>
      <c r="CB89" s="143"/>
      <c r="CC89" s="143"/>
      <c r="CD89" s="143"/>
      <c r="CE89" s="143"/>
      <c r="CF89" s="143"/>
      <c r="CG89" s="143"/>
      <c r="CH89" s="143"/>
      <c r="CI89" s="143"/>
      <c r="CJ89" s="143"/>
      <c r="CK89" s="143"/>
      <c r="CL89" s="143"/>
      <c r="CM89" s="143"/>
      <c r="CN89" s="143"/>
      <c r="CO89" s="143"/>
      <c r="CP89" s="143"/>
      <c r="CQ89" s="143"/>
      <c r="CR89" s="143"/>
      <c r="CS89" s="143"/>
      <c r="CT89" s="143"/>
      <c r="CU89" s="143"/>
      <c r="CV89" s="143"/>
      <c r="CW89" s="143"/>
      <c r="CX89" s="143"/>
      <c r="CY89" s="143"/>
      <c r="CZ89" s="143"/>
      <c r="DA89" s="143"/>
      <c r="DB89" s="143"/>
      <c r="DC89" s="143"/>
      <c r="DD89" s="143"/>
      <c r="DE89" s="143"/>
      <c r="DF89" s="143"/>
      <c r="DG89" s="143"/>
      <c r="DH89" s="143"/>
      <c r="DI89" s="143"/>
      <c r="DJ89" s="143"/>
      <c r="DK89" s="143"/>
      <c r="DL89" s="143"/>
      <c r="DM89" s="143"/>
      <c r="DN89" s="143"/>
      <c r="DO89" s="143"/>
      <c r="DP89" s="143"/>
      <c r="DQ89" s="143"/>
      <c r="DR89" s="143"/>
      <c r="DS89" s="143"/>
      <c r="DT89" s="143"/>
      <c r="DU89" s="143"/>
      <c r="DV89" s="143"/>
      <c r="DW89" s="143"/>
      <c r="DX89" s="143"/>
      <c r="DY89" s="143"/>
      <c r="DZ89" s="143"/>
      <c r="EA89" s="143"/>
      <c r="EB89" s="143"/>
      <c r="EC89" s="143"/>
      <c r="ED89" s="143"/>
      <c r="EE89" s="143"/>
      <c r="EF89" s="143"/>
      <c r="EG89" s="143"/>
      <c r="EH89" s="143"/>
      <c r="EI89" s="143"/>
      <c r="EJ89" s="143"/>
      <c r="EK89" s="143"/>
      <c r="EL89" s="143"/>
      <c r="EM89" s="143"/>
      <c r="EN89" s="143"/>
      <c r="EO89" s="143"/>
      <c r="EP89" s="143"/>
      <c r="EQ89" s="143"/>
      <c r="ER89" s="143"/>
      <c r="ES89" s="143"/>
      <c r="ET89" s="143"/>
      <c r="EU89" s="143"/>
      <c r="EV89" s="143"/>
      <c r="EW89" s="143"/>
      <c r="EX89" s="143"/>
      <c r="EY89" s="143"/>
      <c r="EZ89" s="143"/>
      <c r="FA89" s="143"/>
      <c r="FB89" s="143"/>
      <c r="FC89" s="143"/>
      <c r="FD89" s="143"/>
      <c r="FE89" s="143"/>
      <c r="FF89" s="143"/>
      <c r="FG89" s="143"/>
      <c r="FH89" s="143"/>
      <c r="FI89" s="143"/>
      <c r="FJ89" s="143"/>
      <c r="FK89" s="143"/>
      <c r="FL89" s="143"/>
      <c r="FM89" s="143"/>
      <c r="FN89" s="143"/>
      <c r="FO89" s="143"/>
      <c r="FP89" s="143"/>
      <c r="FQ89" s="143"/>
      <c r="FR89" s="143"/>
      <c r="FS89" s="143"/>
      <c r="FT89" s="143"/>
      <c r="FU89" s="143"/>
      <c r="FV89" s="143"/>
      <c r="FW89" s="143"/>
      <c r="FX89" s="143"/>
      <c r="FY89" s="143"/>
      <c r="FZ89" s="143"/>
      <c r="GA89" s="143"/>
      <c r="GB89" s="143"/>
      <c r="GC89" s="143"/>
      <c r="GD89" s="143"/>
      <c r="GE89" s="143"/>
      <c r="GF89" s="143"/>
      <c r="GG89" s="143"/>
      <c r="GH89" s="143"/>
      <c r="GI89" s="143"/>
      <c r="GJ89" s="143"/>
      <c r="GK89" s="143"/>
      <c r="GL89" s="143"/>
      <c r="GM89" s="143"/>
      <c r="GN89" s="143"/>
      <c r="GO89" s="143"/>
      <c r="GP89" s="143"/>
      <c r="GQ89" s="143"/>
      <c r="GR89" s="143"/>
      <c r="GS89" s="143"/>
      <c r="GT89" s="143"/>
      <c r="GU89" s="143"/>
      <c r="GV89" s="143"/>
      <c r="GW89" s="143"/>
      <c r="GX89" s="143"/>
      <c r="GY89" s="143"/>
      <c r="GZ89" s="143"/>
      <c r="HA89" s="143"/>
      <c r="HB89" s="143"/>
      <c r="HC89" s="143"/>
      <c r="HD89" s="143"/>
      <c r="HE89" s="143"/>
      <c r="HF89" s="143"/>
      <c r="HG89" s="143"/>
      <c r="HH89" s="143"/>
      <c r="HI89" s="143"/>
      <c r="HJ89" s="143"/>
      <c r="HK89" s="143"/>
      <c r="HL89" s="143"/>
      <c r="HM89" s="143"/>
      <c r="HN89" s="143"/>
      <c r="HO89" s="143"/>
      <c r="HP89" s="143"/>
      <c r="HQ89" s="143"/>
      <c r="HR89" s="143"/>
      <c r="HS89" s="143"/>
      <c r="HT89" s="143"/>
      <c r="HU89" s="143"/>
      <c r="HV89" s="143"/>
      <c r="HW89" s="143"/>
      <c r="HX89" s="143"/>
      <c r="HY89" s="143"/>
      <c r="HZ89" s="143"/>
      <c r="IA89" s="143"/>
      <c r="IB89" s="143"/>
      <c r="IC89" s="143"/>
      <c r="ID89" s="143"/>
      <c r="IE89" s="143"/>
      <c r="IF89" s="143"/>
      <c r="IG89" s="143"/>
      <c r="IH89" s="143"/>
      <c r="II89" s="143"/>
      <c r="IJ89" s="143"/>
      <c r="IK89" s="143"/>
      <c r="IL89" s="143"/>
      <c r="IM89" s="143"/>
      <c r="IN89" s="143"/>
      <c r="IO89" s="143"/>
      <c r="IP89" s="143"/>
      <c r="IQ89" s="143"/>
      <c r="IR89" s="143"/>
      <c r="IS89" s="143"/>
      <c r="IT89" s="143"/>
      <c r="IU89" s="143"/>
      <c r="IV89" s="143"/>
      <c r="IW89" s="143"/>
      <c r="IX89" s="143"/>
      <c r="IY89" s="143"/>
      <c r="IZ89" s="143"/>
      <c r="JA89" s="143"/>
      <c r="JB89" s="143"/>
      <c r="JC89" s="143"/>
      <c r="JD89" s="143"/>
      <c r="JE89" s="143"/>
      <c r="JF89" s="143"/>
      <c r="JG89" s="143"/>
      <c r="JH89" s="143"/>
      <c r="JI89" s="143"/>
      <c r="JJ89" s="143"/>
      <c r="JK89" s="143"/>
      <c r="JL89" s="143"/>
      <c r="JM89" s="143"/>
      <c r="JN89" s="143"/>
      <c r="JO89" s="143"/>
      <c r="JP89" s="143"/>
      <c r="JQ89" s="143"/>
      <c r="JR89" s="143"/>
      <c r="JS89" s="143"/>
      <c r="JT89" s="143"/>
      <c r="JU89" s="143"/>
      <c r="JV89" s="143"/>
      <c r="JW89" s="143"/>
      <c r="JX89" s="143"/>
      <c r="JY89" s="143"/>
      <c r="JZ89" s="143"/>
      <c r="KA89" s="143"/>
      <c r="KB89" s="143"/>
      <c r="KC89" s="143"/>
      <c r="KD89" s="143"/>
      <c r="KE89" s="143"/>
      <c r="KF89" s="143"/>
      <c r="KG89" s="143"/>
      <c r="KH89" s="143"/>
      <c r="KI89" s="143"/>
      <c r="KJ89" s="143"/>
      <c r="KK89" s="143"/>
      <c r="KL89" s="143"/>
      <c r="KM89" s="143"/>
      <c r="KN89" s="143"/>
      <c r="KO89" s="143"/>
      <c r="KP89" s="143"/>
      <c r="KQ89" s="143"/>
      <c r="KR89" s="143"/>
      <c r="KS89" s="143"/>
      <c r="KT89" s="143"/>
      <c r="KU89" s="143"/>
      <c r="KV89" s="143"/>
      <c r="KW89" s="143"/>
      <c r="KX89" s="143"/>
      <c r="KY89" s="143"/>
      <c r="KZ89" s="143"/>
      <c r="LA89" s="143"/>
      <c r="LB89" s="143"/>
      <c r="LC89" s="143"/>
      <c r="LD89" s="143"/>
      <c r="LE89" s="143"/>
      <c r="LF89" s="143"/>
      <c r="LG89" s="143"/>
      <c r="LH89" s="143"/>
      <c r="LI89" s="143"/>
      <c r="LJ89" s="143"/>
      <c r="LK89" s="143"/>
      <c r="LL89" s="143"/>
      <c r="LM89" s="143"/>
      <c r="LN89" s="143"/>
      <c r="LO89" s="143"/>
      <c r="LP89" s="143"/>
      <c r="LQ89" s="143"/>
      <c r="LR89" s="143"/>
      <c r="LS89" s="143"/>
      <c r="LT89" s="143"/>
      <c r="LU89" s="143"/>
      <c r="LV89" s="143"/>
      <c r="LW89" s="143"/>
      <c r="LX89" s="143"/>
      <c r="LY89" s="143"/>
      <c r="LZ89" s="143"/>
      <c r="MA89" s="143"/>
      <c r="MB89" s="143"/>
      <c r="MC89" s="143"/>
      <c r="MD89" s="143"/>
      <c r="ME89" s="143"/>
      <c r="MF89" s="143"/>
      <c r="MG89" s="143"/>
      <c r="MH89" s="143"/>
      <c r="MI89" s="143"/>
      <c r="MJ89" s="143"/>
      <c r="MK89" s="143"/>
      <c r="ML89" s="143"/>
      <c r="MM89" s="143"/>
      <c r="MN89" s="143"/>
      <c r="MO89" s="143"/>
      <c r="MP89" s="143"/>
      <c r="MQ89" s="143"/>
      <c r="MR89" s="143"/>
      <c r="MS89" s="143"/>
      <c r="MT89" s="143"/>
      <c r="MU89" s="143"/>
      <c r="MV89" s="143"/>
      <c r="MW89" s="143"/>
      <c r="MX89" s="143"/>
      <c r="MY89" s="143"/>
      <c r="MZ89" s="143"/>
      <c r="NA89" s="143"/>
      <c r="NB89" s="143"/>
      <c r="NC89" s="143"/>
      <c r="ND89" s="143"/>
      <c r="NE89" s="143"/>
      <c r="NF89" s="143"/>
      <c r="NG89" s="143"/>
      <c r="NH89" s="143"/>
      <c r="NI89" s="143"/>
      <c r="NJ89" s="143"/>
      <c r="NK89" s="143"/>
      <c r="NL89" s="143"/>
      <c r="NM89" s="143"/>
      <c r="NN89" s="143"/>
      <c r="NO89" s="143"/>
      <c r="NP89" s="143"/>
      <c r="NQ89" s="143"/>
      <c r="NR89" s="143"/>
      <c r="NS89" s="143"/>
      <c r="NT89" s="143"/>
      <c r="NU89" s="143"/>
      <c r="NV89" s="143"/>
      <c r="NW89" s="143"/>
      <c r="NX89" s="143"/>
      <c r="NY89" s="143"/>
      <c r="NZ89" s="143"/>
      <c r="OA89" s="143"/>
      <c r="OB89" s="143"/>
      <c r="OC89" s="143"/>
      <c r="OD89" s="143"/>
      <c r="OE89" s="143"/>
      <c r="OF89" s="143"/>
      <c r="OG89" s="143"/>
      <c r="OH89" s="143"/>
      <c r="OI89" s="143"/>
      <c r="OJ89" s="143"/>
      <c r="OK89" s="143"/>
      <c r="OL89" s="143"/>
      <c r="OM89" s="143"/>
      <c r="ON89" s="143"/>
      <c r="OO89" s="143"/>
      <c r="OP89" s="143"/>
      <c r="OQ89" s="143"/>
      <c r="OR89" s="143"/>
      <c r="OS89" s="143"/>
      <c r="OT89" s="143"/>
      <c r="OU89" s="143"/>
      <c r="OV89" s="143"/>
      <c r="OW89" s="143"/>
      <c r="OX89" s="143"/>
      <c r="OY89" s="143"/>
      <c r="OZ89" s="143"/>
      <c r="PA89" s="143"/>
      <c r="PB89" s="143"/>
      <c r="PC89" s="143"/>
      <c r="PD89" s="143"/>
      <c r="PE89" s="143"/>
      <c r="PF89" s="143"/>
      <c r="PG89" s="143"/>
      <c r="PH89" s="143"/>
      <c r="PI89" s="143"/>
      <c r="PJ89" s="143"/>
      <c r="PK89" s="143"/>
      <c r="PL89" s="143"/>
    </row>
    <row r="90" spans="1:428" s="112" customFormat="1">
      <c r="A90" s="143"/>
      <c r="B90" s="308"/>
      <c r="C90" s="524"/>
      <c r="D90" s="524"/>
      <c r="E90" s="524"/>
      <c r="F90" s="310"/>
      <c r="G90" s="310"/>
      <c r="H90" s="310"/>
      <c r="I90" s="305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143"/>
      <c r="BX90" s="143"/>
      <c r="BY90" s="143"/>
      <c r="BZ90" s="143"/>
      <c r="CA90" s="143"/>
      <c r="CB90" s="143"/>
      <c r="CC90" s="143"/>
      <c r="CD90" s="143"/>
      <c r="CE90" s="143"/>
      <c r="CF90" s="143"/>
      <c r="CG90" s="143"/>
      <c r="CH90" s="143"/>
      <c r="CI90" s="143"/>
      <c r="CJ90" s="143"/>
      <c r="CK90" s="143"/>
      <c r="CL90" s="143"/>
      <c r="CM90" s="143"/>
      <c r="CN90" s="143"/>
      <c r="CO90" s="143"/>
      <c r="CP90" s="143"/>
      <c r="CQ90" s="143"/>
      <c r="CR90" s="143"/>
      <c r="CS90" s="143"/>
      <c r="CT90" s="143"/>
      <c r="CU90" s="143"/>
      <c r="CV90" s="143"/>
      <c r="CW90" s="143"/>
      <c r="CX90" s="143"/>
      <c r="CY90" s="143"/>
      <c r="CZ90" s="143"/>
      <c r="DA90" s="143"/>
      <c r="DB90" s="143"/>
      <c r="DC90" s="143"/>
      <c r="DD90" s="143"/>
      <c r="DE90" s="143"/>
      <c r="DF90" s="143"/>
      <c r="DG90" s="143"/>
      <c r="DH90" s="143"/>
      <c r="DI90" s="143"/>
      <c r="DJ90" s="143"/>
      <c r="DK90" s="143"/>
      <c r="DL90" s="143"/>
      <c r="DM90" s="143"/>
      <c r="DN90" s="143"/>
      <c r="DO90" s="143"/>
      <c r="DP90" s="143"/>
      <c r="DQ90" s="143"/>
      <c r="DR90" s="143"/>
      <c r="DS90" s="143"/>
      <c r="DT90" s="143"/>
      <c r="DU90" s="143"/>
      <c r="DV90" s="143"/>
      <c r="DW90" s="143"/>
      <c r="DX90" s="143"/>
      <c r="DY90" s="143"/>
      <c r="DZ90" s="143"/>
      <c r="EA90" s="143"/>
      <c r="EB90" s="143"/>
      <c r="EC90" s="143"/>
      <c r="ED90" s="143"/>
      <c r="EE90" s="143"/>
      <c r="EF90" s="143"/>
      <c r="EG90" s="143"/>
      <c r="EH90" s="143"/>
      <c r="EI90" s="143"/>
      <c r="EJ90" s="143"/>
      <c r="EK90" s="143"/>
      <c r="EL90" s="143"/>
      <c r="EM90" s="143"/>
      <c r="EN90" s="143"/>
      <c r="EO90" s="143"/>
      <c r="EP90" s="143"/>
      <c r="EQ90" s="143"/>
      <c r="ER90" s="143"/>
      <c r="ES90" s="143"/>
      <c r="ET90" s="143"/>
      <c r="EU90" s="143"/>
      <c r="EV90" s="143"/>
      <c r="EW90" s="143"/>
      <c r="EX90" s="143"/>
      <c r="EY90" s="143"/>
      <c r="EZ90" s="143"/>
      <c r="FA90" s="143"/>
      <c r="FB90" s="143"/>
      <c r="FC90" s="143"/>
      <c r="FD90" s="143"/>
      <c r="FE90" s="143"/>
      <c r="FF90" s="143"/>
      <c r="FG90" s="143"/>
      <c r="FH90" s="143"/>
      <c r="FI90" s="143"/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3"/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3"/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3"/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3"/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143"/>
      <c r="KO90" s="143"/>
      <c r="KP90" s="143"/>
      <c r="KQ90" s="143"/>
      <c r="KR90" s="143"/>
      <c r="KS90" s="143"/>
      <c r="KT90" s="143"/>
      <c r="KU90" s="143"/>
      <c r="KV90" s="143"/>
      <c r="KW90" s="143"/>
      <c r="KX90" s="143"/>
      <c r="KY90" s="143"/>
      <c r="KZ90" s="143"/>
      <c r="LA90" s="143"/>
      <c r="LB90" s="143"/>
      <c r="LC90" s="143"/>
      <c r="LD90" s="143"/>
      <c r="LE90" s="143"/>
      <c r="LF90" s="143"/>
      <c r="LG90" s="143"/>
      <c r="LH90" s="143"/>
      <c r="LI90" s="143"/>
      <c r="LJ90" s="143"/>
      <c r="LK90" s="143"/>
      <c r="LL90" s="143"/>
      <c r="LM90" s="143"/>
      <c r="LN90" s="143"/>
      <c r="LO90" s="143"/>
      <c r="LP90" s="143"/>
      <c r="LQ90" s="143"/>
      <c r="LR90" s="143"/>
      <c r="LS90" s="143"/>
      <c r="LT90" s="143"/>
      <c r="LU90" s="143"/>
      <c r="LV90" s="143"/>
      <c r="LW90" s="143"/>
      <c r="LX90" s="143"/>
      <c r="LY90" s="143"/>
      <c r="LZ90" s="143"/>
      <c r="MA90" s="143"/>
      <c r="MB90" s="143"/>
      <c r="MC90" s="143"/>
      <c r="MD90" s="143"/>
      <c r="ME90" s="143"/>
      <c r="MF90" s="143"/>
      <c r="MG90" s="143"/>
      <c r="MH90" s="143"/>
      <c r="MI90" s="143"/>
      <c r="MJ90" s="143"/>
      <c r="MK90" s="143"/>
      <c r="ML90" s="143"/>
      <c r="MM90" s="143"/>
      <c r="MN90" s="143"/>
      <c r="MO90" s="143"/>
      <c r="MP90" s="143"/>
      <c r="MQ90" s="143"/>
      <c r="MR90" s="143"/>
      <c r="MS90" s="143"/>
      <c r="MT90" s="143"/>
      <c r="MU90" s="143"/>
      <c r="MV90" s="143"/>
      <c r="MW90" s="143"/>
      <c r="MX90" s="143"/>
      <c r="MY90" s="143"/>
      <c r="MZ90" s="143"/>
      <c r="NA90" s="143"/>
      <c r="NB90" s="143"/>
      <c r="NC90" s="143"/>
      <c r="ND90" s="143"/>
      <c r="NE90" s="143"/>
      <c r="NF90" s="143"/>
      <c r="NG90" s="143"/>
      <c r="NH90" s="143"/>
      <c r="NI90" s="143"/>
      <c r="NJ90" s="143"/>
      <c r="NK90" s="143"/>
      <c r="NL90" s="143"/>
      <c r="NM90" s="143"/>
      <c r="NN90" s="143"/>
      <c r="NO90" s="143"/>
      <c r="NP90" s="143"/>
      <c r="NQ90" s="143"/>
      <c r="NR90" s="143"/>
      <c r="NS90" s="143"/>
      <c r="NT90" s="143"/>
      <c r="NU90" s="143"/>
      <c r="NV90" s="143"/>
      <c r="NW90" s="143"/>
      <c r="NX90" s="143"/>
      <c r="NY90" s="143"/>
      <c r="NZ90" s="143"/>
      <c r="OA90" s="143"/>
      <c r="OB90" s="143"/>
      <c r="OC90" s="143"/>
      <c r="OD90" s="143"/>
      <c r="OE90" s="143"/>
      <c r="OF90" s="143"/>
      <c r="OG90" s="143"/>
      <c r="OH90" s="143"/>
      <c r="OI90" s="143"/>
      <c r="OJ90" s="143"/>
      <c r="OK90" s="143"/>
      <c r="OL90" s="143"/>
      <c r="OM90" s="143"/>
      <c r="ON90" s="143"/>
      <c r="OO90" s="143"/>
      <c r="OP90" s="143"/>
      <c r="OQ90" s="143"/>
      <c r="OR90" s="143"/>
      <c r="OS90" s="143"/>
      <c r="OT90" s="143"/>
      <c r="OU90" s="143"/>
      <c r="OV90" s="143"/>
      <c r="OW90" s="143"/>
      <c r="OX90" s="143"/>
      <c r="OY90" s="143"/>
      <c r="OZ90" s="143"/>
      <c r="PA90" s="143"/>
      <c r="PB90" s="143"/>
      <c r="PC90" s="143"/>
      <c r="PD90" s="143"/>
      <c r="PE90" s="143"/>
      <c r="PF90" s="143"/>
      <c r="PG90" s="143"/>
      <c r="PH90" s="143"/>
      <c r="PI90" s="143"/>
      <c r="PJ90" s="143"/>
      <c r="PK90" s="143"/>
      <c r="PL90" s="143"/>
    </row>
    <row r="91" spans="1:428" s="112" customFormat="1">
      <c r="A91" s="143"/>
      <c r="B91" s="308"/>
      <c r="C91" s="522"/>
      <c r="D91" s="522"/>
      <c r="E91" s="522"/>
      <c r="F91" s="307"/>
      <c r="G91" s="307"/>
      <c r="H91" s="307"/>
      <c r="I91" s="305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143"/>
      <c r="BX91" s="143"/>
      <c r="BY91" s="143"/>
      <c r="BZ91" s="143"/>
      <c r="CA91" s="143"/>
      <c r="CB91" s="143"/>
      <c r="CC91" s="143"/>
      <c r="CD91" s="143"/>
      <c r="CE91" s="143"/>
      <c r="CF91" s="143"/>
      <c r="CG91" s="143"/>
      <c r="CH91" s="143"/>
      <c r="CI91" s="143"/>
      <c r="CJ91" s="143"/>
      <c r="CK91" s="143"/>
      <c r="CL91" s="143"/>
      <c r="CM91" s="143"/>
      <c r="CN91" s="143"/>
      <c r="CO91" s="143"/>
      <c r="CP91" s="143"/>
      <c r="CQ91" s="143"/>
      <c r="CR91" s="143"/>
      <c r="CS91" s="143"/>
      <c r="CT91" s="143"/>
      <c r="CU91" s="143"/>
      <c r="CV91" s="143"/>
      <c r="CW91" s="143"/>
      <c r="CX91" s="143"/>
      <c r="CY91" s="143"/>
      <c r="CZ91" s="143"/>
      <c r="DA91" s="143"/>
      <c r="DB91" s="143"/>
      <c r="DC91" s="143"/>
      <c r="DD91" s="143"/>
      <c r="DE91" s="143"/>
      <c r="DF91" s="143"/>
      <c r="DG91" s="143"/>
      <c r="DH91" s="143"/>
      <c r="DI91" s="143"/>
      <c r="DJ91" s="143"/>
      <c r="DK91" s="143"/>
      <c r="DL91" s="143"/>
      <c r="DM91" s="143"/>
      <c r="DN91" s="143"/>
      <c r="DO91" s="143"/>
      <c r="DP91" s="143"/>
      <c r="DQ91" s="143"/>
      <c r="DR91" s="143"/>
      <c r="DS91" s="143"/>
      <c r="DT91" s="143"/>
      <c r="DU91" s="143"/>
      <c r="DV91" s="143"/>
      <c r="DW91" s="143"/>
      <c r="DX91" s="143"/>
      <c r="DY91" s="143"/>
      <c r="DZ91" s="143"/>
      <c r="EA91" s="143"/>
      <c r="EB91" s="143"/>
      <c r="EC91" s="143"/>
      <c r="ED91" s="143"/>
      <c r="EE91" s="143"/>
      <c r="EF91" s="143"/>
      <c r="EG91" s="143"/>
      <c r="EH91" s="143"/>
      <c r="EI91" s="143"/>
      <c r="EJ91" s="143"/>
      <c r="EK91" s="143"/>
      <c r="EL91" s="143"/>
      <c r="EM91" s="143"/>
      <c r="EN91" s="143"/>
      <c r="EO91" s="143"/>
      <c r="EP91" s="143"/>
      <c r="EQ91" s="143"/>
      <c r="ER91" s="143"/>
      <c r="ES91" s="143"/>
      <c r="ET91" s="143"/>
      <c r="EU91" s="143"/>
      <c r="EV91" s="143"/>
      <c r="EW91" s="143"/>
      <c r="EX91" s="143"/>
      <c r="EY91" s="143"/>
      <c r="EZ91" s="143"/>
      <c r="FA91" s="143"/>
      <c r="FB91" s="143"/>
      <c r="FC91" s="143"/>
      <c r="FD91" s="143"/>
      <c r="FE91" s="143"/>
      <c r="FF91" s="143"/>
      <c r="FG91" s="143"/>
      <c r="FH91" s="143"/>
      <c r="FI91" s="143"/>
      <c r="FJ91" s="143"/>
      <c r="FK91" s="143"/>
      <c r="FL91" s="143"/>
      <c r="FM91" s="143"/>
      <c r="FN91" s="143"/>
      <c r="FO91" s="143"/>
      <c r="FP91" s="143"/>
      <c r="FQ91" s="143"/>
      <c r="FR91" s="143"/>
      <c r="FS91" s="143"/>
      <c r="FT91" s="143"/>
      <c r="FU91" s="143"/>
      <c r="FV91" s="143"/>
      <c r="FW91" s="143"/>
      <c r="FX91" s="143"/>
      <c r="FY91" s="143"/>
      <c r="FZ91" s="143"/>
      <c r="GA91" s="143"/>
      <c r="GB91" s="143"/>
      <c r="GC91" s="143"/>
      <c r="GD91" s="143"/>
      <c r="GE91" s="143"/>
      <c r="GF91" s="143"/>
      <c r="GG91" s="143"/>
      <c r="GH91" s="143"/>
      <c r="GI91" s="143"/>
      <c r="GJ91" s="143"/>
      <c r="GK91" s="143"/>
      <c r="GL91" s="143"/>
      <c r="GM91" s="143"/>
      <c r="GN91" s="143"/>
      <c r="GO91" s="143"/>
      <c r="GP91" s="143"/>
      <c r="GQ91" s="143"/>
      <c r="GR91" s="143"/>
      <c r="GS91" s="143"/>
      <c r="GT91" s="143"/>
      <c r="GU91" s="143"/>
      <c r="GV91" s="143"/>
      <c r="GW91" s="143"/>
      <c r="GX91" s="143"/>
      <c r="GY91" s="143"/>
      <c r="GZ91" s="143"/>
      <c r="HA91" s="143"/>
      <c r="HB91" s="143"/>
      <c r="HC91" s="143"/>
      <c r="HD91" s="143"/>
      <c r="HE91" s="143"/>
      <c r="HF91" s="143"/>
      <c r="HG91" s="143"/>
      <c r="HH91" s="143"/>
      <c r="HI91" s="143"/>
      <c r="HJ91" s="143"/>
      <c r="HK91" s="143"/>
      <c r="HL91" s="143"/>
      <c r="HM91" s="143"/>
      <c r="HN91" s="143"/>
      <c r="HO91" s="143"/>
      <c r="HP91" s="143"/>
      <c r="HQ91" s="143"/>
      <c r="HR91" s="143"/>
      <c r="HS91" s="143"/>
      <c r="HT91" s="143"/>
      <c r="HU91" s="143"/>
      <c r="HV91" s="143"/>
      <c r="HW91" s="143"/>
      <c r="HX91" s="143"/>
      <c r="HY91" s="143"/>
      <c r="HZ91" s="143"/>
      <c r="IA91" s="143"/>
      <c r="IB91" s="143"/>
      <c r="IC91" s="143"/>
      <c r="ID91" s="143"/>
      <c r="IE91" s="143"/>
      <c r="IF91" s="143"/>
      <c r="IG91" s="143"/>
      <c r="IH91" s="143"/>
      <c r="II91" s="143"/>
      <c r="IJ91" s="143"/>
      <c r="IK91" s="143"/>
      <c r="IL91" s="143"/>
      <c r="IM91" s="143"/>
      <c r="IN91" s="143"/>
      <c r="IO91" s="143"/>
      <c r="IP91" s="143"/>
      <c r="IQ91" s="143"/>
      <c r="IR91" s="143"/>
      <c r="IS91" s="143"/>
      <c r="IT91" s="143"/>
      <c r="IU91" s="143"/>
      <c r="IV91" s="143"/>
      <c r="IW91" s="143"/>
      <c r="IX91" s="143"/>
      <c r="IY91" s="143"/>
      <c r="IZ91" s="143"/>
      <c r="JA91" s="143"/>
      <c r="JB91" s="143"/>
      <c r="JC91" s="143"/>
      <c r="JD91" s="143"/>
      <c r="JE91" s="143"/>
      <c r="JF91" s="143"/>
      <c r="JG91" s="143"/>
      <c r="JH91" s="143"/>
      <c r="JI91" s="143"/>
      <c r="JJ91" s="143"/>
      <c r="JK91" s="143"/>
      <c r="JL91" s="143"/>
      <c r="JM91" s="143"/>
      <c r="JN91" s="143"/>
      <c r="JO91" s="143"/>
      <c r="JP91" s="143"/>
      <c r="JQ91" s="143"/>
      <c r="JR91" s="143"/>
      <c r="JS91" s="143"/>
      <c r="JT91" s="143"/>
      <c r="JU91" s="143"/>
      <c r="JV91" s="143"/>
      <c r="JW91" s="143"/>
      <c r="JX91" s="143"/>
      <c r="JY91" s="143"/>
      <c r="JZ91" s="143"/>
      <c r="KA91" s="143"/>
      <c r="KB91" s="143"/>
      <c r="KC91" s="143"/>
      <c r="KD91" s="143"/>
      <c r="KE91" s="143"/>
      <c r="KF91" s="143"/>
      <c r="KG91" s="143"/>
      <c r="KH91" s="143"/>
      <c r="KI91" s="143"/>
      <c r="KJ91" s="143"/>
      <c r="KK91" s="143"/>
      <c r="KL91" s="143"/>
      <c r="KM91" s="143"/>
      <c r="KN91" s="143"/>
      <c r="KO91" s="143"/>
      <c r="KP91" s="143"/>
      <c r="KQ91" s="143"/>
      <c r="KR91" s="143"/>
      <c r="KS91" s="143"/>
      <c r="KT91" s="143"/>
      <c r="KU91" s="143"/>
      <c r="KV91" s="143"/>
      <c r="KW91" s="143"/>
      <c r="KX91" s="143"/>
      <c r="KY91" s="143"/>
      <c r="KZ91" s="143"/>
      <c r="LA91" s="143"/>
      <c r="LB91" s="143"/>
      <c r="LC91" s="143"/>
      <c r="LD91" s="143"/>
      <c r="LE91" s="143"/>
      <c r="LF91" s="143"/>
      <c r="LG91" s="143"/>
      <c r="LH91" s="143"/>
      <c r="LI91" s="143"/>
      <c r="LJ91" s="143"/>
      <c r="LK91" s="143"/>
      <c r="LL91" s="143"/>
      <c r="LM91" s="143"/>
      <c r="LN91" s="143"/>
      <c r="LO91" s="143"/>
      <c r="LP91" s="143"/>
      <c r="LQ91" s="143"/>
      <c r="LR91" s="143"/>
      <c r="LS91" s="143"/>
      <c r="LT91" s="143"/>
      <c r="LU91" s="143"/>
      <c r="LV91" s="143"/>
      <c r="LW91" s="143"/>
      <c r="LX91" s="143"/>
      <c r="LY91" s="143"/>
      <c r="LZ91" s="143"/>
      <c r="MA91" s="143"/>
      <c r="MB91" s="143"/>
      <c r="MC91" s="143"/>
      <c r="MD91" s="143"/>
      <c r="ME91" s="143"/>
      <c r="MF91" s="143"/>
      <c r="MG91" s="143"/>
      <c r="MH91" s="143"/>
      <c r="MI91" s="143"/>
      <c r="MJ91" s="143"/>
      <c r="MK91" s="143"/>
      <c r="ML91" s="143"/>
      <c r="MM91" s="143"/>
      <c r="MN91" s="143"/>
      <c r="MO91" s="143"/>
      <c r="MP91" s="143"/>
      <c r="MQ91" s="143"/>
      <c r="MR91" s="143"/>
      <c r="MS91" s="143"/>
      <c r="MT91" s="143"/>
      <c r="MU91" s="143"/>
      <c r="MV91" s="143"/>
      <c r="MW91" s="143"/>
      <c r="MX91" s="143"/>
      <c r="MY91" s="143"/>
      <c r="MZ91" s="143"/>
      <c r="NA91" s="143"/>
      <c r="NB91" s="143"/>
      <c r="NC91" s="143"/>
      <c r="ND91" s="143"/>
      <c r="NE91" s="143"/>
      <c r="NF91" s="143"/>
      <c r="NG91" s="143"/>
      <c r="NH91" s="143"/>
      <c r="NI91" s="143"/>
      <c r="NJ91" s="143"/>
      <c r="NK91" s="143"/>
      <c r="NL91" s="143"/>
      <c r="NM91" s="143"/>
      <c r="NN91" s="143"/>
      <c r="NO91" s="143"/>
      <c r="NP91" s="143"/>
      <c r="NQ91" s="143"/>
      <c r="NR91" s="143"/>
      <c r="NS91" s="143"/>
      <c r="NT91" s="143"/>
      <c r="NU91" s="143"/>
      <c r="NV91" s="143"/>
      <c r="NW91" s="143"/>
      <c r="NX91" s="143"/>
      <c r="NY91" s="143"/>
      <c r="NZ91" s="143"/>
      <c r="OA91" s="143"/>
      <c r="OB91" s="143"/>
      <c r="OC91" s="143"/>
      <c r="OD91" s="143"/>
      <c r="OE91" s="143"/>
      <c r="OF91" s="143"/>
      <c r="OG91" s="143"/>
      <c r="OH91" s="143"/>
      <c r="OI91" s="143"/>
      <c r="OJ91" s="143"/>
      <c r="OK91" s="143"/>
      <c r="OL91" s="143"/>
      <c r="OM91" s="143"/>
      <c r="ON91" s="143"/>
      <c r="OO91" s="143"/>
      <c r="OP91" s="143"/>
      <c r="OQ91" s="143"/>
      <c r="OR91" s="143"/>
      <c r="OS91" s="143"/>
      <c r="OT91" s="143"/>
      <c r="OU91" s="143"/>
      <c r="OV91" s="143"/>
      <c r="OW91" s="143"/>
      <c r="OX91" s="143"/>
      <c r="OY91" s="143"/>
      <c r="OZ91" s="143"/>
      <c r="PA91" s="143"/>
      <c r="PB91" s="143"/>
      <c r="PC91" s="143"/>
      <c r="PD91" s="143"/>
      <c r="PE91" s="143"/>
      <c r="PF91" s="143"/>
      <c r="PG91" s="143"/>
      <c r="PH91" s="143"/>
      <c r="PI91" s="143"/>
      <c r="PJ91" s="143"/>
      <c r="PK91" s="143"/>
      <c r="PL91" s="143"/>
    </row>
    <row r="92" spans="1:428" s="112" customFormat="1">
      <c r="A92" s="143"/>
      <c r="B92" s="308"/>
      <c r="C92" s="305"/>
      <c r="D92" s="309"/>
      <c r="E92" s="305"/>
      <c r="F92" s="305"/>
      <c r="G92" s="305"/>
      <c r="H92" s="305"/>
      <c r="I92" s="305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143"/>
      <c r="BX92" s="143"/>
      <c r="BY92" s="143"/>
      <c r="BZ92" s="143"/>
      <c r="CA92" s="143"/>
      <c r="CB92" s="143"/>
      <c r="CC92" s="143"/>
      <c r="CD92" s="143"/>
      <c r="CE92" s="143"/>
      <c r="CF92" s="143"/>
      <c r="CG92" s="143"/>
      <c r="CH92" s="143"/>
      <c r="CI92" s="143"/>
      <c r="CJ92" s="143"/>
      <c r="CK92" s="143"/>
      <c r="CL92" s="143"/>
      <c r="CM92" s="143"/>
      <c r="CN92" s="143"/>
      <c r="CO92" s="143"/>
      <c r="CP92" s="143"/>
      <c r="CQ92" s="143"/>
      <c r="CR92" s="143"/>
      <c r="CS92" s="143"/>
      <c r="CT92" s="143"/>
      <c r="CU92" s="143"/>
      <c r="CV92" s="143"/>
      <c r="CW92" s="143"/>
      <c r="CX92" s="143"/>
      <c r="CY92" s="143"/>
      <c r="CZ92" s="143"/>
      <c r="DA92" s="143"/>
      <c r="DB92" s="143"/>
      <c r="DC92" s="143"/>
      <c r="DD92" s="143"/>
      <c r="DE92" s="143"/>
      <c r="DF92" s="143"/>
      <c r="DG92" s="143"/>
      <c r="DH92" s="143"/>
      <c r="DI92" s="143"/>
      <c r="DJ92" s="143"/>
      <c r="DK92" s="143"/>
      <c r="DL92" s="143"/>
      <c r="DM92" s="143"/>
      <c r="DN92" s="143"/>
      <c r="DO92" s="143"/>
      <c r="DP92" s="143"/>
      <c r="DQ92" s="143"/>
      <c r="DR92" s="143"/>
      <c r="DS92" s="143"/>
      <c r="DT92" s="143"/>
      <c r="DU92" s="143"/>
      <c r="DV92" s="143"/>
      <c r="DW92" s="143"/>
      <c r="DX92" s="143"/>
      <c r="DY92" s="143"/>
      <c r="DZ92" s="143"/>
      <c r="EA92" s="143"/>
      <c r="EB92" s="143"/>
      <c r="EC92" s="143"/>
      <c r="ED92" s="143"/>
      <c r="EE92" s="143"/>
      <c r="EF92" s="143"/>
      <c r="EG92" s="143"/>
      <c r="EH92" s="143"/>
      <c r="EI92" s="143"/>
      <c r="EJ92" s="143"/>
      <c r="EK92" s="143"/>
      <c r="EL92" s="143"/>
      <c r="EM92" s="143"/>
      <c r="EN92" s="143"/>
      <c r="EO92" s="143"/>
      <c r="EP92" s="143"/>
      <c r="EQ92" s="143"/>
      <c r="ER92" s="143"/>
      <c r="ES92" s="143"/>
      <c r="ET92" s="143"/>
      <c r="EU92" s="143"/>
      <c r="EV92" s="143"/>
      <c r="EW92" s="143"/>
      <c r="EX92" s="143"/>
      <c r="EY92" s="143"/>
      <c r="EZ92" s="143"/>
      <c r="FA92" s="143"/>
      <c r="FB92" s="143"/>
      <c r="FC92" s="143"/>
      <c r="FD92" s="143"/>
      <c r="FE92" s="143"/>
      <c r="FF92" s="143"/>
      <c r="FG92" s="143"/>
      <c r="FH92" s="143"/>
      <c r="FI92" s="143"/>
      <c r="FJ92" s="143"/>
      <c r="FK92" s="143"/>
      <c r="FL92" s="143"/>
      <c r="FM92" s="143"/>
      <c r="FN92" s="143"/>
      <c r="FO92" s="143"/>
      <c r="FP92" s="143"/>
      <c r="FQ92" s="143"/>
      <c r="FR92" s="143"/>
      <c r="FS92" s="143"/>
      <c r="FT92" s="143"/>
      <c r="FU92" s="143"/>
      <c r="FV92" s="143"/>
      <c r="FW92" s="143"/>
      <c r="FX92" s="143"/>
      <c r="FY92" s="143"/>
      <c r="FZ92" s="143"/>
      <c r="GA92" s="143"/>
      <c r="GB92" s="143"/>
      <c r="GC92" s="143"/>
      <c r="GD92" s="143"/>
      <c r="GE92" s="143"/>
      <c r="GF92" s="143"/>
      <c r="GG92" s="143"/>
      <c r="GH92" s="143"/>
      <c r="GI92" s="143"/>
      <c r="GJ92" s="143"/>
      <c r="GK92" s="143"/>
      <c r="GL92" s="143"/>
      <c r="GM92" s="143"/>
      <c r="GN92" s="143"/>
      <c r="GO92" s="143"/>
      <c r="GP92" s="143"/>
      <c r="GQ92" s="143"/>
      <c r="GR92" s="143"/>
      <c r="GS92" s="143"/>
      <c r="GT92" s="143"/>
      <c r="GU92" s="143"/>
      <c r="GV92" s="143"/>
      <c r="GW92" s="143"/>
      <c r="GX92" s="143"/>
      <c r="GY92" s="143"/>
      <c r="GZ92" s="143"/>
      <c r="HA92" s="143"/>
      <c r="HB92" s="143"/>
      <c r="HC92" s="143"/>
      <c r="HD92" s="143"/>
      <c r="HE92" s="143"/>
      <c r="HF92" s="143"/>
      <c r="HG92" s="143"/>
      <c r="HH92" s="143"/>
      <c r="HI92" s="143"/>
      <c r="HJ92" s="143"/>
      <c r="HK92" s="143"/>
      <c r="HL92" s="143"/>
      <c r="HM92" s="143"/>
      <c r="HN92" s="143"/>
      <c r="HO92" s="143"/>
      <c r="HP92" s="143"/>
      <c r="HQ92" s="143"/>
      <c r="HR92" s="143"/>
      <c r="HS92" s="143"/>
      <c r="HT92" s="143"/>
      <c r="HU92" s="143"/>
      <c r="HV92" s="143"/>
      <c r="HW92" s="143"/>
      <c r="HX92" s="143"/>
      <c r="HY92" s="143"/>
      <c r="HZ92" s="143"/>
      <c r="IA92" s="143"/>
      <c r="IB92" s="143"/>
      <c r="IC92" s="143"/>
      <c r="ID92" s="143"/>
      <c r="IE92" s="143"/>
      <c r="IF92" s="143"/>
      <c r="IG92" s="143"/>
      <c r="IH92" s="143"/>
      <c r="II92" s="143"/>
      <c r="IJ92" s="143"/>
      <c r="IK92" s="143"/>
      <c r="IL92" s="143"/>
      <c r="IM92" s="143"/>
      <c r="IN92" s="143"/>
      <c r="IO92" s="143"/>
      <c r="IP92" s="143"/>
      <c r="IQ92" s="143"/>
      <c r="IR92" s="143"/>
      <c r="IS92" s="143"/>
      <c r="IT92" s="143"/>
      <c r="IU92" s="143"/>
      <c r="IV92" s="143"/>
      <c r="IW92" s="143"/>
      <c r="IX92" s="143"/>
      <c r="IY92" s="143"/>
      <c r="IZ92" s="143"/>
      <c r="JA92" s="143"/>
      <c r="JB92" s="143"/>
      <c r="JC92" s="143"/>
      <c r="JD92" s="143"/>
      <c r="JE92" s="143"/>
      <c r="JF92" s="143"/>
      <c r="JG92" s="143"/>
      <c r="JH92" s="143"/>
      <c r="JI92" s="143"/>
      <c r="JJ92" s="143"/>
      <c r="JK92" s="143"/>
      <c r="JL92" s="143"/>
      <c r="JM92" s="143"/>
      <c r="JN92" s="143"/>
      <c r="JO92" s="143"/>
      <c r="JP92" s="143"/>
      <c r="JQ92" s="143"/>
      <c r="JR92" s="143"/>
      <c r="JS92" s="143"/>
      <c r="JT92" s="143"/>
      <c r="JU92" s="143"/>
      <c r="JV92" s="143"/>
      <c r="JW92" s="143"/>
      <c r="JX92" s="143"/>
      <c r="JY92" s="143"/>
      <c r="JZ92" s="143"/>
      <c r="KA92" s="143"/>
      <c r="KB92" s="143"/>
      <c r="KC92" s="143"/>
      <c r="KD92" s="143"/>
      <c r="KE92" s="143"/>
      <c r="KF92" s="143"/>
      <c r="KG92" s="143"/>
      <c r="KH92" s="143"/>
      <c r="KI92" s="143"/>
      <c r="KJ92" s="143"/>
      <c r="KK92" s="143"/>
      <c r="KL92" s="143"/>
      <c r="KM92" s="143"/>
      <c r="KN92" s="143"/>
      <c r="KO92" s="143"/>
      <c r="KP92" s="143"/>
      <c r="KQ92" s="143"/>
      <c r="KR92" s="143"/>
      <c r="KS92" s="143"/>
      <c r="KT92" s="143"/>
      <c r="KU92" s="143"/>
      <c r="KV92" s="143"/>
      <c r="KW92" s="143"/>
      <c r="KX92" s="143"/>
      <c r="KY92" s="143"/>
      <c r="KZ92" s="143"/>
      <c r="LA92" s="143"/>
      <c r="LB92" s="143"/>
      <c r="LC92" s="143"/>
      <c r="LD92" s="143"/>
      <c r="LE92" s="143"/>
      <c r="LF92" s="143"/>
      <c r="LG92" s="143"/>
      <c r="LH92" s="143"/>
      <c r="LI92" s="143"/>
      <c r="LJ92" s="143"/>
      <c r="LK92" s="143"/>
      <c r="LL92" s="143"/>
      <c r="LM92" s="143"/>
      <c r="LN92" s="143"/>
      <c r="LO92" s="143"/>
      <c r="LP92" s="143"/>
      <c r="LQ92" s="143"/>
      <c r="LR92" s="143"/>
      <c r="LS92" s="143"/>
      <c r="LT92" s="143"/>
      <c r="LU92" s="143"/>
      <c r="LV92" s="143"/>
      <c r="LW92" s="143"/>
      <c r="LX92" s="143"/>
      <c r="LY92" s="143"/>
      <c r="LZ92" s="143"/>
      <c r="MA92" s="143"/>
      <c r="MB92" s="143"/>
      <c r="MC92" s="143"/>
      <c r="MD92" s="143"/>
      <c r="ME92" s="143"/>
      <c r="MF92" s="143"/>
      <c r="MG92" s="143"/>
      <c r="MH92" s="143"/>
      <c r="MI92" s="143"/>
      <c r="MJ92" s="143"/>
      <c r="MK92" s="143"/>
      <c r="ML92" s="143"/>
      <c r="MM92" s="143"/>
      <c r="MN92" s="143"/>
      <c r="MO92" s="143"/>
      <c r="MP92" s="143"/>
      <c r="MQ92" s="143"/>
      <c r="MR92" s="143"/>
      <c r="MS92" s="143"/>
      <c r="MT92" s="143"/>
      <c r="MU92" s="143"/>
      <c r="MV92" s="143"/>
      <c r="MW92" s="143"/>
      <c r="MX92" s="143"/>
      <c r="MY92" s="143"/>
      <c r="MZ92" s="143"/>
      <c r="NA92" s="143"/>
      <c r="NB92" s="143"/>
      <c r="NC92" s="143"/>
      <c r="ND92" s="143"/>
      <c r="NE92" s="143"/>
      <c r="NF92" s="143"/>
      <c r="NG92" s="143"/>
      <c r="NH92" s="143"/>
      <c r="NI92" s="143"/>
      <c r="NJ92" s="143"/>
      <c r="NK92" s="143"/>
      <c r="NL92" s="143"/>
      <c r="NM92" s="143"/>
      <c r="NN92" s="143"/>
      <c r="NO92" s="143"/>
      <c r="NP92" s="143"/>
      <c r="NQ92" s="143"/>
      <c r="NR92" s="143"/>
      <c r="NS92" s="143"/>
      <c r="NT92" s="143"/>
      <c r="NU92" s="143"/>
      <c r="NV92" s="143"/>
      <c r="NW92" s="143"/>
      <c r="NX92" s="143"/>
      <c r="NY92" s="143"/>
      <c r="NZ92" s="143"/>
      <c r="OA92" s="143"/>
      <c r="OB92" s="143"/>
      <c r="OC92" s="143"/>
      <c r="OD92" s="143"/>
      <c r="OE92" s="143"/>
      <c r="OF92" s="143"/>
      <c r="OG92" s="143"/>
      <c r="OH92" s="143"/>
      <c r="OI92" s="143"/>
      <c r="OJ92" s="143"/>
      <c r="OK92" s="143"/>
      <c r="OL92" s="143"/>
      <c r="OM92" s="143"/>
      <c r="ON92" s="143"/>
      <c r="OO92" s="143"/>
      <c r="OP92" s="143"/>
      <c r="OQ92" s="143"/>
      <c r="OR92" s="143"/>
      <c r="OS92" s="143"/>
      <c r="OT92" s="143"/>
      <c r="OU92" s="143"/>
      <c r="OV92" s="143"/>
      <c r="OW92" s="143"/>
      <c r="OX92" s="143"/>
      <c r="OY92" s="143"/>
      <c r="OZ92" s="143"/>
      <c r="PA92" s="143"/>
      <c r="PB92" s="143"/>
      <c r="PC92" s="143"/>
      <c r="PD92" s="143"/>
      <c r="PE92" s="143"/>
      <c r="PF92" s="143"/>
      <c r="PG92" s="143"/>
      <c r="PH92" s="143"/>
      <c r="PI92" s="143"/>
      <c r="PJ92" s="143"/>
      <c r="PK92" s="143"/>
      <c r="PL92" s="143"/>
    </row>
    <row r="93" spans="1:428" s="112" customFormat="1">
      <c r="A93" s="143"/>
      <c r="B93" s="308"/>
      <c r="C93" s="305"/>
      <c r="D93" s="309"/>
      <c r="E93" s="305"/>
      <c r="F93" s="305"/>
      <c r="G93" s="305"/>
      <c r="H93" s="305"/>
      <c r="I93" s="305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3"/>
      <c r="BR93" s="143"/>
      <c r="BS93" s="143"/>
      <c r="BT93" s="143"/>
      <c r="BU93" s="143"/>
      <c r="BV93" s="143"/>
      <c r="BW93" s="143"/>
      <c r="BX93" s="143"/>
      <c r="BY93" s="143"/>
      <c r="BZ93" s="143"/>
      <c r="CA93" s="143"/>
      <c r="CB93" s="143"/>
      <c r="CC93" s="143"/>
      <c r="CD93" s="143"/>
      <c r="CE93" s="143"/>
      <c r="CF93" s="143"/>
      <c r="CG93" s="143"/>
      <c r="CH93" s="143"/>
      <c r="CI93" s="143"/>
      <c r="CJ93" s="143"/>
      <c r="CK93" s="143"/>
      <c r="CL93" s="143"/>
      <c r="CM93" s="143"/>
      <c r="CN93" s="143"/>
      <c r="CO93" s="143"/>
      <c r="CP93" s="143"/>
      <c r="CQ93" s="143"/>
      <c r="CR93" s="143"/>
      <c r="CS93" s="143"/>
      <c r="CT93" s="143"/>
      <c r="CU93" s="143"/>
      <c r="CV93" s="143"/>
      <c r="CW93" s="143"/>
      <c r="CX93" s="143"/>
      <c r="CY93" s="143"/>
      <c r="CZ93" s="143"/>
      <c r="DA93" s="143"/>
      <c r="DB93" s="143"/>
      <c r="DC93" s="143"/>
      <c r="DD93" s="143"/>
      <c r="DE93" s="143"/>
      <c r="DF93" s="143"/>
      <c r="DG93" s="143"/>
      <c r="DH93" s="143"/>
      <c r="DI93" s="143"/>
      <c r="DJ93" s="143"/>
      <c r="DK93" s="143"/>
      <c r="DL93" s="143"/>
      <c r="DM93" s="143"/>
      <c r="DN93" s="143"/>
      <c r="DO93" s="143"/>
      <c r="DP93" s="143"/>
      <c r="DQ93" s="143"/>
      <c r="DR93" s="143"/>
      <c r="DS93" s="143"/>
      <c r="DT93" s="143"/>
      <c r="DU93" s="143"/>
      <c r="DV93" s="143"/>
      <c r="DW93" s="143"/>
      <c r="DX93" s="143"/>
      <c r="DY93" s="143"/>
      <c r="DZ93" s="143"/>
      <c r="EA93" s="143"/>
      <c r="EB93" s="143"/>
      <c r="EC93" s="143"/>
      <c r="ED93" s="143"/>
      <c r="EE93" s="143"/>
      <c r="EF93" s="143"/>
      <c r="EG93" s="143"/>
      <c r="EH93" s="143"/>
      <c r="EI93" s="143"/>
      <c r="EJ93" s="143"/>
      <c r="EK93" s="143"/>
      <c r="EL93" s="143"/>
      <c r="EM93" s="143"/>
      <c r="EN93" s="143"/>
      <c r="EO93" s="143"/>
      <c r="EP93" s="143"/>
      <c r="EQ93" s="143"/>
      <c r="ER93" s="143"/>
      <c r="ES93" s="143"/>
      <c r="ET93" s="143"/>
      <c r="EU93" s="143"/>
      <c r="EV93" s="143"/>
      <c r="EW93" s="143"/>
      <c r="EX93" s="143"/>
      <c r="EY93" s="143"/>
      <c r="EZ93" s="143"/>
      <c r="FA93" s="143"/>
      <c r="FB93" s="143"/>
      <c r="FC93" s="143"/>
      <c r="FD93" s="143"/>
      <c r="FE93" s="143"/>
      <c r="FF93" s="143"/>
      <c r="FG93" s="143"/>
      <c r="FH93" s="143"/>
      <c r="FI93" s="143"/>
      <c r="FJ93" s="143"/>
      <c r="FK93" s="143"/>
      <c r="FL93" s="143"/>
      <c r="FM93" s="143"/>
      <c r="FN93" s="143"/>
      <c r="FO93" s="143"/>
      <c r="FP93" s="143"/>
      <c r="FQ93" s="143"/>
      <c r="FR93" s="143"/>
      <c r="FS93" s="143"/>
      <c r="FT93" s="143"/>
      <c r="FU93" s="143"/>
      <c r="FV93" s="143"/>
      <c r="FW93" s="143"/>
      <c r="FX93" s="143"/>
      <c r="FY93" s="143"/>
      <c r="FZ93" s="143"/>
      <c r="GA93" s="143"/>
      <c r="GB93" s="143"/>
      <c r="GC93" s="143"/>
      <c r="GD93" s="143"/>
      <c r="GE93" s="143"/>
      <c r="GF93" s="143"/>
      <c r="GG93" s="143"/>
      <c r="GH93" s="143"/>
      <c r="GI93" s="143"/>
      <c r="GJ93" s="143"/>
      <c r="GK93" s="143"/>
      <c r="GL93" s="143"/>
      <c r="GM93" s="143"/>
      <c r="GN93" s="143"/>
      <c r="GO93" s="143"/>
      <c r="GP93" s="143"/>
      <c r="GQ93" s="143"/>
      <c r="GR93" s="143"/>
      <c r="GS93" s="143"/>
      <c r="GT93" s="143"/>
      <c r="GU93" s="143"/>
      <c r="GV93" s="143"/>
      <c r="GW93" s="143"/>
      <c r="GX93" s="143"/>
      <c r="GY93" s="143"/>
      <c r="GZ93" s="143"/>
      <c r="HA93" s="143"/>
      <c r="HB93" s="143"/>
      <c r="HC93" s="143"/>
      <c r="HD93" s="143"/>
      <c r="HE93" s="143"/>
      <c r="HF93" s="143"/>
      <c r="HG93" s="143"/>
      <c r="HH93" s="143"/>
      <c r="HI93" s="143"/>
      <c r="HJ93" s="143"/>
      <c r="HK93" s="143"/>
      <c r="HL93" s="143"/>
      <c r="HM93" s="143"/>
      <c r="HN93" s="143"/>
      <c r="HO93" s="143"/>
      <c r="HP93" s="143"/>
      <c r="HQ93" s="143"/>
      <c r="HR93" s="143"/>
      <c r="HS93" s="143"/>
      <c r="HT93" s="143"/>
      <c r="HU93" s="143"/>
      <c r="HV93" s="143"/>
      <c r="HW93" s="143"/>
      <c r="HX93" s="143"/>
      <c r="HY93" s="143"/>
      <c r="HZ93" s="143"/>
      <c r="IA93" s="143"/>
      <c r="IB93" s="143"/>
      <c r="IC93" s="143"/>
      <c r="ID93" s="143"/>
      <c r="IE93" s="143"/>
      <c r="IF93" s="143"/>
      <c r="IG93" s="143"/>
      <c r="IH93" s="143"/>
      <c r="II93" s="143"/>
      <c r="IJ93" s="143"/>
      <c r="IK93" s="143"/>
      <c r="IL93" s="143"/>
      <c r="IM93" s="143"/>
      <c r="IN93" s="143"/>
      <c r="IO93" s="143"/>
      <c r="IP93" s="143"/>
      <c r="IQ93" s="143"/>
      <c r="IR93" s="143"/>
      <c r="IS93" s="143"/>
      <c r="IT93" s="143"/>
      <c r="IU93" s="143"/>
      <c r="IV93" s="143"/>
      <c r="IW93" s="143"/>
      <c r="IX93" s="143"/>
      <c r="IY93" s="143"/>
      <c r="IZ93" s="143"/>
      <c r="JA93" s="143"/>
      <c r="JB93" s="143"/>
      <c r="JC93" s="143"/>
      <c r="JD93" s="143"/>
      <c r="JE93" s="143"/>
      <c r="JF93" s="143"/>
      <c r="JG93" s="143"/>
      <c r="JH93" s="143"/>
      <c r="JI93" s="143"/>
      <c r="JJ93" s="143"/>
      <c r="JK93" s="143"/>
      <c r="JL93" s="143"/>
      <c r="JM93" s="143"/>
      <c r="JN93" s="143"/>
      <c r="JO93" s="143"/>
      <c r="JP93" s="143"/>
      <c r="JQ93" s="143"/>
      <c r="JR93" s="143"/>
      <c r="JS93" s="143"/>
      <c r="JT93" s="143"/>
      <c r="JU93" s="143"/>
      <c r="JV93" s="143"/>
      <c r="JW93" s="143"/>
      <c r="JX93" s="143"/>
      <c r="JY93" s="143"/>
      <c r="JZ93" s="143"/>
      <c r="KA93" s="143"/>
      <c r="KB93" s="143"/>
      <c r="KC93" s="143"/>
      <c r="KD93" s="143"/>
      <c r="KE93" s="143"/>
      <c r="KF93" s="143"/>
      <c r="KG93" s="143"/>
      <c r="KH93" s="143"/>
      <c r="KI93" s="143"/>
      <c r="KJ93" s="143"/>
      <c r="KK93" s="143"/>
      <c r="KL93" s="143"/>
      <c r="KM93" s="143"/>
      <c r="KN93" s="143"/>
      <c r="KO93" s="143"/>
      <c r="KP93" s="143"/>
      <c r="KQ93" s="143"/>
      <c r="KR93" s="143"/>
      <c r="KS93" s="143"/>
      <c r="KT93" s="143"/>
      <c r="KU93" s="143"/>
      <c r="KV93" s="143"/>
      <c r="KW93" s="143"/>
      <c r="KX93" s="143"/>
      <c r="KY93" s="143"/>
      <c r="KZ93" s="143"/>
      <c r="LA93" s="143"/>
      <c r="LB93" s="143"/>
      <c r="LC93" s="143"/>
      <c r="LD93" s="143"/>
      <c r="LE93" s="143"/>
      <c r="LF93" s="143"/>
      <c r="LG93" s="143"/>
      <c r="LH93" s="143"/>
      <c r="LI93" s="143"/>
      <c r="LJ93" s="143"/>
      <c r="LK93" s="143"/>
      <c r="LL93" s="143"/>
      <c r="LM93" s="143"/>
      <c r="LN93" s="143"/>
      <c r="LO93" s="143"/>
      <c r="LP93" s="143"/>
      <c r="LQ93" s="143"/>
      <c r="LR93" s="143"/>
      <c r="LS93" s="143"/>
      <c r="LT93" s="143"/>
      <c r="LU93" s="143"/>
      <c r="LV93" s="143"/>
      <c r="LW93" s="143"/>
      <c r="LX93" s="143"/>
      <c r="LY93" s="143"/>
      <c r="LZ93" s="143"/>
      <c r="MA93" s="143"/>
      <c r="MB93" s="143"/>
      <c r="MC93" s="143"/>
      <c r="MD93" s="143"/>
      <c r="ME93" s="143"/>
      <c r="MF93" s="143"/>
      <c r="MG93" s="143"/>
      <c r="MH93" s="143"/>
      <c r="MI93" s="143"/>
      <c r="MJ93" s="143"/>
      <c r="MK93" s="143"/>
      <c r="ML93" s="143"/>
      <c r="MM93" s="143"/>
      <c r="MN93" s="143"/>
      <c r="MO93" s="143"/>
      <c r="MP93" s="143"/>
      <c r="MQ93" s="143"/>
      <c r="MR93" s="143"/>
      <c r="MS93" s="143"/>
      <c r="MT93" s="143"/>
      <c r="MU93" s="143"/>
      <c r="MV93" s="143"/>
      <c r="MW93" s="143"/>
      <c r="MX93" s="143"/>
      <c r="MY93" s="143"/>
      <c r="MZ93" s="143"/>
      <c r="NA93" s="143"/>
      <c r="NB93" s="143"/>
      <c r="NC93" s="143"/>
      <c r="ND93" s="143"/>
      <c r="NE93" s="143"/>
      <c r="NF93" s="143"/>
      <c r="NG93" s="143"/>
      <c r="NH93" s="143"/>
      <c r="NI93" s="143"/>
      <c r="NJ93" s="143"/>
      <c r="NK93" s="143"/>
      <c r="NL93" s="143"/>
      <c r="NM93" s="143"/>
      <c r="NN93" s="143"/>
      <c r="NO93" s="143"/>
      <c r="NP93" s="143"/>
      <c r="NQ93" s="143"/>
      <c r="NR93" s="143"/>
      <c r="NS93" s="143"/>
      <c r="NT93" s="143"/>
      <c r="NU93" s="143"/>
      <c r="NV93" s="143"/>
      <c r="NW93" s="143"/>
      <c r="NX93" s="143"/>
      <c r="NY93" s="143"/>
      <c r="NZ93" s="143"/>
      <c r="OA93" s="143"/>
      <c r="OB93" s="143"/>
      <c r="OC93" s="143"/>
      <c r="OD93" s="143"/>
      <c r="OE93" s="143"/>
      <c r="OF93" s="143"/>
      <c r="OG93" s="143"/>
      <c r="OH93" s="143"/>
      <c r="OI93" s="143"/>
      <c r="OJ93" s="143"/>
      <c r="OK93" s="143"/>
      <c r="OL93" s="143"/>
      <c r="OM93" s="143"/>
      <c r="ON93" s="143"/>
      <c r="OO93" s="143"/>
      <c r="OP93" s="143"/>
      <c r="OQ93" s="143"/>
      <c r="OR93" s="143"/>
      <c r="OS93" s="143"/>
      <c r="OT93" s="143"/>
      <c r="OU93" s="143"/>
      <c r="OV93" s="143"/>
      <c r="OW93" s="143"/>
      <c r="OX93" s="143"/>
      <c r="OY93" s="143"/>
      <c r="OZ93" s="143"/>
      <c r="PA93" s="143"/>
      <c r="PB93" s="143"/>
      <c r="PC93" s="143"/>
      <c r="PD93" s="143"/>
      <c r="PE93" s="143"/>
      <c r="PF93" s="143"/>
      <c r="PG93" s="143"/>
      <c r="PH93" s="143"/>
      <c r="PI93" s="143"/>
      <c r="PJ93" s="143"/>
      <c r="PK93" s="143"/>
      <c r="PL93" s="143"/>
    </row>
    <row r="94" spans="1:428" s="112" customFormat="1">
      <c r="A94" s="143"/>
      <c r="B94" s="136"/>
      <c r="D94" s="132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3"/>
      <c r="BR94" s="143"/>
      <c r="BS94" s="143"/>
      <c r="BT94" s="143"/>
      <c r="BU94" s="143"/>
      <c r="BV94" s="143"/>
      <c r="BW94" s="143"/>
      <c r="BX94" s="143"/>
      <c r="BY94" s="143"/>
      <c r="BZ94" s="143"/>
      <c r="CA94" s="143"/>
      <c r="CB94" s="143"/>
      <c r="CC94" s="143"/>
      <c r="CD94" s="143"/>
      <c r="CE94" s="143"/>
      <c r="CF94" s="143"/>
      <c r="CG94" s="143"/>
      <c r="CH94" s="143"/>
      <c r="CI94" s="143"/>
      <c r="CJ94" s="143"/>
      <c r="CK94" s="143"/>
      <c r="CL94" s="143"/>
      <c r="CM94" s="143"/>
      <c r="CN94" s="143"/>
      <c r="CO94" s="143"/>
      <c r="CP94" s="143"/>
      <c r="CQ94" s="143"/>
      <c r="CR94" s="143"/>
      <c r="CS94" s="143"/>
      <c r="CT94" s="143"/>
      <c r="CU94" s="143"/>
      <c r="CV94" s="143"/>
      <c r="CW94" s="143"/>
      <c r="CX94" s="143"/>
      <c r="CY94" s="143"/>
      <c r="CZ94" s="143"/>
      <c r="DA94" s="143"/>
      <c r="DB94" s="143"/>
      <c r="DC94" s="143"/>
      <c r="DD94" s="143"/>
      <c r="DE94" s="143"/>
      <c r="DF94" s="143"/>
      <c r="DG94" s="143"/>
      <c r="DH94" s="143"/>
      <c r="DI94" s="143"/>
      <c r="DJ94" s="143"/>
      <c r="DK94" s="143"/>
      <c r="DL94" s="143"/>
      <c r="DM94" s="143"/>
      <c r="DN94" s="143"/>
      <c r="DO94" s="143"/>
      <c r="DP94" s="143"/>
      <c r="DQ94" s="143"/>
      <c r="DR94" s="143"/>
      <c r="DS94" s="143"/>
      <c r="DT94" s="143"/>
      <c r="DU94" s="143"/>
      <c r="DV94" s="143"/>
      <c r="DW94" s="143"/>
      <c r="DX94" s="143"/>
      <c r="DY94" s="143"/>
      <c r="DZ94" s="143"/>
      <c r="EA94" s="143"/>
      <c r="EB94" s="143"/>
      <c r="EC94" s="143"/>
      <c r="ED94" s="143"/>
      <c r="EE94" s="143"/>
      <c r="EF94" s="143"/>
      <c r="EG94" s="143"/>
      <c r="EH94" s="143"/>
      <c r="EI94" s="143"/>
      <c r="EJ94" s="143"/>
      <c r="EK94" s="143"/>
      <c r="EL94" s="143"/>
      <c r="EM94" s="143"/>
      <c r="EN94" s="143"/>
      <c r="EO94" s="143"/>
      <c r="EP94" s="143"/>
      <c r="EQ94" s="143"/>
      <c r="ER94" s="143"/>
      <c r="ES94" s="143"/>
      <c r="ET94" s="143"/>
      <c r="EU94" s="143"/>
      <c r="EV94" s="143"/>
      <c r="EW94" s="143"/>
      <c r="EX94" s="143"/>
      <c r="EY94" s="143"/>
      <c r="EZ94" s="143"/>
      <c r="FA94" s="143"/>
      <c r="FB94" s="143"/>
      <c r="FC94" s="143"/>
      <c r="FD94" s="143"/>
      <c r="FE94" s="143"/>
      <c r="FF94" s="143"/>
      <c r="FG94" s="143"/>
      <c r="FH94" s="143"/>
      <c r="FI94" s="143"/>
      <c r="FJ94" s="143"/>
      <c r="FK94" s="143"/>
      <c r="FL94" s="143"/>
      <c r="FM94" s="143"/>
      <c r="FN94" s="143"/>
      <c r="FO94" s="143"/>
      <c r="FP94" s="143"/>
      <c r="FQ94" s="143"/>
      <c r="FR94" s="143"/>
      <c r="FS94" s="143"/>
      <c r="FT94" s="143"/>
      <c r="FU94" s="143"/>
      <c r="FV94" s="143"/>
      <c r="FW94" s="143"/>
      <c r="FX94" s="143"/>
      <c r="FY94" s="143"/>
      <c r="FZ94" s="143"/>
      <c r="GA94" s="143"/>
      <c r="GB94" s="143"/>
      <c r="GC94" s="143"/>
      <c r="GD94" s="143"/>
      <c r="GE94" s="143"/>
      <c r="GF94" s="143"/>
      <c r="GG94" s="143"/>
      <c r="GH94" s="143"/>
      <c r="GI94" s="143"/>
      <c r="GJ94" s="143"/>
      <c r="GK94" s="143"/>
      <c r="GL94" s="143"/>
      <c r="GM94" s="143"/>
      <c r="GN94" s="143"/>
      <c r="GO94" s="143"/>
      <c r="GP94" s="143"/>
      <c r="GQ94" s="143"/>
      <c r="GR94" s="143"/>
      <c r="GS94" s="143"/>
      <c r="GT94" s="143"/>
      <c r="GU94" s="143"/>
      <c r="GV94" s="143"/>
      <c r="GW94" s="143"/>
      <c r="GX94" s="143"/>
      <c r="GY94" s="143"/>
      <c r="GZ94" s="143"/>
      <c r="HA94" s="143"/>
      <c r="HB94" s="143"/>
      <c r="HC94" s="143"/>
      <c r="HD94" s="143"/>
      <c r="HE94" s="143"/>
      <c r="HF94" s="143"/>
      <c r="HG94" s="143"/>
      <c r="HH94" s="143"/>
      <c r="HI94" s="143"/>
      <c r="HJ94" s="143"/>
      <c r="HK94" s="143"/>
      <c r="HL94" s="143"/>
      <c r="HM94" s="143"/>
      <c r="HN94" s="143"/>
      <c r="HO94" s="143"/>
      <c r="HP94" s="143"/>
      <c r="HQ94" s="143"/>
      <c r="HR94" s="143"/>
      <c r="HS94" s="143"/>
      <c r="HT94" s="143"/>
      <c r="HU94" s="143"/>
      <c r="HV94" s="143"/>
      <c r="HW94" s="143"/>
      <c r="HX94" s="143"/>
      <c r="HY94" s="143"/>
      <c r="HZ94" s="143"/>
      <c r="IA94" s="143"/>
      <c r="IB94" s="143"/>
      <c r="IC94" s="143"/>
      <c r="ID94" s="143"/>
      <c r="IE94" s="143"/>
      <c r="IF94" s="143"/>
      <c r="IG94" s="143"/>
      <c r="IH94" s="143"/>
      <c r="II94" s="143"/>
      <c r="IJ94" s="143"/>
      <c r="IK94" s="143"/>
      <c r="IL94" s="143"/>
      <c r="IM94" s="143"/>
      <c r="IN94" s="143"/>
      <c r="IO94" s="143"/>
      <c r="IP94" s="143"/>
      <c r="IQ94" s="143"/>
      <c r="IR94" s="143"/>
      <c r="IS94" s="143"/>
      <c r="IT94" s="143"/>
      <c r="IU94" s="143"/>
      <c r="IV94" s="143"/>
      <c r="IW94" s="143"/>
      <c r="IX94" s="143"/>
      <c r="IY94" s="143"/>
      <c r="IZ94" s="143"/>
      <c r="JA94" s="143"/>
      <c r="JB94" s="143"/>
      <c r="JC94" s="143"/>
      <c r="JD94" s="143"/>
      <c r="JE94" s="143"/>
      <c r="JF94" s="143"/>
      <c r="JG94" s="143"/>
      <c r="JH94" s="143"/>
      <c r="JI94" s="143"/>
      <c r="JJ94" s="143"/>
      <c r="JK94" s="143"/>
      <c r="JL94" s="143"/>
      <c r="JM94" s="143"/>
      <c r="JN94" s="143"/>
      <c r="JO94" s="143"/>
      <c r="JP94" s="143"/>
      <c r="JQ94" s="143"/>
      <c r="JR94" s="143"/>
      <c r="JS94" s="143"/>
      <c r="JT94" s="143"/>
      <c r="JU94" s="143"/>
      <c r="JV94" s="143"/>
      <c r="JW94" s="143"/>
      <c r="JX94" s="143"/>
      <c r="JY94" s="143"/>
      <c r="JZ94" s="143"/>
      <c r="KA94" s="143"/>
      <c r="KB94" s="143"/>
      <c r="KC94" s="143"/>
      <c r="KD94" s="143"/>
      <c r="KE94" s="143"/>
      <c r="KF94" s="143"/>
      <c r="KG94" s="143"/>
      <c r="KH94" s="143"/>
      <c r="KI94" s="143"/>
      <c r="KJ94" s="143"/>
      <c r="KK94" s="143"/>
      <c r="KL94" s="143"/>
      <c r="KM94" s="143"/>
      <c r="KN94" s="143"/>
      <c r="KO94" s="143"/>
      <c r="KP94" s="143"/>
      <c r="KQ94" s="143"/>
      <c r="KR94" s="143"/>
      <c r="KS94" s="143"/>
      <c r="KT94" s="143"/>
      <c r="KU94" s="143"/>
      <c r="KV94" s="143"/>
      <c r="KW94" s="143"/>
      <c r="KX94" s="143"/>
      <c r="KY94" s="143"/>
      <c r="KZ94" s="143"/>
      <c r="LA94" s="143"/>
      <c r="LB94" s="143"/>
      <c r="LC94" s="143"/>
      <c r="LD94" s="143"/>
      <c r="LE94" s="143"/>
      <c r="LF94" s="143"/>
      <c r="LG94" s="143"/>
      <c r="LH94" s="143"/>
      <c r="LI94" s="143"/>
      <c r="LJ94" s="143"/>
      <c r="LK94" s="143"/>
      <c r="LL94" s="143"/>
      <c r="LM94" s="143"/>
      <c r="LN94" s="143"/>
      <c r="LO94" s="143"/>
      <c r="LP94" s="143"/>
      <c r="LQ94" s="143"/>
      <c r="LR94" s="143"/>
      <c r="LS94" s="143"/>
      <c r="LT94" s="143"/>
      <c r="LU94" s="143"/>
      <c r="LV94" s="143"/>
      <c r="LW94" s="143"/>
      <c r="LX94" s="143"/>
      <c r="LY94" s="143"/>
      <c r="LZ94" s="143"/>
      <c r="MA94" s="143"/>
      <c r="MB94" s="143"/>
      <c r="MC94" s="143"/>
      <c r="MD94" s="143"/>
      <c r="ME94" s="143"/>
      <c r="MF94" s="143"/>
      <c r="MG94" s="143"/>
      <c r="MH94" s="143"/>
      <c r="MI94" s="143"/>
      <c r="MJ94" s="143"/>
      <c r="MK94" s="143"/>
      <c r="ML94" s="143"/>
      <c r="MM94" s="143"/>
      <c r="MN94" s="143"/>
      <c r="MO94" s="143"/>
      <c r="MP94" s="143"/>
      <c r="MQ94" s="143"/>
      <c r="MR94" s="143"/>
      <c r="MS94" s="143"/>
      <c r="MT94" s="143"/>
      <c r="MU94" s="143"/>
      <c r="MV94" s="143"/>
      <c r="MW94" s="143"/>
      <c r="MX94" s="143"/>
      <c r="MY94" s="143"/>
      <c r="MZ94" s="143"/>
      <c r="NA94" s="143"/>
      <c r="NB94" s="143"/>
      <c r="NC94" s="143"/>
      <c r="ND94" s="143"/>
      <c r="NE94" s="143"/>
      <c r="NF94" s="143"/>
      <c r="NG94" s="143"/>
      <c r="NH94" s="143"/>
      <c r="NI94" s="143"/>
      <c r="NJ94" s="143"/>
      <c r="NK94" s="143"/>
      <c r="NL94" s="143"/>
      <c r="NM94" s="143"/>
      <c r="NN94" s="143"/>
      <c r="NO94" s="143"/>
      <c r="NP94" s="143"/>
      <c r="NQ94" s="143"/>
      <c r="NR94" s="143"/>
      <c r="NS94" s="143"/>
      <c r="NT94" s="143"/>
      <c r="NU94" s="143"/>
      <c r="NV94" s="143"/>
      <c r="NW94" s="143"/>
      <c r="NX94" s="143"/>
      <c r="NY94" s="143"/>
      <c r="NZ94" s="143"/>
      <c r="OA94" s="143"/>
      <c r="OB94" s="143"/>
      <c r="OC94" s="143"/>
      <c r="OD94" s="143"/>
      <c r="OE94" s="143"/>
      <c r="OF94" s="143"/>
      <c r="OG94" s="143"/>
      <c r="OH94" s="143"/>
      <c r="OI94" s="143"/>
      <c r="OJ94" s="143"/>
      <c r="OK94" s="143"/>
      <c r="OL94" s="143"/>
      <c r="OM94" s="143"/>
      <c r="ON94" s="143"/>
      <c r="OO94" s="143"/>
      <c r="OP94" s="143"/>
      <c r="OQ94" s="143"/>
      <c r="OR94" s="143"/>
      <c r="OS94" s="143"/>
      <c r="OT94" s="143"/>
      <c r="OU94" s="143"/>
      <c r="OV94" s="143"/>
      <c r="OW94" s="143"/>
      <c r="OX94" s="143"/>
      <c r="OY94" s="143"/>
      <c r="OZ94" s="143"/>
      <c r="PA94" s="143"/>
      <c r="PB94" s="143"/>
      <c r="PC94" s="143"/>
      <c r="PD94" s="143"/>
      <c r="PE94" s="143"/>
      <c r="PF94" s="143"/>
      <c r="PG94" s="143"/>
      <c r="PH94" s="143"/>
      <c r="PI94" s="143"/>
      <c r="PJ94" s="143"/>
      <c r="PK94" s="143"/>
      <c r="PL94" s="143"/>
    </row>
    <row r="95" spans="1:428" s="112" customFormat="1">
      <c r="A95" s="143"/>
      <c r="B95" s="136"/>
      <c r="D95" s="132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  <c r="GG95" s="143"/>
      <c r="GH95" s="143"/>
      <c r="GI95" s="143"/>
      <c r="GJ95" s="143"/>
      <c r="GK95" s="143"/>
      <c r="GL95" s="143"/>
      <c r="GM95" s="143"/>
      <c r="GN95" s="143"/>
      <c r="GO95" s="143"/>
      <c r="GP95" s="143"/>
      <c r="GQ95" s="143"/>
      <c r="GR95" s="143"/>
      <c r="GS95" s="143"/>
      <c r="GT95" s="143"/>
      <c r="GU95" s="143"/>
      <c r="GV95" s="143"/>
      <c r="GW95" s="143"/>
      <c r="GX95" s="143"/>
      <c r="GY95" s="143"/>
      <c r="GZ95" s="143"/>
      <c r="HA95" s="143"/>
      <c r="HB95" s="143"/>
      <c r="HC95" s="143"/>
      <c r="HD95" s="143"/>
      <c r="HE95" s="143"/>
      <c r="HF95" s="143"/>
      <c r="HG95" s="143"/>
      <c r="HH95" s="143"/>
      <c r="HI95" s="143"/>
      <c r="HJ95" s="143"/>
      <c r="HK95" s="143"/>
      <c r="HL95" s="143"/>
      <c r="HM95" s="143"/>
      <c r="HN95" s="143"/>
      <c r="HO95" s="143"/>
      <c r="HP95" s="143"/>
      <c r="HQ95" s="143"/>
      <c r="HR95" s="143"/>
      <c r="HS95" s="143"/>
      <c r="HT95" s="143"/>
      <c r="HU95" s="143"/>
      <c r="HV95" s="143"/>
      <c r="HW95" s="143"/>
      <c r="HX95" s="143"/>
      <c r="HY95" s="143"/>
      <c r="HZ95" s="143"/>
      <c r="IA95" s="143"/>
      <c r="IB95" s="143"/>
      <c r="IC95" s="143"/>
      <c r="ID95" s="143"/>
      <c r="IE95" s="143"/>
      <c r="IF95" s="143"/>
      <c r="IG95" s="143"/>
      <c r="IH95" s="143"/>
      <c r="II95" s="143"/>
      <c r="IJ95" s="143"/>
      <c r="IK95" s="143"/>
      <c r="IL95" s="143"/>
      <c r="IM95" s="143"/>
      <c r="IN95" s="143"/>
      <c r="IO95" s="143"/>
      <c r="IP95" s="143"/>
      <c r="IQ95" s="143"/>
      <c r="IR95" s="143"/>
      <c r="IS95" s="143"/>
      <c r="IT95" s="143"/>
      <c r="IU95" s="143"/>
      <c r="IV95" s="143"/>
      <c r="IW95" s="143"/>
      <c r="IX95" s="143"/>
      <c r="IY95" s="143"/>
      <c r="IZ95" s="143"/>
      <c r="JA95" s="143"/>
      <c r="JB95" s="143"/>
      <c r="JC95" s="143"/>
      <c r="JD95" s="143"/>
      <c r="JE95" s="143"/>
      <c r="JF95" s="143"/>
      <c r="JG95" s="143"/>
      <c r="JH95" s="143"/>
      <c r="JI95" s="143"/>
      <c r="JJ95" s="143"/>
      <c r="JK95" s="143"/>
      <c r="JL95" s="143"/>
      <c r="JM95" s="143"/>
      <c r="JN95" s="143"/>
      <c r="JO95" s="143"/>
      <c r="JP95" s="143"/>
      <c r="JQ95" s="143"/>
      <c r="JR95" s="143"/>
      <c r="JS95" s="143"/>
      <c r="JT95" s="143"/>
      <c r="JU95" s="143"/>
      <c r="JV95" s="143"/>
      <c r="JW95" s="143"/>
      <c r="JX95" s="143"/>
      <c r="JY95" s="143"/>
      <c r="JZ95" s="143"/>
      <c r="KA95" s="143"/>
      <c r="KB95" s="143"/>
      <c r="KC95" s="143"/>
      <c r="KD95" s="143"/>
      <c r="KE95" s="143"/>
      <c r="KF95" s="143"/>
      <c r="KG95" s="143"/>
      <c r="KH95" s="143"/>
      <c r="KI95" s="143"/>
      <c r="KJ95" s="143"/>
      <c r="KK95" s="143"/>
      <c r="KL95" s="143"/>
      <c r="KM95" s="143"/>
      <c r="KN95" s="143"/>
      <c r="KO95" s="143"/>
      <c r="KP95" s="143"/>
      <c r="KQ95" s="143"/>
      <c r="KR95" s="143"/>
      <c r="KS95" s="143"/>
      <c r="KT95" s="143"/>
      <c r="KU95" s="143"/>
      <c r="KV95" s="143"/>
      <c r="KW95" s="143"/>
      <c r="KX95" s="143"/>
      <c r="KY95" s="143"/>
      <c r="KZ95" s="143"/>
      <c r="LA95" s="143"/>
      <c r="LB95" s="143"/>
      <c r="LC95" s="143"/>
      <c r="LD95" s="143"/>
      <c r="LE95" s="143"/>
      <c r="LF95" s="143"/>
      <c r="LG95" s="143"/>
      <c r="LH95" s="143"/>
      <c r="LI95" s="143"/>
      <c r="LJ95" s="143"/>
      <c r="LK95" s="143"/>
      <c r="LL95" s="143"/>
      <c r="LM95" s="143"/>
      <c r="LN95" s="143"/>
      <c r="LO95" s="143"/>
      <c r="LP95" s="143"/>
      <c r="LQ95" s="143"/>
      <c r="LR95" s="143"/>
      <c r="LS95" s="143"/>
      <c r="LT95" s="143"/>
      <c r="LU95" s="143"/>
      <c r="LV95" s="143"/>
      <c r="LW95" s="143"/>
      <c r="LX95" s="143"/>
      <c r="LY95" s="143"/>
      <c r="LZ95" s="143"/>
      <c r="MA95" s="143"/>
      <c r="MB95" s="143"/>
      <c r="MC95" s="143"/>
      <c r="MD95" s="143"/>
      <c r="ME95" s="143"/>
      <c r="MF95" s="143"/>
      <c r="MG95" s="143"/>
      <c r="MH95" s="143"/>
      <c r="MI95" s="143"/>
      <c r="MJ95" s="143"/>
      <c r="MK95" s="143"/>
      <c r="ML95" s="143"/>
      <c r="MM95" s="143"/>
      <c r="MN95" s="143"/>
      <c r="MO95" s="143"/>
      <c r="MP95" s="143"/>
      <c r="MQ95" s="143"/>
      <c r="MR95" s="143"/>
      <c r="MS95" s="143"/>
      <c r="MT95" s="143"/>
      <c r="MU95" s="143"/>
      <c r="MV95" s="143"/>
      <c r="MW95" s="143"/>
      <c r="MX95" s="143"/>
      <c r="MY95" s="143"/>
      <c r="MZ95" s="143"/>
      <c r="NA95" s="143"/>
      <c r="NB95" s="143"/>
      <c r="NC95" s="143"/>
      <c r="ND95" s="143"/>
      <c r="NE95" s="143"/>
      <c r="NF95" s="143"/>
      <c r="NG95" s="143"/>
      <c r="NH95" s="143"/>
      <c r="NI95" s="143"/>
      <c r="NJ95" s="143"/>
      <c r="NK95" s="143"/>
      <c r="NL95" s="143"/>
      <c r="NM95" s="143"/>
      <c r="NN95" s="143"/>
      <c r="NO95" s="143"/>
      <c r="NP95" s="143"/>
      <c r="NQ95" s="143"/>
      <c r="NR95" s="143"/>
      <c r="NS95" s="143"/>
      <c r="NT95" s="143"/>
      <c r="NU95" s="143"/>
      <c r="NV95" s="143"/>
      <c r="NW95" s="143"/>
      <c r="NX95" s="143"/>
      <c r="NY95" s="143"/>
      <c r="NZ95" s="143"/>
      <c r="OA95" s="143"/>
      <c r="OB95" s="143"/>
      <c r="OC95" s="143"/>
      <c r="OD95" s="143"/>
      <c r="OE95" s="143"/>
      <c r="OF95" s="143"/>
      <c r="OG95" s="143"/>
      <c r="OH95" s="143"/>
      <c r="OI95" s="143"/>
      <c r="OJ95" s="143"/>
      <c r="OK95" s="143"/>
      <c r="OL95" s="143"/>
      <c r="OM95" s="143"/>
      <c r="ON95" s="143"/>
      <c r="OO95" s="143"/>
      <c r="OP95" s="143"/>
      <c r="OQ95" s="143"/>
      <c r="OR95" s="143"/>
      <c r="OS95" s="143"/>
      <c r="OT95" s="143"/>
      <c r="OU95" s="143"/>
      <c r="OV95" s="143"/>
      <c r="OW95" s="143"/>
      <c r="OX95" s="143"/>
      <c r="OY95" s="143"/>
      <c r="OZ95" s="143"/>
      <c r="PA95" s="143"/>
      <c r="PB95" s="143"/>
      <c r="PC95" s="143"/>
      <c r="PD95" s="143"/>
      <c r="PE95" s="143"/>
      <c r="PF95" s="143"/>
      <c r="PG95" s="143"/>
      <c r="PH95" s="143"/>
      <c r="PI95" s="143"/>
      <c r="PJ95" s="143"/>
      <c r="PK95" s="143"/>
      <c r="PL95" s="143"/>
    </row>
    <row r="96" spans="1:428" s="112" customFormat="1">
      <c r="A96" s="143"/>
      <c r="B96" s="136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3"/>
      <c r="BR96" s="143"/>
      <c r="BS96" s="143"/>
      <c r="BT96" s="143"/>
      <c r="BU96" s="143"/>
      <c r="BV96" s="143"/>
      <c r="BW96" s="143"/>
      <c r="BX96" s="143"/>
      <c r="BY96" s="143"/>
      <c r="BZ96" s="143"/>
      <c r="CA96" s="143"/>
      <c r="CB96" s="143"/>
      <c r="CC96" s="143"/>
      <c r="CD96" s="143"/>
      <c r="CE96" s="143"/>
      <c r="CF96" s="143"/>
      <c r="CG96" s="143"/>
      <c r="CH96" s="143"/>
      <c r="CI96" s="143"/>
      <c r="CJ96" s="143"/>
      <c r="CK96" s="143"/>
      <c r="CL96" s="143"/>
      <c r="CM96" s="143"/>
      <c r="CN96" s="143"/>
      <c r="CO96" s="143"/>
      <c r="CP96" s="143"/>
      <c r="CQ96" s="143"/>
      <c r="CR96" s="143"/>
      <c r="CS96" s="143"/>
      <c r="CT96" s="143"/>
      <c r="CU96" s="143"/>
      <c r="CV96" s="143"/>
      <c r="CW96" s="143"/>
      <c r="CX96" s="143"/>
      <c r="CY96" s="143"/>
      <c r="CZ96" s="143"/>
      <c r="DA96" s="143"/>
      <c r="DB96" s="143"/>
      <c r="DC96" s="143"/>
      <c r="DD96" s="143"/>
      <c r="DE96" s="143"/>
      <c r="DF96" s="143"/>
      <c r="DG96" s="143"/>
      <c r="DH96" s="143"/>
      <c r="DI96" s="143"/>
      <c r="DJ96" s="143"/>
      <c r="DK96" s="143"/>
      <c r="DL96" s="143"/>
      <c r="DM96" s="143"/>
      <c r="DN96" s="143"/>
      <c r="DO96" s="143"/>
      <c r="DP96" s="143"/>
      <c r="DQ96" s="143"/>
      <c r="DR96" s="143"/>
      <c r="DS96" s="143"/>
      <c r="DT96" s="143"/>
      <c r="DU96" s="143"/>
      <c r="DV96" s="143"/>
      <c r="DW96" s="143"/>
      <c r="DX96" s="143"/>
      <c r="DY96" s="143"/>
      <c r="DZ96" s="143"/>
      <c r="EA96" s="143"/>
      <c r="EB96" s="143"/>
      <c r="EC96" s="143"/>
      <c r="ED96" s="143"/>
      <c r="EE96" s="143"/>
      <c r="EF96" s="143"/>
      <c r="EG96" s="143"/>
      <c r="EH96" s="143"/>
      <c r="EI96" s="143"/>
      <c r="EJ96" s="143"/>
      <c r="EK96" s="143"/>
      <c r="EL96" s="143"/>
      <c r="EM96" s="143"/>
      <c r="EN96" s="143"/>
      <c r="EO96" s="143"/>
      <c r="EP96" s="143"/>
      <c r="EQ96" s="143"/>
      <c r="ER96" s="143"/>
      <c r="ES96" s="143"/>
      <c r="ET96" s="143"/>
      <c r="EU96" s="143"/>
      <c r="EV96" s="143"/>
      <c r="EW96" s="143"/>
      <c r="EX96" s="143"/>
      <c r="EY96" s="143"/>
      <c r="EZ96" s="143"/>
      <c r="FA96" s="143"/>
      <c r="FB96" s="143"/>
      <c r="FC96" s="143"/>
      <c r="FD96" s="143"/>
      <c r="FE96" s="143"/>
      <c r="FF96" s="143"/>
      <c r="FG96" s="143"/>
      <c r="FH96" s="143"/>
      <c r="FI96" s="143"/>
      <c r="FJ96" s="143"/>
      <c r="FK96" s="143"/>
      <c r="FL96" s="143"/>
      <c r="FM96" s="143"/>
      <c r="FN96" s="143"/>
      <c r="FO96" s="143"/>
      <c r="FP96" s="143"/>
      <c r="FQ96" s="143"/>
      <c r="FR96" s="143"/>
      <c r="FS96" s="143"/>
      <c r="FT96" s="143"/>
      <c r="FU96" s="143"/>
      <c r="FV96" s="143"/>
      <c r="FW96" s="143"/>
      <c r="FX96" s="143"/>
      <c r="FY96" s="143"/>
      <c r="FZ96" s="143"/>
      <c r="GA96" s="143"/>
      <c r="GB96" s="143"/>
      <c r="GC96" s="143"/>
      <c r="GD96" s="143"/>
      <c r="GE96" s="143"/>
      <c r="GF96" s="143"/>
      <c r="GG96" s="143"/>
      <c r="GH96" s="143"/>
      <c r="GI96" s="143"/>
      <c r="GJ96" s="143"/>
      <c r="GK96" s="143"/>
      <c r="GL96" s="143"/>
      <c r="GM96" s="143"/>
      <c r="GN96" s="143"/>
      <c r="GO96" s="143"/>
      <c r="GP96" s="143"/>
      <c r="GQ96" s="143"/>
      <c r="GR96" s="143"/>
      <c r="GS96" s="143"/>
      <c r="GT96" s="143"/>
      <c r="GU96" s="143"/>
      <c r="GV96" s="143"/>
      <c r="GW96" s="143"/>
      <c r="GX96" s="143"/>
      <c r="GY96" s="143"/>
      <c r="GZ96" s="143"/>
      <c r="HA96" s="143"/>
      <c r="HB96" s="143"/>
      <c r="HC96" s="143"/>
      <c r="HD96" s="143"/>
      <c r="HE96" s="143"/>
      <c r="HF96" s="143"/>
      <c r="HG96" s="143"/>
      <c r="HH96" s="143"/>
      <c r="HI96" s="143"/>
      <c r="HJ96" s="143"/>
      <c r="HK96" s="143"/>
      <c r="HL96" s="143"/>
      <c r="HM96" s="143"/>
      <c r="HN96" s="143"/>
      <c r="HO96" s="143"/>
      <c r="HP96" s="143"/>
      <c r="HQ96" s="143"/>
      <c r="HR96" s="143"/>
      <c r="HS96" s="143"/>
      <c r="HT96" s="143"/>
      <c r="HU96" s="143"/>
      <c r="HV96" s="143"/>
      <c r="HW96" s="143"/>
      <c r="HX96" s="143"/>
      <c r="HY96" s="143"/>
      <c r="HZ96" s="143"/>
      <c r="IA96" s="143"/>
      <c r="IB96" s="143"/>
      <c r="IC96" s="143"/>
      <c r="ID96" s="143"/>
      <c r="IE96" s="143"/>
      <c r="IF96" s="143"/>
      <c r="IG96" s="143"/>
      <c r="IH96" s="143"/>
      <c r="II96" s="143"/>
      <c r="IJ96" s="143"/>
      <c r="IK96" s="143"/>
      <c r="IL96" s="143"/>
      <c r="IM96" s="143"/>
      <c r="IN96" s="143"/>
      <c r="IO96" s="143"/>
      <c r="IP96" s="143"/>
      <c r="IQ96" s="143"/>
      <c r="IR96" s="143"/>
      <c r="IS96" s="143"/>
      <c r="IT96" s="143"/>
      <c r="IU96" s="143"/>
      <c r="IV96" s="143"/>
      <c r="IW96" s="143"/>
      <c r="IX96" s="143"/>
      <c r="IY96" s="143"/>
      <c r="IZ96" s="143"/>
      <c r="JA96" s="143"/>
      <c r="JB96" s="143"/>
      <c r="JC96" s="143"/>
      <c r="JD96" s="143"/>
      <c r="JE96" s="143"/>
      <c r="JF96" s="143"/>
      <c r="JG96" s="143"/>
      <c r="JH96" s="143"/>
      <c r="JI96" s="143"/>
      <c r="JJ96" s="143"/>
      <c r="JK96" s="143"/>
      <c r="JL96" s="143"/>
      <c r="JM96" s="143"/>
      <c r="JN96" s="143"/>
      <c r="JO96" s="143"/>
      <c r="JP96" s="143"/>
      <c r="JQ96" s="143"/>
      <c r="JR96" s="143"/>
      <c r="JS96" s="143"/>
      <c r="JT96" s="143"/>
      <c r="JU96" s="143"/>
      <c r="JV96" s="143"/>
      <c r="JW96" s="143"/>
      <c r="JX96" s="143"/>
      <c r="JY96" s="143"/>
      <c r="JZ96" s="143"/>
      <c r="KA96" s="143"/>
      <c r="KB96" s="143"/>
      <c r="KC96" s="143"/>
      <c r="KD96" s="143"/>
      <c r="KE96" s="143"/>
      <c r="KF96" s="143"/>
      <c r="KG96" s="143"/>
      <c r="KH96" s="143"/>
      <c r="KI96" s="143"/>
      <c r="KJ96" s="143"/>
      <c r="KK96" s="143"/>
      <c r="KL96" s="143"/>
      <c r="KM96" s="143"/>
      <c r="KN96" s="143"/>
      <c r="KO96" s="143"/>
      <c r="KP96" s="143"/>
      <c r="KQ96" s="143"/>
      <c r="KR96" s="143"/>
      <c r="KS96" s="143"/>
      <c r="KT96" s="143"/>
      <c r="KU96" s="143"/>
      <c r="KV96" s="143"/>
      <c r="KW96" s="143"/>
      <c r="KX96" s="143"/>
      <c r="KY96" s="143"/>
      <c r="KZ96" s="143"/>
      <c r="LA96" s="143"/>
      <c r="LB96" s="143"/>
      <c r="LC96" s="143"/>
      <c r="LD96" s="143"/>
      <c r="LE96" s="143"/>
      <c r="LF96" s="143"/>
      <c r="LG96" s="143"/>
      <c r="LH96" s="143"/>
      <c r="LI96" s="143"/>
      <c r="LJ96" s="143"/>
      <c r="LK96" s="143"/>
      <c r="LL96" s="143"/>
      <c r="LM96" s="143"/>
      <c r="LN96" s="143"/>
      <c r="LO96" s="143"/>
      <c r="LP96" s="143"/>
      <c r="LQ96" s="143"/>
      <c r="LR96" s="143"/>
      <c r="LS96" s="143"/>
      <c r="LT96" s="143"/>
      <c r="LU96" s="143"/>
      <c r="LV96" s="143"/>
      <c r="LW96" s="143"/>
      <c r="LX96" s="143"/>
      <c r="LY96" s="143"/>
      <c r="LZ96" s="143"/>
      <c r="MA96" s="143"/>
      <c r="MB96" s="143"/>
      <c r="MC96" s="143"/>
      <c r="MD96" s="143"/>
      <c r="ME96" s="143"/>
      <c r="MF96" s="143"/>
      <c r="MG96" s="143"/>
      <c r="MH96" s="143"/>
      <c r="MI96" s="143"/>
      <c r="MJ96" s="143"/>
      <c r="MK96" s="143"/>
      <c r="ML96" s="143"/>
      <c r="MM96" s="143"/>
      <c r="MN96" s="143"/>
      <c r="MO96" s="143"/>
      <c r="MP96" s="143"/>
      <c r="MQ96" s="143"/>
      <c r="MR96" s="143"/>
      <c r="MS96" s="143"/>
      <c r="MT96" s="143"/>
      <c r="MU96" s="143"/>
      <c r="MV96" s="143"/>
      <c r="MW96" s="143"/>
      <c r="MX96" s="143"/>
      <c r="MY96" s="143"/>
      <c r="MZ96" s="143"/>
      <c r="NA96" s="143"/>
      <c r="NB96" s="143"/>
      <c r="NC96" s="143"/>
      <c r="ND96" s="143"/>
      <c r="NE96" s="143"/>
      <c r="NF96" s="143"/>
      <c r="NG96" s="143"/>
      <c r="NH96" s="143"/>
      <c r="NI96" s="143"/>
      <c r="NJ96" s="143"/>
      <c r="NK96" s="143"/>
      <c r="NL96" s="143"/>
      <c r="NM96" s="143"/>
      <c r="NN96" s="143"/>
      <c r="NO96" s="143"/>
      <c r="NP96" s="143"/>
      <c r="NQ96" s="143"/>
      <c r="NR96" s="143"/>
      <c r="NS96" s="143"/>
      <c r="NT96" s="143"/>
      <c r="NU96" s="143"/>
      <c r="NV96" s="143"/>
      <c r="NW96" s="143"/>
      <c r="NX96" s="143"/>
      <c r="NY96" s="143"/>
      <c r="NZ96" s="143"/>
      <c r="OA96" s="143"/>
      <c r="OB96" s="143"/>
      <c r="OC96" s="143"/>
      <c r="OD96" s="143"/>
      <c r="OE96" s="143"/>
      <c r="OF96" s="143"/>
      <c r="OG96" s="143"/>
      <c r="OH96" s="143"/>
      <c r="OI96" s="143"/>
      <c r="OJ96" s="143"/>
      <c r="OK96" s="143"/>
      <c r="OL96" s="143"/>
      <c r="OM96" s="143"/>
      <c r="ON96" s="143"/>
      <c r="OO96" s="143"/>
      <c r="OP96" s="143"/>
      <c r="OQ96" s="143"/>
      <c r="OR96" s="143"/>
      <c r="OS96" s="143"/>
      <c r="OT96" s="143"/>
      <c r="OU96" s="143"/>
      <c r="OV96" s="143"/>
      <c r="OW96" s="143"/>
      <c r="OX96" s="143"/>
      <c r="OY96" s="143"/>
      <c r="OZ96" s="143"/>
      <c r="PA96" s="143"/>
      <c r="PB96" s="143"/>
      <c r="PC96" s="143"/>
      <c r="PD96" s="143"/>
      <c r="PE96" s="143"/>
      <c r="PF96" s="143"/>
      <c r="PG96" s="143"/>
      <c r="PH96" s="143"/>
      <c r="PI96" s="143"/>
      <c r="PJ96" s="143"/>
      <c r="PK96" s="143"/>
      <c r="PL96" s="143"/>
    </row>
  </sheetData>
  <mergeCells count="11">
    <mergeCell ref="B2:I2"/>
    <mergeCell ref="C74:C75"/>
    <mergeCell ref="C91:E91"/>
    <mergeCell ref="F84:H84"/>
    <mergeCell ref="C86:E86"/>
    <mergeCell ref="C84:E85"/>
    <mergeCell ref="C87:E87"/>
    <mergeCell ref="C88:E88"/>
    <mergeCell ref="C89:E89"/>
    <mergeCell ref="C90:E90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B21" sqref="B21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70" t="s">
        <v>165</v>
      </c>
      <c r="C7" s="470"/>
      <c r="D7" s="470"/>
      <c r="E7" s="470"/>
      <c r="F7" s="470"/>
      <c r="G7" s="470"/>
      <c r="H7" s="470"/>
      <c r="I7" s="470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181</v>
      </c>
      <c r="C9" s="9"/>
      <c r="D9" s="26"/>
      <c r="E9" s="23"/>
      <c r="H9" s="25"/>
      <c r="I9" s="25"/>
    </row>
    <row r="10" spans="1:10" s="24" customFormat="1" ht="24" customHeight="1">
      <c r="B10" s="9" t="s">
        <v>174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293"/>
      <c r="B11" s="9" t="s">
        <v>180</v>
      </c>
      <c r="C11" s="294"/>
      <c r="D11" s="294"/>
      <c r="E11" s="294"/>
      <c r="F11" s="294"/>
      <c r="G11" s="294"/>
      <c r="H11" s="25"/>
      <c r="I11" s="25"/>
    </row>
    <row r="12" spans="1:10" s="24" customFormat="1" ht="24" customHeight="1">
      <c r="B12" s="9" t="s">
        <v>168</v>
      </c>
      <c r="C12" s="9"/>
      <c r="D12" s="9"/>
      <c r="E12" s="9"/>
      <c r="H12" s="25"/>
      <c r="I12" s="25"/>
    </row>
    <row r="13" spans="1:10" s="24" customFormat="1" ht="24" customHeight="1">
      <c r="B13" s="9" t="s">
        <v>167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169</v>
      </c>
      <c r="C14" s="9"/>
      <c r="D14" s="9"/>
      <c r="E14" s="9"/>
      <c r="H14" s="25"/>
      <c r="I14" s="25"/>
    </row>
    <row r="15" spans="1:10" s="24" customFormat="1" ht="24" customHeight="1">
      <c r="B15" s="9" t="s">
        <v>171</v>
      </c>
      <c r="C15" s="9"/>
      <c r="D15" s="9"/>
      <c r="E15" s="9"/>
      <c r="H15" s="25"/>
      <c r="I15" s="25"/>
    </row>
    <row r="16" spans="1:10" s="24" customFormat="1" ht="24" customHeight="1">
      <c r="B16" s="9" t="s">
        <v>170</v>
      </c>
      <c r="C16" s="9"/>
      <c r="D16" s="9"/>
      <c r="E16" s="9"/>
      <c r="H16" s="25"/>
      <c r="I16" s="25"/>
    </row>
    <row r="17" spans="2:9" s="24" customFormat="1" ht="24" customHeight="1">
      <c r="B17" s="9" t="s">
        <v>172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173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175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176</v>
      </c>
      <c r="C20" s="9"/>
      <c r="D20" s="9"/>
      <c r="E20" s="9"/>
      <c r="H20" s="25"/>
      <c r="I20" s="25"/>
    </row>
    <row r="21" spans="2:9" ht="20.100000000000001" customHeight="1">
      <c r="B21" s="9" t="s">
        <v>192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N79"/>
  <sheetViews>
    <sheetView showGridLines="0" showRowColHeaders="0" showZeros="0" showOutlineSymbols="0" zoomScaleNormal="100" workbookViewId="0">
      <selection activeCell="AA38" sqref="AA38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203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177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5"/>
      <c r="E3" s="35"/>
      <c r="F3" s="35"/>
      <c r="G3" s="35"/>
      <c r="H3" s="35"/>
      <c r="I3" s="35"/>
      <c r="J3" s="35"/>
      <c r="K3" s="35"/>
      <c r="L3" s="436"/>
      <c r="M3" s="35"/>
      <c r="N3" s="436"/>
      <c r="O3" s="35"/>
      <c r="P3" s="35"/>
      <c r="Q3" s="35"/>
      <c r="R3" s="436"/>
      <c r="S3" s="35"/>
      <c r="T3" s="436"/>
      <c r="U3" s="35"/>
    </row>
    <row r="4" spans="2:40" ht="27.95" customHeight="1">
      <c r="B4" s="472" t="s">
        <v>139</v>
      </c>
      <c r="C4" s="472"/>
      <c r="D4" s="422"/>
      <c r="E4" s="473" t="s">
        <v>140</v>
      </c>
      <c r="F4" s="473"/>
      <c r="G4" s="473"/>
      <c r="H4" s="473"/>
      <c r="I4" s="473"/>
      <c r="J4" s="422"/>
      <c r="K4" s="473" t="s">
        <v>49</v>
      </c>
      <c r="L4" s="473"/>
      <c r="M4" s="473"/>
      <c r="N4" s="473"/>
      <c r="O4" s="473"/>
      <c r="P4" s="422"/>
      <c r="Q4" s="473" t="s">
        <v>50</v>
      </c>
      <c r="R4" s="473"/>
      <c r="S4" s="473"/>
      <c r="T4" s="473"/>
      <c r="U4" s="473"/>
    </row>
    <row r="5" spans="2:40" s="295" customFormat="1" ht="4.5" customHeight="1">
      <c r="B5" s="298"/>
      <c r="C5" s="423"/>
      <c r="D5" s="297"/>
      <c r="E5" s="298"/>
      <c r="F5" s="424"/>
      <c r="G5" s="424"/>
      <c r="H5" s="424"/>
      <c r="I5" s="424"/>
      <c r="J5" s="298"/>
      <c r="K5" s="298"/>
      <c r="L5" s="424"/>
      <c r="M5" s="424"/>
      <c r="N5" s="424"/>
      <c r="O5" s="424"/>
      <c r="P5" s="298"/>
      <c r="Q5" s="298"/>
      <c r="R5" s="424"/>
      <c r="S5" s="424"/>
      <c r="T5" s="424"/>
      <c r="U5" s="424"/>
      <c r="X5" s="296"/>
      <c r="Y5" s="296"/>
      <c r="Z5" s="296"/>
      <c r="AA5" s="296"/>
      <c r="AB5" s="296"/>
      <c r="AC5" s="296"/>
      <c r="AD5" s="296"/>
      <c r="AE5" s="296"/>
      <c r="AF5" s="296"/>
    </row>
    <row r="6" spans="2:40" ht="27.95" customHeight="1">
      <c r="B6" s="425" t="s">
        <v>141</v>
      </c>
      <c r="C6" s="426"/>
      <c r="D6" s="244"/>
      <c r="E6" s="427" t="s">
        <v>7</v>
      </c>
      <c r="F6" s="428"/>
      <c r="G6" s="427" t="s">
        <v>142</v>
      </c>
      <c r="H6" s="428"/>
      <c r="I6" s="427" t="s">
        <v>143</v>
      </c>
      <c r="J6" s="429"/>
      <c r="K6" s="427" t="s">
        <v>7</v>
      </c>
      <c r="L6" s="428"/>
      <c r="M6" s="427" t="s">
        <v>142</v>
      </c>
      <c r="N6" s="428"/>
      <c r="O6" s="427" t="s">
        <v>143</v>
      </c>
      <c r="P6" s="429"/>
      <c r="Q6" s="427" t="s">
        <v>7</v>
      </c>
      <c r="R6" s="428"/>
      <c r="S6" s="427" t="s">
        <v>142</v>
      </c>
      <c r="T6" s="428"/>
      <c r="U6" s="427" t="s">
        <v>143</v>
      </c>
    </row>
    <row r="7" spans="2:40" ht="9.9499999999999993" customHeight="1">
      <c r="B7" s="36"/>
      <c r="C7" s="36"/>
      <c r="D7" s="36"/>
      <c r="E7" s="36"/>
      <c r="F7" s="36"/>
      <c r="G7" s="36"/>
      <c r="H7" s="36"/>
      <c r="I7" s="36"/>
      <c r="J7" s="36"/>
      <c r="K7" s="36"/>
      <c r="L7" s="430"/>
      <c r="M7" s="36"/>
      <c r="N7" s="430"/>
      <c r="O7" s="36"/>
      <c r="P7" s="36"/>
      <c r="Q7" s="36"/>
      <c r="R7" s="430"/>
      <c r="S7" s="36"/>
      <c r="T7" s="430"/>
      <c r="U7" s="36"/>
    </row>
    <row r="8" spans="2:40" ht="18.95" customHeight="1">
      <c r="B8" s="36" t="s">
        <v>144</v>
      </c>
      <c r="C8" s="432"/>
      <c r="D8" s="415"/>
      <c r="E8" s="433">
        <v>723727</v>
      </c>
      <c r="F8" s="433"/>
      <c r="G8" s="433">
        <v>763268</v>
      </c>
      <c r="H8" s="433"/>
      <c r="I8" s="434">
        <v>1054.6400000000001</v>
      </c>
      <c r="J8" s="451"/>
      <c r="K8" s="433">
        <v>4513666</v>
      </c>
      <c r="L8" s="435"/>
      <c r="M8" s="433">
        <v>6312354</v>
      </c>
      <c r="N8" s="435"/>
      <c r="O8" s="434">
        <v>1398.5</v>
      </c>
      <c r="P8" s="451"/>
      <c r="Q8" s="433">
        <v>1737276</v>
      </c>
      <c r="R8" s="435"/>
      <c r="S8" s="433">
        <v>1434068</v>
      </c>
      <c r="T8" s="435"/>
      <c r="U8" s="434">
        <v>825.47</v>
      </c>
      <c r="V8" s="42"/>
      <c r="W8" s="42"/>
      <c r="X8" s="266"/>
      <c r="Y8" s="266"/>
      <c r="Z8" s="266"/>
      <c r="AA8" s="266"/>
      <c r="AB8" s="267"/>
      <c r="AC8" s="266"/>
      <c r="AD8" s="266"/>
      <c r="AE8" s="266"/>
      <c r="AF8" s="266"/>
      <c r="AG8" s="266"/>
      <c r="AH8" s="267"/>
      <c r="AI8" s="266"/>
      <c r="AJ8" s="266"/>
      <c r="AK8" s="266"/>
      <c r="AL8" s="266"/>
      <c r="AM8" s="266"/>
      <c r="AN8" s="267"/>
    </row>
    <row r="9" spans="2:40" ht="27.95" customHeight="1">
      <c r="B9" s="36" t="s">
        <v>145</v>
      </c>
      <c r="C9" s="432"/>
      <c r="D9" s="415"/>
      <c r="E9" s="433">
        <v>115336</v>
      </c>
      <c r="F9" s="433"/>
      <c r="G9" s="433">
        <v>90778</v>
      </c>
      <c r="H9" s="433"/>
      <c r="I9" s="434">
        <v>787.07</v>
      </c>
      <c r="J9" s="451"/>
      <c r="K9" s="433">
        <v>1322431</v>
      </c>
      <c r="L9" s="435"/>
      <c r="M9" s="433">
        <v>1099147</v>
      </c>
      <c r="N9" s="435"/>
      <c r="O9" s="434">
        <v>831.16</v>
      </c>
      <c r="P9" s="451"/>
      <c r="Q9" s="433">
        <v>466537</v>
      </c>
      <c r="R9" s="435"/>
      <c r="S9" s="433">
        <v>260644</v>
      </c>
      <c r="T9" s="435"/>
      <c r="U9" s="434">
        <v>558.67999999999995</v>
      </c>
      <c r="V9" s="42"/>
      <c r="W9" s="42"/>
      <c r="X9" s="266"/>
      <c r="Y9" s="266"/>
      <c r="Z9" s="266"/>
      <c r="AA9" s="266"/>
      <c r="AB9" s="267"/>
      <c r="AC9" s="266"/>
      <c r="AD9" s="266"/>
      <c r="AE9" s="266"/>
      <c r="AF9" s="266"/>
      <c r="AG9" s="266"/>
      <c r="AH9" s="267"/>
      <c r="AI9" s="266"/>
      <c r="AJ9" s="266"/>
      <c r="AK9" s="266"/>
      <c r="AL9" s="266"/>
      <c r="AM9" s="266"/>
      <c r="AN9" s="267"/>
    </row>
    <row r="10" spans="2:40" ht="27.95" customHeight="1">
      <c r="B10" s="33" t="s">
        <v>146</v>
      </c>
      <c r="C10" s="37"/>
      <c r="D10" s="38"/>
      <c r="E10" s="39">
        <v>6884</v>
      </c>
      <c r="F10" s="39"/>
      <c r="G10" s="39">
        <v>7086</v>
      </c>
      <c r="H10" s="39"/>
      <c r="I10" s="40">
        <v>1029.3699999999999</v>
      </c>
      <c r="J10" s="451"/>
      <c r="K10" s="39">
        <v>66531</v>
      </c>
      <c r="L10" s="41"/>
      <c r="M10" s="39">
        <v>92291</v>
      </c>
      <c r="N10" s="41"/>
      <c r="O10" s="40">
        <v>1387.19</v>
      </c>
      <c r="P10" s="451"/>
      <c r="Q10" s="39">
        <v>41170</v>
      </c>
      <c r="R10" s="41"/>
      <c r="S10" s="39">
        <v>31546</v>
      </c>
      <c r="T10" s="41"/>
      <c r="U10" s="40">
        <v>766.25</v>
      </c>
      <c r="V10" s="42"/>
      <c r="W10" s="42"/>
      <c r="X10" s="266"/>
      <c r="Y10" s="266"/>
      <c r="Z10" s="266"/>
      <c r="AA10" s="266"/>
      <c r="AB10" s="267"/>
      <c r="AC10" s="266"/>
      <c r="AD10" s="266"/>
      <c r="AE10" s="266"/>
      <c r="AF10" s="266"/>
      <c r="AG10" s="266"/>
      <c r="AH10" s="267"/>
      <c r="AI10" s="266"/>
      <c r="AJ10" s="266"/>
      <c r="AK10" s="266"/>
      <c r="AL10" s="266"/>
      <c r="AM10" s="266"/>
      <c r="AN10" s="267"/>
    </row>
    <row r="11" spans="2:40" ht="27.95" customHeight="1">
      <c r="B11" s="33" t="s">
        <v>147</v>
      </c>
      <c r="C11" s="37"/>
      <c r="D11" s="38"/>
      <c r="E11" s="39">
        <v>2148</v>
      </c>
      <c r="F11" s="39"/>
      <c r="G11" s="39">
        <v>3665</v>
      </c>
      <c r="H11" s="39"/>
      <c r="I11" s="40">
        <v>1706.3</v>
      </c>
      <c r="J11" s="451"/>
      <c r="K11" s="39">
        <v>35680</v>
      </c>
      <c r="L11" s="41"/>
      <c r="M11" s="39">
        <v>86885</v>
      </c>
      <c r="N11" s="41"/>
      <c r="O11" s="40">
        <v>2435.11</v>
      </c>
      <c r="P11" s="451"/>
      <c r="Q11" s="39">
        <v>20866</v>
      </c>
      <c r="R11" s="41"/>
      <c r="S11" s="39">
        <v>23687</v>
      </c>
      <c r="T11" s="41"/>
      <c r="U11" s="40">
        <v>1135.21</v>
      </c>
      <c r="V11" s="42"/>
      <c r="W11" s="42"/>
      <c r="X11" s="266"/>
      <c r="Y11" s="266"/>
      <c r="Z11" s="266"/>
      <c r="AA11" s="266"/>
      <c r="AB11" s="267"/>
      <c r="AC11" s="266"/>
      <c r="AD11" s="266"/>
      <c r="AE11" s="266"/>
      <c r="AF11" s="266"/>
      <c r="AG11" s="266"/>
      <c r="AH11" s="267"/>
      <c r="AI11" s="266"/>
      <c r="AJ11" s="266"/>
      <c r="AK11" s="266"/>
      <c r="AL11" s="266"/>
      <c r="AM11" s="266"/>
      <c r="AN11" s="267"/>
    </row>
    <row r="12" spans="2:40" ht="27.95" customHeight="1">
      <c r="B12" s="33" t="s">
        <v>148</v>
      </c>
      <c r="C12" s="37"/>
      <c r="D12" s="38"/>
      <c r="E12" s="39">
        <v>85411</v>
      </c>
      <c r="F12" s="39"/>
      <c r="G12" s="39">
        <v>102073</v>
      </c>
      <c r="H12" s="39"/>
      <c r="I12" s="40">
        <v>1195.08</v>
      </c>
      <c r="J12" s="451"/>
      <c r="K12" s="39">
        <v>53925</v>
      </c>
      <c r="L12" s="41"/>
      <c r="M12" s="39">
        <v>71022</v>
      </c>
      <c r="N12" s="41"/>
      <c r="O12" s="40">
        <v>1317.05</v>
      </c>
      <c r="P12" s="451"/>
      <c r="Q12" s="39">
        <v>52218</v>
      </c>
      <c r="R12" s="41"/>
      <c r="S12" s="39">
        <v>49521</v>
      </c>
      <c r="T12" s="41"/>
      <c r="U12" s="40">
        <v>948.35</v>
      </c>
      <c r="V12" s="42"/>
      <c r="W12" s="42"/>
      <c r="X12" s="266"/>
      <c r="Y12" s="266"/>
      <c r="Z12" s="266"/>
      <c r="AA12" s="266"/>
      <c r="AB12" s="267"/>
      <c r="AC12" s="266"/>
      <c r="AD12" s="266"/>
      <c r="AE12" s="266"/>
      <c r="AF12" s="266"/>
      <c r="AG12" s="266"/>
      <c r="AH12" s="267"/>
      <c r="AI12" s="266"/>
      <c r="AJ12" s="266"/>
      <c r="AK12" s="266"/>
      <c r="AL12" s="266"/>
      <c r="AM12" s="266"/>
      <c r="AN12" s="267"/>
    </row>
    <row r="13" spans="2:40" ht="27.95" customHeight="1">
      <c r="B13" s="33" t="s">
        <v>149</v>
      </c>
      <c r="C13" s="37"/>
      <c r="D13" s="38"/>
      <c r="E13" s="39">
        <v>11835</v>
      </c>
      <c r="F13" s="39"/>
      <c r="G13" s="39">
        <v>13701</v>
      </c>
      <c r="H13" s="39"/>
      <c r="I13" s="40">
        <v>1157.6500000000001</v>
      </c>
      <c r="J13" s="451"/>
      <c r="K13" s="39">
        <v>10482</v>
      </c>
      <c r="L13" s="41"/>
      <c r="M13" s="39">
        <v>18307</v>
      </c>
      <c r="N13" s="41"/>
      <c r="O13" s="40">
        <v>1746.55</v>
      </c>
      <c r="P13" s="451"/>
      <c r="Q13" s="39">
        <v>10038</v>
      </c>
      <c r="R13" s="41"/>
      <c r="S13" s="39">
        <v>12491</v>
      </c>
      <c r="T13" s="41"/>
      <c r="U13" s="40">
        <v>1244.3599999999999</v>
      </c>
      <c r="V13" s="42"/>
      <c r="W13" s="42"/>
      <c r="X13" s="266"/>
      <c r="Y13" s="266"/>
      <c r="Z13" s="266"/>
      <c r="AA13" s="266"/>
      <c r="AB13" s="267"/>
      <c r="AC13" s="266"/>
      <c r="AD13" s="266"/>
      <c r="AE13" s="266"/>
      <c r="AF13" s="266"/>
      <c r="AG13" s="266"/>
      <c r="AH13" s="267"/>
      <c r="AI13" s="266"/>
      <c r="AJ13" s="266"/>
      <c r="AK13" s="266"/>
      <c r="AL13" s="266"/>
      <c r="AM13" s="266"/>
      <c r="AN13" s="267"/>
    </row>
    <row r="14" spans="2:40" ht="27.95" customHeight="1">
      <c r="B14" s="33" t="s">
        <v>150</v>
      </c>
      <c r="C14" s="37"/>
      <c r="D14" s="38"/>
      <c r="E14" s="39">
        <v>4649</v>
      </c>
      <c r="F14" s="39"/>
      <c r="G14" s="39">
        <v>2017</v>
      </c>
      <c r="H14" s="39"/>
      <c r="I14" s="40">
        <v>433.87</v>
      </c>
      <c r="J14" s="451"/>
      <c r="K14" s="39">
        <v>225446</v>
      </c>
      <c r="L14" s="41"/>
      <c r="M14" s="39">
        <v>95006</v>
      </c>
      <c r="N14" s="41"/>
      <c r="O14" s="40">
        <v>421.41</v>
      </c>
      <c r="P14" s="451"/>
      <c r="Q14" s="39">
        <v>20569</v>
      </c>
      <c r="R14" s="41"/>
      <c r="S14" s="39">
        <v>8939</v>
      </c>
      <c r="T14" s="41"/>
      <c r="U14" s="40">
        <v>434.57</v>
      </c>
      <c r="V14" s="42"/>
      <c r="W14" s="42"/>
      <c r="X14" s="266"/>
      <c r="Y14" s="266"/>
      <c r="Z14" s="266"/>
      <c r="AA14" s="266"/>
      <c r="AB14" s="267"/>
      <c r="AC14" s="266"/>
      <c r="AD14" s="266"/>
      <c r="AE14" s="266"/>
      <c r="AF14" s="266"/>
      <c r="AG14" s="266"/>
      <c r="AH14" s="267"/>
      <c r="AI14" s="266"/>
      <c r="AJ14" s="266"/>
      <c r="AK14" s="266"/>
      <c r="AL14" s="266"/>
      <c r="AM14" s="266"/>
      <c r="AN14" s="267"/>
    </row>
    <row r="15" spans="2:40" ht="16.149999999999999" customHeight="1">
      <c r="C15" s="37"/>
      <c r="D15" s="38"/>
      <c r="E15" s="39"/>
      <c r="F15" s="39"/>
      <c r="G15" s="39"/>
      <c r="H15" s="39"/>
      <c r="I15" s="40"/>
      <c r="J15" s="451"/>
      <c r="K15" s="39"/>
      <c r="L15" s="41"/>
      <c r="M15" s="39"/>
      <c r="N15" s="41"/>
      <c r="O15" s="40"/>
      <c r="P15" s="451"/>
      <c r="Q15" s="39"/>
      <c r="R15" s="41"/>
      <c r="S15" s="39"/>
      <c r="T15" s="41"/>
      <c r="U15" s="40"/>
      <c r="X15" s="266"/>
      <c r="Y15" s="266"/>
      <c r="Z15" s="266"/>
      <c r="AA15" s="266"/>
      <c r="AB15" s="267"/>
      <c r="AC15" s="266"/>
      <c r="AD15" s="266"/>
      <c r="AE15" s="266"/>
      <c r="AF15" s="266"/>
      <c r="AG15" s="266"/>
      <c r="AH15" s="267"/>
      <c r="AI15" s="266"/>
      <c r="AJ15" s="266"/>
      <c r="AK15" s="266"/>
      <c r="AL15" s="266"/>
      <c r="AM15" s="266"/>
      <c r="AN15" s="267"/>
    </row>
    <row r="16" spans="2:40" s="34" customFormat="1" ht="19.5" customHeight="1">
      <c r="B16" s="348" t="s">
        <v>151</v>
      </c>
      <c r="C16" s="344"/>
      <c r="D16" s="345"/>
      <c r="E16" s="344">
        <v>949990</v>
      </c>
      <c r="F16" s="344"/>
      <c r="G16" s="344">
        <v>982588</v>
      </c>
      <c r="H16" s="344"/>
      <c r="I16" s="346">
        <v>1034.31</v>
      </c>
      <c r="J16" s="345"/>
      <c r="K16" s="344">
        <v>6228161</v>
      </c>
      <c r="L16" s="347"/>
      <c r="M16" s="344">
        <v>7775012</v>
      </c>
      <c r="N16" s="347"/>
      <c r="O16" s="346">
        <v>1248.3599999999999</v>
      </c>
      <c r="P16" s="345"/>
      <c r="Q16" s="344">
        <v>2348674</v>
      </c>
      <c r="R16" s="347"/>
      <c r="S16" s="344">
        <v>1820896</v>
      </c>
      <c r="T16" s="347"/>
      <c r="U16" s="346">
        <v>775.29</v>
      </c>
      <c r="V16" s="33"/>
      <c r="W16" s="33"/>
      <c r="X16" s="268"/>
      <c r="Y16" s="268"/>
      <c r="Z16" s="268"/>
      <c r="AA16" s="268"/>
      <c r="AB16" s="269"/>
      <c r="AC16" s="268"/>
      <c r="AD16" s="268"/>
      <c r="AE16" s="268"/>
      <c r="AF16" s="268"/>
      <c r="AG16" s="268"/>
      <c r="AH16" s="269"/>
      <c r="AI16" s="268"/>
      <c r="AJ16" s="268"/>
      <c r="AK16" s="268"/>
      <c r="AL16" s="268"/>
      <c r="AM16" s="268"/>
      <c r="AN16" s="269"/>
    </row>
    <row r="17" spans="1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1:32" s="34" customFormat="1" ht="50.25" customHeight="1">
      <c r="A18" s="437"/>
      <c r="B18" s="471"/>
      <c r="C18" s="471"/>
      <c r="D18" s="35"/>
      <c r="E18" s="414" t="s">
        <v>132</v>
      </c>
      <c r="F18" s="414"/>
      <c r="G18" s="414" t="s">
        <v>132</v>
      </c>
      <c r="H18" s="414"/>
      <c r="I18" s="414" t="s">
        <v>132</v>
      </c>
      <c r="J18" s="414"/>
      <c r="K18" s="414" t="s">
        <v>132</v>
      </c>
      <c r="L18" s="414"/>
      <c r="M18" s="414" t="s">
        <v>132</v>
      </c>
      <c r="N18" s="414"/>
      <c r="O18" s="414" t="s">
        <v>132</v>
      </c>
      <c r="P18" s="414"/>
      <c r="Q18" s="414" t="s">
        <v>132</v>
      </c>
      <c r="R18" s="414"/>
      <c r="S18" s="414" t="s">
        <v>132</v>
      </c>
      <c r="T18" s="414"/>
      <c r="U18" s="414" t="s">
        <v>132</v>
      </c>
      <c r="V18" s="33"/>
      <c r="W18" s="33"/>
    </row>
    <row r="19" spans="1:32" s="34" customFormat="1" ht="9.9499999999999993" customHeight="1">
      <c r="A19" s="437"/>
      <c r="B19" s="471"/>
      <c r="C19" s="471"/>
      <c r="D19" s="35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33"/>
      <c r="W19" s="33"/>
    </row>
    <row r="20" spans="1:32" ht="27.95" customHeight="1">
      <c r="A20" s="36"/>
      <c r="B20" s="472" t="s">
        <v>139</v>
      </c>
      <c r="C20" s="477"/>
      <c r="D20" s="422"/>
      <c r="E20" s="473" t="s">
        <v>107</v>
      </c>
      <c r="F20" s="473"/>
      <c r="G20" s="473"/>
      <c r="H20" s="473"/>
      <c r="I20" s="473"/>
      <c r="J20" s="422"/>
      <c r="K20" s="473" t="s">
        <v>108</v>
      </c>
      <c r="L20" s="473"/>
      <c r="M20" s="473"/>
      <c r="N20" s="473"/>
      <c r="O20" s="473"/>
      <c r="P20" s="422"/>
      <c r="Q20" s="473" t="s">
        <v>152</v>
      </c>
      <c r="R20" s="473"/>
      <c r="S20" s="473"/>
      <c r="T20" s="473"/>
      <c r="U20" s="473"/>
    </row>
    <row r="21" spans="1:32" s="295" customFormat="1" ht="4.5" customHeight="1">
      <c r="A21" s="302"/>
      <c r="B21" s="298"/>
      <c r="C21" s="423"/>
      <c r="D21" s="297"/>
      <c r="E21" s="298"/>
      <c r="F21" s="424"/>
      <c r="G21" s="424"/>
      <c r="H21" s="424"/>
      <c r="I21" s="424"/>
      <c r="J21" s="298"/>
      <c r="K21" s="298"/>
      <c r="L21" s="424"/>
      <c r="M21" s="424"/>
      <c r="N21" s="424"/>
      <c r="O21" s="424"/>
      <c r="P21" s="298"/>
      <c r="Q21" s="298"/>
      <c r="R21" s="424"/>
      <c r="S21" s="424"/>
      <c r="T21" s="424"/>
      <c r="U21" s="424"/>
      <c r="X21" s="296"/>
      <c r="Y21" s="296"/>
      <c r="Z21" s="296"/>
      <c r="AA21" s="296"/>
      <c r="AB21" s="296"/>
      <c r="AC21" s="296"/>
      <c r="AD21" s="296"/>
      <c r="AE21" s="296"/>
      <c r="AF21" s="296"/>
    </row>
    <row r="22" spans="1:32" ht="27.95" customHeight="1">
      <c r="A22" s="36"/>
      <c r="B22" s="425" t="s">
        <v>141</v>
      </c>
      <c r="C22" s="426"/>
      <c r="D22" s="244"/>
      <c r="E22" s="427" t="s">
        <v>7</v>
      </c>
      <c r="F22" s="428"/>
      <c r="G22" s="427" t="s">
        <v>142</v>
      </c>
      <c r="H22" s="428"/>
      <c r="I22" s="427" t="s">
        <v>143</v>
      </c>
      <c r="J22" s="429"/>
      <c r="K22" s="427" t="s">
        <v>7</v>
      </c>
      <c r="L22" s="428"/>
      <c r="M22" s="427" t="s">
        <v>142</v>
      </c>
      <c r="N22" s="428"/>
      <c r="O22" s="427" t="s">
        <v>143</v>
      </c>
      <c r="P22" s="429"/>
      <c r="Q22" s="427" t="s">
        <v>7</v>
      </c>
      <c r="R22" s="428"/>
      <c r="S22" s="427" t="s">
        <v>142</v>
      </c>
      <c r="T22" s="428"/>
      <c r="U22" s="427" t="s">
        <v>143</v>
      </c>
    </row>
    <row r="23" spans="1:32" s="34" customFormat="1" ht="9.9499999999999993" customHeight="1">
      <c r="A23" s="437"/>
      <c r="B23" s="478"/>
      <c r="C23" s="478"/>
      <c r="D23" s="36"/>
      <c r="E23" s="36"/>
      <c r="F23" s="36"/>
      <c r="G23" s="36"/>
      <c r="H23" s="36"/>
      <c r="I23" s="36"/>
      <c r="J23" s="36"/>
      <c r="K23" s="36"/>
      <c r="L23" s="430"/>
      <c r="M23" s="36"/>
      <c r="N23" s="430"/>
      <c r="O23" s="36"/>
      <c r="P23" s="36"/>
      <c r="Q23" s="414"/>
      <c r="R23" s="431"/>
      <c r="S23" s="414"/>
      <c r="T23" s="431"/>
      <c r="U23" s="414"/>
      <c r="V23" s="33"/>
      <c r="W23" s="33"/>
    </row>
    <row r="24" spans="1:32" s="34" customFormat="1" ht="19.5" customHeight="1">
      <c r="A24" s="437"/>
      <c r="B24" s="36" t="s">
        <v>144</v>
      </c>
      <c r="C24" s="432"/>
      <c r="D24" s="415"/>
      <c r="E24" s="433">
        <v>258968</v>
      </c>
      <c r="F24" s="433"/>
      <c r="G24" s="433">
        <v>116217</v>
      </c>
      <c r="H24" s="433"/>
      <c r="I24" s="434">
        <v>448.77</v>
      </c>
      <c r="J24" s="451"/>
      <c r="K24" s="433">
        <v>31666</v>
      </c>
      <c r="L24" s="435"/>
      <c r="M24" s="433">
        <v>20825</v>
      </c>
      <c r="N24" s="435"/>
      <c r="O24" s="434">
        <v>657.66</v>
      </c>
      <c r="P24" s="451"/>
      <c r="Q24" s="433">
        <v>7265303</v>
      </c>
      <c r="R24" s="435"/>
      <c r="S24" s="433">
        <v>8646733</v>
      </c>
      <c r="T24" s="435"/>
      <c r="U24" s="434">
        <v>1190.1400000000001</v>
      </c>
      <c r="V24" s="33"/>
      <c r="W24" s="45"/>
    </row>
    <row r="25" spans="1:32" s="34" customFormat="1" ht="27.95" customHeight="1">
      <c r="B25" s="33" t="s">
        <v>145</v>
      </c>
      <c r="C25" s="37"/>
      <c r="D25" s="38"/>
      <c r="E25" s="39">
        <v>63631</v>
      </c>
      <c r="F25" s="39"/>
      <c r="G25" s="39">
        <v>23052</v>
      </c>
      <c r="H25" s="39"/>
      <c r="I25" s="40">
        <v>362.27</v>
      </c>
      <c r="J25" s="451"/>
      <c r="K25" s="39">
        <v>9910</v>
      </c>
      <c r="L25" s="41"/>
      <c r="M25" s="39">
        <v>4895</v>
      </c>
      <c r="N25" s="41"/>
      <c r="O25" s="40">
        <v>493.96</v>
      </c>
      <c r="P25" s="451"/>
      <c r="Q25" s="39">
        <v>1977845</v>
      </c>
      <c r="R25" s="41"/>
      <c r="S25" s="39">
        <v>1478516</v>
      </c>
      <c r="T25" s="41"/>
      <c r="U25" s="40">
        <v>747.54</v>
      </c>
      <c r="V25" s="33"/>
      <c r="W25" s="45"/>
    </row>
    <row r="26" spans="1:32" s="34" customFormat="1" ht="27.95" customHeight="1">
      <c r="B26" s="33" t="s">
        <v>146</v>
      </c>
      <c r="C26" s="37"/>
      <c r="D26" s="38"/>
      <c r="E26" s="39">
        <v>4858</v>
      </c>
      <c r="F26" s="39"/>
      <c r="G26" s="39">
        <v>2538</v>
      </c>
      <c r="H26" s="39"/>
      <c r="I26" s="40">
        <v>522.46</v>
      </c>
      <c r="J26" s="451"/>
      <c r="K26" s="39">
        <v>1198</v>
      </c>
      <c r="L26" s="41"/>
      <c r="M26" s="39">
        <v>809</v>
      </c>
      <c r="N26" s="41"/>
      <c r="O26" s="40">
        <v>675.07</v>
      </c>
      <c r="P26" s="451"/>
      <c r="Q26" s="39">
        <v>120641</v>
      </c>
      <c r="R26" s="41"/>
      <c r="S26" s="39">
        <v>134271</v>
      </c>
      <c r="T26" s="41"/>
      <c r="U26" s="40">
        <v>1112.98</v>
      </c>
      <c r="V26" s="33"/>
      <c r="W26" s="45"/>
    </row>
    <row r="27" spans="1:32" s="34" customFormat="1" ht="27.95" customHeight="1">
      <c r="B27" s="33" t="s">
        <v>147</v>
      </c>
      <c r="C27" s="37"/>
      <c r="D27" s="38"/>
      <c r="E27" s="39">
        <v>1933</v>
      </c>
      <c r="F27" s="39"/>
      <c r="G27" s="39">
        <v>1501</v>
      </c>
      <c r="H27" s="39"/>
      <c r="I27" s="40">
        <v>776.57</v>
      </c>
      <c r="J27" s="451"/>
      <c r="K27" s="39">
        <v>627</v>
      </c>
      <c r="L27" s="41"/>
      <c r="M27" s="39">
        <v>645</v>
      </c>
      <c r="N27" s="41"/>
      <c r="O27" s="40">
        <v>1028.6600000000001</v>
      </c>
      <c r="P27" s="451"/>
      <c r="Q27" s="39">
        <v>61254</v>
      </c>
      <c r="R27" s="41"/>
      <c r="S27" s="39">
        <v>116383</v>
      </c>
      <c r="T27" s="41"/>
      <c r="U27" s="40">
        <v>1900.01</v>
      </c>
      <c r="V27" s="33"/>
      <c r="W27" s="45"/>
    </row>
    <row r="28" spans="1:32" s="34" customFormat="1" ht="27.95" customHeight="1">
      <c r="B28" s="33" t="s">
        <v>148</v>
      </c>
      <c r="C28" s="37"/>
      <c r="D28" s="38"/>
      <c r="E28" s="39">
        <v>10870</v>
      </c>
      <c r="F28" s="39"/>
      <c r="G28" s="39">
        <v>4885</v>
      </c>
      <c r="H28" s="39"/>
      <c r="I28" s="40">
        <v>449.43</v>
      </c>
      <c r="J28" s="451"/>
      <c r="K28" s="39">
        <v>517</v>
      </c>
      <c r="L28" s="41"/>
      <c r="M28" s="39">
        <v>511</v>
      </c>
      <c r="N28" s="41"/>
      <c r="O28" s="40">
        <v>988.09</v>
      </c>
      <c r="P28" s="451"/>
      <c r="Q28" s="39">
        <v>202941</v>
      </c>
      <c r="R28" s="41"/>
      <c r="S28" s="39">
        <v>228012</v>
      </c>
      <c r="T28" s="41"/>
      <c r="U28" s="40">
        <v>1123.54</v>
      </c>
      <c r="V28" s="33"/>
      <c r="W28" s="45"/>
    </row>
    <row r="29" spans="1:32" s="34" customFormat="1" ht="27.95" customHeight="1">
      <c r="B29" s="33" t="s">
        <v>149</v>
      </c>
      <c r="C29" s="37"/>
      <c r="D29" s="38"/>
      <c r="E29" s="39">
        <v>1068</v>
      </c>
      <c r="F29" s="39"/>
      <c r="G29" s="39">
        <v>875</v>
      </c>
      <c r="H29" s="39"/>
      <c r="I29" s="40">
        <v>818.86</v>
      </c>
      <c r="J29" s="451"/>
      <c r="K29" s="39">
        <v>200</v>
      </c>
      <c r="L29" s="41"/>
      <c r="M29" s="39">
        <v>256</v>
      </c>
      <c r="N29" s="41"/>
      <c r="O29" s="40">
        <v>1281.9100000000001</v>
      </c>
      <c r="P29" s="451"/>
      <c r="Q29" s="39">
        <v>33623</v>
      </c>
      <c r="R29" s="41"/>
      <c r="S29" s="39">
        <v>45630</v>
      </c>
      <c r="T29" s="41"/>
      <c r="U29" s="40">
        <v>1357.1</v>
      </c>
      <c r="V29" s="33"/>
      <c r="W29" s="45"/>
    </row>
    <row r="30" spans="1:32" s="34" customFormat="1" ht="27.95" customHeight="1">
      <c r="B30" s="33" t="s">
        <v>150</v>
      </c>
      <c r="C30" s="37"/>
      <c r="D30" s="38"/>
      <c r="E30" s="39"/>
      <c r="F30" s="39"/>
      <c r="G30" s="39"/>
      <c r="H30" s="39"/>
      <c r="I30" s="40"/>
      <c r="J30" s="451"/>
      <c r="K30" s="39"/>
      <c r="L30" s="41"/>
      <c r="M30" s="39"/>
      <c r="N30" s="41"/>
      <c r="O30" s="40"/>
      <c r="P30" s="451"/>
      <c r="Q30" s="39">
        <v>250664</v>
      </c>
      <c r="R30" s="41"/>
      <c r="S30" s="39">
        <v>105961</v>
      </c>
      <c r="T30" s="41"/>
      <c r="U30" s="40">
        <v>422.72</v>
      </c>
      <c r="V30" s="33"/>
      <c r="W30" s="45"/>
    </row>
    <row r="31" spans="1:32" s="34" customFormat="1" ht="16.149999999999999" customHeight="1">
      <c r="B31" s="33"/>
      <c r="C31" s="37"/>
      <c r="D31" s="38"/>
      <c r="E31" s="39"/>
      <c r="F31" s="39"/>
      <c r="G31" s="39"/>
      <c r="H31" s="39"/>
      <c r="I31" s="40"/>
      <c r="J31" s="451"/>
      <c r="K31" s="39"/>
      <c r="L31" s="41"/>
      <c r="M31" s="39"/>
      <c r="N31" s="41"/>
      <c r="O31" s="40"/>
      <c r="P31" s="451"/>
      <c r="Q31" s="39"/>
      <c r="R31" s="41"/>
      <c r="S31" s="39"/>
      <c r="T31" s="41"/>
      <c r="U31" s="40"/>
      <c r="V31" s="33"/>
      <c r="W31" s="45"/>
    </row>
    <row r="32" spans="1:32" s="34" customFormat="1" ht="24" customHeight="1">
      <c r="B32" s="349" t="s">
        <v>151</v>
      </c>
      <c r="C32" s="350"/>
      <c r="D32" s="345"/>
      <c r="E32" s="350">
        <v>341328</v>
      </c>
      <c r="F32" s="350"/>
      <c r="G32" s="350">
        <v>149068</v>
      </c>
      <c r="H32" s="350"/>
      <c r="I32" s="351">
        <v>436.73</v>
      </c>
      <c r="J32" s="345"/>
      <c r="K32" s="350">
        <v>44118</v>
      </c>
      <c r="L32" s="352"/>
      <c r="M32" s="350">
        <v>27942</v>
      </c>
      <c r="N32" s="352"/>
      <c r="O32" s="351">
        <v>633.34</v>
      </c>
      <c r="P32" s="345"/>
      <c r="Q32" s="350">
        <v>9912271</v>
      </c>
      <c r="R32" s="352"/>
      <c r="S32" s="350">
        <v>10755506</v>
      </c>
      <c r="T32" s="352"/>
      <c r="U32" s="351">
        <v>1085.07</v>
      </c>
      <c r="V32" s="33"/>
      <c r="W32" s="45"/>
    </row>
    <row r="33" spans="2:40" ht="9.9499999999999993" customHeight="1">
      <c r="B33" s="479"/>
      <c r="C33" s="479"/>
      <c r="D33" s="38"/>
      <c r="E33" s="46"/>
      <c r="F33" s="46"/>
      <c r="G33" s="46"/>
      <c r="H33" s="46"/>
      <c r="I33" s="46"/>
      <c r="J33" s="38"/>
      <c r="K33" s="46"/>
      <c r="L33" s="46"/>
      <c r="M33" s="46"/>
      <c r="N33" s="46"/>
      <c r="O33" s="46"/>
      <c r="P33" s="38"/>
      <c r="Q33" s="46"/>
      <c r="R33" s="46"/>
      <c r="S33" s="46"/>
      <c r="T33" s="46"/>
      <c r="U33" s="46"/>
    </row>
    <row r="34" spans="2:40" ht="50.1" customHeight="1">
      <c r="B34" s="479"/>
      <c r="C34" s="479"/>
      <c r="D34" s="415"/>
      <c r="E34" s="414" t="s">
        <v>132</v>
      </c>
      <c r="F34" s="414"/>
      <c r="G34" s="414" t="s">
        <v>132</v>
      </c>
      <c r="H34" s="414"/>
      <c r="I34" s="414" t="s">
        <v>132</v>
      </c>
      <c r="J34" s="432"/>
      <c r="K34" s="414" t="s">
        <v>132</v>
      </c>
      <c r="L34" s="414"/>
      <c r="M34" s="414" t="s">
        <v>132</v>
      </c>
      <c r="N34" s="414"/>
      <c r="O34" s="414" t="s">
        <v>132</v>
      </c>
      <c r="P34" s="414"/>
      <c r="Q34" s="414" t="s">
        <v>132</v>
      </c>
      <c r="R34" s="414"/>
      <c r="S34" s="414" t="s">
        <v>132</v>
      </c>
      <c r="T34" s="414"/>
      <c r="U34" s="414" t="s">
        <v>132</v>
      </c>
    </row>
    <row r="35" spans="2:40" ht="68.099999999999994" customHeight="1">
      <c r="B35" s="29" t="s">
        <v>153</v>
      </c>
      <c r="C35" s="29"/>
      <c r="D35" s="47"/>
      <c r="E35" s="48"/>
      <c r="F35" s="48"/>
      <c r="G35" s="48"/>
      <c r="H35" s="48"/>
      <c r="I35" s="48"/>
      <c r="J35" s="47"/>
      <c r="K35" s="48"/>
      <c r="L35" s="48"/>
      <c r="M35" s="48"/>
      <c r="N35" s="48"/>
      <c r="O35" s="48"/>
      <c r="P35" s="47"/>
      <c r="Q35" s="48"/>
      <c r="R35" s="48"/>
      <c r="S35" s="48"/>
      <c r="T35" s="48"/>
      <c r="U35" s="48"/>
    </row>
    <row r="36" spans="2:40" ht="27.95" customHeight="1">
      <c r="B36" s="49" t="s">
        <v>204</v>
      </c>
      <c r="C36" s="29"/>
      <c r="D36" s="47"/>
      <c r="E36" s="48"/>
      <c r="F36" s="48"/>
      <c r="G36" s="48"/>
      <c r="H36" s="48"/>
      <c r="I36" s="48"/>
      <c r="J36" s="47"/>
      <c r="K36" s="48"/>
      <c r="L36" s="48"/>
      <c r="M36" s="48"/>
      <c r="N36" s="48"/>
      <c r="O36" s="48"/>
      <c r="P36" s="47"/>
      <c r="Q36" s="48"/>
      <c r="R36" s="48"/>
      <c r="S36" s="48"/>
      <c r="T36" s="48"/>
      <c r="U36" s="48"/>
    </row>
    <row r="37" spans="2:40" ht="24.95" customHeight="1">
      <c r="B37" s="481"/>
      <c r="C37" s="481"/>
      <c r="D37" s="35"/>
      <c r="E37" s="35"/>
      <c r="F37" s="35"/>
      <c r="G37" s="35"/>
      <c r="H37" s="35"/>
      <c r="I37" s="35"/>
      <c r="J37" s="35"/>
      <c r="K37" s="35"/>
      <c r="L37" s="436"/>
      <c r="M37" s="35"/>
      <c r="N37" s="436"/>
      <c r="O37" s="35"/>
      <c r="P37" s="35"/>
      <c r="Q37" s="35"/>
      <c r="R37" s="436"/>
      <c r="S37" s="35"/>
      <c r="T37" s="436"/>
      <c r="U37" s="35"/>
    </row>
    <row r="38" spans="2:40" ht="27.95" customHeight="1">
      <c r="B38" s="473" t="s">
        <v>155</v>
      </c>
      <c r="C38" s="482"/>
      <c r="D38" s="438"/>
      <c r="E38" s="473" t="s">
        <v>154</v>
      </c>
      <c r="F38" s="474"/>
      <c r="G38" s="474"/>
      <c r="H38" s="474"/>
      <c r="I38" s="474"/>
      <c r="J38" s="438"/>
      <c r="K38" s="473" t="s">
        <v>151</v>
      </c>
      <c r="L38" s="474"/>
      <c r="M38" s="474"/>
      <c r="N38" s="474"/>
      <c r="O38" s="474"/>
      <c r="P38" s="438"/>
      <c r="Q38" s="475" t="s">
        <v>178</v>
      </c>
      <c r="R38" s="476"/>
      <c r="S38" s="476"/>
      <c r="T38" s="476"/>
      <c r="U38" s="476"/>
      <c r="X38" s="271"/>
      <c r="Y38" s="273"/>
      <c r="Z38" s="271"/>
      <c r="AA38" s="270"/>
      <c r="AB38" s="272"/>
      <c r="AC38" s="270"/>
      <c r="AD38" s="271"/>
      <c r="AE38" s="273"/>
      <c r="AF38" s="271"/>
      <c r="AG38" s="270"/>
      <c r="AH38" s="272"/>
      <c r="AI38" s="270"/>
      <c r="AJ38" s="272"/>
      <c r="AK38" s="272"/>
      <c r="AL38" s="272"/>
      <c r="AM38" s="272"/>
      <c r="AN38" s="272"/>
    </row>
    <row r="39" spans="2:40" s="295" customFormat="1" ht="4.5" customHeight="1">
      <c r="B39" s="473"/>
      <c r="C39" s="482"/>
      <c r="D39" s="440"/>
      <c r="E39" s="424"/>
      <c r="F39" s="441"/>
      <c r="G39" s="441"/>
      <c r="H39" s="441"/>
      <c r="I39" s="441"/>
      <c r="J39" s="440"/>
      <c r="K39" s="424"/>
      <c r="L39" s="441"/>
      <c r="M39" s="441"/>
      <c r="N39" s="441"/>
      <c r="O39" s="441"/>
      <c r="P39" s="440"/>
      <c r="Q39" s="424"/>
      <c r="R39" s="441"/>
      <c r="S39" s="441"/>
      <c r="T39" s="441"/>
      <c r="U39" s="441"/>
      <c r="X39" s="442"/>
      <c r="Y39" s="443"/>
      <c r="Z39" s="442"/>
      <c r="AA39" s="444"/>
      <c r="AB39" s="445"/>
      <c r="AC39" s="444"/>
      <c r="AD39" s="442"/>
      <c r="AE39" s="443"/>
      <c r="AF39" s="442"/>
      <c r="AG39" s="444"/>
      <c r="AH39" s="445"/>
      <c r="AI39" s="444"/>
      <c r="AJ39" s="445"/>
      <c r="AK39" s="445"/>
      <c r="AL39" s="445"/>
      <c r="AM39" s="445"/>
      <c r="AN39" s="445"/>
    </row>
    <row r="40" spans="2:40" ht="27.95" customHeight="1">
      <c r="B40" s="482" t="s">
        <v>155</v>
      </c>
      <c r="C40" s="482"/>
      <c r="D40" s="244"/>
      <c r="E40" s="427" t="s">
        <v>7</v>
      </c>
      <c r="F40" s="439"/>
      <c r="G40" s="427"/>
      <c r="H40" s="439"/>
      <c r="I40" s="427" t="s">
        <v>143</v>
      </c>
      <c r="J40" s="429"/>
      <c r="K40" s="427" t="s">
        <v>7</v>
      </c>
      <c r="L40" s="428"/>
      <c r="M40" s="427"/>
      <c r="N40" s="428"/>
      <c r="O40" s="427" t="s">
        <v>143</v>
      </c>
      <c r="P40" s="429"/>
      <c r="Q40" s="427" t="s">
        <v>7</v>
      </c>
      <c r="R40" s="428"/>
      <c r="S40" s="427"/>
      <c r="T40" s="428"/>
      <c r="U40" s="427" t="s">
        <v>143</v>
      </c>
      <c r="X40" s="271"/>
      <c r="Y40" s="273"/>
      <c r="Z40" s="271"/>
      <c r="AA40" s="270"/>
      <c r="AB40" s="272"/>
      <c r="AC40" s="270"/>
      <c r="AD40" s="271"/>
      <c r="AE40" s="273"/>
      <c r="AF40" s="271"/>
      <c r="AG40" s="270"/>
      <c r="AH40" s="272"/>
      <c r="AI40" s="270"/>
      <c r="AJ40" s="272"/>
      <c r="AK40" s="272"/>
      <c r="AL40" s="272"/>
      <c r="AM40" s="272"/>
      <c r="AN40" s="272"/>
    </row>
    <row r="41" spans="2:40" ht="9.9499999999999993" customHeight="1">
      <c r="B41" s="480"/>
      <c r="C41" s="480"/>
      <c r="D41" s="36"/>
      <c r="E41" s="414"/>
      <c r="F41" s="44"/>
      <c r="G41" s="414"/>
      <c r="H41" s="44"/>
      <c r="I41" s="414"/>
      <c r="J41" s="36"/>
      <c r="K41" s="414"/>
      <c r="L41" s="44"/>
      <c r="M41" s="414"/>
      <c r="N41" s="44"/>
      <c r="O41" s="414"/>
      <c r="P41" s="36"/>
      <c r="Q41" s="414"/>
      <c r="R41" s="44"/>
      <c r="S41" s="414"/>
      <c r="T41" s="44"/>
      <c r="U41" s="414"/>
      <c r="X41" s="271"/>
      <c r="Y41" s="273"/>
      <c r="Z41" s="271"/>
      <c r="AA41" s="270"/>
      <c r="AB41" s="272"/>
      <c r="AC41" s="270"/>
      <c r="AD41" s="271"/>
      <c r="AE41" s="273"/>
      <c r="AF41" s="271"/>
      <c r="AG41" s="270"/>
      <c r="AH41" s="272"/>
      <c r="AI41" s="270"/>
      <c r="AJ41" s="272"/>
      <c r="AK41" s="272"/>
      <c r="AL41" s="272"/>
      <c r="AM41" s="272"/>
      <c r="AN41" s="272"/>
    </row>
    <row r="42" spans="2:40" ht="18" customHeight="1">
      <c r="B42" s="33" t="s">
        <v>48</v>
      </c>
      <c r="D42" s="36"/>
      <c r="E42" s="457">
        <v>5523</v>
      </c>
      <c r="F42" s="458"/>
      <c r="G42" s="457"/>
      <c r="H42" s="295"/>
      <c r="I42" s="459">
        <v>1045.31</v>
      </c>
      <c r="J42" s="302"/>
      <c r="K42" s="457">
        <v>6982</v>
      </c>
      <c r="L42" s="457"/>
      <c r="M42" s="457"/>
      <c r="N42" s="295"/>
      <c r="O42" s="459">
        <v>1016.22</v>
      </c>
      <c r="P42" s="302"/>
      <c r="Q42" s="459">
        <v>79.099999999999994</v>
      </c>
      <c r="R42" s="459"/>
      <c r="S42" s="459"/>
      <c r="T42" s="459"/>
      <c r="U42" s="459">
        <v>102.86</v>
      </c>
    </row>
    <row r="43" spans="2:40" ht="9.9499999999999993" customHeight="1">
      <c r="D43" s="36"/>
      <c r="E43" s="457"/>
      <c r="F43" s="458"/>
      <c r="G43" s="457"/>
      <c r="H43" s="295"/>
      <c r="I43" s="459"/>
      <c r="J43" s="302"/>
      <c r="K43" s="457"/>
      <c r="L43" s="457"/>
      <c r="M43" s="457"/>
      <c r="N43" s="295"/>
      <c r="O43" s="459"/>
      <c r="P43" s="302"/>
      <c r="Q43" s="459"/>
      <c r="R43" s="459"/>
      <c r="S43" s="459"/>
      <c r="T43" s="459"/>
      <c r="U43" s="459"/>
    </row>
    <row r="44" spans="2:40" ht="18" customHeight="1">
      <c r="B44" s="33" t="s">
        <v>49</v>
      </c>
      <c r="D44" s="36"/>
      <c r="E44" s="457">
        <v>29445</v>
      </c>
      <c r="F44" s="458"/>
      <c r="G44" s="457"/>
      <c r="H44" s="295"/>
      <c r="I44" s="459">
        <v>1629.87</v>
      </c>
      <c r="J44" s="302"/>
      <c r="K44" s="457">
        <v>36197</v>
      </c>
      <c r="L44" s="457"/>
      <c r="M44" s="457"/>
      <c r="N44" s="295"/>
      <c r="O44" s="459">
        <v>1511.78</v>
      </c>
      <c r="P44" s="302"/>
      <c r="Q44" s="459">
        <v>81.349999999999994</v>
      </c>
      <c r="R44" s="459"/>
      <c r="S44" s="459"/>
      <c r="T44" s="459"/>
      <c r="U44" s="459">
        <v>107.81</v>
      </c>
    </row>
    <row r="45" spans="2:40" ht="9.9499999999999993" customHeight="1">
      <c r="B45" s="479"/>
      <c r="C45" s="479"/>
      <c r="D45" s="446"/>
      <c r="E45" s="447"/>
      <c r="F45" s="447"/>
      <c r="G45" s="447"/>
      <c r="H45" s="447"/>
      <c r="I45" s="447"/>
      <c r="J45" s="446"/>
      <c r="K45" s="432"/>
      <c r="L45" s="448"/>
      <c r="M45" s="432"/>
      <c r="N45" s="448"/>
      <c r="O45" s="432"/>
      <c r="P45" s="446"/>
      <c r="Q45" s="36"/>
      <c r="R45" s="449"/>
      <c r="S45" s="36"/>
      <c r="T45" s="449"/>
      <c r="U45" s="36"/>
    </row>
    <row r="46" spans="2:40">
      <c r="B46" s="414"/>
      <c r="C46" s="414"/>
      <c r="D46" s="450"/>
      <c r="E46" s="450"/>
      <c r="F46" s="450"/>
      <c r="G46" s="450"/>
      <c r="H46" s="450"/>
      <c r="I46" s="450"/>
      <c r="J46" s="414"/>
      <c r="K46" s="414"/>
      <c r="L46" s="414"/>
      <c r="M46" s="414"/>
      <c r="N46" s="414"/>
      <c r="O46" s="414"/>
      <c r="P46" s="414"/>
      <c r="Q46" s="414"/>
      <c r="R46" s="414"/>
      <c r="S46" s="414"/>
      <c r="T46" s="414"/>
      <c r="U46" s="414"/>
    </row>
    <row r="47" spans="2:40">
      <c r="D47" s="40"/>
      <c r="E47" s="42"/>
      <c r="F47" s="42"/>
      <c r="G47" s="42"/>
      <c r="H47" s="42"/>
      <c r="I47" s="42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</row>
    <row r="48" spans="2:40">
      <c r="D48" s="40"/>
      <c r="E48" s="40"/>
      <c r="F48" s="40"/>
      <c r="G48" s="40"/>
      <c r="H48" s="40"/>
      <c r="I48" s="40"/>
      <c r="Q48" s="50"/>
    </row>
    <row r="49" spans="4:9">
      <c r="D49" s="40"/>
      <c r="E49" s="40"/>
      <c r="F49" s="40"/>
      <c r="G49" s="40"/>
      <c r="H49" s="40"/>
      <c r="I49" s="40"/>
    </row>
    <row r="50" spans="4:9">
      <c r="D50" s="40"/>
      <c r="E50" s="40"/>
      <c r="F50" s="40"/>
      <c r="G50" s="40"/>
      <c r="H50" s="40"/>
      <c r="I50" s="40"/>
    </row>
    <row r="51" spans="4:9">
      <c r="D51" s="40"/>
      <c r="E51" s="40"/>
      <c r="F51" s="40"/>
      <c r="G51" s="40"/>
      <c r="H51" s="40"/>
      <c r="I51" s="40"/>
    </row>
    <row r="52" spans="4:9">
      <c r="D52" s="40"/>
      <c r="E52" s="40"/>
      <c r="F52" s="40"/>
      <c r="G52" s="40"/>
      <c r="H52" s="40"/>
      <c r="I52" s="40"/>
    </row>
    <row r="53" spans="4:9">
      <c r="D53" s="40"/>
      <c r="E53" s="40"/>
      <c r="F53" s="40"/>
      <c r="G53" s="40"/>
      <c r="H53" s="40"/>
      <c r="I53" s="40"/>
    </row>
    <row r="54" spans="4:9">
      <c r="D54" s="40"/>
      <c r="E54" s="40"/>
      <c r="F54" s="40"/>
      <c r="G54" s="40"/>
      <c r="H54" s="40"/>
      <c r="I54" s="40"/>
    </row>
    <row r="55" spans="4:9">
      <c r="D55" s="40"/>
      <c r="E55" s="40"/>
      <c r="F55" s="40"/>
      <c r="G55" s="40"/>
      <c r="H55" s="40"/>
      <c r="I55" s="40"/>
    </row>
    <row r="56" spans="4:9">
      <c r="D56" s="40"/>
      <c r="E56" s="40"/>
      <c r="F56" s="40"/>
      <c r="G56" s="40"/>
      <c r="H56" s="40"/>
      <c r="I56" s="40"/>
    </row>
    <row r="57" spans="4:9">
      <c r="D57" s="40"/>
      <c r="E57" s="40"/>
      <c r="F57" s="40"/>
      <c r="G57" s="40"/>
      <c r="H57" s="40"/>
      <c r="I57" s="40"/>
    </row>
    <row r="58" spans="4:9">
      <c r="D58" s="40"/>
      <c r="E58" s="40"/>
      <c r="F58" s="40"/>
      <c r="G58" s="40"/>
      <c r="H58" s="40"/>
      <c r="I58" s="40"/>
    </row>
    <row r="59" spans="4:9">
      <c r="D59" s="40"/>
      <c r="E59" s="40"/>
      <c r="F59" s="40"/>
      <c r="G59" s="40"/>
      <c r="H59" s="40"/>
      <c r="I59" s="40"/>
    </row>
    <row r="60" spans="4:9">
      <c r="D60" s="40"/>
      <c r="E60" s="40"/>
      <c r="F60" s="40"/>
      <c r="G60" s="40"/>
      <c r="H60" s="40"/>
      <c r="I60" s="40"/>
    </row>
    <row r="61" spans="4:9">
      <c r="D61" s="40"/>
      <c r="E61" s="40"/>
      <c r="F61" s="40"/>
      <c r="G61" s="40"/>
      <c r="H61" s="40"/>
      <c r="I61" s="40"/>
    </row>
    <row r="62" spans="4:9">
      <c r="D62" s="40"/>
      <c r="E62" s="40"/>
      <c r="F62" s="40"/>
      <c r="G62" s="40"/>
      <c r="H62" s="40"/>
      <c r="I62" s="40"/>
    </row>
    <row r="63" spans="4:9">
      <c r="D63" s="40"/>
      <c r="E63" s="40"/>
      <c r="F63" s="40"/>
      <c r="G63" s="40"/>
      <c r="H63" s="40"/>
      <c r="I63" s="40"/>
    </row>
    <row r="64" spans="4:9">
      <c r="D64" s="40"/>
      <c r="E64" s="40"/>
      <c r="F64" s="40"/>
      <c r="G64" s="40"/>
      <c r="H64" s="40"/>
      <c r="I64" s="40"/>
    </row>
    <row r="65" spans="4:9">
      <c r="D65" s="40"/>
      <c r="E65" s="40"/>
      <c r="F65" s="40"/>
      <c r="G65" s="40"/>
      <c r="H65" s="40"/>
      <c r="I65" s="40"/>
    </row>
    <row r="66" spans="4:9">
      <c r="D66" s="40"/>
      <c r="E66" s="40"/>
      <c r="F66" s="40"/>
      <c r="G66" s="40"/>
      <c r="H66" s="40"/>
      <c r="I66" s="40"/>
    </row>
    <row r="67" spans="4:9">
      <c r="D67" s="40"/>
      <c r="E67" s="40"/>
      <c r="F67" s="40"/>
      <c r="G67" s="40"/>
      <c r="H67" s="40"/>
      <c r="I67" s="40"/>
    </row>
    <row r="68" spans="4:9">
      <c r="D68" s="40"/>
      <c r="E68" s="40"/>
      <c r="F68" s="40"/>
      <c r="G68" s="40"/>
      <c r="H68" s="40"/>
      <c r="I68" s="40"/>
    </row>
    <row r="69" spans="4:9">
      <c r="D69" s="40"/>
      <c r="E69" s="40"/>
      <c r="F69" s="40"/>
      <c r="G69" s="40"/>
      <c r="H69" s="40"/>
      <c r="I69" s="40"/>
    </row>
    <row r="70" spans="4:9">
      <c r="D70" s="40"/>
      <c r="E70" s="40"/>
      <c r="F70" s="40"/>
      <c r="G70" s="40"/>
      <c r="H70" s="40"/>
      <c r="I70" s="40"/>
    </row>
    <row r="71" spans="4:9">
      <c r="D71" s="40"/>
      <c r="E71" s="40"/>
      <c r="F71" s="40"/>
      <c r="G71" s="40"/>
      <c r="H71" s="40"/>
      <c r="I71" s="40"/>
    </row>
    <row r="72" spans="4:9">
      <c r="D72" s="40"/>
      <c r="E72" s="40"/>
      <c r="F72" s="40"/>
      <c r="G72" s="40"/>
      <c r="H72" s="40"/>
      <c r="I72" s="40"/>
    </row>
    <row r="73" spans="4:9">
      <c r="D73" s="40"/>
      <c r="E73" s="40"/>
      <c r="F73" s="40"/>
      <c r="G73" s="40"/>
      <c r="H73" s="40"/>
      <c r="I73" s="40"/>
    </row>
    <row r="74" spans="4:9">
      <c r="D74" s="40"/>
      <c r="E74" s="40"/>
      <c r="F74" s="40"/>
      <c r="G74" s="40"/>
      <c r="H74" s="40"/>
      <c r="I74" s="40"/>
    </row>
    <row r="75" spans="4:9">
      <c r="D75" s="40"/>
      <c r="E75" s="40"/>
      <c r="F75" s="40"/>
      <c r="G75" s="40"/>
      <c r="H75" s="40"/>
      <c r="I75" s="40"/>
    </row>
    <row r="76" spans="4:9">
      <c r="D76" s="40"/>
      <c r="E76" s="40"/>
      <c r="F76" s="40"/>
      <c r="G76" s="40"/>
      <c r="H76" s="40"/>
      <c r="I76" s="40"/>
    </row>
    <row r="77" spans="4:9">
      <c r="D77" s="40"/>
      <c r="E77" s="40"/>
      <c r="F77" s="40"/>
      <c r="G77" s="40"/>
      <c r="H77" s="40"/>
      <c r="I77" s="40"/>
    </row>
    <row r="78" spans="4:9">
      <c r="D78" s="40"/>
      <c r="E78" s="40"/>
      <c r="F78" s="40"/>
      <c r="G78" s="40"/>
      <c r="H78" s="40"/>
      <c r="I78" s="40"/>
    </row>
    <row r="79" spans="4:9">
      <c r="D79" s="40"/>
      <c r="E79" s="40"/>
      <c r="F79" s="40"/>
      <c r="G79" s="40"/>
      <c r="H79" s="40"/>
      <c r="I79" s="40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R83"/>
  <sheetViews>
    <sheetView showGridLines="0" showRowColHeaders="0" showZeros="0" zoomScaleNormal="100" workbookViewId="0">
      <selection activeCell="I83" sqref="I83"/>
    </sheetView>
  </sheetViews>
  <sheetFormatPr baseColWidth="10" defaultColWidth="10.140625" defaultRowHeight="12.75"/>
  <cols>
    <col min="1" max="1" width="2" style="51" customWidth="1"/>
    <col min="2" max="2" width="8.28515625" style="51" customWidth="1"/>
    <col min="3" max="6" width="10.7109375" style="51" customWidth="1"/>
    <col min="7" max="8" width="10.7109375" style="51" hidden="1" customWidth="1"/>
    <col min="9" max="14" width="10.7109375" style="51" customWidth="1"/>
    <col min="15" max="16" width="10.7109375" style="51" hidden="1" customWidth="1"/>
    <col min="17" max="18" width="10.7109375" style="51" customWidth="1"/>
    <col min="19" max="19" width="6.28515625" style="51" customWidth="1"/>
    <col min="20" max="22" width="7.7109375" style="51" customWidth="1"/>
    <col min="23" max="16384" width="10.140625" style="51"/>
  </cols>
  <sheetData>
    <row r="1" spans="1:70" ht="18.95" customHeight="1">
      <c r="B1" s="486" t="s">
        <v>179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</row>
    <row r="2" spans="1:70" ht="18.95" customHeight="1">
      <c r="B2" s="488" t="s">
        <v>205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T2" s="9" t="s">
        <v>177</v>
      </c>
      <c r="U2" s="264"/>
      <c r="V2" s="263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4"/>
    </row>
    <row r="3" spans="1:70" ht="18.95" customHeight="1">
      <c r="B3" s="490" t="s">
        <v>190</v>
      </c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</row>
    <row r="4" spans="1:70" ht="14.25" customHeight="1">
      <c r="A4" s="353"/>
      <c r="B4" s="354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  <c r="AG4" s="264"/>
      <c r="AH4" s="264"/>
      <c r="AI4" s="264"/>
      <c r="AJ4" s="264"/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  <c r="AX4" s="264"/>
      <c r="AY4" s="264"/>
      <c r="AZ4" s="264"/>
      <c r="BA4" s="264"/>
      <c r="BB4" s="264"/>
      <c r="BC4" s="264"/>
      <c r="BD4" s="264"/>
      <c r="BE4" s="264"/>
      <c r="BF4" s="264"/>
      <c r="BG4" s="264"/>
      <c r="BH4" s="264"/>
      <c r="BI4" s="264"/>
      <c r="BJ4" s="264"/>
      <c r="BK4" s="264"/>
      <c r="BL4" s="264"/>
      <c r="BM4" s="264"/>
      <c r="BN4" s="264"/>
      <c r="BO4" s="264"/>
      <c r="BP4" s="264"/>
      <c r="BQ4" s="264"/>
      <c r="BR4" s="264"/>
    </row>
    <row r="5" spans="1:70" ht="14.25" customHeight="1">
      <c r="A5" s="353"/>
      <c r="B5" s="483" t="s">
        <v>0</v>
      </c>
      <c r="C5" s="484" t="s">
        <v>28</v>
      </c>
      <c r="D5" s="484"/>
      <c r="E5" s="484"/>
      <c r="F5" s="484"/>
      <c r="G5" s="484"/>
      <c r="H5" s="484"/>
      <c r="I5" s="484"/>
      <c r="J5" s="484"/>
      <c r="K5" s="484" t="s">
        <v>29</v>
      </c>
      <c r="L5" s="484"/>
      <c r="M5" s="484"/>
      <c r="N5" s="484"/>
      <c r="O5" s="484"/>
      <c r="P5" s="484"/>
      <c r="Q5" s="484"/>
      <c r="R5" s="48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</row>
    <row r="6" spans="1:70" ht="14.25" customHeight="1">
      <c r="A6" s="353"/>
      <c r="B6" s="483"/>
      <c r="C6" s="484" t="s">
        <v>3</v>
      </c>
      <c r="D6" s="484"/>
      <c r="E6" s="485" t="s">
        <v>4</v>
      </c>
      <c r="F6" s="485"/>
      <c r="G6" s="484" t="s">
        <v>5</v>
      </c>
      <c r="H6" s="484"/>
      <c r="I6" s="484" t="s">
        <v>6</v>
      </c>
      <c r="J6" s="484"/>
      <c r="K6" s="484" t="s">
        <v>3</v>
      </c>
      <c r="L6" s="484"/>
      <c r="M6" s="485" t="s">
        <v>4</v>
      </c>
      <c r="N6" s="485"/>
      <c r="O6" s="484" t="s">
        <v>5</v>
      </c>
      <c r="P6" s="484"/>
      <c r="Q6" s="484" t="s">
        <v>6</v>
      </c>
      <c r="R6" s="48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</row>
    <row r="7" spans="1:70" ht="14.25" customHeight="1">
      <c r="A7" s="353"/>
      <c r="B7" s="483"/>
      <c r="C7" s="356" t="s">
        <v>7</v>
      </c>
      <c r="D7" s="357" t="s">
        <v>8</v>
      </c>
      <c r="E7" s="358" t="s">
        <v>7</v>
      </c>
      <c r="F7" s="358" t="s">
        <v>8</v>
      </c>
      <c r="G7" s="356" t="s">
        <v>7</v>
      </c>
      <c r="H7" s="358" t="s">
        <v>8</v>
      </c>
      <c r="I7" s="356" t="s">
        <v>7</v>
      </c>
      <c r="J7" s="358" t="s">
        <v>8</v>
      </c>
      <c r="K7" s="356" t="s">
        <v>7</v>
      </c>
      <c r="L7" s="357" t="s">
        <v>8</v>
      </c>
      <c r="M7" s="358" t="s">
        <v>7</v>
      </c>
      <c r="N7" s="358" t="s">
        <v>8</v>
      </c>
      <c r="O7" s="356" t="s">
        <v>7</v>
      </c>
      <c r="P7" s="358" t="s">
        <v>8</v>
      </c>
      <c r="Q7" s="356" t="s">
        <v>7</v>
      </c>
      <c r="R7" s="358" t="s">
        <v>8</v>
      </c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</row>
    <row r="8" spans="1:70" ht="14.25" customHeight="1">
      <c r="A8" s="353"/>
      <c r="B8" s="359" t="s">
        <v>9</v>
      </c>
      <c r="C8" s="360"/>
      <c r="D8" s="361"/>
      <c r="E8" s="360"/>
      <c r="F8" s="361"/>
      <c r="G8" s="360"/>
      <c r="H8" s="361"/>
      <c r="I8" s="360"/>
      <c r="J8" s="361"/>
      <c r="K8" s="360"/>
      <c r="L8" s="361"/>
      <c r="M8" s="360"/>
      <c r="N8" s="361"/>
      <c r="O8" s="360"/>
      <c r="P8" s="361"/>
      <c r="Q8" s="360"/>
      <c r="R8" s="361"/>
      <c r="U8" s="264"/>
      <c r="V8" s="274"/>
      <c r="W8" s="265"/>
      <c r="X8" s="274"/>
      <c r="Y8" s="265"/>
      <c r="Z8" s="274"/>
      <c r="AA8" s="265"/>
      <c r="AB8" s="274"/>
      <c r="AC8" s="265"/>
      <c r="AD8" s="274"/>
      <c r="AE8" s="265"/>
      <c r="AF8" s="274"/>
      <c r="AG8" s="265"/>
      <c r="AH8" s="274"/>
      <c r="AI8" s="265"/>
      <c r="AJ8" s="274"/>
      <c r="AK8" s="265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</row>
    <row r="9" spans="1:70" ht="14.25" customHeight="1">
      <c r="A9" s="353"/>
      <c r="B9" s="362" t="s">
        <v>10</v>
      </c>
      <c r="C9" s="360"/>
      <c r="D9" s="361"/>
      <c r="E9" s="360"/>
      <c r="F9" s="361"/>
      <c r="G9" s="360"/>
      <c r="H9" s="361"/>
      <c r="I9" s="360"/>
      <c r="J9" s="361"/>
      <c r="K9" s="360"/>
      <c r="L9" s="361"/>
      <c r="M9" s="360"/>
      <c r="N9" s="361"/>
      <c r="O9" s="360"/>
      <c r="P9" s="361"/>
      <c r="Q9" s="360"/>
      <c r="R9" s="361"/>
      <c r="U9" s="264"/>
      <c r="V9" s="274"/>
      <c r="W9" s="265"/>
      <c r="X9" s="274"/>
      <c r="Y9" s="265"/>
      <c r="Z9" s="274"/>
      <c r="AA9" s="265"/>
      <c r="AB9" s="274"/>
      <c r="AC9" s="265"/>
      <c r="AD9" s="274"/>
      <c r="AE9" s="265"/>
      <c r="AF9" s="274"/>
      <c r="AG9" s="265"/>
      <c r="AH9" s="274"/>
      <c r="AI9" s="265"/>
      <c r="AJ9" s="274"/>
      <c r="AK9" s="265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</row>
    <row r="10" spans="1:70" ht="14.25" customHeight="1">
      <c r="A10" s="353"/>
      <c r="B10" s="359" t="s">
        <v>11</v>
      </c>
      <c r="C10" s="360"/>
      <c r="D10" s="361"/>
      <c r="E10" s="360"/>
      <c r="F10" s="361"/>
      <c r="G10" s="360"/>
      <c r="H10" s="361"/>
      <c r="I10" s="360"/>
      <c r="J10" s="361"/>
      <c r="K10" s="360"/>
      <c r="L10" s="361"/>
      <c r="M10" s="360"/>
      <c r="N10" s="361"/>
      <c r="O10" s="360"/>
      <c r="P10" s="361"/>
      <c r="Q10" s="360"/>
      <c r="R10" s="361"/>
      <c r="U10" s="264"/>
      <c r="V10" s="274"/>
      <c r="W10" s="265"/>
      <c r="X10" s="274"/>
      <c r="Y10" s="265"/>
      <c r="Z10" s="274"/>
      <c r="AA10" s="265"/>
      <c r="AB10" s="274"/>
      <c r="AC10" s="265"/>
      <c r="AD10" s="274"/>
      <c r="AE10" s="265"/>
      <c r="AF10" s="274"/>
      <c r="AG10" s="265"/>
      <c r="AH10" s="274"/>
      <c r="AI10" s="265"/>
      <c r="AJ10" s="274"/>
      <c r="AK10" s="265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</row>
    <row r="11" spans="1:70" ht="14.25" customHeight="1">
      <c r="A11" s="353"/>
      <c r="B11" s="359" t="s">
        <v>12</v>
      </c>
      <c r="C11" s="360">
        <v>3</v>
      </c>
      <c r="D11" s="361">
        <v>694.17</v>
      </c>
      <c r="E11" s="360">
        <v>1</v>
      </c>
      <c r="F11" s="361">
        <v>317.11</v>
      </c>
      <c r="G11" s="360"/>
      <c r="H11" s="361"/>
      <c r="I11" s="360">
        <v>4</v>
      </c>
      <c r="J11" s="361">
        <v>599.91</v>
      </c>
      <c r="K11" s="360"/>
      <c r="L11" s="361"/>
      <c r="M11" s="360"/>
      <c r="N11" s="361"/>
      <c r="O11" s="360"/>
      <c r="P11" s="361"/>
      <c r="Q11" s="360"/>
      <c r="R11" s="361"/>
      <c r="U11" s="264"/>
      <c r="V11" s="274"/>
      <c r="W11" s="265"/>
      <c r="X11" s="274"/>
      <c r="Y11" s="265"/>
      <c r="Z11" s="274"/>
      <c r="AA11" s="265"/>
      <c r="AB11" s="274"/>
      <c r="AC11" s="265"/>
      <c r="AD11" s="274"/>
      <c r="AE11" s="265"/>
      <c r="AF11" s="274"/>
      <c r="AG11" s="265"/>
      <c r="AH11" s="274"/>
      <c r="AI11" s="265"/>
      <c r="AJ11" s="274"/>
      <c r="AK11" s="265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</row>
    <row r="12" spans="1:70" ht="14.25" customHeight="1">
      <c r="A12" s="353"/>
      <c r="B12" s="359" t="s">
        <v>13</v>
      </c>
      <c r="C12" s="360">
        <v>270</v>
      </c>
      <c r="D12" s="361">
        <v>806.23</v>
      </c>
      <c r="E12" s="360">
        <v>128</v>
      </c>
      <c r="F12" s="361">
        <v>731.79</v>
      </c>
      <c r="G12" s="360"/>
      <c r="H12" s="361"/>
      <c r="I12" s="360">
        <v>398</v>
      </c>
      <c r="J12" s="361">
        <v>782.29</v>
      </c>
      <c r="K12" s="360"/>
      <c r="L12" s="361"/>
      <c r="M12" s="360"/>
      <c r="N12" s="361"/>
      <c r="O12" s="360"/>
      <c r="P12" s="361"/>
      <c r="Q12" s="360"/>
      <c r="R12" s="361"/>
      <c r="U12" s="264"/>
      <c r="V12" s="274"/>
      <c r="W12" s="265"/>
      <c r="X12" s="274"/>
      <c r="Y12" s="265"/>
      <c r="Z12" s="274"/>
      <c r="AA12" s="265"/>
      <c r="AB12" s="274"/>
      <c r="AC12" s="265"/>
      <c r="AD12" s="274"/>
      <c r="AE12" s="265"/>
      <c r="AF12" s="274"/>
      <c r="AG12" s="265"/>
      <c r="AH12" s="274"/>
      <c r="AI12" s="265"/>
      <c r="AJ12" s="274"/>
      <c r="AK12" s="265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</row>
    <row r="13" spans="1:70" ht="14.25" customHeight="1">
      <c r="A13" s="353"/>
      <c r="B13" s="359" t="s">
        <v>14</v>
      </c>
      <c r="C13" s="360">
        <v>1603</v>
      </c>
      <c r="D13" s="361">
        <v>800.89</v>
      </c>
      <c r="E13" s="360">
        <v>804</v>
      </c>
      <c r="F13" s="361">
        <v>736.97</v>
      </c>
      <c r="G13" s="360"/>
      <c r="H13" s="361"/>
      <c r="I13" s="360">
        <v>2407</v>
      </c>
      <c r="J13" s="361">
        <v>779.54</v>
      </c>
      <c r="K13" s="360"/>
      <c r="L13" s="361"/>
      <c r="M13" s="360"/>
      <c r="N13" s="361"/>
      <c r="O13" s="360"/>
      <c r="P13" s="361"/>
      <c r="Q13" s="360"/>
      <c r="R13" s="361"/>
      <c r="U13" s="264"/>
      <c r="V13" s="274"/>
      <c r="W13" s="265"/>
      <c r="X13" s="274"/>
      <c r="Y13" s="265"/>
      <c r="Z13" s="274"/>
      <c r="AA13" s="265"/>
      <c r="AB13" s="274"/>
      <c r="AC13" s="265"/>
      <c r="AD13" s="274"/>
      <c r="AE13" s="265"/>
      <c r="AF13" s="274"/>
      <c r="AG13" s="265"/>
      <c r="AH13" s="274"/>
      <c r="AI13" s="265"/>
      <c r="AJ13" s="274"/>
      <c r="AK13" s="265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</row>
    <row r="14" spans="1:70" ht="14.25" customHeight="1">
      <c r="A14" s="353"/>
      <c r="B14" s="359" t="s">
        <v>15</v>
      </c>
      <c r="C14" s="360">
        <v>7283</v>
      </c>
      <c r="D14" s="361">
        <v>841.74</v>
      </c>
      <c r="E14" s="360">
        <v>3534</v>
      </c>
      <c r="F14" s="361">
        <v>786.75</v>
      </c>
      <c r="G14" s="360"/>
      <c r="H14" s="361"/>
      <c r="I14" s="360">
        <v>10817</v>
      </c>
      <c r="J14" s="361">
        <v>823.77</v>
      </c>
      <c r="K14" s="360"/>
      <c r="L14" s="361"/>
      <c r="M14" s="360"/>
      <c r="N14" s="361"/>
      <c r="O14" s="360"/>
      <c r="P14" s="361"/>
      <c r="Q14" s="360"/>
      <c r="R14" s="361"/>
      <c r="U14" s="264"/>
      <c r="V14" s="274"/>
      <c r="W14" s="265"/>
      <c r="X14" s="274"/>
      <c r="Y14" s="265"/>
      <c r="Z14" s="274"/>
      <c r="AA14" s="265"/>
      <c r="AB14" s="274"/>
      <c r="AC14" s="265"/>
      <c r="AD14" s="274"/>
      <c r="AE14" s="265"/>
      <c r="AF14" s="274"/>
      <c r="AG14" s="265"/>
      <c r="AH14" s="274"/>
      <c r="AI14" s="265"/>
      <c r="AJ14" s="274"/>
      <c r="AK14" s="265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</row>
    <row r="15" spans="1:70" ht="14.25" customHeight="1">
      <c r="A15" s="353"/>
      <c r="B15" s="359" t="s">
        <v>16</v>
      </c>
      <c r="C15" s="360">
        <v>19838</v>
      </c>
      <c r="D15" s="361">
        <v>904.09</v>
      </c>
      <c r="E15" s="360">
        <v>10905</v>
      </c>
      <c r="F15" s="361">
        <v>840.09</v>
      </c>
      <c r="G15" s="360"/>
      <c r="H15" s="361"/>
      <c r="I15" s="360">
        <v>30743</v>
      </c>
      <c r="J15" s="361">
        <v>881.39</v>
      </c>
      <c r="K15" s="360"/>
      <c r="L15" s="361"/>
      <c r="M15" s="360"/>
      <c r="N15" s="361"/>
      <c r="O15" s="360"/>
      <c r="P15" s="361"/>
      <c r="Q15" s="360"/>
      <c r="R15" s="361"/>
      <c r="U15" s="264"/>
      <c r="V15" s="274"/>
      <c r="W15" s="265"/>
      <c r="X15" s="274"/>
      <c r="Y15" s="265"/>
      <c r="Z15" s="274"/>
      <c r="AA15" s="265"/>
      <c r="AB15" s="274"/>
      <c r="AC15" s="265"/>
      <c r="AD15" s="274"/>
      <c r="AE15" s="265"/>
      <c r="AF15" s="274"/>
      <c r="AG15" s="265"/>
      <c r="AH15" s="274"/>
      <c r="AI15" s="265"/>
      <c r="AJ15" s="274"/>
      <c r="AK15" s="265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</row>
    <row r="16" spans="1:70" ht="14.25" customHeight="1">
      <c r="A16" s="353"/>
      <c r="B16" s="359" t="s">
        <v>17</v>
      </c>
      <c r="C16" s="360">
        <v>43200</v>
      </c>
      <c r="D16" s="361">
        <v>959.77</v>
      </c>
      <c r="E16" s="360">
        <v>25264</v>
      </c>
      <c r="F16" s="361">
        <v>884.3</v>
      </c>
      <c r="G16" s="360"/>
      <c r="H16" s="361"/>
      <c r="I16" s="360">
        <v>68464</v>
      </c>
      <c r="J16" s="361">
        <v>931.92</v>
      </c>
      <c r="K16" s="360"/>
      <c r="L16" s="361"/>
      <c r="M16" s="360"/>
      <c r="N16" s="361"/>
      <c r="O16" s="360"/>
      <c r="P16" s="361"/>
      <c r="Q16" s="360"/>
      <c r="R16" s="361"/>
      <c r="U16" s="264"/>
      <c r="V16" s="274"/>
      <c r="W16" s="265"/>
      <c r="X16" s="274"/>
      <c r="Y16" s="265"/>
      <c r="Z16" s="274"/>
      <c r="AA16" s="265"/>
      <c r="AB16" s="274"/>
      <c r="AC16" s="265"/>
      <c r="AD16" s="274"/>
      <c r="AE16" s="265"/>
      <c r="AF16" s="274"/>
      <c r="AG16" s="265"/>
      <c r="AH16" s="274"/>
      <c r="AI16" s="265"/>
      <c r="AJ16" s="274"/>
      <c r="AK16" s="265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</row>
    <row r="17" spans="1:70" ht="14.25" customHeight="1">
      <c r="A17" s="353"/>
      <c r="B17" s="359" t="s">
        <v>18</v>
      </c>
      <c r="C17" s="360">
        <v>71050</v>
      </c>
      <c r="D17" s="361">
        <v>978.66</v>
      </c>
      <c r="E17" s="360">
        <v>41953</v>
      </c>
      <c r="F17" s="361">
        <v>904.34</v>
      </c>
      <c r="G17" s="360"/>
      <c r="H17" s="361"/>
      <c r="I17" s="360">
        <v>113003</v>
      </c>
      <c r="J17" s="361">
        <v>951.07</v>
      </c>
      <c r="K17" s="360">
        <v>48</v>
      </c>
      <c r="L17" s="361">
        <v>2330.5700000000002</v>
      </c>
      <c r="M17" s="360">
        <v>10</v>
      </c>
      <c r="N17" s="361">
        <v>2388.16</v>
      </c>
      <c r="O17" s="360"/>
      <c r="P17" s="361"/>
      <c r="Q17" s="360">
        <v>58</v>
      </c>
      <c r="R17" s="361">
        <v>2340.5</v>
      </c>
      <c r="U17" s="264"/>
      <c r="V17" s="274"/>
      <c r="W17" s="265"/>
      <c r="X17" s="274"/>
      <c r="Y17" s="265"/>
      <c r="Z17" s="274"/>
      <c r="AA17" s="265"/>
      <c r="AB17" s="274"/>
      <c r="AC17" s="265"/>
      <c r="AD17" s="274"/>
      <c r="AE17" s="265"/>
      <c r="AF17" s="274"/>
      <c r="AG17" s="265"/>
      <c r="AH17" s="274"/>
      <c r="AI17" s="265"/>
      <c r="AJ17" s="274"/>
      <c r="AK17" s="265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</row>
    <row r="18" spans="1:70" ht="14.25" customHeight="1">
      <c r="A18" s="353"/>
      <c r="B18" s="359" t="s">
        <v>19</v>
      </c>
      <c r="C18" s="360">
        <v>104065</v>
      </c>
      <c r="D18" s="361">
        <v>987.29</v>
      </c>
      <c r="E18" s="360">
        <v>60278</v>
      </c>
      <c r="F18" s="361">
        <v>883.89</v>
      </c>
      <c r="G18" s="360"/>
      <c r="H18" s="361"/>
      <c r="I18" s="360">
        <v>164343</v>
      </c>
      <c r="J18" s="361">
        <v>949.36</v>
      </c>
      <c r="K18" s="360">
        <v>425</v>
      </c>
      <c r="L18" s="361">
        <v>2448.84</v>
      </c>
      <c r="M18" s="360">
        <v>128</v>
      </c>
      <c r="N18" s="361">
        <v>2184.48</v>
      </c>
      <c r="O18" s="360"/>
      <c r="P18" s="361"/>
      <c r="Q18" s="360">
        <v>553</v>
      </c>
      <c r="R18" s="361">
        <v>2387.65</v>
      </c>
      <c r="U18" s="264"/>
      <c r="V18" s="274"/>
      <c r="W18" s="265"/>
      <c r="X18" s="274"/>
      <c r="Y18" s="265"/>
      <c r="Z18" s="274"/>
      <c r="AA18" s="265"/>
      <c r="AB18" s="274"/>
      <c r="AC18" s="265"/>
      <c r="AD18" s="274"/>
      <c r="AE18" s="265"/>
      <c r="AF18" s="274"/>
      <c r="AG18" s="265"/>
      <c r="AH18" s="274"/>
      <c r="AI18" s="265"/>
      <c r="AJ18" s="274"/>
      <c r="AK18" s="265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</row>
    <row r="19" spans="1:70" ht="14.25" customHeight="1">
      <c r="A19" s="353"/>
      <c r="B19" s="359" t="s">
        <v>20</v>
      </c>
      <c r="C19" s="360">
        <v>150918</v>
      </c>
      <c r="D19" s="361">
        <v>1128.02</v>
      </c>
      <c r="E19" s="360">
        <v>85946</v>
      </c>
      <c r="F19" s="361">
        <v>963.33</v>
      </c>
      <c r="G19" s="360"/>
      <c r="H19" s="361"/>
      <c r="I19" s="360">
        <v>236864</v>
      </c>
      <c r="J19" s="361">
        <v>1068.26</v>
      </c>
      <c r="K19" s="360">
        <v>10359</v>
      </c>
      <c r="L19" s="361">
        <v>2464.02</v>
      </c>
      <c r="M19" s="360">
        <v>1006</v>
      </c>
      <c r="N19" s="361">
        <v>2279.98</v>
      </c>
      <c r="O19" s="360"/>
      <c r="P19" s="361"/>
      <c r="Q19" s="360">
        <v>11365</v>
      </c>
      <c r="R19" s="361">
        <v>2447.73</v>
      </c>
      <c r="U19" s="264"/>
      <c r="V19" s="274"/>
      <c r="W19" s="265"/>
      <c r="X19" s="274"/>
      <c r="Y19" s="265"/>
      <c r="Z19" s="274"/>
      <c r="AA19" s="265"/>
      <c r="AB19" s="274"/>
      <c r="AC19" s="265"/>
      <c r="AD19" s="274"/>
      <c r="AE19" s="265"/>
      <c r="AF19" s="274"/>
      <c r="AG19" s="265"/>
      <c r="AH19" s="274"/>
      <c r="AI19" s="265"/>
      <c r="AJ19" s="274"/>
      <c r="AK19" s="265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</row>
    <row r="20" spans="1:70" ht="14.25" customHeight="1">
      <c r="A20" s="353"/>
      <c r="B20" s="359" t="s">
        <v>21</v>
      </c>
      <c r="C20" s="360">
        <v>198304</v>
      </c>
      <c r="D20" s="361">
        <v>1210.6600000000001</v>
      </c>
      <c r="E20" s="360">
        <v>118951</v>
      </c>
      <c r="F20" s="361">
        <v>1015.52</v>
      </c>
      <c r="G20" s="360"/>
      <c r="H20" s="361"/>
      <c r="I20" s="360">
        <v>317255</v>
      </c>
      <c r="J20" s="361">
        <v>1137.5</v>
      </c>
      <c r="K20" s="360">
        <v>202374</v>
      </c>
      <c r="L20" s="361">
        <v>1794.84</v>
      </c>
      <c r="M20" s="360">
        <v>87003</v>
      </c>
      <c r="N20" s="361">
        <v>1558.56</v>
      </c>
      <c r="O20" s="360"/>
      <c r="P20" s="361"/>
      <c r="Q20" s="360">
        <v>289377</v>
      </c>
      <c r="R20" s="361">
        <v>1723.8</v>
      </c>
      <c r="U20" s="264"/>
      <c r="V20" s="274"/>
      <c r="W20" s="265"/>
      <c r="X20" s="274"/>
      <c r="Y20" s="265"/>
      <c r="Z20" s="274"/>
      <c r="AA20" s="265"/>
      <c r="AB20" s="274"/>
      <c r="AC20" s="265"/>
      <c r="AD20" s="274"/>
      <c r="AE20" s="265"/>
      <c r="AF20" s="274"/>
      <c r="AG20" s="265"/>
      <c r="AH20" s="274"/>
      <c r="AI20" s="265"/>
      <c r="AJ20" s="274"/>
      <c r="AK20" s="265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</row>
    <row r="21" spans="1:70" ht="14.25" customHeight="1">
      <c r="A21" s="353"/>
      <c r="B21" s="359" t="s">
        <v>22</v>
      </c>
      <c r="C21" s="360">
        <v>619</v>
      </c>
      <c r="D21" s="361">
        <v>1216.97</v>
      </c>
      <c r="E21" s="360">
        <v>397</v>
      </c>
      <c r="F21" s="361">
        <v>981.67</v>
      </c>
      <c r="G21" s="360"/>
      <c r="H21" s="361"/>
      <c r="I21" s="360">
        <v>1016</v>
      </c>
      <c r="J21" s="361">
        <v>1125.02</v>
      </c>
      <c r="K21" s="360">
        <v>941052</v>
      </c>
      <c r="L21" s="361">
        <v>1525.77</v>
      </c>
      <c r="M21" s="360">
        <v>642164</v>
      </c>
      <c r="N21" s="361">
        <v>1224.3699999999999</v>
      </c>
      <c r="O21" s="360"/>
      <c r="P21" s="361"/>
      <c r="Q21" s="360">
        <v>1583216</v>
      </c>
      <c r="R21" s="361">
        <v>1403.52</v>
      </c>
      <c r="U21" s="264"/>
      <c r="V21" s="274"/>
      <c r="W21" s="265"/>
      <c r="X21" s="274"/>
      <c r="Y21" s="265"/>
      <c r="Z21" s="274"/>
      <c r="AA21" s="265"/>
      <c r="AB21" s="274"/>
      <c r="AC21" s="265"/>
      <c r="AD21" s="274"/>
      <c r="AE21" s="265"/>
      <c r="AF21" s="274"/>
      <c r="AG21" s="265"/>
      <c r="AH21" s="274"/>
      <c r="AI21" s="265"/>
      <c r="AJ21" s="274"/>
      <c r="AK21" s="265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</row>
    <row r="22" spans="1:70" ht="14.25" customHeight="1">
      <c r="A22" s="353"/>
      <c r="B22" s="359" t="s">
        <v>23</v>
      </c>
      <c r="C22" s="360">
        <v>11</v>
      </c>
      <c r="D22" s="361">
        <v>681.23</v>
      </c>
      <c r="E22" s="360">
        <v>22</v>
      </c>
      <c r="F22" s="361">
        <v>650.1</v>
      </c>
      <c r="G22" s="360"/>
      <c r="H22" s="361"/>
      <c r="I22" s="360">
        <v>33</v>
      </c>
      <c r="J22" s="361">
        <v>660.48</v>
      </c>
      <c r="K22" s="360">
        <v>891864</v>
      </c>
      <c r="L22" s="361">
        <v>1515.94</v>
      </c>
      <c r="M22" s="360">
        <v>579813</v>
      </c>
      <c r="N22" s="361">
        <v>1043.1400000000001</v>
      </c>
      <c r="O22" s="360">
        <v>1</v>
      </c>
      <c r="P22" s="361">
        <v>1619.35</v>
      </c>
      <c r="Q22" s="360">
        <v>1471678</v>
      </c>
      <c r="R22" s="361">
        <v>1329.67</v>
      </c>
      <c r="U22" s="264"/>
      <c r="V22" s="274"/>
      <c r="W22" s="265"/>
      <c r="X22" s="274"/>
      <c r="Y22" s="265"/>
      <c r="Z22" s="274"/>
      <c r="AA22" s="265"/>
      <c r="AB22" s="274"/>
      <c r="AC22" s="265"/>
      <c r="AD22" s="274"/>
      <c r="AE22" s="265"/>
      <c r="AF22" s="274"/>
      <c r="AG22" s="265"/>
      <c r="AH22" s="274"/>
      <c r="AI22" s="265"/>
      <c r="AJ22" s="274"/>
      <c r="AK22" s="265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</row>
    <row r="23" spans="1:70" ht="14.25" customHeight="1">
      <c r="A23" s="353"/>
      <c r="B23" s="359" t="s">
        <v>24</v>
      </c>
      <c r="C23" s="360">
        <v>34</v>
      </c>
      <c r="D23" s="361">
        <v>415.69</v>
      </c>
      <c r="E23" s="360">
        <v>108</v>
      </c>
      <c r="F23" s="361">
        <v>438.76</v>
      </c>
      <c r="G23" s="360"/>
      <c r="H23" s="361"/>
      <c r="I23" s="360">
        <v>142</v>
      </c>
      <c r="J23" s="361">
        <v>433.24</v>
      </c>
      <c r="K23" s="360">
        <v>726396</v>
      </c>
      <c r="L23" s="361">
        <v>1422.45</v>
      </c>
      <c r="M23" s="360">
        <v>460540</v>
      </c>
      <c r="N23" s="361">
        <v>844.67</v>
      </c>
      <c r="O23" s="360">
        <v>3</v>
      </c>
      <c r="P23" s="361">
        <v>690.46</v>
      </c>
      <c r="Q23" s="360">
        <v>1186939</v>
      </c>
      <c r="R23" s="361">
        <v>1198.27</v>
      </c>
      <c r="U23" s="264"/>
      <c r="V23" s="274"/>
      <c r="W23" s="265"/>
      <c r="X23" s="274"/>
      <c r="Y23" s="265"/>
      <c r="Z23" s="274"/>
      <c r="AA23" s="265"/>
      <c r="AB23" s="274"/>
      <c r="AC23" s="265"/>
      <c r="AD23" s="274"/>
      <c r="AE23" s="265"/>
      <c r="AF23" s="274"/>
      <c r="AG23" s="265"/>
      <c r="AH23" s="274"/>
      <c r="AI23" s="265"/>
      <c r="AJ23" s="274"/>
      <c r="AK23" s="265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</row>
    <row r="24" spans="1:70" ht="14.25" customHeight="1">
      <c r="A24" s="353"/>
      <c r="B24" s="359" t="s">
        <v>25</v>
      </c>
      <c r="C24" s="360">
        <v>42</v>
      </c>
      <c r="D24" s="361">
        <v>423.04</v>
      </c>
      <c r="E24" s="360">
        <v>209</v>
      </c>
      <c r="F24" s="361">
        <v>434.56</v>
      </c>
      <c r="G24" s="360"/>
      <c r="H24" s="361"/>
      <c r="I24" s="360">
        <v>251</v>
      </c>
      <c r="J24" s="361">
        <v>432.63</v>
      </c>
      <c r="K24" s="360">
        <v>464579</v>
      </c>
      <c r="L24" s="361">
        <v>1262.78</v>
      </c>
      <c r="M24" s="360">
        <v>304886</v>
      </c>
      <c r="N24" s="361">
        <v>715.33</v>
      </c>
      <c r="O24" s="360">
        <v>2</v>
      </c>
      <c r="P24" s="361">
        <v>1253.78</v>
      </c>
      <c r="Q24" s="360">
        <v>769467</v>
      </c>
      <c r="R24" s="361">
        <v>1045.8699999999999</v>
      </c>
      <c r="U24" s="264"/>
      <c r="V24" s="274"/>
      <c r="W24" s="265"/>
      <c r="X24" s="274"/>
      <c r="Y24" s="265"/>
      <c r="Z24" s="274"/>
      <c r="AA24" s="265"/>
      <c r="AB24" s="274"/>
      <c r="AC24" s="265"/>
      <c r="AD24" s="274"/>
      <c r="AE24" s="265"/>
      <c r="AF24" s="274"/>
      <c r="AG24" s="265"/>
      <c r="AH24" s="274"/>
      <c r="AI24" s="265"/>
      <c r="AJ24" s="274"/>
      <c r="AK24" s="265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</row>
    <row r="25" spans="1:70" ht="14.25" customHeight="1">
      <c r="A25" s="353"/>
      <c r="B25" s="359" t="s">
        <v>26</v>
      </c>
      <c r="C25" s="360">
        <v>135</v>
      </c>
      <c r="D25" s="361">
        <v>449.57</v>
      </c>
      <c r="E25" s="360">
        <v>4108</v>
      </c>
      <c r="F25" s="361">
        <v>433.42</v>
      </c>
      <c r="G25" s="360"/>
      <c r="H25" s="361"/>
      <c r="I25" s="360">
        <v>4243</v>
      </c>
      <c r="J25" s="361">
        <v>433.93</v>
      </c>
      <c r="K25" s="360">
        <v>509164</v>
      </c>
      <c r="L25" s="361">
        <v>1132.02</v>
      </c>
      <c r="M25" s="360">
        <v>406240</v>
      </c>
      <c r="N25" s="361">
        <v>650.92999999999995</v>
      </c>
      <c r="O25" s="360">
        <v>27</v>
      </c>
      <c r="P25" s="361">
        <v>711.8</v>
      </c>
      <c r="Q25" s="360">
        <v>915431</v>
      </c>
      <c r="R25" s="361">
        <v>918.51</v>
      </c>
      <c r="U25" s="264"/>
      <c r="V25" s="274"/>
      <c r="W25" s="265"/>
      <c r="X25" s="274"/>
      <c r="Y25" s="265"/>
      <c r="Z25" s="274"/>
      <c r="AA25" s="265"/>
      <c r="AB25" s="274"/>
      <c r="AC25" s="265"/>
      <c r="AD25" s="274"/>
      <c r="AE25" s="265"/>
      <c r="AF25" s="274"/>
      <c r="AG25" s="265"/>
      <c r="AH25" s="274"/>
      <c r="AI25" s="265"/>
      <c r="AJ25" s="274"/>
      <c r="AK25" s="265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</row>
    <row r="26" spans="1:70" ht="14.25" customHeight="1">
      <c r="A26" s="353"/>
      <c r="B26" s="359" t="s">
        <v>5</v>
      </c>
      <c r="C26" s="360">
        <v>7</v>
      </c>
      <c r="D26" s="361">
        <v>963.89</v>
      </c>
      <c r="E26" s="360"/>
      <c r="F26" s="361"/>
      <c r="G26" s="360"/>
      <c r="H26" s="361"/>
      <c r="I26" s="360">
        <v>7</v>
      </c>
      <c r="J26" s="361">
        <v>963.89</v>
      </c>
      <c r="K26" s="360">
        <v>58</v>
      </c>
      <c r="L26" s="361">
        <v>1866.21</v>
      </c>
      <c r="M26" s="360">
        <v>19</v>
      </c>
      <c r="N26" s="361">
        <v>1068.1500000000001</v>
      </c>
      <c r="O26" s="360"/>
      <c r="P26" s="361"/>
      <c r="Q26" s="360">
        <v>77</v>
      </c>
      <c r="R26" s="361">
        <v>1669.28</v>
      </c>
      <c r="U26" s="264"/>
      <c r="V26" s="274"/>
      <c r="W26" s="265"/>
      <c r="X26" s="274"/>
      <c r="Y26" s="265"/>
      <c r="Z26" s="274"/>
      <c r="AA26" s="265"/>
      <c r="AB26" s="274"/>
      <c r="AC26" s="265"/>
      <c r="AD26" s="274"/>
      <c r="AE26" s="265"/>
      <c r="AF26" s="274"/>
      <c r="AG26" s="265"/>
      <c r="AH26" s="274"/>
      <c r="AI26" s="265"/>
      <c r="AJ26" s="274"/>
      <c r="AK26" s="265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</row>
    <row r="27" spans="1:70" ht="14.25" customHeight="1">
      <c r="A27" s="353"/>
      <c r="B27" s="363" t="s">
        <v>6</v>
      </c>
      <c r="C27" s="364">
        <v>597382</v>
      </c>
      <c r="D27" s="365">
        <v>1088.8900000000001</v>
      </c>
      <c r="E27" s="364">
        <v>352608</v>
      </c>
      <c r="F27" s="365">
        <v>941.85</v>
      </c>
      <c r="G27" s="364"/>
      <c r="H27" s="365"/>
      <c r="I27" s="364">
        <v>949990</v>
      </c>
      <c r="J27" s="365">
        <v>1034.31</v>
      </c>
      <c r="K27" s="364">
        <v>3746319</v>
      </c>
      <c r="L27" s="365">
        <v>1434.52</v>
      </c>
      <c r="M27" s="364">
        <v>2481809</v>
      </c>
      <c r="N27" s="365">
        <v>967.37</v>
      </c>
      <c r="O27" s="364">
        <v>33</v>
      </c>
      <c r="P27" s="365">
        <v>770.21</v>
      </c>
      <c r="Q27" s="364">
        <v>6228161</v>
      </c>
      <c r="R27" s="365">
        <v>1248.3599999999999</v>
      </c>
      <c r="U27" s="264"/>
      <c r="V27" s="262"/>
      <c r="W27" s="261"/>
      <c r="X27" s="262"/>
      <c r="Y27" s="261"/>
      <c r="Z27" s="262"/>
      <c r="AA27" s="261"/>
      <c r="AB27" s="262"/>
      <c r="AC27" s="261"/>
      <c r="AD27" s="262"/>
      <c r="AE27" s="261"/>
      <c r="AF27" s="262"/>
      <c r="AG27" s="261"/>
      <c r="AH27" s="262"/>
      <c r="AI27" s="261"/>
      <c r="AJ27" s="262"/>
      <c r="AK27" s="261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</row>
    <row r="28" spans="1:70" ht="14.25" customHeight="1">
      <c r="A28" s="353"/>
      <c r="B28" s="366" t="s">
        <v>27</v>
      </c>
      <c r="C28" s="360">
        <v>55</v>
      </c>
      <c r="D28" s="360" t="s">
        <v>218</v>
      </c>
      <c r="E28" s="360">
        <v>55</v>
      </c>
      <c r="F28" s="360" t="s">
        <v>218</v>
      </c>
      <c r="G28" s="360"/>
      <c r="H28" s="360"/>
      <c r="I28" s="360">
        <v>55</v>
      </c>
      <c r="J28" s="360" t="s">
        <v>218</v>
      </c>
      <c r="K28" s="360">
        <v>75</v>
      </c>
      <c r="L28" s="360" t="s">
        <v>218</v>
      </c>
      <c r="M28" s="360">
        <v>75</v>
      </c>
      <c r="N28" s="360" t="s">
        <v>218</v>
      </c>
      <c r="O28" s="360">
        <v>87</v>
      </c>
      <c r="P28" s="360" t="s">
        <v>218</v>
      </c>
      <c r="Q28" s="360">
        <v>75</v>
      </c>
      <c r="R28" s="360" t="s">
        <v>218</v>
      </c>
      <c r="U28" s="26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</row>
    <row r="29" spans="1:70" ht="14.25" customHeight="1">
      <c r="A29" s="353"/>
      <c r="B29" s="354"/>
      <c r="C29" s="367"/>
      <c r="D29" s="368"/>
      <c r="E29" s="369"/>
      <c r="F29" s="369"/>
      <c r="G29" s="367"/>
      <c r="H29" s="369"/>
      <c r="I29" s="367"/>
      <c r="J29" s="369"/>
      <c r="K29" s="367"/>
      <c r="L29" s="368"/>
      <c r="M29" s="367"/>
      <c r="N29" s="368"/>
      <c r="O29" s="367"/>
      <c r="P29" s="368"/>
      <c r="Q29" s="367"/>
      <c r="R29" s="368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</row>
    <row r="30" spans="1:70" ht="14.25" customHeight="1">
      <c r="B30" s="483" t="s">
        <v>0</v>
      </c>
      <c r="C30" s="484" t="s">
        <v>30</v>
      </c>
      <c r="D30" s="484"/>
      <c r="E30" s="484"/>
      <c r="F30" s="484"/>
      <c r="G30" s="484"/>
      <c r="H30" s="484"/>
      <c r="I30" s="484"/>
      <c r="J30" s="484"/>
      <c r="K30" s="484" t="s">
        <v>31</v>
      </c>
      <c r="L30" s="484"/>
      <c r="M30" s="484"/>
      <c r="N30" s="484"/>
      <c r="O30" s="484"/>
      <c r="P30" s="484"/>
      <c r="Q30" s="484"/>
      <c r="R30" s="48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</row>
    <row r="31" spans="1:70" ht="14.25" customHeight="1">
      <c r="B31" s="483"/>
      <c r="C31" s="484" t="s">
        <v>3</v>
      </c>
      <c r="D31" s="484"/>
      <c r="E31" s="485" t="s">
        <v>4</v>
      </c>
      <c r="F31" s="485"/>
      <c r="G31" s="484" t="s">
        <v>5</v>
      </c>
      <c r="H31" s="484"/>
      <c r="I31" s="484" t="s">
        <v>6</v>
      </c>
      <c r="J31" s="484"/>
      <c r="K31" s="484" t="s">
        <v>3</v>
      </c>
      <c r="L31" s="484"/>
      <c r="M31" s="485" t="s">
        <v>4</v>
      </c>
      <c r="N31" s="485"/>
      <c r="O31" s="484" t="s">
        <v>5</v>
      </c>
      <c r="P31" s="484"/>
      <c r="Q31" s="484" t="s">
        <v>6</v>
      </c>
      <c r="R31" s="48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</row>
    <row r="32" spans="1:70" ht="14.25" customHeight="1">
      <c r="B32" s="483"/>
      <c r="C32" s="356" t="s">
        <v>7</v>
      </c>
      <c r="D32" s="357" t="s">
        <v>8</v>
      </c>
      <c r="E32" s="358" t="s">
        <v>7</v>
      </c>
      <c r="F32" s="358" t="s">
        <v>8</v>
      </c>
      <c r="G32" s="356" t="s">
        <v>7</v>
      </c>
      <c r="H32" s="358" t="s">
        <v>8</v>
      </c>
      <c r="I32" s="356" t="s">
        <v>7</v>
      </c>
      <c r="J32" s="358" t="s">
        <v>8</v>
      </c>
      <c r="K32" s="356" t="s">
        <v>7</v>
      </c>
      <c r="L32" s="357" t="s">
        <v>8</v>
      </c>
      <c r="M32" s="358" t="s">
        <v>7</v>
      </c>
      <c r="N32" s="358" t="s">
        <v>8</v>
      </c>
      <c r="O32" s="356" t="s">
        <v>7</v>
      </c>
      <c r="P32" s="358" t="s">
        <v>8</v>
      </c>
      <c r="Q32" s="356" t="s">
        <v>7</v>
      </c>
      <c r="R32" s="358" t="s">
        <v>8</v>
      </c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</row>
    <row r="33" spans="2:70" ht="14.25" customHeight="1">
      <c r="B33" s="359" t="s">
        <v>9</v>
      </c>
      <c r="C33" s="360"/>
      <c r="D33" s="361"/>
      <c r="E33" s="360"/>
      <c r="F33" s="361"/>
      <c r="G33" s="360"/>
      <c r="H33" s="361"/>
      <c r="I33" s="360"/>
      <c r="J33" s="361"/>
      <c r="K33" s="360">
        <v>1231</v>
      </c>
      <c r="L33" s="361">
        <v>320.94</v>
      </c>
      <c r="M33" s="360">
        <v>1209</v>
      </c>
      <c r="N33" s="361">
        <v>309.98</v>
      </c>
      <c r="O33" s="360"/>
      <c r="P33" s="361"/>
      <c r="Q33" s="360">
        <v>2440</v>
      </c>
      <c r="R33" s="361">
        <v>315.51</v>
      </c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</row>
    <row r="34" spans="2:70" ht="14.25" customHeight="1">
      <c r="B34" s="362" t="s">
        <v>10</v>
      </c>
      <c r="C34" s="360"/>
      <c r="D34" s="361"/>
      <c r="E34" s="360"/>
      <c r="F34" s="361"/>
      <c r="G34" s="360"/>
      <c r="H34" s="361"/>
      <c r="I34" s="360"/>
      <c r="J34" s="361"/>
      <c r="K34" s="360">
        <v>5803</v>
      </c>
      <c r="L34" s="361">
        <v>320.55</v>
      </c>
      <c r="M34" s="360">
        <v>5482</v>
      </c>
      <c r="N34" s="361">
        <v>320.04000000000002</v>
      </c>
      <c r="O34" s="360"/>
      <c r="P34" s="361"/>
      <c r="Q34" s="360">
        <v>11285</v>
      </c>
      <c r="R34" s="361">
        <v>320.3</v>
      </c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</row>
    <row r="35" spans="2:70" ht="14.25" customHeight="1">
      <c r="B35" s="359" t="s">
        <v>11</v>
      </c>
      <c r="C35" s="360"/>
      <c r="D35" s="361"/>
      <c r="E35" s="360"/>
      <c r="F35" s="361"/>
      <c r="G35" s="360"/>
      <c r="H35" s="361"/>
      <c r="I35" s="360"/>
      <c r="J35" s="361"/>
      <c r="K35" s="360">
        <v>15719</v>
      </c>
      <c r="L35" s="361">
        <v>323.69</v>
      </c>
      <c r="M35" s="360">
        <v>14861</v>
      </c>
      <c r="N35" s="361">
        <v>319.70999999999998</v>
      </c>
      <c r="O35" s="360"/>
      <c r="P35" s="361"/>
      <c r="Q35" s="360">
        <v>30580</v>
      </c>
      <c r="R35" s="361">
        <v>321.75</v>
      </c>
      <c r="U35" s="264"/>
      <c r="V35" s="274"/>
      <c r="W35" s="265"/>
      <c r="X35" s="274"/>
      <c r="Y35" s="265"/>
      <c r="Z35" s="274"/>
      <c r="AA35" s="265"/>
      <c r="AB35" s="274"/>
      <c r="AC35" s="265"/>
      <c r="AD35" s="274"/>
      <c r="AE35" s="265"/>
      <c r="AF35" s="274"/>
      <c r="AG35" s="265"/>
      <c r="AH35" s="274"/>
      <c r="AI35" s="265"/>
      <c r="AJ35" s="274"/>
      <c r="AK35" s="265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</row>
    <row r="36" spans="2:70" ht="14.25" customHeight="1">
      <c r="B36" s="359" t="s">
        <v>12</v>
      </c>
      <c r="C36" s="360"/>
      <c r="D36" s="361"/>
      <c r="E36" s="360"/>
      <c r="F36" s="361"/>
      <c r="G36" s="360"/>
      <c r="H36" s="361"/>
      <c r="I36" s="360"/>
      <c r="J36" s="361"/>
      <c r="K36" s="360">
        <v>30259</v>
      </c>
      <c r="L36" s="361">
        <v>324.62</v>
      </c>
      <c r="M36" s="360">
        <v>29348</v>
      </c>
      <c r="N36" s="361">
        <v>323.7</v>
      </c>
      <c r="O36" s="360"/>
      <c r="P36" s="361"/>
      <c r="Q36" s="360">
        <v>59607</v>
      </c>
      <c r="R36" s="361">
        <v>324.17</v>
      </c>
      <c r="U36" s="264"/>
      <c r="V36" s="274"/>
      <c r="W36" s="265"/>
      <c r="X36" s="274"/>
      <c r="Y36" s="265"/>
      <c r="Z36" s="274"/>
      <c r="AA36" s="265"/>
      <c r="AB36" s="274"/>
      <c r="AC36" s="265"/>
      <c r="AD36" s="274"/>
      <c r="AE36" s="265"/>
      <c r="AF36" s="274"/>
      <c r="AG36" s="265"/>
      <c r="AH36" s="274"/>
      <c r="AI36" s="265"/>
      <c r="AJ36" s="274"/>
      <c r="AK36" s="265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</row>
    <row r="37" spans="2:70" ht="14.25" customHeight="1">
      <c r="B37" s="359" t="s">
        <v>13</v>
      </c>
      <c r="C37" s="360">
        <v>1</v>
      </c>
      <c r="D37" s="361">
        <v>563.66</v>
      </c>
      <c r="E37" s="360">
        <v>28</v>
      </c>
      <c r="F37" s="361">
        <v>786.52</v>
      </c>
      <c r="G37" s="360"/>
      <c r="H37" s="361"/>
      <c r="I37" s="360">
        <v>29</v>
      </c>
      <c r="J37" s="361">
        <v>778.83</v>
      </c>
      <c r="K37" s="360">
        <v>45424</v>
      </c>
      <c r="L37" s="361">
        <v>330.75</v>
      </c>
      <c r="M37" s="360">
        <v>44167</v>
      </c>
      <c r="N37" s="361">
        <v>330.03</v>
      </c>
      <c r="O37" s="360">
        <v>1</v>
      </c>
      <c r="P37" s="361">
        <v>622.92999999999995</v>
      </c>
      <c r="Q37" s="360">
        <v>89592</v>
      </c>
      <c r="R37" s="361">
        <v>330.4</v>
      </c>
      <c r="U37" s="264"/>
      <c r="V37" s="274"/>
      <c r="W37" s="265"/>
      <c r="X37" s="274"/>
      <c r="Y37" s="265"/>
      <c r="Z37" s="274"/>
      <c r="AA37" s="265"/>
      <c r="AB37" s="274"/>
      <c r="AC37" s="265"/>
      <c r="AD37" s="274"/>
      <c r="AE37" s="265"/>
      <c r="AF37" s="274"/>
      <c r="AG37" s="265"/>
      <c r="AH37" s="274"/>
      <c r="AI37" s="265"/>
      <c r="AJ37" s="274"/>
      <c r="AK37" s="265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</row>
    <row r="38" spans="2:70" ht="14.25" customHeight="1">
      <c r="B38" s="359" t="s">
        <v>14</v>
      </c>
      <c r="C38" s="360">
        <v>19</v>
      </c>
      <c r="D38" s="361">
        <v>838.39</v>
      </c>
      <c r="E38" s="360">
        <v>172</v>
      </c>
      <c r="F38" s="361">
        <v>760.61</v>
      </c>
      <c r="G38" s="360"/>
      <c r="H38" s="361"/>
      <c r="I38" s="360">
        <v>191</v>
      </c>
      <c r="J38" s="361">
        <v>768.35</v>
      </c>
      <c r="K38" s="360">
        <v>2056</v>
      </c>
      <c r="L38" s="361">
        <v>371.04</v>
      </c>
      <c r="M38" s="360">
        <v>1672</v>
      </c>
      <c r="N38" s="361">
        <v>378.14</v>
      </c>
      <c r="O38" s="360"/>
      <c r="P38" s="361"/>
      <c r="Q38" s="360">
        <v>3728</v>
      </c>
      <c r="R38" s="361">
        <v>374.22</v>
      </c>
      <c r="U38" s="264"/>
      <c r="V38" s="274"/>
      <c r="W38" s="265"/>
      <c r="X38" s="274"/>
      <c r="Y38" s="265"/>
      <c r="Z38" s="274"/>
      <c r="AA38" s="265"/>
      <c r="AB38" s="274"/>
      <c r="AC38" s="265"/>
      <c r="AD38" s="274"/>
      <c r="AE38" s="265"/>
      <c r="AF38" s="274"/>
      <c r="AG38" s="265"/>
      <c r="AH38" s="274"/>
      <c r="AI38" s="265"/>
      <c r="AJ38" s="274"/>
      <c r="AK38" s="265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</row>
    <row r="39" spans="2:70" ht="14.25" customHeight="1">
      <c r="B39" s="359" t="s">
        <v>15</v>
      </c>
      <c r="C39" s="360">
        <v>119</v>
      </c>
      <c r="D39" s="361">
        <v>724.18</v>
      </c>
      <c r="E39" s="360">
        <v>1019</v>
      </c>
      <c r="F39" s="361">
        <v>813.2</v>
      </c>
      <c r="G39" s="360"/>
      <c r="H39" s="361"/>
      <c r="I39" s="360">
        <v>1138</v>
      </c>
      <c r="J39" s="361">
        <v>803.9</v>
      </c>
      <c r="K39" s="360">
        <v>2208</v>
      </c>
      <c r="L39" s="361">
        <v>373.64</v>
      </c>
      <c r="M39" s="360">
        <v>1453</v>
      </c>
      <c r="N39" s="361">
        <v>370.2</v>
      </c>
      <c r="O39" s="360"/>
      <c r="P39" s="361"/>
      <c r="Q39" s="360">
        <v>3661</v>
      </c>
      <c r="R39" s="361">
        <v>372.27</v>
      </c>
      <c r="U39" s="264"/>
      <c r="V39" s="274"/>
      <c r="W39" s="265"/>
      <c r="X39" s="274"/>
      <c r="Y39" s="265"/>
      <c r="Z39" s="274"/>
      <c r="AA39" s="265"/>
      <c r="AB39" s="274"/>
      <c r="AC39" s="265"/>
      <c r="AD39" s="274"/>
      <c r="AE39" s="265"/>
      <c r="AF39" s="274"/>
      <c r="AG39" s="265"/>
      <c r="AH39" s="274"/>
      <c r="AI39" s="265"/>
      <c r="AJ39" s="274"/>
      <c r="AK39" s="265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</row>
    <row r="40" spans="2:70" ht="14.25" customHeight="1">
      <c r="B40" s="359" t="s">
        <v>16</v>
      </c>
      <c r="C40" s="360">
        <v>629</v>
      </c>
      <c r="D40" s="361">
        <v>713.11</v>
      </c>
      <c r="E40" s="360">
        <v>3451</v>
      </c>
      <c r="F40" s="361">
        <v>836.74</v>
      </c>
      <c r="G40" s="360"/>
      <c r="H40" s="361"/>
      <c r="I40" s="360">
        <v>4080</v>
      </c>
      <c r="J40" s="361">
        <v>817.68</v>
      </c>
      <c r="K40" s="360">
        <v>3499</v>
      </c>
      <c r="L40" s="361">
        <v>404.4</v>
      </c>
      <c r="M40" s="360">
        <v>2309</v>
      </c>
      <c r="N40" s="361">
        <v>417.54</v>
      </c>
      <c r="O40" s="360"/>
      <c r="P40" s="361"/>
      <c r="Q40" s="360">
        <v>5808</v>
      </c>
      <c r="R40" s="361">
        <v>409.62</v>
      </c>
      <c r="U40" s="264"/>
      <c r="V40" s="274"/>
      <c r="W40" s="265"/>
      <c r="X40" s="274"/>
      <c r="Y40" s="265"/>
      <c r="Z40" s="274"/>
      <c r="AA40" s="265"/>
      <c r="AB40" s="274"/>
      <c r="AC40" s="265"/>
      <c r="AD40" s="274"/>
      <c r="AE40" s="265"/>
      <c r="AF40" s="274"/>
      <c r="AG40" s="265"/>
      <c r="AH40" s="274"/>
      <c r="AI40" s="265"/>
      <c r="AJ40" s="274"/>
      <c r="AK40" s="265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</row>
    <row r="41" spans="2:70" ht="14.25" customHeight="1">
      <c r="B41" s="359" t="s">
        <v>17</v>
      </c>
      <c r="C41" s="360">
        <v>1951</v>
      </c>
      <c r="D41" s="361">
        <v>739.56</v>
      </c>
      <c r="E41" s="360">
        <v>9721</v>
      </c>
      <c r="F41" s="361">
        <v>856.77</v>
      </c>
      <c r="G41" s="360"/>
      <c r="H41" s="361"/>
      <c r="I41" s="360">
        <v>11672</v>
      </c>
      <c r="J41" s="361">
        <v>837.18</v>
      </c>
      <c r="K41" s="360">
        <v>6290</v>
      </c>
      <c r="L41" s="361">
        <v>448.85</v>
      </c>
      <c r="M41" s="360">
        <v>4397</v>
      </c>
      <c r="N41" s="361">
        <v>450.32</v>
      </c>
      <c r="O41" s="360"/>
      <c r="P41" s="361"/>
      <c r="Q41" s="360">
        <v>10687</v>
      </c>
      <c r="R41" s="361">
        <v>449.45</v>
      </c>
      <c r="U41" s="264"/>
      <c r="V41" s="274"/>
      <c r="W41" s="265"/>
      <c r="X41" s="274"/>
      <c r="Y41" s="265"/>
      <c r="Z41" s="274"/>
      <c r="AA41" s="265"/>
      <c r="AB41" s="274"/>
      <c r="AC41" s="265"/>
      <c r="AD41" s="274"/>
      <c r="AE41" s="265"/>
      <c r="AF41" s="274"/>
      <c r="AG41" s="265"/>
      <c r="AH41" s="274"/>
      <c r="AI41" s="265"/>
      <c r="AJ41" s="274"/>
      <c r="AK41" s="265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</row>
    <row r="42" spans="2:70" ht="14.25" customHeight="1">
      <c r="B42" s="359" t="s">
        <v>18</v>
      </c>
      <c r="C42" s="360">
        <v>4455</v>
      </c>
      <c r="D42" s="361">
        <v>739.37</v>
      </c>
      <c r="E42" s="360">
        <v>21134</v>
      </c>
      <c r="F42" s="361">
        <v>840.02</v>
      </c>
      <c r="G42" s="360"/>
      <c r="H42" s="361"/>
      <c r="I42" s="360">
        <v>25589</v>
      </c>
      <c r="J42" s="361">
        <v>822.5</v>
      </c>
      <c r="K42" s="360">
        <v>10228</v>
      </c>
      <c r="L42" s="361">
        <v>501.6</v>
      </c>
      <c r="M42" s="360">
        <v>7060</v>
      </c>
      <c r="N42" s="361">
        <v>503.37</v>
      </c>
      <c r="O42" s="360"/>
      <c r="P42" s="361"/>
      <c r="Q42" s="360">
        <v>17288</v>
      </c>
      <c r="R42" s="361">
        <v>502.32</v>
      </c>
      <c r="U42" s="264"/>
      <c r="V42" s="274"/>
      <c r="W42" s="265"/>
      <c r="X42" s="274"/>
      <c r="Y42" s="265"/>
      <c r="Z42" s="274"/>
      <c r="AA42" s="265"/>
      <c r="AB42" s="274"/>
      <c r="AC42" s="265"/>
      <c r="AD42" s="274"/>
      <c r="AE42" s="265"/>
      <c r="AF42" s="274"/>
      <c r="AG42" s="265"/>
      <c r="AH42" s="274"/>
      <c r="AI42" s="265"/>
      <c r="AJ42" s="274"/>
      <c r="AK42" s="265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</row>
    <row r="43" spans="2:70" ht="14.25" customHeight="1">
      <c r="B43" s="359" t="s">
        <v>19</v>
      </c>
      <c r="C43" s="360">
        <v>8330</v>
      </c>
      <c r="D43" s="361">
        <v>700.58</v>
      </c>
      <c r="E43" s="360">
        <v>44071</v>
      </c>
      <c r="F43" s="361">
        <v>807.46</v>
      </c>
      <c r="G43" s="360"/>
      <c r="H43" s="361"/>
      <c r="I43" s="360">
        <v>52401</v>
      </c>
      <c r="J43" s="361">
        <v>790.47</v>
      </c>
      <c r="K43" s="360">
        <v>13231</v>
      </c>
      <c r="L43" s="361">
        <v>564.77</v>
      </c>
      <c r="M43" s="360">
        <v>9273</v>
      </c>
      <c r="N43" s="361">
        <v>575.30999999999995</v>
      </c>
      <c r="O43" s="360">
        <v>1</v>
      </c>
      <c r="P43" s="361">
        <v>406.97</v>
      </c>
      <c r="Q43" s="360">
        <v>22505</v>
      </c>
      <c r="R43" s="361">
        <v>569.11</v>
      </c>
      <c r="U43" s="264"/>
      <c r="V43" s="274"/>
      <c r="W43" s="265"/>
      <c r="X43" s="274"/>
      <c r="Y43" s="265"/>
      <c r="Z43" s="274"/>
      <c r="AA43" s="265"/>
      <c r="AB43" s="274"/>
      <c r="AC43" s="265"/>
      <c r="AD43" s="274"/>
      <c r="AE43" s="265"/>
      <c r="AF43" s="274"/>
      <c r="AG43" s="265"/>
      <c r="AH43" s="274"/>
      <c r="AI43" s="265"/>
      <c r="AJ43" s="274"/>
      <c r="AK43" s="265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</row>
    <row r="44" spans="2:70" ht="14.25" customHeight="1">
      <c r="B44" s="359" t="s">
        <v>20</v>
      </c>
      <c r="C44" s="360">
        <v>13716</v>
      </c>
      <c r="D44" s="361">
        <v>684.47</v>
      </c>
      <c r="E44" s="360">
        <v>79950</v>
      </c>
      <c r="F44" s="361">
        <v>797.37</v>
      </c>
      <c r="G44" s="360"/>
      <c r="H44" s="361"/>
      <c r="I44" s="360">
        <v>93666</v>
      </c>
      <c r="J44" s="361">
        <v>780.84</v>
      </c>
      <c r="K44" s="360">
        <v>14643</v>
      </c>
      <c r="L44" s="361">
        <v>620.9</v>
      </c>
      <c r="M44" s="360">
        <v>10601</v>
      </c>
      <c r="N44" s="361">
        <v>625.02</v>
      </c>
      <c r="O44" s="360"/>
      <c r="P44" s="361"/>
      <c r="Q44" s="360">
        <v>25244</v>
      </c>
      <c r="R44" s="361">
        <v>622.63</v>
      </c>
      <c r="U44" s="264"/>
      <c r="V44" s="274"/>
      <c r="W44" s="265"/>
      <c r="X44" s="274"/>
      <c r="Y44" s="265"/>
      <c r="Z44" s="274"/>
      <c r="AA44" s="265"/>
      <c r="AB44" s="274"/>
      <c r="AC44" s="265"/>
      <c r="AD44" s="274"/>
      <c r="AE44" s="265"/>
      <c r="AF44" s="274"/>
      <c r="AG44" s="265"/>
      <c r="AH44" s="274"/>
      <c r="AI44" s="265"/>
      <c r="AJ44" s="274"/>
      <c r="AK44" s="265"/>
      <c r="AL44" s="264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</row>
    <row r="45" spans="2:70" ht="14.25" customHeight="1">
      <c r="B45" s="359" t="s">
        <v>21</v>
      </c>
      <c r="C45" s="360">
        <v>20214</v>
      </c>
      <c r="D45" s="361">
        <v>671.31</v>
      </c>
      <c r="E45" s="360">
        <v>127766</v>
      </c>
      <c r="F45" s="361">
        <v>827.16</v>
      </c>
      <c r="G45" s="360">
        <v>1</v>
      </c>
      <c r="H45" s="361">
        <v>820.78</v>
      </c>
      <c r="I45" s="360">
        <v>147981</v>
      </c>
      <c r="J45" s="361">
        <v>805.88</v>
      </c>
      <c r="K45" s="360">
        <v>12084</v>
      </c>
      <c r="L45" s="361">
        <v>648.63</v>
      </c>
      <c r="M45" s="360">
        <v>9621</v>
      </c>
      <c r="N45" s="361">
        <v>661.08</v>
      </c>
      <c r="O45" s="360"/>
      <c r="P45" s="361"/>
      <c r="Q45" s="360">
        <v>21705</v>
      </c>
      <c r="R45" s="361">
        <v>654.15</v>
      </c>
      <c r="U45" s="264"/>
      <c r="V45" s="274"/>
      <c r="W45" s="265"/>
      <c r="X45" s="274"/>
      <c r="Y45" s="265"/>
      <c r="Z45" s="274"/>
      <c r="AA45" s="265"/>
      <c r="AB45" s="274"/>
      <c r="AC45" s="265"/>
      <c r="AD45" s="274"/>
      <c r="AE45" s="265"/>
      <c r="AF45" s="274"/>
      <c r="AG45" s="265"/>
      <c r="AH45" s="274"/>
      <c r="AI45" s="265"/>
      <c r="AJ45" s="274"/>
      <c r="AK45" s="265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</row>
    <row r="46" spans="2:70" ht="14.25" customHeight="1">
      <c r="B46" s="359" t="s">
        <v>22</v>
      </c>
      <c r="C46" s="360">
        <v>23779</v>
      </c>
      <c r="D46" s="361">
        <v>616.98</v>
      </c>
      <c r="E46" s="360">
        <v>177899</v>
      </c>
      <c r="F46" s="361">
        <v>833.65</v>
      </c>
      <c r="G46" s="360"/>
      <c r="H46" s="361"/>
      <c r="I46" s="360">
        <v>201678</v>
      </c>
      <c r="J46" s="361">
        <v>808.1</v>
      </c>
      <c r="K46" s="360">
        <v>7976</v>
      </c>
      <c r="L46" s="361">
        <v>668.83</v>
      </c>
      <c r="M46" s="360">
        <v>7357</v>
      </c>
      <c r="N46" s="361">
        <v>675.42</v>
      </c>
      <c r="O46" s="360"/>
      <c r="P46" s="361"/>
      <c r="Q46" s="360">
        <v>15333</v>
      </c>
      <c r="R46" s="361">
        <v>671.99</v>
      </c>
      <c r="U46" s="264"/>
      <c r="V46" s="274"/>
      <c r="W46" s="265"/>
      <c r="X46" s="274"/>
      <c r="Y46" s="265"/>
      <c r="Z46" s="274"/>
      <c r="AA46" s="265"/>
      <c r="AB46" s="274"/>
      <c r="AC46" s="265"/>
      <c r="AD46" s="274"/>
      <c r="AE46" s="265"/>
      <c r="AF46" s="274"/>
      <c r="AG46" s="265"/>
      <c r="AH46" s="274"/>
      <c r="AI46" s="265"/>
      <c r="AJ46" s="274"/>
      <c r="AK46" s="265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</row>
    <row r="47" spans="2:70" ht="14.25" customHeight="1">
      <c r="B47" s="359" t="s">
        <v>23</v>
      </c>
      <c r="C47" s="360">
        <v>25370</v>
      </c>
      <c r="D47" s="361">
        <v>553.86</v>
      </c>
      <c r="E47" s="360">
        <v>254077</v>
      </c>
      <c r="F47" s="361">
        <v>842.67</v>
      </c>
      <c r="G47" s="360">
        <v>1</v>
      </c>
      <c r="H47" s="361">
        <v>721.7</v>
      </c>
      <c r="I47" s="360">
        <v>279448</v>
      </c>
      <c r="J47" s="361">
        <v>816.45</v>
      </c>
      <c r="K47" s="360">
        <v>4879</v>
      </c>
      <c r="L47" s="361">
        <v>649.05999999999995</v>
      </c>
      <c r="M47" s="360">
        <v>5435</v>
      </c>
      <c r="N47" s="361">
        <v>668.56</v>
      </c>
      <c r="O47" s="360">
        <v>1</v>
      </c>
      <c r="P47" s="361">
        <v>778.54</v>
      </c>
      <c r="Q47" s="360">
        <v>10315</v>
      </c>
      <c r="R47" s="361">
        <v>659.35</v>
      </c>
      <c r="U47" s="264"/>
      <c r="V47" s="274"/>
      <c r="W47" s="265"/>
      <c r="X47" s="274"/>
      <c r="Y47" s="265"/>
      <c r="Z47" s="274"/>
      <c r="AA47" s="265"/>
      <c r="AB47" s="274"/>
      <c r="AC47" s="265"/>
      <c r="AD47" s="274"/>
      <c r="AE47" s="265"/>
      <c r="AF47" s="274"/>
      <c r="AG47" s="265"/>
      <c r="AH47" s="274"/>
      <c r="AI47" s="265"/>
      <c r="AJ47" s="274"/>
      <c r="AK47" s="265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</row>
    <row r="48" spans="2:70" ht="14.25" customHeight="1">
      <c r="B48" s="359" t="s">
        <v>24</v>
      </c>
      <c r="C48" s="360">
        <v>25655</v>
      </c>
      <c r="D48" s="361">
        <v>494.92</v>
      </c>
      <c r="E48" s="360">
        <v>341098</v>
      </c>
      <c r="F48" s="361">
        <v>821.37</v>
      </c>
      <c r="G48" s="360">
        <v>1</v>
      </c>
      <c r="H48" s="361">
        <v>683.88</v>
      </c>
      <c r="I48" s="360">
        <v>366754</v>
      </c>
      <c r="J48" s="361">
        <v>798.53</v>
      </c>
      <c r="K48" s="360">
        <v>2580</v>
      </c>
      <c r="L48" s="361">
        <v>642.63</v>
      </c>
      <c r="M48" s="360">
        <v>3702</v>
      </c>
      <c r="N48" s="361">
        <v>642.28</v>
      </c>
      <c r="O48" s="360"/>
      <c r="P48" s="361"/>
      <c r="Q48" s="360">
        <v>6282</v>
      </c>
      <c r="R48" s="361">
        <v>642.41999999999996</v>
      </c>
      <c r="U48" s="264"/>
      <c r="V48" s="274"/>
      <c r="W48" s="265"/>
      <c r="X48" s="274"/>
      <c r="Y48" s="265"/>
      <c r="Z48" s="274"/>
      <c r="AA48" s="265"/>
      <c r="AB48" s="274"/>
      <c r="AC48" s="265"/>
      <c r="AD48" s="274"/>
      <c r="AE48" s="265"/>
      <c r="AF48" s="274"/>
      <c r="AG48" s="265"/>
      <c r="AH48" s="274"/>
      <c r="AI48" s="265"/>
      <c r="AJ48" s="274"/>
      <c r="AK48" s="265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</row>
    <row r="49" spans="2:70" ht="14.25" customHeight="1">
      <c r="B49" s="359" t="s">
        <v>25</v>
      </c>
      <c r="C49" s="360">
        <v>22944</v>
      </c>
      <c r="D49" s="361">
        <v>461.03</v>
      </c>
      <c r="E49" s="360">
        <v>361502</v>
      </c>
      <c r="F49" s="361">
        <v>794.76</v>
      </c>
      <c r="G49" s="360">
        <v>5</v>
      </c>
      <c r="H49" s="361">
        <v>782.75</v>
      </c>
      <c r="I49" s="360">
        <v>384451</v>
      </c>
      <c r="J49" s="361">
        <v>774.84</v>
      </c>
      <c r="K49" s="360">
        <v>971</v>
      </c>
      <c r="L49" s="361">
        <v>635.52</v>
      </c>
      <c r="M49" s="360">
        <v>1952</v>
      </c>
      <c r="N49" s="361">
        <v>646.57000000000005</v>
      </c>
      <c r="O49" s="360"/>
      <c r="P49" s="361"/>
      <c r="Q49" s="360">
        <v>2923</v>
      </c>
      <c r="R49" s="361">
        <v>642.9</v>
      </c>
      <c r="U49" s="264"/>
      <c r="V49" s="274"/>
      <c r="W49" s="265"/>
      <c r="X49" s="274"/>
      <c r="Y49" s="265"/>
      <c r="Z49" s="274"/>
      <c r="AA49" s="265"/>
      <c r="AB49" s="274"/>
      <c r="AC49" s="265"/>
      <c r="AD49" s="274"/>
      <c r="AE49" s="265"/>
      <c r="AF49" s="274"/>
      <c r="AG49" s="265"/>
      <c r="AH49" s="274"/>
      <c r="AI49" s="265"/>
      <c r="AJ49" s="274"/>
      <c r="AK49" s="265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</row>
    <row r="50" spans="2:70" ht="14.25" customHeight="1">
      <c r="B50" s="359" t="s">
        <v>26</v>
      </c>
      <c r="C50" s="360">
        <v>46566</v>
      </c>
      <c r="D50" s="361">
        <v>428.84</v>
      </c>
      <c r="E50" s="360">
        <v>733015</v>
      </c>
      <c r="F50" s="361">
        <v>750.3</v>
      </c>
      <c r="G50" s="360">
        <v>4</v>
      </c>
      <c r="H50" s="361">
        <v>542.70000000000005</v>
      </c>
      <c r="I50" s="360">
        <v>779585</v>
      </c>
      <c r="J50" s="361">
        <v>731.1</v>
      </c>
      <c r="K50" s="360">
        <v>610</v>
      </c>
      <c r="L50" s="361">
        <v>666.57</v>
      </c>
      <c r="M50" s="360">
        <v>1734</v>
      </c>
      <c r="N50" s="361">
        <v>660.66</v>
      </c>
      <c r="O50" s="360"/>
      <c r="P50" s="361"/>
      <c r="Q50" s="360">
        <v>2344</v>
      </c>
      <c r="R50" s="361">
        <v>662.2</v>
      </c>
      <c r="U50" s="264"/>
      <c r="V50" s="274"/>
      <c r="W50" s="265"/>
      <c r="X50" s="274"/>
      <c r="Y50" s="265"/>
      <c r="Z50" s="274"/>
      <c r="AA50" s="265"/>
      <c r="AB50" s="274"/>
      <c r="AC50" s="265"/>
      <c r="AD50" s="274"/>
      <c r="AE50" s="265"/>
      <c r="AF50" s="274"/>
      <c r="AG50" s="265"/>
      <c r="AH50" s="274"/>
      <c r="AI50" s="265"/>
      <c r="AJ50" s="274"/>
      <c r="AK50" s="265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</row>
    <row r="51" spans="2:70" ht="14.25" customHeight="1">
      <c r="B51" s="359" t="s">
        <v>5</v>
      </c>
      <c r="C51" s="360"/>
      <c r="D51" s="361"/>
      <c r="E51" s="360">
        <v>11</v>
      </c>
      <c r="F51" s="361">
        <v>680.54</v>
      </c>
      <c r="G51" s="360"/>
      <c r="H51" s="361"/>
      <c r="I51" s="360">
        <v>11</v>
      </c>
      <c r="J51" s="361">
        <v>680.54</v>
      </c>
      <c r="K51" s="360"/>
      <c r="L51" s="361"/>
      <c r="M51" s="360">
        <v>1</v>
      </c>
      <c r="N51" s="361">
        <v>767.5</v>
      </c>
      <c r="O51" s="360"/>
      <c r="P51" s="361"/>
      <c r="Q51" s="360">
        <v>1</v>
      </c>
      <c r="R51" s="361">
        <v>767.5</v>
      </c>
      <c r="U51" s="264"/>
      <c r="V51" s="274"/>
      <c r="W51" s="265"/>
      <c r="X51" s="274"/>
      <c r="Y51" s="265"/>
      <c r="Z51" s="274"/>
      <c r="AA51" s="265"/>
      <c r="AB51" s="274"/>
      <c r="AC51" s="265"/>
      <c r="AD51" s="274"/>
      <c r="AE51" s="265"/>
      <c r="AF51" s="274"/>
      <c r="AG51" s="265"/>
      <c r="AH51" s="274"/>
      <c r="AI51" s="265"/>
      <c r="AJ51" s="274"/>
      <c r="AK51" s="265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4"/>
      <c r="BQ51" s="264"/>
      <c r="BR51" s="264"/>
    </row>
    <row r="52" spans="2:70" ht="14.25" customHeight="1">
      <c r="B52" s="363" t="s">
        <v>6</v>
      </c>
      <c r="C52" s="364">
        <v>193748</v>
      </c>
      <c r="D52" s="365">
        <v>547.36</v>
      </c>
      <c r="E52" s="364">
        <v>2154914</v>
      </c>
      <c r="F52" s="365">
        <v>795.78</v>
      </c>
      <c r="G52" s="364">
        <v>12</v>
      </c>
      <c r="H52" s="365">
        <v>692.58</v>
      </c>
      <c r="I52" s="364">
        <v>2348674</v>
      </c>
      <c r="J52" s="365">
        <v>775.29</v>
      </c>
      <c r="K52" s="364">
        <v>179691</v>
      </c>
      <c r="L52" s="365">
        <v>438.15</v>
      </c>
      <c r="M52" s="364">
        <v>161634</v>
      </c>
      <c r="N52" s="365">
        <v>435.15</v>
      </c>
      <c r="O52" s="364">
        <v>3</v>
      </c>
      <c r="P52" s="365">
        <v>602.80999999999995</v>
      </c>
      <c r="Q52" s="364">
        <v>341328</v>
      </c>
      <c r="R52" s="365">
        <v>436.73</v>
      </c>
      <c r="U52" s="264"/>
      <c r="V52" s="274"/>
      <c r="W52" s="265"/>
      <c r="X52" s="274"/>
      <c r="Y52" s="265"/>
      <c r="Z52" s="274"/>
      <c r="AA52" s="265"/>
      <c r="AB52" s="274"/>
      <c r="AC52" s="265"/>
      <c r="AD52" s="274"/>
      <c r="AE52" s="265"/>
      <c r="AF52" s="274"/>
      <c r="AG52" s="265"/>
      <c r="AH52" s="274"/>
      <c r="AI52" s="265"/>
      <c r="AJ52" s="274"/>
      <c r="AK52" s="265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</row>
    <row r="53" spans="2:70" ht="14.25" customHeight="1">
      <c r="B53" s="366" t="s">
        <v>27</v>
      </c>
      <c r="C53" s="360">
        <v>74</v>
      </c>
      <c r="D53" s="360" t="s">
        <v>218</v>
      </c>
      <c r="E53" s="360">
        <v>78</v>
      </c>
      <c r="F53" s="360" t="s">
        <v>218</v>
      </c>
      <c r="G53" s="360">
        <v>82</v>
      </c>
      <c r="H53" s="360" t="s">
        <v>218</v>
      </c>
      <c r="I53" s="360">
        <v>78</v>
      </c>
      <c r="J53" s="360" t="s">
        <v>218</v>
      </c>
      <c r="K53" s="360">
        <v>35</v>
      </c>
      <c r="L53" s="360" t="s">
        <v>218</v>
      </c>
      <c r="M53" s="360">
        <v>34</v>
      </c>
      <c r="N53" s="360" t="s">
        <v>218</v>
      </c>
      <c r="O53" s="360">
        <v>48</v>
      </c>
      <c r="P53" s="360" t="s">
        <v>218</v>
      </c>
      <c r="Q53" s="360">
        <v>35</v>
      </c>
      <c r="R53" s="360" t="s">
        <v>218</v>
      </c>
      <c r="U53" s="264"/>
      <c r="V53" s="274"/>
      <c r="W53" s="265"/>
      <c r="X53" s="274"/>
      <c r="Y53" s="265"/>
      <c r="Z53" s="274"/>
      <c r="AA53" s="265"/>
      <c r="AB53" s="274"/>
      <c r="AC53" s="265"/>
      <c r="AD53" s="274"/>
      <c r="AE53" s="265"/>
      <c r="AF53" s="274"/>
      <c r="AG53" s="265"/>
      <c r="AH53" s="274"/>
      <c r="AI53" s="265"/>
      <c r="AJ53" s="274"/>
      <c r="AK53" s="265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</row>
    <row r="54" spans="2:70" ht="14.25" customHeight="1">
      <c r="B54" s="354"/>
      <c r="C54" s="367"/>
      <c r="D54" s="368"/>
      <c r="E54" s="369"/>
      <c r="F54" s="369"/>
      <c r="G54" s="367"/>
      <c r="H54" s="369"/>
      <c r="I54" s="367"/>
      <c r="J54" s="369"/>
      <c r="K54" s="367"/>
      <c r="L54" s="368"/>
      <c r="M54" s="367"/>
      <c r="N54" s="368"/>
      <c r="O54" s="367"/>
      <c r="P54" s="368"/>
      <c r="Q54" s="367"/>
      <c r="R54" s="368"/>
      <c r="U54" s="264"/>
      <c r="V54" s="262"/>
      <c r="W54" s="261"/>
      <c r="X54" s="262"/>
      <c r="Y54" s="261"/>
      <c r="Z54" s="262"/>
      <c r="AA54" s="261"/>
      <c r="AB54" s="262"/>
      <c r="AC54" s="261"/>
      <c r="AD54" s="262"/>
      <c r="AE54" s="261"/>
      <c r="AF54" s="262"/>
      <c r="AG54" s="261"/>
      <c r="AH54" s="262"/>
      <c r="AI54" s="261"/>
      <c r="AJ54" s="262"/>
      <c r="AK54" s="261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</row>
    <row r="55" spans="2:70" ht="14.25" customHeight="1">
      <c r="B55" s="483" t="s">
        <v>0</v>
      </c>
      <c r="C55" s="484" t="s">
        <v>1</v>
      </c>
      <c r="D55" s="484"/>
      <c r="E55" s="484"/>
      <c r="F55" s="484"/>
      <c r="G55" s="484"/>
      <c r="H55" s="484"/>
      <c r="I55" s="484"/>
      <c r="J55" s="484"/>
      <c r="K55" s="484" t="s">
        <v>2</v>
      </c>
      <c r="L55" s="484"/>
      <c r="M55" s="484"/>
      <c r="N55" s="484"/>
      <c r="O55" s="484"/>
      <c r="P55" s="484"/>
      <c r="Q55" s="484"/>
      <c r="R55" s="484"/>
      <c r="U55" s="26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</row>
    <row r="56" spans="2:70" ht="14.25" customHeight="1">
      <c r="B56" s="483"/>
      <c r="C56" s="484" t="s">
        <v>3</v>
      </c>
      <c r="D56" s="484"/>
      <c r="E56" s="485" t="s">
        <v>4</v>
      </c>
      <c r="F56" s="485"/>
      <c r="G56" s="484" t="s">
        <v>5</v>
      </c>
      <c r="H56" s="484"/>
      <c r="I56" s="484" t="s">
        <v>6</v>
      </c>
      <c r="J56" s="484"/>
      <c r="K56" s="484" t="s">
        <v>3</v>
      </c>
      <c r="L56" s="484"/>
      <c r="M56" s="485" t="s">
        <v>4</v>
      </c>
      <c r="N56" s="485"/>
      <c r="O56" s="484" t="s">
        <v>5</v>
      </c>
      <c r="P56" s="484"/>
      <c r="Q56" s="484" t="s">
        <v>6</v>
      </c>
      <c r="R56" s="48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</row>
    <row r="57" spans="2:70" ht="14.25" customHeight="1">
      <c r="B57" s="483"/>
      <c r="C57" s="356" t="s">
        <v>7</v>
      </c>
      <c r="D57" s="357" t="s">
        <v>8</v>
      </c>
      <c r="E57" s="358" t="s">
        <v>7</v>
      </c>
      <c r="F57" s="358" t="s">
        <v>8</v>
      </c>
      <c r="G57" s="356" t="s">
        <v>7</v>
      </c>
      <c r="H57" s="358" t="s">
        <v>8</v>
      </c>
      <c r="I57" s="356" t="s">
        <v>7</v>
      </c>
      <c r="J57" s="358" t="s">
        <v>8</v>
      </c>
      <c r="K57" s="356" t="s">
        <v>7</v>
      </c>
      <c r="L57" s="357" t="s">
        <v>8</v>
      </c>
      <c r="M57" s="358" t="s">
        <v>7</v>
      </c>
      <c r="N57" s="358" t="s">
        <v>8</v>
      </c>
      <c r="O57" s="356" t="s">
        <v>7</v>
      </c>
      <c r="P57" s="358" t="s">
        <v>8</v>
      </c>
      <c r="Q57" s="356" t="s">
        <v>7</v>
      </c>
      <c r="R57" s="358" t="s">
        <v>8</v>
      </c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</row>
    <row r="58" spans="2:70" ht="14.25" customHeight="1">
      <c r="B58" s="359" t="s">
        <v>9</v>
      </c>
      <c r="C58" s="360"/>
      <c r="D58" s="361"/>
      <c r="E58" s="360"/>
      <c r="F58" s="361"/>
      <c r="G58" s="360"/>
      <c r="H58" s="361"/>
      <c r="I58" s="360"/>
      <c r="J58" s="361"/>
      <c r="K58" s="360">
        <v>1231</v>
      </c>
      <c r="L58" s="361">
        <v>320.94</v>
      </c>
      <c r="M58" s="360">
        <v>1209</v>
      </c>
      <c r="N58" s="361">
        <v>309.98</v>
      </c>
      <c r="O58" s="360"/>
      <c r="P58" s="361"/>
      <c r="Q58" s="360">
        <v>2440</v>
      </c>
      <c r="R58" s="361">
        <v>315.51</v>
      </c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</row>
    <row r="59" spans="2:70" ht="14.25" customHeight="1">
      <c r="B59" s="362" t="s">
        <v>10</v>
      </c>
      <c r="C59" s="360"/>
      <c r="D59" s="361"/>
      <c r="E59" s="360">
        <v>1</v>
      </c>
      <c r="F59" s="361">
        <v>220.7</v>
      </c>
      <c r="G59" s="360"/>
      <c r="H59" s="361"/>
      <c r="I59" s="360">
        <v>1</v>
      </c>
      <c r="J59" s="361">
        <v>220.7</v>
      </c>
      <c r="K59" s="360">
        <v>5803</v>
      </c>
      <c r="L59" s="361">
        <v>320.55</v>
      </c>
      <c r="M59" s="360">
        <v>5483</v>
      </c>
      <c r="N59" s="361">
        <v>320.02999999999997</v>
      </c>
      <c r="O59" s="360"/>
      <c r="P59" s="361"/>
      <c r="Q59" s="360">
        <v>11286</v>
      </c>
      <c r="R59" s="361">
        <v>320.3</v>
      </c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4"/>
      <c r="BO59" s="264"/>
      <c r="BP59" s="264"/>
      <c r="BQ59" s="264"/>
      <c r="BR59" s="264"/>
    </row>
    <row r="60" spans="2:70" ht="14.25" customHeight="1">
      <c r="B60" s="359" t="s">
        <v>11</v>
      </c>
      <c r="C60" s="360">
        <v>10</v>
      </c>
      <c r="D60" s="361">
        <v>260.35000000000002</v>
      </c>
      <c r="E60" s="360">
        <v>9</v>
      </c>
      <c r="F60" s="361">
        <v>243.22</v>
      </c>
      <c r="G60" s="360"/>
      <c r="H60" s="361"/>
      <c r="I60" s="360">
        <v>19</v>
      </c>
      <c r="J60" s="361">
        <v>252.24</v>
      </c>
      <c r="K60" s="360">
        <v>15729</v>
      </c>
      <c r="L60" s="361">
        <v>323.64999999999998</v>
      </c>
      <c r="M60" s="360">
        <v>14870</v>
      </c>
      <c r="N60" s="361">
        <v>319.66000000000003</v>
      </c>
      <c r="O60" s="360"/>
      <c r="P60" s="361"/>
      <c r="Q60" s="360">
        <v>30599</v>
      </c>
      <c r="R60" s="361">
        <v>321.70999999999998</v>
      </c>
      <c r="U60" s="264"/>
      <c r="V60" s="274"/>
      <c r="W60" s="265"/>
      <c r="X60" s="274"/>
      <c r="Y60" s="265"/>
      <c r="Z60" s="274"/>
      <c r="AA60" s="265"/>
      <c r="AB60" s="274"/>
      <c r="AC60" s="265"/>
      <c r="AD60" s="274"/>
      <c r="AE60" s="265"/>
      <c r="AF60" s="274"/>
      <c r="AG60" s="265"/>
      <c r="AH60" s="274"/>
      <c r="AI60" s="265"/>
      <c r="AJ60" s="274"/>
      <c r="AK60" s="265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4"/>
      <c r="BQ60" s="264"/>
      <c r="BR60" s="264"/>
    </row>
    <row r="61" spans="2:70" ht="14.25" customHeight="1">
      <c r="B61" s="359" t="s">
        <v>12</v>
      </c>
      <c r="C61" s="360">
        <v>18</v>
      </c>
      <c r="D61" s="361">
        <v>412.06</v>
      </c>
      <c r="E61" s="360">
        <v>27</v>
      </c>
      <c r="F61" s="361">
        <v>342.07</v>
      </c>
      <c r="G61" s="360"/>
      <c r="H61" s="361"/>
      <c r="I61" s="360">
        <v>45</v>
      </c>
      <c r="J61" s="361">
        <v>370.07</v>
      </c>
      <c r="K61" s="360">
        <v>30280</v>
      </c>
      <c r="L61" s="361">
        <v>324.70999999999998</v>
      </c>
      <c r="M61" s="360">
        <v>29376</v>
      </c>
      <c r="N61" s="361">
        <v>323.72000000000003</v>
      </c>
      <c r="O61" s="360"/>
      <c r="P61" s="361"/>
      <c r="Q61" s="360">
        <v>59656</v>
      </c>
      <c r="R61" s="361">
        <v>324.22000000000003</v>
      </c>
      <c r="U61" s="264"/>
      <c r="V61" s="274"/>
      <c r="W61" s="265"/>
      <c r="X61" s="274"/>
      <c r="Y61" s="265"/>
      <c r="Z61" s="274"/>
      <c r="AA61" s="265"/>
      <c r="AB61" s="274"/>
      <c r="AC61" s="265"/>
      <c r="AD61" s="274"/>
      <c r="AE61" s="265"/>
      <c r="AF61" s="274"/>
      <c r="AG61" s="265"/>
      <c r="AH61" s="274"/>
      <c r="AI61" s="265"/>
      <c r="AJ61" s="274"/>
      <c r="AK61" s="265"/>
      <c r="AL61" s="264"/>
      <c r="AM61" s="264"/>
      <c r="AN61" s="264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</row>
    <row r="62" spans="2:70" ht="14.25" customHeight="1">
      <c r="B62" s="359" t="s">
        <v>13</v>
      </c>
      <c r="C62" s="360">
        <v>18</v>
      </c>
      <c r="D62" s="361">
        <v>370.02</v>
      </c>
      <c r="E62" s="360">
        <v>20</v>
      </c>
      <c r="F62" s="361">
        <v>468.58</v>
      </c>
      <c r="G62" s="360"/>
      <c r="H62" s="361"/>
      <c r="I62" s="360">
        <v>38</v>
      </c>
      <c r="J62" s="361">
        <v>421.89</v>
      </c>
      <c r="K62" s="360">
        <v>45713</v>
      </c>
      <c r="L62" s="361">
        <v>333.58</v>
      </c>
      <c r="M62" s="360">
        <v>44343</v>
      </c>
      <c r="N62" s="361">
        <v>331.54</v>
      </c>
      <c r="O62" s="360">
        <v>1</v>
      </c>
      <c r="P62" s="361">
        <v>622.92999999999995</v>
      </c>
      <c r="Q62" s="360">
        <v>90057</v>
      </c>
      <c r="R62" s="361">
        <v>332.58</v>
      </c>
      <c r="U62" s="264"/>
      <c r="V62" s="274"/>
      <c r="W62" s="265"/>
      <c r="X62" s="274"/>
      <c r="Y62" s="265"/>
      <c r="Z62" s="274"/>
      <c r="AA62" s="265"/>
      <c r="AB62" s="274"/>
      <c r="AC62" s="265"/>
      <c r="AD62" s="274"/>
      <c r="AE62" s="265"/>
      <c r="AF62" s="274"/>
      <c r="AG62" s="265"/>
      <c r="AH62" s="274"/>
      <c r="AI62" s="265"/>
      <c r="AJ62" s="274"/>
      <c r="AK62" s="265"/>
      <c r="AL62" s="264"/>
      <c r="AM62" s="264"/>
      <c r="AN62" s="264"/>
      <c r="AO62" s="264"/>
      <c r="AP62" s="264"/>
      <c r="AQ62" s="264"/>
      <c r="AR62" s="264"/>
      <c r="AS62" s="264"/>
      <c r="AT62" s="264"/>
      <c r="AU62" s="264"/>
      <c r="AV62" s="264"/>
      <c r="AW62" s="264"/>
      <c r="AX62" s="264"/>
      <c r="AY62" s="264"/>
      <c r="AZ62" s="264"/>
      <c r="BA62" s="264"/>
      <c r="BB62" s="264"/>
      <c r="BC62" s="264"/>
      <c r="BD62" s="264"/>
      <c r="BE62" s="264"/>
      <c r="BF62" s="264"/>
      <c r="BG62" s="264"/>
      <c r="BH62" s="264"/>
      <c r="BI62" s="264"/>
      <c r="BJ62" s="264"/>
      <c r="BK62" s="264"/>
      <c r="BL62" s="264"/>
      <c r="BM62" s="264"/>
      <c r="BN62" s="264"/>
      <c r="BO62" s="264"/>
      <c r="BP62" s="264"/>
      <c r="BQ62" s="264"/>
      <c r="BR62" s="264"/>
    </row>
    <row r="63" spans="2:70" ht="14.25" customHeight="1">
      <c r="B63" s="359" t="s">
        <v>14</v>
      </c>
      <c r="C63" s="360">
        <v>125</v>
      </c>
      <c r="D63" s="361">
        <v>286.68</v>
      </c>
      <c r="E63" s="360">
        <v>141</v>
      </c>
      <c r="F63" s="361">
        <v>284.77</v>
      </c>
      <c r="G63" s="360"/>
      <c r="H63" s="361"/>
      <c r="I63" s="360">
        <v>266</v>
      </c>
      <c r="J63" s="361">
        <v>285.67</v>
      </c>
      <c r="K63" s="360">
        <v>3803</v>
      </c>
      <c r="L63" s="361">
        <v>551.79</v>
      </c>
      <c r="M63" s="360">
        <v>2789</v>
      </c>
      <c r="N63" s="361">
        <v>500.45</v>
      </c>
      <c r="O63" s="360"/>
      <c r="P63" s="361"/>
      <c r="Q63" s="360">
        <v>6592</v>
      </c>
      <c r="R63" s="361">
        <v>530.07000000000005</v>
      </c>
      <c r="U63" s="264"/>
      <c r="V63" s="274"/>
      <c r="W63" s="265"/>
      <c r="X63" s="274"/>
      <c r="Y63" s="265"/>
      <c r="Z63" s="274"/>
      <c r="AA63" s="265"/>
      <c r="AB63" s="274"/>
      <c r="AC63" s="265"/>
      <c r="AD63" s="274"/>
      <c r="AE63" s="265"/>
      <c r="AF63" s="274"/>
      <c r="AG63" s="265"/>
      <c r="AH63" s="274"/>
      <c r="AI63" s="265"/>
      <c r="AJ63" s="274"/>
      <c r="AK63" s="265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</row>
    <row r="64" spans="2:70" ht="14.25" customHeight="1">
      <c r="B64" s="359" t="s">
        <v>15</v>
      </c>
      <c r="C64" s="360">
        <v>87</v>
      </c>
      <c r="D64" s="361">
        <v>319</v>
      </c>
      <c r="E64" s="360">
        <v>108</v>
      </c>
      <c r="F64" s="361">
        <v>332.1</v>
      </c>
      <c r="G64" s="360"/>
      <c r="H64" s="361"/>
      <c r="I64" s="360">
        <v>195</v>
      </c>
      <c r="J64" s="361">
        <v>326.25</v>
      </c>
      <c r="K64" s="360">
        <v>9697</v>
      </c>
      <c r="L64" s="361">
        <v>729.02</v>
      </c>
      <c r="M64" s="360">
        <v>6114</v>
      </c>
      <c r="N64" s="361">
        <v>684.13</v>
      </c>
      <c r="O64" s="360"/>
      <c r="P64" s="361"/>
      <c r="Q64" s="360">
        <v>15811</v>
      </c>
      <c r="R64" s="361">
        <v>711.66</v>
      </c>
      <c r="U64" s="264"/>
      <c r="V64" s="274"/>
      <c r="W64" s="265"/>
      <c r="X64" s="274"/>
      <c r="Y64" s="265"/>
      <c r="Z64" s="274"/>
      <c r="AA64" s="265"/>
      <c r="AB64" s="274"/>
      <c r="AC64" s="265"/>
      <c r="AD64" s="274"/>
      <c r="AE64" s="265"/>
      <c r="AF64" s="274"/>
      <c r="AG64" s="265"/>
      <c r="AH64" s="274"/>
      <c r="AI64" s="265"/>
      <c r="AJ64" s="274"/>
      <c r="AK64" s="265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</row>
    <row r="65" spans="2:70" ht="14.25" customHeight="1">
      <c r="B65" s="359" t="s">
        <v>16</v>
      </c>
      <c r="C65" s="360">
        <v>99</v>
      </c>
      <c r="D65" s="361">
        <v>288.64999999999998</v>
      </c>
      <c r="E65" s="360">
        <v>101</v>
      </c>
      <c r="F65" s="361">
        <v>301.77</v>
      </c>
      <c r="G65" s="360"/>
      <c r="H65" s="361"/>
      <c r="I65" s="360">
        <v>200</v>
      </c>
      <c r="J65" s="361">
        <v>295.27</v>
      </c>
      <c r="K65" s="360">
        <v>24065</v>
      </c>
      <c r="L65" s="361">
        <v>823.92</v>
      </c>
      <c r="M65" s="360">
        <v>16766</v>
      </c>
      <c r="N65" s="361">
        <v>777.96</v>
      </c>
      <c r="O65" s="360"/>
      <c r="P65" s="361"/>
      <c r="Q65" s="360">
        <v>40831</v>
      </c>
      <c r="R65" s="361">
        <v>805.05</v>
      </c>
      <c r="U65" s="264"/>
      <c r="V65" s="274"/>
      <c r="W65" s="265"/>
      <c r="X65" s="274"/>
      <c r="Y65" s="265"/>
      <c r="Z65" s="274"/>
      <c r="AA65" s="265"/>
      <c r="AB65" s="274"/>
      <c r="AC65" s="265"/>
      <c r="AD65" s="274"/>
      <c r="AE65" s="265"/>
      <c r="AF65" s="274"/>
      <c r="AG65" s="265"/>
      <c r="AH65" s="274"/>
      <c r="AI65" s="265"/>
      <c r="AJ65" s="274"/>
      <c r="AK65" s="265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</row>
    <row r="66" spans="2:70" ht="14.25" customHeight="1">
      <c r="B66" s="359" t="s">
        <v>17</v>
      </c>
      <c r="C66" s="360">
        <v>126</v>
      </c>
      <c r="D66" s="361">
        <v>289.19</v>
      </c>
      <c r="E66" s="360">
        <v>158</v>
      </c>
      <c r="F66" s="361">
        <v>285.35000000000002</v>
      </c>
      <c r="G66" s="360"/>
      <c r="H66" s="361"/>
      <c r="I66" s="360">
        <v>284</v>
      </c>
      <c r="J66" s="361">
        <v>287.06</v>
      </c>
      <c r="K66" s="360">
        <v>51567</v>
      </c>
      <c r="L66" s="361">
        <v>887.48</v>
      </c>
      <c r="M66" s="360">
        <v>39540</v>
      </c>
      <c r="N66" s="361">
        <v>826.88</v>
      </c>
      <c r="O66" s="360"/>
      <c r="P66" s="361"/>
      <c r="Q66" s="360">
        <v>91107</v>
      </c>
      <c r="R66" s="361">
        <v>861.18</v>
      </c>
      <c r="U66" s="264"/>
      <c r="V66" s="274"/>
      <c r="W66" s="265"/>
      <c r="X66" s="274"/>
      <c r="Y66" s="265"/>
      <c r="Z66" s="274"/>
      <c r="AA66" s="265"/>
      <c r="AB66" s="274"/>
      <c r="AC66" s="265"/>
      <c r="AD66" s="274"/>
      <c r="AE66" s="265"/>
      <c r="AF66" s="274"/>
      <c r="AG66" s="265"/>
      <c r="AH66" s="274"/>
      <c r="AI66" s="265"/>
      <c r="AJ66" s="274"/>
      <c r="AK66" s="265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</row>
    <row r="67" spans="2:70" ht="14.25" customHeight="1">
      <c r="B67" s="359" t="s">
        <v>18</v>
      </c>
      <c r="C67" s="360">
        <v>631</v>
      </c>
      <c r="D67" s="361">
        <v>548.85</v>
      </c>
      <c r="E67" s="360">
        <v>610</v>
      </c>
      <c r="F67" s="361">
        <v>546.04999999999995</v>
      </c>
      <c r="G67" s="360"/>
      <c r="H67" s="361"/>
      <c r="I67" s="360">
        <v>1241</v>
      </c>
      <c r="J67" s="361">
        <v>547.47</v>
      </c>
      <c r="K67" s="360">
        <v>86412</v>
      </c>
      <c r="L67" s="361">
        <v>907.47</v>
      </c>
      <c r="M67" s="360">
        <v>70767</v>
      </c>
      <c r="N67" s="361">
        <v>842.25</v>
      </c>
      <c r="O67" s="360"/>
      <c r="P67" s="361"/>
      <c r="Q67" s="360">
        <v>157179</v>
      </c>
      <c r="R67" s="361">
        <v>878.11</v>
      </c>
      <c r="U67" s="264"/>
      <c r="V67" s="274"/>
      <c r="W67" s="265"/>
      <c r="X67" s="274"/>
      <c r="Y67" s="265"/>
      <c r="Z67" s="274"/>
      <c r="AA67" s="265"/>
      <c r="AB67" s="274"/>
      <c r="AC67" s="265"/>
      <c r="AD67" s="274"/>
      <c r="AE67" s="265"/>
      <c r="AF67" s="274"/>
      <c r="AG67" s="265"/>
      <c r="AH67" s="274"/>
      <c r="AI67" s="265"/>
      <c r="AJ67" s="274"/>
      <c r="AK67" s="265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4"/>
      <c r="BO67" s="264"/>
      <c r="BP67" s="264"/>
      <c r="BQ67" s="264"/>
      <c r="BR67" s="264"/>
    </row>
    <row r="68" spans="2:70" ht="14.25" customHeight="1">
      <c r="B68" s="359" t="s">
        <v>19</v>
      </c>
      <c r="C68" s="360">
        <v>2461</v>
      </c>
      <c r="D68" s="361">
        <v>599.32000000000005</v>
      </c>
      <c r="E68" s="360">
        <v>2602</v>
      </c>
      <c r="F68" s="361">
        <v>612.55999999999995</v>
      </c>
      <c r="G68" s="360"/>
      <c r="H68" s="361"/>
      <c r="I68" s="360">
        <v>5063</v>
      </c>
      <c r="J68" s="361">
        <v>606.12</v>
      </c>
      <c r="K68" s="360">
        <v>128512</v>
      </c>
      <c r="L68" s="361">
        <v>922.61</v>
      </c>
      <c r="M68" s="360">
        <v>116352</v>
      </c>
      <c r="N68" s="361">
        <v>825.71</v>
      </c>
      <c r="O68" s="360">
        <v>1</v>
      </c>
      <c r="P68" s="361">
        <v>406.97</v>
      </c>
      <c r="Q68" s="360">
        <v>244865</v>
      </c>
      <c r="R68" s="361">
        <v>876.56</v>
      </c>
      <c r="U68" s="264"/>
      <c r="V68" s="274"/>
      <c r="W68" s="265"/>
      <c r="X68" s="274"/>
      <c r="Y68" s="265"/>
      <c r="Z68" s="274"/>
      <c r="AA68" s="265"/>
      <c r="AB68" s="274"/>
      <c r="AC68" s="265"/>
      <c r="AD68" s="274"/>
      <c r="AE68" s="265"/>
      <c r="AF68" s="274"/>
      <c r="AG68" s="265"/>
      <c r="AH68" s="274"/>
      <c r="AI68" s="265"/>
      <c r="AJ68" s="274"/>
      <c r="AK68" s="265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</row>
    <row r="69" spans="2:70" ht="14.25" customHeight="1">
      <c r="B69" s="359" t="s">
        <v>20</v>
      </c>
      <c r="C69" s="360">
        <v>3888</v>
      </c>
      <c r="D69" s="361">
        <v>610.59</v>
      </c>
      <c r="E69" s="360">
        <v>4446</v>
      </c>
      <c r="F69" s="361">
        <v>656.08</v>
      </c>
      <c r="G69" s="360"/>
      <c r="H69" s="361"/>
      <c r="I69" s="360">
        <v>8334</v>
      </c>
      <c r="J69" s="361">
        <v>634.86</v>
      </c>
      <c r="K69" s="360">
        <v>193524</v>
      </c>
      <c r="L69" s="361">
        <v>1119.33</v>
      </c>
      <c r="M69" s="360">
        <v>181949</v>
      </c>
      <c r="N69" s="361">
        <v>870.47</v>
      </c>
      <c r="O69" s="360"/>
      <c r="P69" s="361"/>
      <c r="Q69" s="360">
        <v>375473</v>
      </c>
      <c r="R69" s="361">
        <v>998.74</v>
      </c>
      <c r="U69" s="264"/>
      <c r="V69" s="274"/>
      <c r="W69" s="265"/>
      <c r="X69" s="274"/>
      <c r="Y69" s="265"/>
      <c r="Z69" s="274"/>
      <c r="AA69" s="265"/>
      <c r="AB69" s="274"/>
      <c r="AC69" s="265"/>
      <c r="AD69" s="274"/>
      <c r="AE69" s="265"/>
      <c r="AF69" s="274"/>
      <c r="AG69" s="265"/>
      <c r="AH69" s="274"/>
      <c r="AI69" s="265"/>
      <c r="AJ69" s="274"/>
      <c r="AK69" s="265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</row>
    <row r="70" spans="2:70" ht="14.25" customHeight="1">
      <c r="B70" s="359" t="s">
        <v>21</v>
      </c>
      <c r="C70" s="360">
        <v>3203</v>
      </c>
      <c r="D70" s="361">
        <v>630.14</v>
      </c>
      <c r="E70" s="360">
        <v>5087</v>
      </c>
      <c r="F70" s="361">
        <v>677.47</v>
      </c>
      <c r="G70" s="360"/>
      <c r="H70" s="361"/>
      <c r="I70" s="360">
        <v>8290</v>
      </c>
      <c r="J70" s="361">
        <v>659.18</v>
      </c>
      <c r="K70" s="360">
        <v>436179</v>
      </c>
      <c r="L70" s="361">
        <v>1436.87</v>
      </c>
      <c r="M70" s="360">
        <v>348428</v>
      </c>
      <c r="N70" s="361">
        <v>1067.33</v>
      </c>
      <c r="O70" s="360">
        <v>1</v>
      </c>
      <c r="P70" s="361">
        <v>820.78</v>
      </c>
      <c r="Q70" s="360">
        <v>784608</v>
      </c>
      <c r="R70" s="361">
        <v>1272.76</v>
      </c>
      <c r="U70" s="264"/>
      <c r="V70" s="274"/>
      <c r="W70" s="265"/>
      <c r="X70" s="274"/>
      <c r="Y70" s="265"/>
      <c r="Z70" s="274"/>
      <c r="AA70" s="265"/>
      <c r="AB70" s="274"/>
      <c r="AC70" s="265"/>
      <c r="AD70" s="274"/>
      <c r="AE70" s="265"/>
      <c r="AF70" s="274"/>
      <c r="AG70" s="265"/>
      <c r="AH70" s="274"/>
      <c r="AI70" s="265"/>
      <c r="AJ70" s="274"/>
      <c r="AK70" s="265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4"/>
    </row>
    <row r="71" spans="2:70" ht="14.25" customHeight="1">
      <c r="B71" s="359" t="s">
        <v>22</v>
      </c>
      <c r="C71" s="360">
        <v>1689</v>
      </c>
      <c r="D71" s="361">
        <v>671.53</v>
      </c>
      <c r="E71" s="360">
        <v>3815</v>
      </c>
      <c r="F71" s="361">
        <v>720.77</v>
      </c>
      <c r="G71" s="360"/>
      <c r="H71" s="361"/>
      <c r="I71" s="360">
        <v>5504</v>
      </c>
      <c r="J71" s="361">
        <v>705.66</v>
      </c>
      <c r="K71" s="360">
        <v>975115</v>
      </c>
      <c r="L71" s="361">
        <v>1494.92</v>
      </c>
      <c r="M71" s="360">
        <v>831632</v>
      </c>
      <c r="N71" s="361">
        <v>1133.51</v>
      </c>
      <c r="O71" s="360"/>
      <c r="P71" s="361"/>
      <c r="Q71" s="360">
        <v>1806747</v>
      </c>
      <c r="R71" s="361">
        <v>1328.57</v>
      </c>
      <c r="U71" s="264"/>
      <c r="V71" s="274"/>
      <c r="W71" s="265"/>
      <c r="X71" s="274"/>
      <c r="Y71" s="265"/>
      <c r="Z71" s="274"/>
      <c r="AA71" s="265"/>
      <c r="AB71" s="274"/>
      <c r="AC71" s="265"/>
      <c r="AD71" s="274"/>
      <c r="AE71" s="265"/>
      <c r="AF71" s="274"/>
      <c r="AG71" s="265"/>
      <c r="AH71" s="274"/>
      <c r="AI71" s="265"/>
      <c r="AJ71" s="274"/>
      <c r="AK71" s="265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</row>
    <row r="72" spans="2:70" ht="14.25" customHeight="1">
      <c r="B72" s="359" t="s">
        <v>23</v>
      </c>
      <c r="C72" s="360">
        <v>978</v>
      </c>
      <c r="D72" s="361">
        <v>647.41</v>
      </c>
      <c r="E72" s="360">
        <v>3330</v>
      </c>
      <c r="F72" s="361">
        <v>682.84</v>
      </c>
      <c r="G72" s="360"/>
      <c r="H72" s="361"/>
      <c r="I72" s="360">
        <v>4308</v>
      </c>
      <c r="J72" s="361">
        <v>674.8</v>
      </c>
      <c r="K72" s="360">
        <v>923102</v>
      </c>
      <c r="L72" s="361">
        <v>1483.99</v>
      </c>
      <c r="M72" s="360">
        <v>842677</v>
      </c>
      <c r="N72" s="361">
        <v>978.84</v>
      </c>
      <c r="O72" s="360">
        <v>3</v>
      </c>
      <c r="P72" s="361">
        <v>1039.8599999999999</v>
      </c>
      <c r="Q72" s="360">
        <v>1765782</v>
      </c>
      <c r="R72" s="361">
        <v>1242.92</v>
      </c>
      <c r="U72" s="264"/>
      <c r="V72" s="274"/>
      <c r="W72" s="265"/>
      <c r="X72" s="274"/>
      <c r="Y72" s="265"/>
      <c r="Z72" s="274"/>
      <c r="AA72" s="265"/>
      <c r="AB72" s="274"/>
      <c r="AC72" s="265"/>
      <c r="AD72" s="274"/>
      <c r="AE72" s="265"/>
      <c r="AF72" s="274"/>
      <c r="AG72" s="265"/>
      <c r="AH72" s="274"/>
      <c r="AI72" s="265"/>
      <c r="AJ72" s="274"/>
      <c r="AK72" s="265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</row>
    <row r="73" spans="2:70" ht="14.25" customHeight="1">
      <c r="B73" s="359" t="s">
        <v>24</v>
      </c>
      <c r="C73" s="360">
        <v>587</v>
      </c>
      <c r="D73" s="361">
        <v>599.91</v>
      </c>
      <c r="E73" s="360">
        <v>2951</v>
      </c>
      <c r="F73" s="361">
        <v>648.22</v>
      </c>
      <c r="G73" s="360"/>
      <c r="H73" s="361"/>
      <c r="I73" s="360">
        <v>3538</v>
      </c>
      <c r="J73" s="361">
        <v>640.20000000000005</v>
      </c>
      <c r="K73" s="360">
        <v>755252</v>
      </c>
      <c r="L73" s="361">
        <v>1387.6</v>
      </c>
      <c r="M73" s="360">
        <v>808399</v>
      </c>
      <c r="N73" s="361">
        <v>833.14</v>
      </c>
      <c r="O73" s="360">
        <v>4</v>
      </c>
      <c r="P73" s="361">
        <v>688.82</v>
      </c>
      <c r="Q73" s="360">
        <v>1563655</v>
      </c>
      <c r="R73" s="361">
        <v>1100.95</v>
      </c>
      <c r="S73" s="52"/>
      <c r="U73" s="264"/>
      <c r="V73" s="274"/>
      <c r="W73" s="265"/>
      <c r="X73" s="274"/>
      <c r="Y73" s="265"/>
      <c r="Z73" s="274"/>
      <c r="AA73" s="265"/>
      <c r="AB73" s="274"/>
      <c r="AC73" s="265"/>
      <c r="AD73" s="274"/>
      <c r="AE73" s="265"/>
      <c r="AF73" s="274"/>
      <c r="AG73" s="265"/>
      <c r="AH73" s="274"/>
      <c r="AI73" s="265"/>
      <c r="AJ73" s="274"/>
      <c r="AK73" s="265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  <c r="BO73" s="264"/>
      <c r="BP73" s="264"/>
      <c r="BQ73" s="264"/>
      <c r="BR73" s="264"/>
    </row>
    <row r="74" spans="2:70" ht="14.25" customHeight="1">
      <c r="B74" s="359" t="s">
        <v>25</v>
      </c>
      <c r="C74" s="360">
        <v>251</v>
      </c>
      <c r="D74" s="361">
        <v>546.9</v>
      </c>
      <c r="E74" s="360">
        <v>2088</v>
      </c>
      <c r="F74" s="361">
        <v>632.67999999999995</v>
      </c>
      <c r="G74" s="360"/>
      <c r="H74" s="361"/>
      <c r="I74" s="360">
        <v>2339</v>
      </c>
      <c r="J74" s="361">
        <v>623.48</v>
      </c>
      <c r="K74" s="360">
        <v>488787</v>
      </c>
      <c r="L74" s="361">
        <v>1223.46</v>
      </c>
      <c r="M74" s="360">
        <v>670637</v>
      </c>
      <c r="N74" s="361">
        <v>757.6</v>
      </c>
      <c r="O74" s="360">
        <v>7</v>
      </c>
      <c r="P74" s="361">
        <v>917.33</v>
      </c>
      <c r="Q74" s="360">
        <v>1159431</v>
      </c>
      <c r="R74" s="361">
        <v>954</v>
      </c>
      <c r="U74" s="264"/>
      <c r="V74" s="274"/>
      <c r="W74" s="265"/>
      <c r="X74" s="274"/>
      <c r="Y74" s="265"/>
      <c r="Z74" s="274"/>
      <c r="AA74" s="265"/>
      <c r="AB74" s="274"/>
      <c r="AC74" s="265"/>
      <c r="AD74" s="274"/>
      <c r="AE74" s="265"/>
      <c r="AF74" s="274"/>
      <c r="AG74" s="265"/>
      <c r="AH74" s="274"/>
      <c r="AI74" s="265"/>
      <c r="AJ74" s="274"/>
      <c r="AK74" s="265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</row>
    <row r="75" spans="2:70" ht="14.25" customHeight="1">
      <c r="B75" s="359" t="s">
        <v>26</v>
      </c>
      <c r="C75" s="360">
        <v>376</v>
      </c>
      <c r="D75" s="361">
        <v>511.24</v>
      </c>
      <c r="E75" s="360">
        <v>4077</v>
      </c>
      <c r="F75" s="361">
        <v>591.94000000000005</v>
      </c>
      <c r="G75" s="360"/>
      <c r="H75" s="361"/>
      <c r="I75" s="360">
        <v>4453</v>
      </c>
      <c r="J75" s="361">
        <v>585.12</v>
      </c>
      <c r="K75" s="360">
        <v>556851</v>
      </c>
      <c r="L75" s="361">
        <v>1072.1199999999999</v>
      </c>
      <c r="M75" s="360">
        <v>1149174</v>
      </c>
      <c r="N75" s="361">
        <v>713.34</v>
      </c>
      <c r="O75" s="360">
        <v>31</v>
      </c>
      <c r="P75" s="361">
        <v>689.98</v>
      </c>
      <c r="Q75" s="360">
        <v>1706056</v>
      </c>
      <c r="R75" s="361">
        <v>830.44</v>
      </c>
      <c r="U75" s="264"/>
      <c r="V75" s="274"/>
      <c r="W75" s="265"/>
      <c r="X75" s="274"/>
      <c r="Y75" s="265"/>
      <c r="Z75" s="274"/>
      <c r="AA75" s="265"/>
      <c r="AB75" s="274"/>
      <c r="AC75" s="265"/>
      <c r="AD75" s="274"/>
      <c r="AE75" s="265"/>
      <c r="AF75" s="274"/>
      <c r="AG75" s="265"/>
      <c r="AH75" s="274"/>
      <c r="AI75" s="265"/>
      <c r="AJ75" s="274"/>
      <c r="AK75" s="265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4"/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  <c r="BO75" s="264"/>
      <c r="BP75" s="264"/>
      <c r="BQ75" s="264"/>
      <c r="BR75" s="264"/>
    </row>
    <row r="76" spans="2:70" ht="14.25" customHeight="1">
      <c r="B76" s="359" t="s">
        <v>5</v>
      </c>
      <c r="C76" s="360"/>
      <c r="D76" s="361"/>
      <c r="E76" s="360"/>
      <c r="F76" s="361"/>
      <c r="G76" s="360"/>
      <c r="H76" s="361"/>
      <c r="I76" s="360"/>
      <c r="J76" s="361"/>
      <c r="K76" s="360">
        <v>65</v>
      </c>
      <c r="L76" s="361">
        <v>1769.03</v>
      </c>
      <c r="M76" s="360">
        <v>31</v>
      </c>
      <c r="N76" s="361">
        <v>920.91</v>
      </c>
      <c r="O76" s="360"/>
      <c r="P76" s="361"/>
      <c r="Q76" s="360">
        <v>96</v>
      </c>
      <c r="R76" s="361">
        <v>1495.16</v>
      </c>
      <c r="U76" s="264"/>
      <c r="V76" s="274"/>
      <c r="W76" s="265"/>
      <c r="X76" s="274"/>
      <c r="Y76" s="265"/>
      <c r="Z76" s="274"/>
      <c r="AA76" s="265"/>
      <c r="AB76" s="274"/>
      <c r="AC76" s="265"/>
      <c r="AD76" s="274"/>
      <c r="AE76" s="265"/>
      <c r="AF76" s="274"/>
      <c r="AG76" s="265"/>
      <c r="AH76" s="274"/>
      <c r="AI76" s="265"/>
      <c r="AJ76" s="274"/>
      <c r="AK76" s="265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  <c r="BO76" s="264"/>
      <c r="BP76" s="264"/>
      <c r="BQ76" s="264"/>
      <c r="BR76" s="264"/>
    </row>
    <row r="77" spans="2:70" ht="14.25" customHeight="1">
      <c r="B77" s="363" t="s">
        <v>6</v>
      </c>
      <c r="C77" s="364">
        <v>14547</v>
      </c>
      <c r="D77" s="365">
        <v>605.47</v>
      </c>
      <c r="E77" s="364">
        <v>29571</v>
      </c>
      <c r="F77" s="365">
        <v>647.04</v>
      </c>
      <c r="G77" s="364"/>
      <c r="H77" s="365"/>
      <c r="I77" s="364">
        <v>44118</v>
      </c>
      <c r="J77" s="365">
        <v>633.34</v>
      </c>
      <c r="K77" s="364">
        <v>4731687</v>
      </c>
      <c r="L77" s="365">
        <v>1314.17</v>
      </c>
      <c r="M77" s="364">
        <v>5180536</v>
      </c>
      <c r="N77" s="365">
        <v>875.82</v>
      </c>
      <c r="O77" s="364">
        <v>48</v>
      </c>
      <c r="P77" s="365">
        <v>740.34</v>
      </c>
      <c r="Q77" s="364">
        <v>9912271</v>
      </c>
      <c r="R77" s="365">
        <v>1085.07</v>
      </c>
      <c r="U77" s="264"/>
      <c r="V77" s="274"/>
      <c r="W77" s="265"/>
      <c r="X77" s="274"/>
      <c r="Y77" s="265"/>
      <c r="Z77" s="274"/>
      <c r="AA77" s="265"/>
      <c r="AB77" s="274"/>
      <c r="AC77" s="265"/>
      <c r="AD77" s="274"/>
      <c r="AE77" s="265"/>
      <c r="AF77" s="274"/>
      <c r="AG77" s="265"/>
      <c r="AH77" s="274"/>
      <c r="AI77" s="265"/>
      <c r="AJ77" s="274"/>
      <c r="AK77" s="265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4"/>
      <c r="BD77" s="264"/>
      <c r="BE77" s="264"/>
      <c r="BF77" s="264"/>
      <c r="BG77" s="264"/>
      <c r="BH77" s="264"/>
      <c r="BI77" s="264"/>
      <c r="BJ77" s="264"/>
      <c r="BK77" s="264"/>
      <c r="BL77" s="264"/>
      <c r="BM77" s="264"/>
      <c r="BN77" s="264"/>
      <c r="BO77" s="264"/>
      <c r="BP77" s="264"/>
      <c r="BQ77" s="264"/>
      <c r="BR77" s="264"/>
    </row>
    <row r="78" spans="2:70" ht="14.25" customHeight="1">
      <c r="B78" s="366" t="s">
        <v>27</v>
      </c>
      <c r="C78" s="360">
        <v>60</v>
      </c>
      <c r="D78" s="360" t="s">
        <v>218</v>
      </c>
      <c r="E78" s="360">
        <v>68</v>
      </c>
      <c r="F78" s="360" t="s">
        <v>218</v>
      </c>
      <c r="G78" s="360"/>
      <c r="H78" s="360"/>
      <c r="I78" s="360">
        <v>66</v>
      </c>
      <c r="J78" s="360" t="s">
        <v>218</v>
      </c>
      <c r="K78" s="360">
        <v>71</v>
      </c>
      <c r="L78" s="360" t="s">
        <v>218</v>
      </c>
      <c r="M78" s="360">
        <v>74</v>
      </c>
      <c r="N78" s="360" t="s">
        <v>218</v>
      </c>
      <c r="O78" s="360">
        <v>83</v>
      </c>
      <c r="P78" s="360" t="s">
        <v>218</v>
      </c>
      <c r="Q78" s="360">
        <v>72</v>
      </c>
      <c r="R78" s="360" t="s">
        <v>218</v>
      </c>
      <c r="U78" s="264"/>
      <c r="V78" s="274"/>
      <c r="W78" s="265"/>
      <c r="X78" s="274"/>
      <c r="Y78" s="265"/>
      <c r="Z78" s="274"/>
      <c r="AA78" s="265"/>
      <c r="AB78" s="274"/>
      <c r="AC78" s="265"/>
      <c r="AD78" s="274"/>
      <c r="AE78" s="265"/>
      <c r="AF78" s="274"/>
      <c r="AG78" s="265"/>
      <c r="AH78" s="274"/>
      <c r="AI78" s="265"/>
      <c r="AJ78" s="274"/>
      <c r="AK78" s="265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</row>
    <row r="79" spans="2:70" ht="16.350000000000001" customHeight="1">
      <c r="B79" s="353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  <c r="Q79" s="353"/>
      <c r="R79" s="353"/>
      <c r="U79" s="264"/>
      <c r="V79" s="262"/>
      <c r="W79" s="261"/>
      <c r="X79" s="262"/>
      <c r="Y79" s="261"/>
      <c r="Z79" s="262"/>
      <c r="AA79" s="261"/>
      <c r="AB79" s="262"/>
      <c r="AC79" s="261"/>
      <c r="AD79" s="262"/>
      <c r="AE79" s="261"/>
      <c r="AF79" s="262"/>
      <c r="AG79" s="261"/>
      <c r="AH79" s="262"/>
      <c r="AI79" s="261"/>
      <c r="AJ79" s="262"/>
      <c r="AK79" s="261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</row>
    <row r="80" spans="2:70" ht="15">
      <c r="B80" s="301" t="s">
        <v>202</v>
      </c>
      <c r="C80" s="301"/>
      <c r="D80" s="301"/>
      <c r="E80" s="301"/>
      <c r="Q80" s="53" t="s">
        <v>132</v>
      </c>
      <c r="U80" s="264"/>
      <c r="V80" s="274"/>
      <c r="W80" s="274"/>
      <c r="X80" s="274"/>
      <c r="Y80" s="274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</row>
    <row r="81" spans="19:70"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</row>
    <row r="82" spans="19:70"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  <c r="AP82" s="264"/>
      <c r="AQ82" s="264"/>
      <c r="AR82" s="264"/>
      <c r="AS82" s="264"/>
      <c r="AT82" s="264"/>
      <c r="AU82" s="264"/>
      <c r="AV82" s="264"/>
      <c r="AW82" s="264"/>
      <c r="AX82" s="264"/>
      <c r="AY82" s="264"/>
      <c r="AZ82" s="264"/>
      <c r="BA82" s="264"/>
      <c r="BB82" s="264"/>
      <c r="BC82" s="264"/>
      <c r="BD82" s="264"/>
      <c r="BE82" s="264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4"/>
    </row>
    <row r="83" spans="19:70">
      <c r="S83" s="52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264"/>
      <c r="BC83" s="264"/>
      <c r="BD83" s="264"/>
      <c r="BE83" s="264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4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4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I70" sqref="I70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1:11" s="34" customFormat="1" ht="18.75">
      <c r="B1" s="54" t="s">
        <v>115</v>
      </c>
      <c r="C1" s="55"/>
      <c r="D1" s="55"/>
      <c r="E1" s="55"/>
      <c r="F1" s="55"/>
      <c r="G1" s="55"/>
      <c r="H1" s="55"/>
      <c r="I1" s="55"/>
      <c r="J1" s="33"/>
    </row>
    <row r="2" spans="1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  <c r="J2" s="33"/>
      <c r="K2" s="9" t="s">
        <v>177</v>
      </c>
    </row>
    <row r="3" spans="1:11">
      <c r="A3" s="371"/>
      <c r="B3" s="371"/>
      <c r="C3" s="371"/>
      <c r="D3" s="371"/>
      <c r="E3" s="371"/>
      <c r="F3" s="371"/>
      <c r="G3" s="371"/>
      <c r="H3" s="371"/>
      <c r="I3" s="371"/>
    </row>
    <row r="4" spans="1:11" s="34" customFormat="1" ht="32.1" customHeight="1">
      <c r="A4" s="372"/>
      <c r="B4" s="373" t="s">
        <v>117</v>
      </c>
      <c r="C4" s="373"/>
      <c r="D4" s="373" t="s">
        <v>118</v>
      </c>
      <c r="E4" s="373" t="s">
        <v>49</v>
      </c>
      <c r="F4" s="373" t="s">
        <v>50</v>
      </c>
      <c r="G4" s="373" t="s">
        <v>107</v>
      </c>
      <c r="H4" s="373" t="s">
        <v>119</v>
      </c>
      <c r="I4" s="374" t="s">
        <v>45</v>
      </c>
      <c r="J4" s="318"/>
    </row>
    <row r="5" spans="1:11" s="34" customFormat="1">
      <c r="B5" s="318"/>
      <c r="C5" s="318"/>
      <c r="D5" s="370"/>
      <c r="E5" s="318"/>
      <c r="F5" s="318"/>
      <c r="G5" s="318"/>
      <c r="H5" s="318"/>
      <c r="I5" s="318"/>
      <c r="J5" s="33"/>
    </row>
    <row r="6" spans="1:11" s="34" customFormat="1">
      <c r="B6" s="57">
        <v>2010</v>
      </c>
      <c r="C6" s="57"/>
      <c r="D6" s="58">
        <v>936895</v>
      </c>
      <c r="E6" s="58">
        <v>5193107</v>
      </c>
      <c r="F6" s="58">
        <v>2300877</v>
      </c>
      <c r="G6" s="58">
        <v>271182</v>
      </c>
      <c r="H6" s="58">
        <v>37671</v>
      </c>
      <c r="I6" s="58">
        <v>8739732</v>
      </c>
      <c r="J6" s="33"/>
    </row>
    <row r="7" spans="1:11" s="34" customFormat="1">
      <c r="B7" s="57">
        <v>2011</v>
      </c>
      <c r="C7" s="57"/>
      <c r="D7" s="58">
        <v>942883</v>
      </c>
      <c r="E7" s="58">
        <v>5289994</v>
      </c>
      <c r="F7" s="58">
        <v>2319204</v>
      </c>
      <c r="G7" s="58">
        <v>275993</v>
      </c>
      <c r="H7" s="58">
        <v>38203</v>
      </c>
      <c r="I7" s="58">
        <v>8866277</v>
      </c>
      <c r="J7" s="33"/>
    </row>
    <row r="8" spans="1:11" s="34" customFormat="1">
      <c r="B8" s="57">
        <v>2012</v>
      </c>
      <c r="C8" s="57"/>
      <c r="D8" s="58">
        <v>943021</v>
      </c>
      <c r="E8" s="58">
        <v>5391504</v>
      </c>
      <c r="F8" s="58">
        <v>2331726</v>
      </c>
      <c r="G8" s="58">
        <v>294827</v>
      </c>
      <c r="H8" s="58">
        <v>37967</v>
      </c>
      <c r="I8" s="58">
        <v>8999045</v>
      </c>
      <c r="J8" s="33"/>
    </row>
    <row r="9" spans="1:11" s="34" customFormat="1">
      <c r="B9" s="57">
        <v>2013</v>
      </c>
      <c r="C9" s="57"/>
      <c r="D9" s="58">
        <v>933433</v>
      </c>
      <c r="E9" s="58">
        <v>5513570</v>
      </c>
      <c r="F9" s="58">
        <v>2345901</v>
      </c>
      <c r="G9" s="58">
        <v>315013</v>
      </c>
      <c r="H9" s="58">
        <v>38049</v>
      </c>
      <c r="I9" s="58">
        <v>9145966</v>
      </c>
      <c r="J9" s="33"/>
    </row>
    <row r="10" spans="1:11" s="34" customFormat="1">
      <c r="B10" s="57">
        <v>2014</v>
      </c>
      <c r="C10" s="57"/>
      <c r="D10" s="58">
        <v>929568</v>
      </c>
      <c r="E10" s="58">
        <v>5611105</v>
      </c>
      <c r="F10" s="58">
        <v>2355965</v>
      </c>
      <c r="G10" s="58">
        <v>335637</v>
      </c>
      <c r="H10" s="58">
        <v>38667</v>
      </c>
      <c r="I10" s="58">
        <v>9270942</v>
      </c>
      <c r="J10" s="33"/>
    </row>
    <row r="11" spans="1:11" s="34" customFormat="1">
      <c r="B11" s="57">
        <v>2015</v>
      </c>
      <c r="C11" s="57"/>
      <c r="D11" s="58">
        <v>936666</v>
      </c>
      <c r="E11" s="58">
        <v>5686678</v>
      </c>
      <c r="F11" s="58">
        <v>2358932</v>
      </c>
      <c r="G11" s="58">
        <v>339166</v>
      </c>
      <c r="H11" s="58">
        <v>39357</v>
      </c>
      <c r="I11" s="58">
        <v>9360799</v>
      </c>
      <c r="J11" s="33"/>
    </row>
    <row r="12" spans="1:11" s="34" customFormat="1">
      <c r="B12" s="57">
        <v>2016</v>
      </c>
      <c r="C12" s="57"/>
      <c r="D12" s="59">
        <v>944600</v>
      </c>
      <c r="E12" s="59">
        <v>5784748</v>
      </c>
      <c r="F12" s="59">
        <v>2364388</v>
      </c>
      <c r="G12" s="59">
        <v>339471</v>
      </c>
      <c r="H12" s="59">
        <v>40275</v>
      </c>
      <c r="I12" s="58">
        <v>9473482</v>
      </c>
      <c r="J12" s="33"/>
    </row>
    <row r="13" spans="1:11" s="34" customFormat="1">
      <c r="B13" s="57">
        <v>2017</v>
      </c>
      <c r="C13" s="57"/>
      <c r="D13" s="58">
        <v>951871</v>
      </c>
      <c r="E13" s="58">
        <v>5884135</v>
      </c>
      <c r="F13" s="58">
        <v>2365468</v>
      </c>
      <c r="G13" s="58">
        <v>339052</v>
      </c>
      <c r="H13" s="58">
        <v>41244</v>
      </c>
      <c r="I13" s="58">
        <v>9581770</v>
      </c>
      <c r="J13" s="33"/>
    </row>
    <row r="14" spans="1:11" s="34" customFormat="1">
      <c r="B14" s="57">
        <v>2018</v>
      </c>
      <c r="C14" s="57"/>
      <c r="D14" s="58">
        <v>955269</v>
      </c>
      <c r="E14" s="58">
        <v>5994755</v>
      </c>
      <c r="F14" s="58">
        <v>2365497</v>
      </c>
      <c r="G14" s="58">
        <v>338470</v>
      </c>
      <c r="H14" s="58">
        <v>42281</v>
      </c>
      <c r="I14" s="58">
        <v>9696272</v>
      </c>
      <c r="J14" s="33"/>
    </row>
    <row r="15" spans="1:11" s="34" customFormat="1">
      <c r="B15" s="57">
        <v>2019</v>
      </c>
      <c r="C15" s="57"/>
      <c r="D15" s="59">
        <v>962035</v>
      </c>
      <c r="E15" s="59">
        <v>6089294</v>
      </c>
      <c r="F15" s="59">
        <v>2366788</v>
      </c>
      <c r="G15" s="59">
        <v>340106</v>
      </c>
      <c r="H15" s="59">
        <v>43156</v>
      </c>
      <c r="I15" s="58">
        <v>9801379</v>
      </c>
      <c r="J15" s="33"/>
    </row>
    <row r="16" spans="1:11" s="34" customFormat="1">
      <c r="B16" s="57">
        <v>2020</v>
      </c>
      <c r="C16" s="57"/>
      <c r="D16" s="59">
        <v>948917</v>
      </c>
      <c r="E16" s="59">
        <v>6125792</v>
      </c>
      <c r="F16" s="59">
        <v>2352738</v>
      </c>
      <c r="G16" s="59">
        <v>338540</v>
      </c>
      <c r="H16" s="59">
        <v>43032</v>
      </c>
      <c r="I16" s="58">
        <v>9809019</v>
      </c>
      <c r="J16" s="33"/>
    </row>
    <row r="17" spans="2:10">
      <c r="B17" s="57"/>
      <c r="C17" s="57"/>
      <c r="D17" s="58"/>
      <c r="E17" s="58"/>
      <c r="F17" s="58"/>
      <c r="G17" s="58"/>
      <c r="H17" s="58"/>
      <c r="I17" s="58"/>
    </row>
    <row r="18" spans="2:10">
      <c r="B18" s="57">
        <v>2021</v>
      </c>
      <c r="C18" s="57" t="s">
        <v>120</v>
      </c>
      <c r="D18" s="58">
        <v>949193</v>
      </c>
      <c r="E18" s="58">
        <v>6130604</v>
      </c>
      <c r="F18" s="58">
        <v>2349865</v>
      </c>
      <c r="G18" s="58">
        <v>338414</v>
      </c>
      <c r="H18" s="58">
        <v>43048</v>
      </c>
      <c r="I18" s="58">
        <v>9811124</v>
      </c>
    </row>
    <row r="19" spans="2:10">
      <c r="B19" s="57"/>
      <c r="C19" s="57" t="s">
        <v>121</v>
      </c>
      <c r="D19" s="58">
        <v>947026</v>
      </c>
      <c r="E19" s="58">
        <v>6132449</v>
      </c>
      <c r="F19" s="58">
        <v>2345906</v>
      </c>
      <c r="G19" s="58">
        <v>338925</v>
      </c>
      <c r="H19" s="58">
        <v>42944</v>
      </c>
      <c r="I19" s="58">
        <v>9807250</v>
      </c>
      <c r="J19" s="39"/>
    </row>
    <row r="20" spans="2:10">
      <c r="B20" s="57"/>
      <c r="C20" s="57" t="s">
        <v>122</v>
      </c>
      <c r="D20" s="58">
        <v>947359</v>
      </c>
      <c r="E20" s="58">
        <v>6136784</v>
      </c>
      <c r="F20" s="58">
        <v>2348572</v>
      </c>
      <c r="G20" s="58">
        <v>339935</v>
      </c>
      <c r="H20" s="58">
        <v>43078</v>
      </c>
      <c r="I20" s="58">
        <v>9815728</v>
      </c>
      <c r="J20" s="39"/>
    </row>
    <row r="21" spans="2:10">
      <c r="B21" s="57"/>
      <c r="C21" s="57" t="s">
        <v>123</v>
      </c>
      <c r="D21" s="58">
        <v>947296</v>
      </c>
      <c r="E21" s="58">
        <v>6141415</v>
      </c>
      <c r="F21" s="58">
        <v>2352694</v>
      </c>
      <c r="G21" s="58">
        <v>340912</v>
      </c>
      <c r="H21" s="58">
        <v>43228</v>
      </c>
      <c r="I21" s="58">
        <v>9825545</v>
      </c>
      <c r="J21" s="39"/>
    </row>
    <row r="22" spans="2:10">
      <c r="B22" s="57"/>
      <c r="C22" s="57" t="s">
        <v>124</v>
      </c>
      <c r="D22" s="58">
        <v>947910</v>
      </c>
      <c r="E22" s="58">
        <v>6148412</v>
      </c>
      <c r="F22" s="58">
        <v>2354615</v>
      </c>
      <c r="G22" s="58">
        <v>341846</v>
      </c>
      <c r="H22" s="58">
        <v>43332</v>
      </c>
      <c r="I22" s="58">
        <v>9836115</v>
      </c>
      <c r="J22" s="39"/>
    </row>
    <row r="23" spans="2:10">
      <c r="B23" s="57"/>
      <c r="C23" s="57" t="s">
        <v>125</v>
      </c>
      <c r="D23" s="58">
        <v>949983</v>
      </c>
      <c r="E23" s="58">
        <v>6160232</v>
      </c>
      <c r="F23" s="58">
        <v>2357930</v>
      </c>
      <c r="G23" s="58">
        <v>342930</v>
      </c>
      <c r="H23" s="58">
        <v>43610</v>
      </c>
      <c r="I23" s="58">
        <v>9854685</v>
      </c>
      <c r="J23" s="39"/>
    </row>
    <row r="24" spans="2:10">
      <c r="B24" s="57"/>
      <c r="C24" s="57" t="s">
        <v>126</v>
      </c>
      <c r="D24" s="58">
        <v>951310</v>
      </c>
      <c r="E24" s="58">
        <v>6170037</v>
      </c>
      <c r="F24" s="58">
        <v>2359217</v>
      </c>
      <c r="G24" s="58">
        <v>343785</v>
      </c>
      <c r="H24" s="58">
        <v>43804</v>
      </c>
      <c r="I24" s="58">
        <v>9868153</v>
      </c>
      <c r="J24" s="39"/>
    </row>
    <row r="25" spans="2:10">
      <c r="B25" s="57"/>
      <c r="C25" s="57" t="s">
        <v>127</v>
      </c>
      <c r="D25" s="58">
        <v>950996</v>
      </c>
      <c r="E25" s="58">
        <v>6170027</v>
      </c>
      <c r="F25" s="58">
        <v>2354616</v>
      </c>
      <c r="G25" s="58">
        <v>342746</v>
      </c>
      <c r="H25" s="58">
        <v>43942</v>
      </c>
      <c r="I25" s="58">
        <v>9862327</v>
      </c>
      <c r="J25" s="39"/>
    </row>
    <row r="26" spans="2:10">
      <c r="B26" s="57"/>
      <c r="C26" s="57" t="s">
        <v>128</v>
      </c>
      <c r="D26" s="60">
        <v>950694</v>
      </c>
      <c r="E26" s="60">
        <v>6179875</v>
      </c>
      <c r="F26" s="60">
        <v>2354102</v>
      </c>
      <c r="G26" s="60">
        <v>342922</v>
      </c>
      <c r="H26" s="60">
        <v>44051</v>
      </c>
      <c r="I26" s="58">
        <v>9871644</v>
      </c>
      <c r="J26" s="39"/>
    </row>
    <row r="27" spans="2:10">
      <c r="B27" s="57"/>
      <c r="C27" s="57" t="s">
        <v>129</v>
      </c>
      <c r="D27" s="58">
        <v>950472</v>
      </c>
      <c r="E27" s="58">
        <v>6190182</v>
      </c>
      <c r="F27" s="58">
        <v>2354994</v>
      </c>
      <c r="G27" s="58">
        <v>341436</v>
      </c>
      <c r="H27" s="58">
        <v>44122</v>
      </c>
      <c r="I27" s="58">
        <v>9881206</v>
      </c>
      <c r="J27" s="39"/>
    </row>
    <row r="28" spans="2:10">
      <c r="B28" s="57"/>
      <c r="C28" s="57" t="s">
        <v>130</v>
      </c>
      <c r="D28" s="59">
        <v>951355</v>
      </c>
      <c r="E28" s="59">
        <v>6205618</v>
      </c>
      <c r="F28" s="59">
        <v>2357001</v>
      </c>
      <c r="G28" s="59">
        <v>341065</v>
      </c>
      <c r="H28" s="59">
        <v>44159</v>
      </c>
      <c r="I28" s="58">
        <v>9899198</v>
      </c>
      <c r="J28" s="39"/>
    </row>
    <row r="29" spans="2:10">
      <c r="B29" s="57"/>
      <c r="C29" s="57" t="s">
        <v>131</v>
      </c>
      <c r="D29" s="58">
        <v>953591</v>
      </c>
      <c r="E29" s="58">
        <v>6218551</v>
      </c>
      <c r="F29" s="58">
        <v>2358328</v>
      </c>
      <c r="G29" s="58">
        <v>342218</v>
      </c>
      <c r="H29" s="58">
        <v>44278</v>
      </c>
      <c r="I29" s="58">
        <v>9916966</v>
      </c>
      <c r="J29" s="39"/>
    </row>
    <row r="30" spans="2:10">
      <c r="B30" s="57">
        <v>2022</v>
      </c>
      <c r="C30" s="57" t="s">
        <v>120</v>
      </c>
      <c r="D30" s="58">
        <v>952322</v>
      </c>
      <c r="E30" s="58">
        <v>6226951</v>
      </c>
      <c r="F30" s="58">
        <v>2357080</v>
      </c>
      <c r="G30" s="58">
        <v>341417</v>
      </c>
      <c r="H30" s="58">
        <v>44281</v>
      </c>
      <c r="I30" s="58">
        <v>9922051</v>
      </c>
      <c r="J30" s="39"/>
    </row>
    <row r="31" spans="2:10">
      <c r="B31" s="57"/>
      <c r="C31" s="61" t="s">
        <v>121</v>
      </c>
      <c r="D31" s="62">
        <v>949990</v>
      </c>
      <c r="E31" s="62">
        <v>6228161</v>
      </c>
      <c r="F31" s="62">
        <v>2348674</v>
      </c>
      <c r="G31" s="62">
        <v>341328</v>
      </c>
      <c r="H31" s="62">
        <v>44118</v>
      </c>
      <c r="I31" s="63">
        <v>9912271</v>
      </c>
      <c r="J31" s="39"/>
    </row>
    <row r="32" spans="2:10">
      <c r="B32" s="57"/>
      <c r="C32" s="57" t="s">
        <v>122</v>
      </c>
      <c r="D32" s="58"/>
      <c r="E32" s="58"/>
      <c r="F32" s="58"/>
      <c r="G32" s="58"/>
      <c r="H32" s="58"/>
      <c r="I32" s="58"/>
      <c r="J32" s="39"/>
    </row>
    <row r="33" spans="2:42">
      <c r="B33" s="57"/>
      <c r="C33" s="57" t="s">
        <v>123</v>
      </c>
      <c r="D33" s="58"/>
      <c r="E33" s="58"/>
      <c r="F33" s="58"/>
      <c r="G33" s="58"/>
      <c r="H33" s="58"/>
      <c r="I33" s="58"/>
      <c r="J33" s="39"/>
    </row>
    <row r="34" spans="2:42">
      <c r="B34" s="57"/>
      <c r="C34" s="57" t="s">
        <v>124</v>
      </c>
      <c r="D34" s="58"/>
      <c r="E34" s="58"/>
      <c r="F34" s="58"/>
      <c r="G34" s="58"/>
      <c r="H34" s="58"/>
      <c r="I34" s="58"/>
      <c r="J34" s="39"/>
      <c r="AC34" s="33"/>
      <c r="AD34" s="33"/>
      <c r="AE34" s="33"/>
    </row>
    <row r="35" spans="2:42">
      <c r="B35" s="57"/>
      <c r="C35" s="57" t="s">
        <v>125</v>
      </c>
      <c r="D35" s="58"/>
      <c r="E35" s="58"/>
      <c r="F35" s="58"/>
      <c r="G35" s="58"/>
      <c r="H35" s="58"/>
      <c r="I35" s="58"/>
      <c r="J35" s="39"/>
    </row>
    <row r="36" spans="2:42">
      <c r="B36" s="57"/>
      <c r="C36" s="57" t="s">
        <v>126</v>
      </c>
      <c r="D36" s="58"/>
      <c r="E36" s="58"/>
      <c r="F36" s="58"/>
      <c r="G36" s="58"/>
      <c r="H36" s="58"/>
      <c r="I36" s="58"/>
      <c r="J36" s="39"/>
    </row>
    <row r="37" spans="2:42">
      <c r="B37" s="57"/>
      <c r="C37" s="57" t="s">
        <v>127</v>
      </c>
      <c r="D37" s="58"/>
      <c r="E37" s="58"/>
      <c r="F37" s="58"/>
      <c r="G37" s="58"/>
      <c r="H37" s="58"/>
      <c r="I37" s="58"/>
      <c r="J37" s="39"/>
    </row>
    <row r="38" spans="2:42">
      <c r="B38" s="57"/>
      <c r="C38" s="57" t="s">
        <v>128</v>
      </c>
      <c r="D38" s="58"/>
      <c r="E38" s="58"/>
      <c r="F38" s="58"/>
      <c r="G38" s="58"/>
      <c r="H38" s="58"/>
      <c r="I38" s="58"/>
      <c r="J38" s="39"/>
    </row>
    <row r="39" spans="2:42">
      <c r="B39" s="57"/>
      <c r="C39" s="57" t="s">
        <v>129</v>
      </c>
      <c r="D39" s="58"/>
      <c r="E39" s="58"/>
      <c r="F39" s="58"/>
      <c r="G39" s="58"/>
      <c r="H39" s="58"/>
      <c r="I39" s="58"/>
      <c r="J39" s="39"/>
      <c r="K39" s="275"/>
      <c r="L39" s="275"/>
      <c r="M39" s="275"/>
      <c r="N39" s="275"/>
      <c r="O39" s="275"/>
      <c r="P39" s="275"/>
    </row>
    <row r="40" spans="2:42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2" ht="15.75" customHeight="1">
      <c r="B41" s="64"/>
      <c r="C41" s="57" t="s">
        <v>131</v>
      </c>
      <c r="D41" s="58"/>
      <c r="E41" s="58"/>
      <c r="F41" s="58"/>
      <c r="G41" s="58"/>
      <c r="H41" s="58"/>
      <c r="I41" s="58"/>
    </row>
    <row r="42" spans="2:42">
      <c r="B42" s="64"/>
      <c r="C42" s="57"/>
      <c r="D42" s="58"/>
      <c r="E42" s="58"/>
      <c r="F42" s="58"/>
      <c r="G42" s="58"/>
      <c r="H42" s="58"/>
      <c r="I42" s="58"/>
    </row>
    <row r="43" spans="2:42">
      <c r="B43" s="57"/>
      <c r="C43" s="57"/>
      <c r="D43" s="63" t="s">
        <v>133</v>
      </c>
      <c r="E43" s="58"/>
      <c r="F43" s="58"/>
      <c r="G43" s="58"/>
      <c r="H43" s="58"/>
      <c r="I43" s="58"/>
    </row>
    <row r="44" spans="2:42">
      <c r="B44" s="57">
        <v>2010</v>
      </c>
      <c r="C44" s="57"/>
      <c r="D44" s="65">
        <v>0.64605465145384233</v>
      </c>
      <c r="E44" s="65">
        <v>2.0740877893759446</v>
      </c>
      <c r="F44" s="65">
        <v>0.85947739636256237</v>
      </c>
      <c r="G44" s="65">
        <v>1.7392870273798877</v>
      </c>
      <c r="H44" s="65">
        <v>-0.43609261021249068</v>
      </c>
      <c r="I44" s="65">
        <v>1.5761404508701116</v>
      </c>
    </row>
    <row r="45" spans="2:42">
      <c r="B45" s="57">
        <v>2011</v>
      </c>
      <c r="C45" s="57"/>
      <c r="D45" s="65">
        <v>0.63913245347664294</v>
      </c>
      <c r="E45" s="65">
        <v>1.8656846469753186</v>
      </c>
      <c r="F45" s="65">
        <v>0.79652236951388566</v>
      </c>
      <c r="G45" s="65">
        <v>1.7740853006467994</v>
      </c>
      <c r="H45" s="65">
        <v>1.4122269119481778</v>
      </c>
      <c r="I45" s="65">
        <v>1.4479276938926811</v>
      </c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2:42">
      <c r="B46" s="57">
        <v>2012</v>
      </c>
      <c r="C46" s="57"/>
      <c r="D46" s="66">
        <v>1.4635962256193125E-2</v>
      </c>
      <c r="E46" s="66">
        <v>1.9189057681350929</v>
      </c>
      <c r="F46" s="66">
        <v>0.53992662999891028</v>
      </c>
      <c r="G46" s="66">
        <v>6.8240861181261936</v>
      </c>
      <c r="H46" s="66">
        <v>-0.61775253252361884</v>
      </c>
      <c r="I46" s="66">
        <v>1.4974492676012696</v>
      </c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2:42">
      <c r="B47" s="57">
        <v>2013</v>
      </c>
      <c r="C47" s="57"/>
      <c r="D47" s="65">
        <v>-1.0167323951428386</v>
      </c>
      <c r="E47" s="65">
        <v>2.2640435767088407</v>
      </c>
      <c r="F47" s="65">
        <v>0.60791876918642185</v>
      </c>
      <c r="G47" s="65">
        <v>6.8467270636678457</v>
      </c>
      <c r="H47" s="65">
        <v>0.21597703268627644</v>
      </c>
      <c r="I47" s="65">
        <v>1.6326287956110797</v>
      </c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2:42">
      <c r="B48" s="57">
        <v>2014</v>
      </c>
      <c r="C48" s="57"/>
      <c r="D48" s="65">
        <v>-0.41406292685174373</v>
      </c>
      <c r="E48" s="65">
        <v>1.7689990332942163</v>
      </c>
      <c r="F48" s="65">
        <v>0.42900361097932826</v>
      </c>
      <c r="G48" s="65">
        <v>6.5470313923552403</v>
      </c>
      <c r="H48" s="65">
        <v>1.6242213987226917</v>
      </c>
      <c r="I48" s="65">
        <v>1.3664603607754566</v>
      </c>
    </row>
    <row r="49" spans="2:9">
      <c r="B49" s="57">
        <v>2015</v>
      </c>
      <c r="C49" s="57"/>
      <c r="D49" s="65">
        <v>0.7635805019105657</v>
      </c>
      <c r="E49" s="65">
        <v>1.3468470114175402</v>
      </c>
      <c r="F49" s="65">
        <v>0.12593565693888031</v>
      </c>
      <c r="G49" s="65">
        <v>1.0514335427858068</v>
      </c>
      <c r="H49" s="65">
        <v>1.7844673752812401</v>
      </c>
      <c r="I49" s="65">
        <v>0.96923268422992592</v>
      </c>
    </row>
    <row r="50" spans="2:9">
      <c r="B50" s="57">
        <v>2016</v>
      </c>
      <c r="C50" s="57"/>
      <c r="D50" s="65">
        <v>0.84704686622552039</v>
      </c>
      <c r="E50" s="65">
        <v>1.724556938163202</v>
      </c>
      <c r="F50" s="65">
        <v>0.23129110970558919</v>
      </c>
      <c r="G50" s="65">
        <v>8.9926466685930073E-2</v>
      </c>
      <c r="H50" s="65">
        <v>2.3324948547907676</v>
      </c>
      <c r="I50" s="65">
        <v>1.2037754469463646</v>
      </c>
    </row>
    <row r="51" spans="2:9">
      <c r="B51" s="57">
        <v>2017</v>
      </c>
      <c r="C51" s="57"/>
      <c r="D51" s="65">
        <v>0.76974380690240096</v>
      </c>
      <c r="E51" s="65">
        <v>1.7180869417302125</v>
      </c>
      <c r="F51" s="65">
        <v>4.5677782157582669E-2</v>
      </c>
      <c r="G51" s="65">
        <v>-0.12342733252619364</v>
      </c>
      <c r="H51" s="65">
        <v>2.4059590316573454</v>
      </c>
      <c r="I51" s="65">
        <v>1.1430643980745447</v>
      </c>
    </row>
    <row r="52" spans="2:9">
      <c r="B52" s="57">
        <v>2018</v>
      </c>
      <c r="C52" s="57"/>
      <c r="D52" s="65">
        <v>0.35698114555438032</v>
      </c>
      <c r="E52" s="65">
        <v>1.879970462948255</v>
      </c>
      <c r="F52" s="65">
        <v>1.2259730421293469E-3</v>
      </c>
      <c r="G52" s="65">
        <v>-0.17165508535563756</v>
      </c>
      <c r="H52" s="65">
        <v>2.5143051110464443</v>
      </c>
      <c r="I52" s="65">
        <v>1.1949984188724949</v>
      </c>
    </row>
    <row r="53" spans="2:9">
      <c r="B53" s="57">
        <v>2019</v>
      </c>
      <c r="C53" s="57"/>
      <c r="D53" s="65">
        <v>0.70828216973439773</v>
      </c>
      <c r="E53" s="65">
        <v>1.5770285858221156</v>
      </c>
      <c r="F53" s="65">
        <v>5.4576268750294865E-2</v>
      </c>
      <c r="G53" s="65">
        <v>0.48335155257481777</v>
      </c>
      <c r="H53" s="65">
        <v>2.0694874766443494</v>
      </c>
      <c r="I53" s="65">
        <v>1.0839939308633362</v>
      </c>
    </row>
    <row r="54" spans="2:9">
      <c r="B54" s="57">
        <v>2020</v>
      </c>
      <c r="C54" s="57"/>
      <c r="D54" s="65">
        <v>-1.3635678535604212</v>
      </c>
      <c r="E54" s="65">
        <v>0.59937982958286895</v>
      </c>
      <c r="F54" s="65">
        <v>-0.59363153776341715</v>
      </c>
      <c r="G54" s="65">
        <v>-0.46044468489235824</v>
      </c>
      <c r="H54" s="65">
        <v>-0.2873296876448217</v>
      </c>
      <c r="I54" s="65">
        <v>7.7948215246048669E-2</v>
      </c>
    </row>
    <row r="55" spans="2:9">
      <c r="B55" s="57"/>
      <c r="C55" s="57"/>
      <c r="D55" s="65"/>
      <c r="E55" s="65"/>
      <c r="F55" s="65"/>
      <c r="G55" s="65"/>
      <c r="H55" s="65"/>
      <c r="I55" s="65"/>
    </row>
    <row r="56" spans="2:9">
      <c r="B56" s="57">
        <v>2021</v>
      </c>
      <c r="C56" s="57" t="s">
        <v>120</v>
      </c>
      <c r="D56" s="65">
        <v>-1.1983895177088533</v>
      </c>
      <c r="E56" s="65">
        <v>0.59586924809944541</v>
      </c>
      <c r="F56" s="65">
        <v>-0.56524500650171339</v>
      </c>
      <c r="G56" s="65">
        <v>-0.35510276191037526</v>
      </c>
      <c r="H56" s="65">
        <v>-0.29877017856729804</v>
      </c>
      <c r="I56" s="65">
        <v>0.10313216507349399</v>
      </c>
    </row>
    <row r="57" spans="2:9">
      <c r="B57" s="57"/>
      <c r="C57" s="57" t="s">
        <v>121</v>
      </c>
      <c r="D57" s="65">
        <v>-1.2303626425315239</v>
      </c>
      <c r="E57" s="65">
        <v>0.49180352046240827</v>
      </c>
      <c r="F57" s="65">
        <v>-0.64208285579480107</v>
      </c>
      <c r="G57" s="65">
        <v>-0.24722970288287849</v>
      </c>
      <c r="H57" s="65">
        <v>-0.2624428083703001</v>
      </c>
      <c r="I57" s="65">
        <v>2.1437718227201863E-2</v>
      </c>
    </row>
    <row r="58" spans="2:9">
      <c r="B58" s="57"/>
      <c r="C58" s="57" t="s">
        <v>122</v>
      </c>
      <c r="D58" s="65">
        <v>-1.1957356094549176</v>
      </c>
      <c r="E58" s="65">
        <v>0.64702059080585794</v>
      </c>
      <c r="F58" s="65">
        <v>-0.47015128412241092</v>
      </c>
      <c r="G58" s="65">
        <v>-0.15303005381018808</v>
      </c>
      <c r="H58" s="65">
        <v>-8.8134335281564447E-2</v>
      </c>
      <c r="I58" s="65">
        <v>0.16667355484700774</v>
      </c>
    </row>
    <row r="59" spans="2:9">
      <c r="B59" s="57"/>
      <c r="C59" s="57" t="s">
        <v>123</v>
      </c>
      <c r="D59" s="65">
        <v>-1.0338573661292649</v>
      </c>
      <c r="E59" s="65">
        <v>0.7629641309071955</v>
      </c>
      <c r="F59" s="65">
        <v>-0.17421928038017231</v>
      </c>
      <c r="G59" s="65">
        <v>8.0143495019657784E-2</v>
      </c>
      <c r="H59" s="65">
        <v>0.2946567365026409</v>
      </c>
      <c r="I59" s="65">
        <v>0.33596643194968578</v>
      </c>
    </row>
    <row r="60" spans="2:9">
      <c r="B60" s="57"/>
      <c r="C60" s="57" t="s">
        <v>124</v>
      </c>
      <c r="D60" s="65">
        <v>-0.62846929201545443</v>
      </c>
      <c r="E60" s="65">
        <v>1.2334405587290043</v>
      </c>
      <c r="F60" s="65">
        <v>0.45392975607674302</v>
      </c>
      <c r="G60" s="65">
        <v>0.59797418587814732</v>
      </c>
      <c r="H60" s="65">
        <v>0.90350223546944441</v>
      </c>
      <c r="I60" s="65">
        <v>0.84044339340323404</v>
      </c>
    </row>
    <row r="61" spans="2:9">
      <c r="B61" s="57"/>
      <c r="C61" s="57" t="s">
        <v>125</v>
      </c>
      <c r="D61" s="65">
        <v>-0.16258026546719373</v>
      </c>
      <c r="E61" s="65">
        <v>1.4139302262219156</v>
      </c>
      <c r="F61" s="65">
        <v>0.5068971602335548</v>
      </c>
      <c r="G61" s="65">
        <v>0.88965772890152728</v>
      </c>
      <c r="H61" s="65">
        <v>1.605274807203938</v>
      </c>
      <c r="I61" s="65">
        <v>1.0245788201428185</v>
      </c>
    </row>
    <row r="62" spans="2:9">
      <c r="B62" s="57"/>
      <c r="C62" s="57" t="s">
        <v>126</v>
      </c>
      <c r="D62" s="65">
        <v>5.1534464988112205E-2</v>
      </c>
      <c r="E62" s="65">
        <v>1.4538729660429128</v>
      </c>
      <c r="F62" s="65">
        <v>0.33252558690617384</v>
      </c>
      <c r="G62" s="65">
        <v>1.0502275052026278</v>
      </c>
      <c r="H62" s="65">
        <v>1.8650295335100653</v>
      </c>
      <c r="I62" s="65">
        <v>1.0351436718354146</v>
      </c>
    </row>
    <row r="63" spans="2:9">
      <c r="B63" s="57"/>
      <c r="C63" s="57" t="s">
        <v>127</v>
      </c>
      <c r="D63" s="65">
        <v>9.2304227154693663E-2</v>
      </c>
      <c r="E63" s="65">
        <v>1.2922503394999341</v>
      </c>
      <c r="F63" s="65">
        <v>8.8117411668986456E-2</v>
      </c>
      <c r="G63" s="65">
        <v>0.62386053707785827</v>
      </c>
      <c r="H63" s="65">
        <v>2.2834663997579163</v>
      </c>
      <c r="I63" s="65">
        <v>0.86699580140476851</v>
      </c>
    </row>
    <row r="64" spans="2:9">
      <c r="B64" s="57"/>
      <c r="C64" s="57" t="s">
        <v>128</v>
      </c>
      <c r="D64" s="65">
        <v>0.30724364885597044</v>
      </c>
      <c r="E64" s="65">
        <v>1.5052648298003124</v>
      </c>
      <c r="F64" s="65">
        <v>0.30443676641711548</v>
      </c>
      <c r="G64" s="65">
        <v>1.0305694352785943</v>
      </c>
      <c r="H64" s="65">
        <v>2.5443456399273812</v>
      </c>
      <c r="I64" s="65">
        <v>1.088460508131206</v>
      </c>
    </row>
    <row r="65" spans="2:17">
      <c r="B65" s="57"/>
      <c r="C65" s="57" t="s">
        <v>129</v>
      </c>
      <c r="D65" s="65">
        <v>0.37458088021755653</v>
      </c>
      <c r="E65" s="65">
        <v>1.5107936910354836</v>
      </c>
      <c r="F65" s="65">
        <v>0.30624362169926478</v>
      </c>
      <c r="G65" s="65">
        <v>1.0877481777109343</v>
      </c>
      <c r="H65" s="65">
        <v>2.7837957462669261</v>
      </c>
      <c r="I65" s="65">
        <v>1.1023207619892617</v>
      </c>
    </row>
    <row r="66" spans="2:17">
      <c r="B66" s="57"/>
      <c r="C66" s="57" t="s">
        <v>130</v>
      </c>
      <c r="D66" s="65">
        <v>0.4704826275213847</v>
      </c>
      <c r="E66" s="65">
        <v>1.5393833761648823</v>
      </c>
      <c r="F66" s="65">
        <v>0.30021966462208116</v>
      </c>
      <c r="G66" s="65">
        <v>1.126710450239421</v>
      </c>
      <c r="H66" s="65">
        <v>2.8436350086170847</v>
      </c>
      <c r="I66" s="65">
        <v>1.1299996618510999</v>
      </c>
    </row>
    <row r="67" spans="2:17">
      <c r="B67" s="57"/>
      <c r="C67" s="67" t="s">
        <v>131</v>
      </c>
      <c r="D67" s="65">
        <v>0.49256152013295029</v>
      </c>
      <c r="E67" s="65">
        <v>1.5142368529653005</v>
      </c>
      <c r="F67" s="65">
        <v>0.23759551637283494</v>
      </c>
      <c r="G67" s="65">
        <v>1.0864299639629094</v>
      </c>
      <c r="H67" s="65">
        <v>2.8955196133110261</v>
      </c>
      <c r="I67" s="65">
        <v>1.1004872148784761</v>
      </c>
    </row>
    <row r="68" spans="2:17">
      <c r="B68" s="57">
        <v>2022</v>
      </c>
      <c r="C68" s="67" t="s">
        <v>120</v>
      </c>
      <c r="D68" s="65">
        <v>0.32964844873486498</v>
      </c>
      <c r="E68" s="65">
        <v>1.5715743505860136</v>
      </c>
      <c r="F68" s="65">
        <v>0.30703891500150071</v>
      </c>
      <c r="G68" s="65">
        <v>0.8873746358011303</v>
      </c>
      <c r="H68" s="65">
        <v>2.8642445642073966</v>
      </c>
      <c r="I68" s="65">
        <v>1.1306247887601817</v>
      </c>
    </row>
    <row r="69" spans="2:17">
      <c r="B69" s="57"/>
      <c r="C69" s="68" t="s">
        <v>121</v>
      </c>
      <c r="D69" s="69">
        <v>0.31297979147351107</v>
      </c>
      <c r="E69" s="69">
        <v>1.5607467750649029</v>
      </c>
      <c r="F69" s="69">
        <v>0.11799279255009232</v>
      </c>
      <c r="G69" s="69">
        <v>0.70900641734896741</v>
      </c>
      <c r="H69" s="69">
        <v>2.7337928464977734</v>
      </c>
      <c r="I69" s="69">
        <v>1.0708506462056233</v>
      </c>
    </row>
    <row r="70" spans="2:17">
      <c r="B70" s="57"/>
      <c r="C70" s="67" t="s">
        <v>122</v>
      </c>
      <c r="D70" s="65"/>
      <c r="E70" s="65"/>
      <c r="F70" s="65"/>
      <c r="G70" s="65"/>
      <c r="H70" s="65"/>
      <c r="I70" s="65"/>
      <c r="L70" s="416"/>
    </row>
    <row r="71" spans="2:17">
      <c r="B71" s="57"/>
      <c r="C71" s="67" t="s">
        <v>123</v>
      </c>
      <c r="D71" s="65"/>
      <c r="E71" s="65"/>
      <c r="F71" s="65"/>
      <c r="G71" s="65"/>
      <c r="H71" s="65"/>
      <c r="I71" s="65"/>
    </row>
    <row r="72" spans="2:17">
      <c r="B72" s="57"/>
      <c r="C72" s="67" t="s">
        <v>124</v>
      </c>
      <c r="D72" s="65"/>
      <c r="E72" s="65"/>
      <c r="F72" s="65"/>
      <c r="G72" s="65"/>
      <c r="H72" s="65"/>
      <c r="I72" s="65"/>
    </row>
    <row r="73" spans="2:17">
      <c r="B73" s="57"/>
      <c r="C73" s="67" t="s">
        <v>125</v>
      </c>
      <c r="D73" s="65"/>
      <c r="E73" s="65"/>
      <c r="F73" s="65"/>
      <c r="G73" s="65"/>
      <c r="H73" s="65"/>
      <c r="I73" s="65"/>
    </row>
    <row r="74" spans="2:17">
      <c r="B74" s="57"/>
      <c r="C74" s="67" t="s">
        <v>126</v>
      </c>
      <c r="D74" s="65"/>
      <c r="E74" s="65"/>
      <c r="F74" s="65"/>
      <c r="G74" s="65"/>
      <c r="H74" s="65"/>
      <c r="I74" s="65"/>
    </row>
    <row r="75" spans="2:17">
      <c r="B75" s="57"/>
      <c r="C75" s="67" t="s">
        <v>127</v>
      </c>
      <c r="D75" s="65"/>
      <c r="E75" s="65"/>
      <c r="F75" s="65"/>
      <c r="G75" s="65"/>
      <c r="H75" s="65"/>
      <c r="I75" s="65"/>
    </row>
    <row r="76" spans="2:17">
      <c r="B76" s="57"/>
      <c r="C76" s="67" t="s">
        <v>128</v>
      </c>
      <c r="D76" s="65"/>
      <c r="E76" s="65"/>
      <c r="F76" s="65"/>
      <c r="G76" s="65"/>
      <c r="H76" s="65"/>
      <c r="I76" s="65"/>
    </row>
    <row r="77" spans="2:17">
      <c r="B77" s="57"/>
      <c r="C77" s="67" t="s">
        <v>129</v>
      </c>
      <c r="D77" s="65"/>
      <c r="E77" s="65"/>
      <c r="F77" s="65"/>
      <c r="G77" s="65"/>
      <c r="H77" s="65"/>
      <c r="I77" s="65"/>
      <c r="L77" s="276"/>
      <c r="M77" s="276"/>
      <c r="N77" s="276"/>
      <c r="O77" s="276"/>
      <c r="P77" s="276"/>
      <c r="Q77" s="276"/>
    </row>
    <row r="78" spans="2:17">
      <c r="B78" s="57"/>
      <c r="C78" s="67" t="s">
        <v>130</v>
      </c>
      <c r="D78" s="65"/>
      <c r="E78" s="65"/>
      <c r="F78" s="65"/>
      <c r="G78" s="65"/>
      <c r="H78" s="65"/>
      <c r="I78" s="65"/>
    </row>
    <row r="79" spans="2:17">
      <c r="B79" s="57"/>
      <c r="C79" s="67" t="s">
        <v>131</v>
      </c>
      <c r="D79" s="65"/>
      <c r="E79" s="65"/>
      <c r="F79" s="65"/>
      <c r="G79" s="65"/>
      <c r="H79" s="65"/>
      <c r="I79" s="65"/>
    </row>
    <row r="80" spans="2:17" ht="15" customHeight="1">
      <c r="B80" s="57"/>
      <c r="C80" s="57"/>
      <c r="D80" s="57"/>
      <c r="E80" s="57"/>
      <c r="F80" s="57"/>
      <c r="G80" s="57"/>
      <c r="H80" s="57"/>
      <c r="I80" s="57"/>
    </row>
    <row r="81" spans="2:9">
      <c r="B81" s="33" t="s">
        <v>134</v>
      </c>
      <c r="C81" s="55"/>
      <c r="D81" s="55"/>
      <c r="E81" s="55"/>
      <c r="F81" s="55"/>
      <c r="G81" s="55"/>
      <c r="H81" s="55"/>
      <c r="I81" s="55"/>
    </row>
    <row r="82" spans="2:9">
      <c r="B82" s="70"/>
      <c r="C82" s="55"/>
      <c r="D82" s="55"/>
      <c r="E82" s="55"/>
      <c r="F82" s="55"/>
      <c r="G82" s="55"/>
      <c r="H82" s="55"/>
      <c r="I82" s="55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 ht="18.75">
      <c r="B84" s="54"/>
      <c r="C84" s="55"/>
      <c r="D84" s="55"/>
      <c r="E84" s="55"/>
      <c r="F84" s="55"/>
      <c r="G84" s="55"/>
      <c r="H84" s="55"/>
      <c r="I84" s="5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G76" sqref="G76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54" t="s">
        <v>135</v>
      </c>
      <c r="C1" s="55"/>
      <c r="D1" s="55"/>
      <c r="E1" s="55"/>
      <c r="F1" s="55"/>
      <c r="G1" s="55"/>
      <c r="H1" s="55"/>
      <c r="I1" s="55"/>
    </row>
    <row r="2" spans="2:11" s="34" customFormat="1" ht="18.75">
      <c r="B2" s="54" t="s">
        <v>116</v>
      </c>
      <c r="C2" s="55"/>
      <c r="D2" s="55"/>
      <c r="E2" s="55"/>
      <c r="F2" s="55"/>
      <c r="G2" s="55"/>
      <c r="H2" s="55"/>
      <c r="I2" s="55"/>
    </row>
    <row r="3" spans="2:11">
      <c r="K3" s="9" t="s">
        <v>177</v>
      </c>
    </row>
    <row r="4" spans="2:11" s="34" customFormat="1" ht="32.1" customHeight="1">
      <c r="B4" s="373" t="s">
        <v>117</v>
      </c>
      <c r="C4" s="373"/>
      <c r="D4" s="373" t="s">
        <v>118</v>
      </c>
      <c r="E4" s="373" t="s">
        <v>49</v>
      </c>
      <c r="F4" s="373" t="s">
        <v>50</v>
      </c>
      <c r="G4" s="373" t="s">
        <v>107</v>
      </c>
      <c r="H4" s="373" t="s">
        <v>119</v>
      </c>
      <c r="I4" s="373" t="s">
        <v>45</v>
      </c>
    </row>
    <row r="5" spans="2:11" s="34" customFormat="1">
      <c r="B5" s="43"/>
      <c r="C5" s="43"/>
      <c r="D5" s="56"/>
      <c r="E5" s="43"/>
      <c r="F5" s="43"/>
      <c r="G5" s="43"/>
      <c r="H5" s="43"/>
      <c r="I5" s="43"/>
    </row>
    <row r="6" spans="2:11" s="34" customFormat="1">
      <c r="B6" s="57">
        <v>2010</v>
      </c>
      <c r="C6" s="57"/>
      <c r="D6" s="58">
        <v>800117.55995000037</v>
      </c>
      <c r="E6" s="58">
        <v>4634212.5802099966</v>
      </c>
      <c r="F6" s="58">
        <v>1321001.3474400009</v>
      </c>
      <c r="G6" s="58">
        <v>95208.784000000058</v>
      </c>
      <c r="H6" s="58">
        <v>17407.443399999993</v>
      </c>
      <c r="I6" s="58">
        <v>6867947.7149999971</v>
      </c>
    </row>
    <row r="7" spans="2:11" s="34" customFormat="1">
      <c r="B7" s="57">
        <v>2011</v>
      </c>
      <c r="C7" s="57"/>
      <c r="D7" s="58">
        <v>823332.52611000114</v>
      </c>
      <c r="E7" s="58">
        <v>4883002.884100019</v>
      </c>
      <c r="F7" s="58">
        <v>1365368.6668599991</v>
      </c>
      <c r="G7" s="58">
        <v>99452.258420000027</v>
      </c>
      <c r="H7" s="58">
        <v>18095.940089999978</v>
      </c>
      <c r="I7" s="58">
        <v>7189252.2755800188</v>
      </c>
    </row>
    <row r="8" spans="2:11" s="34" customFormat="1">
      <c r="B8" s="57">
        <v>2012</v>
      </c>
      <c r="C8" s="57"/>
      <c r="D8" s="58">
        <v>840195.9084800015</v>
      </c>
      <c r="E8" s="58">
        <v>5151099.0235399846</v>
      </c>
      <c r="F8" s="58">
        <v>1408058.9732500033</v>
      </c>
      <c r="G8" s="58">
        <v>107701.54429999999</v>
      </c>
      <c r="H8" s="58">
        <v>18537.104830000037</v>
      </c>
      <c r="I8" s="58">
        <v>7525592.5543999895</v>
      </c>
    </row>
    <row r="9" spans="2:11" s="34" customFormat="1">
      <c r="B9" s="57">
        <v>2013</v>
      </c>
      <c r="C9" s="57"/>
      <c r="D9" s="58">
        <v>849771.3442700014</v>
      </c>
      <c r="E9" s="58">
        <v>5444543.6090999832</v>
      </c>
      <c r="F9" s="58">
        <v>1453888.2699700024</v>
      </c>
      <c r="G9" s="58">
        <v>116454.52990999994</v>
      </c>
      <c r="H9" s="58">
        <v>19170.105830000011</v>
      </c>
      <c r="I9" s="58">
        <v>7883827.8590799868</v>
      </c>
    </row>
    <row r="10" spans="2:11" s="34" customFormat="1">
      <c r="B10" s="57">
        <v>2014</v>
      </c>
      <c r="C10" s="57"/>
      <c r="D10" s="58">
        <v>853614.96671999933</v>
      </c>
      <c r="E10" s="58">
        <v>5654245.3628200023</v>
      </c>
      <c r="F10" s="58">
        <v>1475113.4939899985</v>
      </c>
      <c r="G10" s="58">
        <v>123516.43977000006</v>
      </c>
      <c r="H10" s="58">
        <v>19755.526400000013</v>
      </c>
      <c r="I10" s="58">
        <v>8126245.7897000005</v>
      </c>
    </row>
    <row r="11" spans="2:11" s="34" customFormat="1">
      <c r="B11" s="57">
        <v>2015</v>
      </c>
      <c r="C11" s="57"/>
      <c r="D11" s="58">
        <v>866570.22713999904</v>
      </c>
      <c r="E11" s="58">
        <v>5854633.2526199855</v>
      </c>
      <c r="F11" s="58">
        <v>1492582.3197100002</v>
      </c>
      <c r="G11" s="58">
        <v>126146.7780500001</v>
      </c>
      <c r="H11" s="58">
        <v>20489.345300000004</v>
      </c>
      <c r="I11" s="58">
        <v>8360421.9228199851</v>
      </c>
    </row>
    <row r="12" spans="2:11" s="34" customFormat="1">
      <c r="B12" s="57">
        <v>2016</v>
      </c>
      <c r="C12" s="57"/>
      <c r="D12" s="59">
        <v>880035.74225000117</v>
      </c>
      <c r="E12" s="59">
        <v>6078750.8298199791</v>
      </c>
      <c r="F12" s="59">
        <v>1515316.8190599994</v>
      </c>
      <c r="G12" s="59">
        <v>127783.98148</v>
      </c>
      <c r="H12" s="59">
        <v>21290.935639999985</v>
      </c>
      <c r="I12" s="58">
        <v>8623178.3082499783</v>
      </c>
    </row>
    <row r="13" spans="2:11" s="34" customFormat="1">
      <c r="B13" s="57">
        <v>2017</v>
      </c>
      <c r="C13" s="57"/>
      <c r="D13" s="58">
        <v>892032.10908000171</v>
      </c>
      <c r="E13" s="58">
        <v>6301951.7490800014</v>
      </c>
      <c r="F13" s="58">
        <v>1535639.4871500004</v>
      </c>
      <c r="G13" s="58">
        <v>129198.52848999998</v>
      </c>
      <c r="H13" s="58">
        <v>22205.811080000018</v>
      </c>
      <c r="I13" s="58">
        <v>8881027.6848800033</v>
      </c>
    </row>
    <row r="14" spans="2:11" s="34" customFormat="1">
      <c r="B14" s="57">
        <v>2018</v>
      </c>
      <c r="C14" s="57"/>
      <c r="D14" s="58">
        <v>911251.40633000177</v>
      </c>
      <c r="E14" s="58">
        <v>6639113.9908599965</v>
      </c>
      <c r="F14" s="58">
        <v>1610805.7869399975</v>
      </c>
      <c r="G14" s="58">
        <v>133154.47646999999</v>
      </c>
      <c r="H14" s="58">
        <v>23610.275499999996</v>
      </c>
      <c r="I14" s="58">
        <v>9317935.9360999949</v>
      </c>
    </row>
    <row r="15" spans="2:11" s="34" customFormat="1">
      <c r="B15" s="57">
        <v>2019</v>
      </c>
      <c r="C15" s="57"/>
      <c r="D15" s="58">
        <v>941258.33551000012</v>
      </c>
      <c r="E15" s="58">
        <v>6963418.5504199909</v>
      </c>
      <c r="F15" s="58">
        <v>1692196.8619700018</v>
      </c>
      <c r="G15" s="58">
        <v>137928.00965999984</v>
      </c>
      <c r="H15" s="58">
        <v>24998.320610000002</v>
      </c>
      <c r="I15" s="58">
        <v>9759800.0781699922</v>
      </c>
    </row>
    <row r="16" spans="2:11" s="34" customFormat="1">
      <c r="B16" s="57">
        <v>2020</v>
      </c>
      <c r="C16" s="57"/>
      <c r="D16" s="58">
        <v>934830.95553000015</v>
      </c>
      <c r="E16" s="58">
        <v>7168760.3746499866</v>
      </c>
      <c r="F16" s="58">
        <v>1716601.2477200024</v>
      </c>
      <c r="G16" s="58">
        <v>139481.00810000006</v>
      </c>
      <c r="H16" s="58">
        <v>25586.222180000001</v>
      </c>
      <c r="I16" s="58">
        <v>9985259.8081799876</v>
      </c>
    </row>
    <row r="17" spans="2:9">
      <c r="B17" s="57"/>
      <c r="C17" s="57"/>
      <c r="D17" s="58"/>
      <c r="E17" s="58"/>
      <c r="F17" s="58"/>
      <c r="G17" s="58"/>
      <c r="H17" s="58"/>
      <c r="I17" s="58"/>
    </row>
    <row r="18" spans="2:9">
      <c r="B18" s="57">
        <v>2021</v>
      </c>
      <c r="C18" s="57" t="s">
        <v>120</v>
      </c>
      <c r="D18" s="58">
        <v>943238.2103500003</v>
      </c>
      <c r="E18" s="58">
        <v>7246793.5733700013</v>
      </c>
      <c r="F18" s="58">
        <v>1731033.1283699996</v>
      </c>
      <c r="G18" s="58">
        <v>140771.30845000001</v>
      </c>
      <c r="H18" s="58">
        <v>25860.56504999999</v>
      </c>
      <c r="I18" s="58">
        <v>10087696.78559</v>
      </c>
    </row>
    <row r="19" spans="2:9">
      <c r="B19" s="57"/>
      <c r="C19" s="57" t="s">
        <v>121</v>
      </c>
      <c r="D19" s="58">
        <v>941036.2800800004</v>
      </c>
      <c r="E19" s="58">
        <v>7262416.8523399979</v>
      </c>
      <c r="F19" s="58">
        <v>1730238.198040002</v>
      </c>
      <c r="G19" s="58">
        <v>140991.78568999984</v>
      </c>
      <c r="H19" s="58">
        <v>25837.455249999999</v>
      </c>
      <c r="I19" s="58">
        <v>10100520.571400002</v>
      </c>
    </row>
    <row r="20" spans="2:9">
      <c r="B20" s="57"/>
      <c r="C20" s="57" t="s">
        <v>122</v>
      </c>
      <c r="D20" s="58">
        <v>941424.81355000031</v>
      </c>
      <c r="E20" s="58">
        <v>7277049.4986599898</v>
      </c>
      <c r="F20" s="58">
        <v>1733762.0797200014</v>
      </c>
      <c r="G20" s="58">
        <v>141409.82865999988</v>
      </c>
      <c r="H20" s="58">
        <v>25942.088170000003</v>
      </c>
      <c r="I20" s="58">
        <v>10119588.308759991</v>
      </c>
    </row>
    <row r="21" spans="2:9">
      <c r="B21" s="57"/>
      <c r="C21" s="57" t="s">
        <v>123</v>
      </c>
      <c r="D21" s="58">
        <v>941359.99406999943</v>
      </c>
      <c r="E21" s="58">
        <v>7289054.5718799839</v>
      </c>
      <c r="F21" s="58">
        <v>1737842.9220700038</v>
      </c>
      <c r="G21" s="58">
        <v>141906.24934999979</v>
      </c>
      <c r="H21" s="58">
        <v>26032.011889999991</v>
      </c>
      <c r="I21" s="58">
        <v>10136195.749259984</v>
      </c>
    </row>
    <row r="22" spans="2:9">
      <c r="B22" s="57"/>
      <c r="C22" s="57" t="s">
        <v>124</v>
      </c>
      <c r="D22" s="58">
        <v>942059.60006999993</v>
      </c>
      <c r="E22" s="58">
        <v>7303065.717689991</v>
      </c>
      <c r="F22" s="58">
        <v>1740518.3103200018</v>
      </c>
      <c r="G22" s="58">
        <v>142375.42885999978</v>
      </c>
      <c r="H22" s="58">
        <v>26117.613589999979</v>
      </c>
      <c r="I22" s="58">
        <v>10154136.670529993</v>
      </c>
    </row>
    <row r="23" spans="2:9">
      <c r="B23" s="57"/>
      <c r="C23" s="57" t="s">
        <v>125</v>
      </c>
      <c r="D23" s="58">
        <v>944092.82411000133</v>
      </c>
      <c r="E23" s="58">
        <v>7322908.2769199889</v>
      </c>
      <c r="F23" s="58">
        <v>1744071.1067300015</v>
      </c>
      <c r="G23" s="58">
        <v>142883.8839799999</v>
      </c>
      <c r="H23" s="58">
        <v>26273.380219999992</v>
      </c>
      <c r="I23" s="58">
        <v>10180229.471959993</v>
      </c>
    </row>
    <row r="24" spans="2:9">
      <c r="B24" s="57"/>
      <c r="C24" s="57" t="s">
        <v>126</v>
      </c>
      <c r="D24" s="58">
        <v>945579.74860000168</v>
      </c>
      <c r="E24" s="58">
        <v>7340711.8656399902</v>
      </c>
      <c r="F24" s="58">
        <v>1746269.3148200016</v>
      </c>
      <c r="G24" s="58">
        <v>143308.5389199999</v>
      </c>
      <c r="H24" s="58">
        <v>26424.816279999995</v>
      </c>
      <c r="I24" s="58">
        <v>10202294.284259994</v>
      </c>
    </row>
    <row r="25" spans="2:9">
      <c r="B25" s="57"/>
      <c r="C25" s="57" t="s">
        <v>127</v>
      </c>
      <c r="D25" s="58">
        <v>945563.88045000145</v>
      </c>
      <c r="E25" s="58">
        <v>7356291.738009993</v>
      </c>
      <c r="F25" s="58">
        <v>1745590.2384700014</v>
      </c>
      <c r="G25" s="58">
        <v>143176.47825999977</v>
      </c>
      <c r="H25" s="58">
        <v>26532.376869999996</v>
      </c>
      <c r="I25" s="58">
        <v>10217154.712059993</v>
      </c>
    </row>
    <row r="26" spans="2:9">
      <c r="B26" s="57"/>
      <c r="C26" s="57" t="s">
        <v>128</v>
      </c>
      <c r="D26" s="58">
        <v>945009.97215000005</v>
      </c>
      <c r="E26" s="58">
        <v>7373085.4459599918</v>
      </c>
      <c r="F26" s="58">
        <v>1745873.9961300017</v>
      </c>
      <c r="G26" s="58">
        <v>143277.3045399999</v>
      </c>
      <c r="H26" s="58">
        <v>26604.948040000003</v>
      </c>
      <c r="I26" s="58">
        <v>10233851.66681999</v>
      </c>
    </row>
    <row r="27" spans="2:9">
      <c r="B27" s="57"/>
      <c r="C27" s="57" t="s">
        <v>129</v>
      </c>
      <c r="D27" s="58">
        <v>944925.72857999988</v>
      </c>
      <c r="E27" s="58">
        <v>7389930.9019699944</v>
      </c>
      <c r="F27" s="58">
        <v>1747238.3304899998</v>
      </c>
      <c r="G27" s="58">
        <v>142756.41787</v>
      </c>
      <c r="H27" s="58">
        <v>26671.861140000008</v>
      </c>
      <c r="I27" s="58">
        <v>10251523.240049994</v>
      </c>
    </row>
    <row r="28" spans="2:9">
      <c r="B28" s="57"/>
      <c r="C28" s="57" t="s">
        <v>130</v>
      </c>
      <c r="D28" s="58">
        <v>945748.17267000035</v>
      </c>
      <c r="E28" s="58">
        <v>7415372.0827699983</v>
      </c>
      <c r="F28" s="58">
        <v>1749720.7653500002</v>
      </c>
      <c r="G28" s="58">
        <v>142696.20940999984</v>
      </c>
      <c r="H28" s="58">
        <v>26713.207850000017</v>
      </c>
      <c r="I28" s="58">
        <v>10280250.43805</v>
      </c>
    </row>
    <row r="29" spans="2:9">
      <c r="B29" s="57"/>
      <c r="C29" s="57" t="s">
        <v>131</v>
      </c>
      <c r="D29" s="58">
        <v>948340.07063000125</v>
      </c>
      <c r="E29" s="58">
        <v>7438437.5625699917</v>
      </c>
      <c r="F29" s="58">
        <v>1752308.1694200011</v>
      </c>
      <c r="G29" s="58">
        <v>143182.92020999981</v>
      </c>
      <c r="H29" s="58">
        <v>26821.145049999988</v>
      </c>
      <c r="I29" s="58">
        <v>10309089.867879996</v>
      </c>
    </row>
    <row r="30" spans="2:9">
      <c r="B30" s="57">
        <v>2022</v>
      </c>
      <c r="C30" s="57" t="s">
        <v>120</v>
      </c>
      <c r="D30" s="58">
        <v>985214.03377000219</v>
      </c>
      <c r="E30" s="58">
        <v>7758140.1869999804</v>
      </c>
      <c r="F30" s="58">
        <v>1824988.8452400011</v>
      </c>
      <c r="G30" s="58">
        <v>149064.90041000018</v>
      </c>
      <c r="H30" s="58">
        <v>27986.217130000026</v>
      </c>
      <c r="I30" s="58">
        <v>10745394.183549983</v>
      </c>
    </row>
    <row r="31" spans="2:9">
      <c r="B31" s="57"/>
      <c r="C31" s="61" t="s">
        <v>121</v>
      </c>
      <c r="D31" s="63">
        <v>982588.27718000172</v>
      </c>
      <c r="E31" s="63">
        <v>7775011.6909999773</v>
      </c>
      <c r="F31" s="63">
        <v>1820896.1877200021</v>
      </c>
      <c r="G31" s="63">
        <v>149068.4345800002</v>
      </c>
      <c r="H31" s="63">
        <v>27941.507630000011</v>
      </c>
      <c r="I31" s="63">
        <v>10755506.098109983</v>
      </c>
    </row>
    <row r="32" spans="2:9">
      <c r="B32" s="57"/>
      <c r="C32" s="57" t="s">
        <v>122</v>
      </c>
      <c r="D32" s="58"/>
      <c r="E32" s="58"/>
      <c r="F32" s="58"/>
      <c r="G32" s="58"/>
      <c r="H32" s="58"/>
      <c r="I32" s="58"/>
    </row>
    <row r="33" spans="2:43">
      <c r="B33" s="57"/>
      <c r="C33" s="57" t="s">
        <v>123</v>
      </c>
      <c r="D33" s="58"/>
      <c r="E33" s="58"/>
      <c r="F33" s="58"/>
      <c r="G33" s="58"/>
      <c r="H33" s="58"/>
      <c r="I33" s="58"/>
    </row>
    <row r="34" spans="2:43">
      <c r="B34" s="57"/>
      <c r="C34" s="57" t="s">
        <v>124</v>
      </c>
      <c r="D34" s="58"/>
      <c r="E34" s="58"/>
      <c r="F34" s="58"/>
      <c r="G34" s="58"/>
      <c r="H34" s="58"/>
      <c r="I34" s="58"/>
    </row>
    <row r="35" spans="2:43">
      <c r="B35" s="57"/>
      <c r="C35" s="57" t="s">
        <v>125</v>
      </c>
      <c r="D35" s="58"/>
      <c r="E35" s="58"/>
      <c r="F35" s="58"/>
      <c r="G35" s="58"/>
      <c r="H35" s="58"/>
      <c r="I35" s="58"/>
    </row>
    <row r="36" spans="2:43">
      <c r="B36" s="57"/>
      <c r="C36" s="57" t="s">
        <v>126</v>
      </c>
      <c r="D36" s="58"/>
      <c r="E36" s="58"/>
      <c r="F36" s="58"/>
      <c r="G36" s="58"/>
      <c r="H36" s="58"/>
      <c r="I36" s="58"/>
    </row>
    <row r="37" spans="2:43">
      <c r="B37" s="57"/>
      <c r="C37" s="57" t="s">
        <v>127</v>
      </c>
      <c r="D37" s="58"/>
      <c r="E37" s="58"/>
      <c r="F37" s="58"/>
      <c r="G37" s="58"/>
      <c r="H37" s="58"/>
      <c r="I37" s="58"/>
    </row>
    <row r="38" spans="2:43">
      <c r="B38" s="57"/>
      <c r="C38" s="57" t="s">
        <v>128</v>
      </c>
      <c r="D38" s="58"/>
      <c r="E38" s="58"/>
      <c r="F38" s="58"/>
      <c r="G38" s="58"/>
      <c r="H38" s="58"/>
      <c r="I38" s="58"/>
    </row>
    <row r="39" spans="2:43">
      <c r="B39" s="57"/>
      <c r="C39" s="57" t="s">
        <v>129</v>
      </c>
      <c r="D39" s="58"/>
      <c r="E39" s="58"/>
      <c r="F39" s="58"/>
      <c r="G39" s="58"/>
      <c r="H39" s="58"/>
      <c r="I39" s="58"/>
    </row>
    <row r="40" spans="2:43">
      <c r="B40" s="64"/>
      <c r="C40" s="57" t="s">
        <v>130</v>
      </c>
      <c r="D40" s="58"/>
      <c r="E40" s="58"/>
      <c r="F40" s="58"/>
      <c r="G40" s="58"/>
      <c r="H40" s="58"/>
      <c r="I40" s="58"/>
    </row>
    <row r="41" spans="2:43">
      <c r="B41" s="64"/>
      <c r="C41" s="57" t="s">
        <v>131</v>
      </c>
      <c r="D41" s="58"/>
      <c r="E41" s="58"/>
      <c r="F41" s="58"/>
      <c r="G41" s="58"/>
      <c r="H41" s="58"/>
      <c r="I41" s="58"/>
      <c r="L41" s="278"/>
      <c r="M41" s="278"/>
      <c r="N41" s="278"/>
      <c r="O41" s="278"/>
      <c r="P41" s="278"/>
      <c r="Q41" s="278"/>
    </row>
    <row r="42" spans="2:43" ht="15.75" customHeight="1">
      <c r="B42" s="64"/>
      <c r="C42" s="57"/>
      <c r="D42" s="71"/>
      <c r="E42" s="71"/>
      <c r="F42" s="71"/>
      <c r="G42" s="71"/>
      <c r="H42" s="71"/>
      <c r="I42" s="71"/>
    </row>
    <row r="43" spans="2:43">
      <c r="B43" s="57"/>
      <c r="C43" s="57"/>
      <c r="D43" s="69" t="s">
        <v>133</v>
      </c>
      <c r="E43" s="65"/>
      <c r="F43" s="65"/>
      <c r="G43" s="65"/>
      <c r="H43" s="65"/>
      <c r="I43" s="65"/>
    </row>
    <row r="44" spans="2:43">
      <c r="B44" s="57">
        <v>2010</v>
      </c>
      <c r="C44" s="57"/>
      <c r="D44" s="65">
        <v>2.834365539271877</v>
      </c>
      <c r="E44" s="65">
        <v>5.7338720293969914</v>
      </c>
      <c r="F44" s="65">
        <v>4.0954971341678359</v>
      </c>
      <c r="G44" s="65">
        <v>4.688202749908954</v>
      </c>
      <c r="H44" s="65">
        <v>2.3744656387648222</v>
      </c>
      <c r="I44" s="65">
        <v>5.0475144168232511</v>
      </c>
    </row>
    <row r="45" spans="2:43">
      <c r="B45" s="57">
        <v>2011</v>
      </c>
      <c r="C45" s="57"/>
      <c r="D45" s="65">
        <v>2.9014444029264341</v>
      </c>
      <c r="E45" s="65">
        <v>5.3685561372920132</v>
      </c>
      <c r="F45" s="65">
        <v>3.3586127301064916</v>
      </c>
      <c r="G45" s="65">
        <v>4.457019869091039</v>
      </c>
      <c r="H45" s="65">
        <v>3.9551855730864283</v>
      </c>
      <c r="I45" s="65">
        <v>4.6783198404127813</v>
      </c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</row>
    <row r="46" spans="2:43">
      <c r="B46" s="57">
        <v>2012</v>
      </c>
      <c r="C46" s="57"/>
      <c r="D46" s="66">
        <v>2.0481861016319547</v>
      </c>
      <c r="E46" s="66">
        <v>5.4903948615909526</v>
      </c>
      <c r="F46" s="66">
        <v>3.1266505103109798</v>
      </c>
      <c r="G46" s="66">
        <v>8.2947195076879421</v>
      </c>
      <c r="H46" s="66">
        <v>2.4379210906199322</v>
      </c>
      <c r="I46" s="66">
        <v>4.678376358587788</v>
      </c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</row>
    <row r="47" spans="2:43">
      <c r="B47" s="57">
        <v>2013</v>
      </c>
      <c r="C47" s="57"/>
      <c r="D47" s="65">
        <v>1.1396670340043435</v>
      </c>
      <c r="E47" s="65">
        <v>5.6967374189272446</v>
      </c>
      <c r="F47" s="65">
        <v>3.2547853172810282</v>
      </c>
      <c r="G47" s="65">
        <v>8.1270753050844959</v>
      </c>
      <c r="H47" s="65">
        <v>3.4147781209908246</v>
      </c>
      <c r="I47" s="65">
        <v>4.7602272125474965</v>
      </c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</row>
    <row r="48" spans="2:43">
      <c r="B48" s="57">
        <v>2014</v>
      </c>
      <c r="C48" s="57"/>
      <c r="D48" s="65">
        <v>0.45231255159583483</v>
      </c>
      <c r="E48" s="65">
        <v>3.8515947116214644</v>
      </c>
      <c r="F48" s="65">
        <v>1.4598937523881528</v>
      </c>
      <c r="G48" s="65">
        <v>6.0640920241211704</v>
      </c>
      <c r="H48" s="65">
        <v>3.053820230266302</v>
      </c>
      <c r="I48" s="65">
        <v>3.0748759987296648</v>
      </c>
    </row>
    <row r="49" spans="2:9" s="34" customFormat="1">
      <c r="B49" s="57">
        <v>2015</v>
      </c>
      <c r="C49" s="57"/>
      <c r="D49" s="65">
        <v>1.5176936821738263</v>
      </c>
      <c r="E49" s="65">
        <v>3.5440253639796415</v>
      </c>
      <c r="F49" s="65">
        <v>1.1842360463228285</v>
      </c>
      <c r="G49" s="65">
        <v>2.1295450912429015</v>
      </c>
      <c r="H49" s="65">
        <v>3.7144993514320657</v>
      </c>
      <c r="I49" s="65">
        <v>2.8817259430769626</v>
      </c>
    </row>
    <row r="50" spans="2:9" s="34" customFormat="1">
      <c r="B50" s="57">
        <v>2016</v>
      </c>
      <c r="C50" s="57"/>
      <c r="D50" s="65">
        <v>1.55388619274901</v>
      </c>
      <c r="E50" s="65">
        <v>3.8280378553122718</v>
      </c>
      <c r="F50" s="65">
        <v>1.5231655266033428</v>
      </c>
      <c r="G50" s="65">
        <v>1.2978559225277797</v>
      </c>
      <c r="H50" s="65">
        <v>3.9122301287000116</v>
      </c>
      <c r="I50" s="65">
        <v>3.1428603467104077</v>
      </c>
    </row>
    <row r="51" spans="2:9" s="34" customFormat="1">
      <c r="B51" s="57">
        <v>2017</v>
      </c>
      <c r="C51" s="57"/>
      <c r="D51" s="65">
        <v>1.3631681367087811</v>
      </c>
      <c r="E51" s="65">
        <v>3.6718221474893342</v>
      </c>
      <c r="F51" s="65">
        <v>1.3411497737224165</v>
      </c>
      <c r="G51" s="65">
        <v>1.1069830456185814</v>
      </c>
      <c r="H51" s="65">
        <v>4.2970184846232273</v>
      </c>
      <c r="I51" s="65">
        <v>2.9901895497549402</v>
      </c>
    </row>
    <row r="52" spans="2:9" s="34" customFormat="1">
      <c r="B52" s="57">
        <v>2018</v>
      </c>
      <c r="C52" s="57"/>
      <c r="D52" s="65">
        <v>2.1545521797216471</v>
      </c>
      <c r="E52" s="65">
        <v>5.3501241393861143</v>
      </c>
      <c r="F52" s="65">
        <v>4.8947881595242437</v>
      </c>
      <c r="G52" s="65">
        <v>3.0619141148393147</v>
      </c>
      <c r="H52" s="65">
        <v>6.3247607346571089</v>
      </c>
      <c r="I52" s="65">
        <v>4.9195686211386258</v>
      </c>
    </row>
    <row r="53" spans="2:9" s="34" customFormat="1">
      <c r="B53" s="57">
        <v>2019</v>
      </c>
      <c r="C53" s="57"/>
      <c r="D53" s="65">
        <v>3.2929363918184906</v>
      </c>
      <c r="E53" s="65">
        <v>4.8847566106932527</v>
      </c>
      <c r="F53" s="65">
        <v>5.0528173967279377</v>
      </c>
      <c r="G53" s="65">
        <v>3.5849588512146813</v>
      </c>
      <c r="H53" s="65">
        <v>5.8789873502323342</v>
      </c>
      <c r="I53" s="65">
        <v>4.7420817775544633</v>
      </c>
    </row>
    <row r="54" spans="2:9" s="34" customFormat="1">
      <c r="B54" s="57">
        <v>2020</v>
      </c>
      <c r="C54" s="57"/>
      <c r="D54" s="65">
        <v>-0.68284972759549145</v>
      </c>
      <c r="E54" s="65">
        <v>2.9488651693584611</v>
      </c>
      <c r="F54" s="65">
        <v>1.4421717885466867</v>
      </c>
      <c r="G54" s="65">
        <v>1.1259485610125131</v>
      </c>
      <c r="H54" s="65">
        <v>2.3517642611752709</v>
      </c>
      <c r="I54" s="65">
        <v>2.3100855366317896</v>
      </c>
    </row>
    <row r="55" spans="2:9" s="34" customFormat="1">
      <c r="B55" s="57"/>
      <c r="C55" s="57"/>
      <c r="D55" s="65"/>
      <c r="E55" s="65"/>
      <c r="F55" s="65"/>
      <c r="G55" s="65"/>
      <c r="H55" s="65"/>
      <c r="I55" s="65"/>
    </row>
    <row r="56" spans="2:9" s="34" customFormat="1">
      <c r="B56" s="57">
        <v>2021</v>
      </c>
      <c r="C56" s="57" t="s">
        <v>120</v>
      </c>
      <c r="D56" s="65">
        <v>0.36972901412513082</v>
      </c>
      <c r="E56" s="65">
        <v>3.8882776277241238</v>
      </c>
      <c r="F56" s="65">
        <v>2.3822211133271542</v>
      </c>
      <c r="G56" s="65">
        <v>2.1061899755456137</v>
      </c>
      <c r="H56" s="65">
        <v>3.2795252547001663</v>
      </c>
      <c r="I56" s="65">
        <v>3.2624286833564886</v>
      </c>
    </row>
    <row r="57" spans="2:9" s="34" customFormat="1">
      <c r="B57" s="57"/>
      <c r="C57" s="57" t="s">
        <v>121</v>
      </c>
      <c r="D57" s="65">
        <v>-0.49209943372119369</v>
      </c>
      <c r="E57" s="65">
        <v>2.925333185345913</v>
      </c>
      <c r="F57" s="65">
        <v>1.4079892080371526</v>
      </c>
      <c r="G57" s="65">
        <v>1.3029946925741775</v>
      </c>
      <c r="H57" s="65">
        <v>2.3973559784202347</v>
      </c>
      <c r="I57" s="65">
        <v>2.3115096134214808</v>
      </c>
    </row>
    <row r="58" spans="2:9" s="34" customFormat="1">
      <c r="B58" s="57"/>
      <c r="C58" s="57" t="s">
        <v>122</v>
      </c>
      <c r="D58" s="65">
        <v>-0.46670825129586646</v>
      </c>
      <c r="E58" s="65">
        <v>3.0667695768415104</v>
      </c>
      <c r="F58" s="65">
        <v>1.5946475384211345</v>
      </c>
      <c r="G58" s="65">
        <v>1.3311072087690556</v>
      </c>
      <c r="H58" s="65">
        <v>2.4771933726362105</v>
      </c>
      <c r="I58" s="65">
        <v>2.4480583434038472</v>
      </c>
    </row>
    <row r="59" spans="2:9" s="34" customFormat="1">
      <c r="B59" s="57"/>
      <c r="C59" s="57" t="s">
        <v>123</v>
      </c>
      <c r="D59" s="65">
        <v>-0.25914637685900965</v>
      </c>
      <c r="E59" s="65">
        <v>3.1781318935883096</v>
      </c>
      <c r="F59" s="65">
        <v>1.8755423844956765</v>
      </c>
      <c r="G59" s="65">
        <v>1.6398828402439003</v>
      </c>
      <c r="H59" s="65">
        <v>2.669134072389534</v>
      </c>
      <c r="I59" s="65">
        <v>2.601785862025463</v>
      </c>
    </row>
    <row r="60" spans="2:9" s="34" customFormat="1">
      <c r="B60" s="57"/>
      <c r="C60" s="57" t="s">
        <v>124</v>
      </c>
      <c r="D60" s="65">
        <v>0.2001157982552515</v>
      </c>
      <c r="E60" s="65">
        <v>3.5977214971804505</v>
      </c>
      <c r="F60" s="65">
        <v>2.4648315919674646</v>
      </c>
      <c r="G60" s="65">
        <v>2.284521061121203</v>
      </c>
      <c r="H60" s="65">
        <v>3.1844157248039462</v>
      </c>
      <c r="I60" s="65">
        <v>3.0585853388375162</v>
      </c>
    </row>
    <row r="61" spans="2:9" s="34" customFormat="1">
      <c r="B61" s="57"/>
      <c r="C61" s="57" t="s">
        <v>125</v>
      </c>
      <c r="D61" s="65">
        <v>0.67643310275171675</v>
      </c>
      <c r="E61" s="65">
        <v>3.7582759869253524</v>
      </c>
      <c r="F61" s="65">
        <v>2.4528172425913652</v>
      </c>
      <c r="G61" s="65">
        <v>2.5782830515444166</v>
      </c>
      <c r="H61" s="65">
        <v>3.7299818457628975</v>
      </c>
      <c r="I61" s="65">
        <v>3.223172074370817</v>
      </c>
    </row>
    <row r="62" spans="2:9" s="34" customFormat="1">
      <c r="B62" s="57"/>
      <c r="C62" s="57" t="s">
        <v>126</v>
      </c>
      <c r="D62" s="65">
        <v>0.92347959409271319</v>
      </c>
      <c r="E62" s="65">
        <v>3.7885017408723964</v>
      </c>
      <c r="F62" s="65">
        <v>2.2388357232166367</v>
      </c>
      <c r="G62" s="65">
        <v>2.7047161123583185</v>
      </c>
      <c r="H62" s="65">
        <v>3.9926058598369174</v>
      </c>
      <c r="I62" s="65">
        <v>3.2342753480176789</v>
      </c>
    </row>
    <row r="63" spans="2:9" s="34" customFormat="1">
      <c r="B63" s="57"/>
      <c r="C63" s="57" t="s">
        <v>127</v>
      </c>
      <c r="D63" s="65">
        <v>0.99718315637180588</v>
      </c>
      <c r="E63" s="65">
        <v>3.7238178330673444</v>
      </c>
      <c r="F63" s="65">
        <v>2.0581079371133404</v>
      </c>
      <c r="G63" s="65">
        <v>2.4141673343687442</v>
      </c>
      <c r="H63" s="65">
        <v>4.3785130409769835</v>
      </c>
      <c r="I63" s="65">
        <v>3.1616009789557031</v>
      </c>
    </row>
    <row r="64" spans="2:9" s="34" customFormat="1">
      <c r="B64" s="57"/>
      <c r="C64" s="57" t="s">
        <v>128</v>
      </c>
      <c r="D64" s="65">
        <v>1.1670214680247204</v>
      </c>
      <c r="E64" s="65">
        <v>3.79886833293408</v>
      </c>
      <c r="F64" s="65">
        <v>2.1578066887597114</v>
      </c>
      <c r="G64" s="65">
        <v>2.619265836445428</v>
      </c>
      <c r="H64" s="65">
        <v>4.5119098548184855</v>
      </c>
      <c r="I64" s="65">
        <v>3.2530794405027041</v>
      </c>
    </row>
    <row r="65" spans="2:20" s="34" customFormat="1">
      <c r="B65" s="57"/>
      <c r="C65" s="57" t="s">
        <v>129</v>
      </c>
      <c r="D65" s="65">
        <v>1.2512699116311143</v>
      </c>
      <c r="E65" s="65">
        <v>3.7690441551522014</v>
      </c>
      <c r="F65" s="65">
        <v>2.1334407757751972</v>
      </c>
      <c r="G65" s="65">
        <v>2.6013398240358532</v>
      </c>
      <c r="H65" s="65">
        <v>4.7230913715174516</v>
      </c>
      <c r="I65" s="65">
        <v>3.23672652642224</v>
      </c>
    </row>
    <row r="66" spans="2:20" s="34" customFormat="1">
      <c r="B66" s="57"/>
      <c r="C66" s="57" t="s">
        <v>130</v>
      </c>
      <c r="D66" s="65">
        <v>1.3775638647707922</v>
      </c>
      <c r="E66" s="65">
        <v>3.7929940423314656</v>
      </c>
      <c r="F66" s="65">
        <v>2.1252349141593685</v>
      </c>
      <c r="G66" s="65">
        <v>2.6746169462452229</v>
      </c>
      <c r="H66" s="65">
        <v>4.6743092711652112</v>
      </c>
      <c r="I66" s="65">
        <v>3.2662611932311014</v>
      </c>
    </row>
    <row r="67" spans="2:20" s="34" customFormat="1">
      <c r="B67" s="57"/>
      <c r="C67" s="57" t="s">
        <v>131</v>
      </c>
      <c r="D67" s="65">
        <v>1.4450864105523875</v>
      </c>
      <c r="E67" s="65">
        <v>3.7618385024227097</v>
      </c>
      <c r="F67" s="65">
        <v>2.0800941247959948</v>
      </c>
      <c r="G67" s="65">
        <v>2.654061768284377</v>
      </c>
      <c r="H67" s="65">
        <v>4.8265150724958961</v>
      </c>
      <c r="I67" s="65">
        <v>3.2430809605447086</v>
      </c>
    </row>
    <row r="68" spans="2:20" s="34" customFormat="1">
      <c r="B68" s="57">
        <v>2022</v>
      </c>
      <c r="C68" s="57" t="s">
        <v>120</v>
      </c>
      <c r="D68" s="65">
        <v>4.450182674896741</v>
      </c>
      <c r="E68" s="65">
        <v>7.0561774452778447</v>
      </c>
      <c r="F68" s="65">
        <v>5.4277249424147911</v>
      </c>
      <c r="G68" s="65">
        <v>5.8915357478160679</v>
      </c>
      <c r="H68" s="65">
        <v>8.219666027753858</v>
      </c>
      <c r="I68" s="65">
        <v>6.5197974516788104</v>
      </c>
    </row>
    <row r="69" spans="2:20" s="34" customFormat="1">
      <c r="B69" s="57"/>
      <c r="C69" s="61" t="s">
        <v>121</v>
      </c>
      <c r="D69" s="69">
        <v>4.4155573998134079</v>
      </c>
      <c r="E69" s="69">
        <v>7.058185299495956</v>
      </c>
      <c r="F69" s="69">
        <v>5.2396247974814569</v>
      </c>
      <c r="G69" s="69">
        <v>5.7284535056237873</v>
      </c>
      <c r="H69" s="69">
        <v>8.1434195420619471</v>
      </c>
      <c r="I69" s="69">
        <v>6.4846709838361827</v>
      </c>
    </row>
    <row r="70" spans="2:20" s="34" customFormat="1">
      <c r="B70" s="57"/>
      <c r="C70" s="57" t="s">
        <v>122</v>
      </c>
      <c r="D70" s="65"/>
      <c r="E70" s="65"/>
      <c r="F70" s="65"/>
      <c r="G70" s="65"/>
      <c r="H70" s="65"/>
      <c r="I70" s="65"/>
    </row>
    <row r="71" spans="2:20" s="34" customFormat="1">
      <c r="B71" s="57"/>
      <c r="C71" s="57" t="s">
        <v>123</v>
      </c>
      <c r="D71" s="65"/>
      <c r="E71" s="65"/>
      <c r="F71" s="65"/>
      <c r="G71" s="65"/>
      <c r="H71" s="65"/>
      <c r="I71" s="65"/>
      <c r="O71" s="277"/>
      <c r="P71" s="277"/>
      <c r="Q71" s="277"/>
      <c r="R71" s="277"/>
      <c r="S71" s="277"/>
      <c r="T71" s="277"/>
    </row>
    <row r="72" spans="2:20" s="34" customFormat="1">
      <c r="B72" s="57"/>
      <c r="C72" s="57" t="s">
        <v>124</v>
      </c>
      <c r="D72" s="65"/>
      <c r="E72" s="65"/>
      <c r="F72" s="65"/>
      <c r="G72" s="65"/>
      <c r="H72" s="65"/>
      <c r="I72" s="65"/>
    </row>
    <row r="73" spans="2:20" s="34" customFormat="1">
      <c r="B73" s="57"/>
      <c r="C73" s="57" t="s">
        <v>125</v>
      </c>
      <c r="D73" s="65"/>
      <c r="E73" s="65"/>
      <c r="F73" s="65"/>
      <c r="G73" s="65"/>
      <c r="H73" s="65"/>
      <c r="I73" s="65"/>
    </row>
    <row r="74" spans="2:20" s="34" customFormat="1">
      <c r="B74" s="57"/>
      <c r="C74" s="57" t="s">
        <v>126</v>
      </c>
      <c r="D74" s="65"/>
      <c r="E74" s="65"/>
      <c r="F74" s="65"/>
      <c r="G74" s="65"/>
      <c r="H74" s="65"/>
      <c r="I74" s="65"/>
    </row>
    <row r="75" spans="2:20" s="34" customFormat="1">
      <c r="B75" s="57"/>
      <c r="C75" s="57" t="s">
        <v>127</v>
      </c>
      <c r="D75" s="65"/>
      <c r="E75" s="65"/>
      <c r="F75" s="65"/>
      <c r="G75" s="65"/>
      <c r="H75" s="65"/>
      <c r="I75" s="65"/>
    </row>
    <row r="76" spans="2:20" s="34" customFormat="1">
      <c r="B76" s="57"/>
      <c r="C76" s="57" t="s">
        <v>128</v>
      </c>
      <c r="D76" s="65"/>
      <c r="E76" s="65"/>
      <c r="F76" s="65"/>
      <c r="G76" s="65"/>
      <c r="H76" s="65"/>
      <c r="I76" s="65"/>
    </row>
    <row r="77" spans="2:20" s="34" customFormat="1">
      <c r="B77" s="57"/>
      <c r="C77" s="57" t="s">
        <v>129</v>
      </c>
      <c r="D77" s="65"/>
      <c r="E77" s="65"/>
      <c r="F77" s="65"/>
      <c r="G77" s="65"/>
      <c r="H77" s="65"/>
      <c r="I77" s="65"/>
    </row>
    <row r="78" spans="2:20" s="34" customFormat="1">
      <c r="B78" s="57"/>
      <c r="C78" s="57" t="s">
        <v>130</v>
      </c>
      <c r="D78" s="65"/>
      <c r="E78" s="65"/>
      <c r="F78" s="65"/>
      <c r="G78" s="65"/>
      <c r="H78" s="65"/>
      <c r="I78" s="65"/>
    </row>
    <row r="79" spans="2:20" s="34" customFormat="1">
      <c r="B79" s="57"/>
      <c r="C79" s="57" t="s">
        <v>131</v>
      </c>
      <c r="D79" s="65"/>
      <c r="E79" s="65"/>
      <c r="F79" s="65"/>
      <c r="G79" s="65"/>
      <c r="H79" s="65"/>
      <c r="I79" s="65"/>
    </row>
    <row r="80" spans="2:20" s="34" customFormat="1">
      <c r="B80" s="57"/>
      <c r="C80" s="57"/>
      <c r="D80" s="65"/>
      <c r="E80" s="65"/>
      <c r="F80" s="65"/>
      <c r="G80" s="65"/>
      <c r="H80" s="65"/>
      <c r="I80" s="65"/>
    </row>
    <row r="81" spans="2:9">
      <c r="B81" s="33" t="s">
        <v>134</v>
      </c>
    </row>
    <row r="82" spans="2:9" ht="21">
      <c r="B82" s="72"/>
      <c r="C82" s="492"/>
      <c r="D82" s="493"/>
      <c r="E82" s="493"/>
      <c r="F82" s="493"/>
      <c r="G82" s="493"/>
      <c r="H82" s="493"/>
      <c r="I82" s="493"/>
    </row>
    <row r="83" spans="2:9">
      <c r="C83" s="492"/>
      <c r="D83" s="494"/>
      <c r="E83" s="494"/>
      <c r="F83" s="494"/>
      <c r="G83" s="494"/>
      <c r="H83" s="494"/>
      <c r="I83" s="494"/>
    </row>
    <row r="84" spans="2:9" ht="18.75">
      <c r="B84" s="54"/>
      <c r="C84" s="55"/>
      <c r="D84" s="55"/>
      <c r="E84" s="55"/>
      <c r="F84" s="55"/>
      <c r="G84" s="55"/>
      <c r="H84" s="55"/>
      <c r="I84" s="55"/>
    </row>
    <row r="85" spans="2:9" ht="18.75">
      <c r="B85" s="54"/>
      <c r="C85" s="55"/>
      <c r="D85" s="55"/>
      <c r="E85" s="55"/>
      <c r="F85" s="55"/>
      <c r="G85" s="55"/>
      <c r="H85" s="55"/>
      <c r="I85" s="55"/>
    </row>
    <row r="90" spans="2:9" ht="15.75" customHeight="1">
      <c r="B90" s="57"/>
      <c r="C90" s="57"/>
      <c r="D90" s="58"/>
      <c r="E90" s="58"/>
      <c r="F90" s="58"/>
      <c r="G90" s="58"/>
      <c r="H90" s="58"/>
      <c r="I90" s="58"/>
    </row>
    <row r="91" spans="2:9">
      <c r="B91" s="57"/>
      <c r="C91" s="57"/>
      <c r="D91" s="58"/>
      <c r="E91" s="58"/>
      <c r="F91" s="58"/>
      <c r="G91" s="58"/>
      <c r="H91" s="58"/>
      <c r="I91" s="58"/>
    </row>
    <row r="92" spans="2:9">
      <c r="B92" s="57"/>
      <c r="C92" s="57"/>
      <c r="D92" s="58"/>
      <c r="E92" s="58"/>
      <c r="F92" s="58"/>
      <c r="G92" s="58"/>
      <c r="H92" s="58"/>
      <c r="I92" s="58"/>
    </row>
    <row r="93" spans="2:9">
      <c r="B93" s="57"/>
      <c r="C93" s="57"/>
      <c r="D93" s="58"/>
      <c r="E93" s="58"/>
      <c r="F93" s="58"/>
      <c r="G93" s="58"/>
      <c r="H93" s="58"/>
      <c r="I93" s="58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M71" sqref="M71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54" t="s">
        <v>136</v>
      </c>
      <c r="C1" s="55"/>
      <c r="D1" s="55"/>
      <c r="E1" s="55"/>
      <c r="F1" s="55"/>
      <c r="G1" s="55"/>
      <c r="H1" s="55"/>
      <c r="I1" s="55"/>
      <c r="J1" s="44"/>
    </row>
    <row r="2" spans="2:16" ht="18.75">
      <c r="B2" s="54" t="s">
        <v>116</v>
      </c>
      <c r="C2" s="55"/>
      <c r="D2" s="55"/>
      <c r="E2" s="55"/>
      <c r="F2" s="55"/>
      <c r="G2" s="55"/>
      <c r="H2" s="55"/>
      <c r="I2" s="55"/>
      <c r="J2" s="44"/>
    </row>
    <row r="3" spans="2:16">
      <c r="B3" s="44"/>
      <c r="J3" s="44"/>
      <c r="K3" s="9" t="s">
        <v>177</v>
      </c>
    </row>
    <row r="4" spans="2:16" ht="32.1" customHeight="1">
      <c r="B4" s="373" t="s">
        <v>117</v>
      </c>
      <c r="C4" s="373"/>
      <c r="D4" s="373" t="s">
        <v>118</v>
      </c>
      <c r="E4" s="373" t="s">
        <v>49</v>
      </c>
      <c r="F4" s="373" t="s">
        <v>50</v>
      </c>
      <c r="G4" s="373" t="s">
        <v>107</v>
      </c>
      <c r="H4" s="373" t="s">
        <v>119</v>
      </c>
      <c r="I4" s="374" t="s">
        <v>45</v>
      </c>
      <c r="J4" s="318"/>
    </row>
    <row r="5" spans="2:16">
      <c r="B5" s="43"/>
      <c r="C5" s="318"/>
      <c r="D5" s="370"/>
      <c r="E5" s="318"/>
      <c r="F5" s="318"/>
      <c r="G5" s="318"/>
      <c r="H5" s="318"/>
      <c r="I5" s="318"/>
      <c r="J5" s="44"/>
    </row>
    <row r="6" spans="2:16">
      <c r="B6" s="57">
        <v>2010</v>
      </c>
      <c r="C6" s="57"/>
      <c r="D6" s="65">
        <v>854.0098516375906</v>
      </c>
      <c r="E6" s="65">
        <v>892.37764217259462</v>
      </c>
      <c r="F6" s="65">
        <v>574.12949385821184</v>
      </c>
      <c r="G6" s="65">
        <v>351.08814006829385</v>
      </c>
      <c r="H6" s="65">
        <v>462.0913540920069</v>
      </c>
      <c r="I6" s="65">
        <v>785.83047111742064</v>
      </c>
      <c r="K6" s="40"/>
      <c r="L6" s="40"/>
      <c r="M6" s="40"/>
      <c r="N6" s="40"/>
      <c r="O6" s="40"/>
      <c r="P6" s="40"/>
    </row>
    <row r="7" spans="2:16">
      <c r="B7" s="57">
        <v>2011</v>
      </c>
      <c r="C7" s="57"/>
      <c r="D7" s="65">
        <v>873.20752003164876</v>
      </c>
      <c r="E7" s="65">
        <v>923.06397400451101</v>
      </c>
      <c r="F7" s="65">
        <v>588.72296997590513</v>
      </c>
      <c r="G7" s="65">
        <v>360.34340878210691</v>
      </c>
      <c r="H7" s="65">
        <v>473.67850927937536</v>
      </c>
      <c r="I7" s="65">
        <v>810.85356069746285</v>
      </c>
      <c r="K7" s="40"/>
      <c r="L7" s="40"/>
      <c r="M7" s="40"/>
      <c r="N7" s="40"/>
      <c r="O7" s="40"/>
      <c r="P7" s="40"/>
    </row>
    <row r="8" spans="2:16">
      <c r="B8" s="57">
        <v>2012</v>
      </c>
      <c r="C8" s="57"/>
      <c r="D8" s="65">
        <v>890.96203422829547</v>
      </c>
      <c r="E8" s="65">
        <v>955.4104056196536</v>
      </c>
      <c r="F8" s="65">
        <v>603.86982572137697</v>
      </c>
      <c r="G8" s="65">
        <v>365.30420992649925</v>
      </c>
      <c r="H8" s="65">
        <v>488.24254826560002</v>
      </c>
      <c r="I8" s="65">
        <v>836.26568757017981</v>
      </c>
      <c r="K8" s="40"/>
      <c r="L8" s="40"/>
      <c r="M8" s="40"/>
      <c r="N8" s="40"/>
      <c r="O8" s="40"/>
      <c r="P8" s="40"/>
    </row>
    <row r="9" spans="2:16">
      <c r="B9" s="57">
        <v>2013</v>
      </c>
      <c r="C9" s="57"/>
      <c r="D9" s="65">
        <v>910.3720826990276</v>
      </c>
      <c r="E9" s="65">
        <v>987.48063579495374</v>
      </c>
      <c r="F9" s="65">
        <v>619.75687378538237</v>
      </c>
      <c r="G9" s="65">
        <v>369.68166364562711</v>
      </c>
      <c r="H9" s="65">
        <v>503.82679781334627</v>
      </c>
      <c r="I9" s="65">
        <v>862.0005649572704</v>
      </c>
      <c r="K9" s="40"/>
      <c r="L9" s="40"/>
      <c r="M9" s="40"/>
      <c r="N9" s="40"/>
      <c r="O9" s="40"/>
      <c r="P9" s="40"/>
    </row>
    <row r="10" spans="2:16">
      <c r="B10" s="57">
        <v>2014</v>
      </c>
      <c r="C10" s="57"/>
      <c r="D10" s="65">
        <v>918.29211711246444</v>
      </c>
      <c r="E10" s="65">
        <v>1007.6883898661677</v>
      </c>
      <c r="F10" s="65">
        <v>626.11859428726598</v>
      </c>
      <c r="G10" s="65">
        <v>368.0060296391639</v>
      </c>
      <c r="H10" s="65">
        <v>510.91438177257129</v>
      </c>
      <c r="I10" s="65">
        <v>876.52859760097738</v>
      </c>
      <c r="K10" s="40"/>
      <c r="L10" s="40"/>
      <c r="M10" s="40"/>
      <c r="N10" s="40"/>
      <c r="O10" s="40"/>
      <c r="P10" s="40"/>
    </row>
    <row r="11" spans="2:16">
      <c r="B11" s="57">
        <v>2015</v>
      </c>
      <c r="C11" s="57"/>
      <c r="D11" s="65">
        <v>925.16460204597911</v>
      </c>
      <c r="E11" s="65">
        <v>1029.5348624662738</v>
      </c>
      <c r="F11" s="65">
        <v>632.73647553638693</v>
      </c>
      <c r="G11" s="65">
        <v>371.93226340494067</v>
      </c>
      <c r="H11" s="65">
        <v>520.60231470894644</v>
      </c>
      <c r="I11" s="65">
        <v>893.13122980420644</v>
      </c>
      <c r="K11" s="40"/>
      <c r="L11" s="40"/>
      <c r="M11" s="40"/>
      <c r="N11" s="40"/>
      <c r="O11" s="40"/>
      <c r="P11" s="40"/>
    </row>
    <row r="12" spans="2:16">
      <c r="B12" s="57">
        <v>2016</v>
      </c>
      <c r="C12" s="57"/>
      <c r="D12" s="73">
        <v>931.64910253017274</v>
      </c>
      <c r="E12" s="73">
        <v>1050.8237921202408</v>
      </c>
      <c r="F12" s="73">
        <v>640.89177371057519</v>
      </c>
      <c r="G12" s="73">
        <v>376.42090629243734</v>
      </c>
      <c r="H12" s="73">
        <v>528.63899788950926</v>
      </c>
      <c r="I12" s="65">
        <v>910.2438056302824</v>
      </c>
      <c r="K12" s="40"/>
      <c r="L12" s="40"/>
      <c r="M12" s="40"/>
      <c r="N12" s="40"/>
      <c r="O12" s="40"/>
      <c r="P12" s="40"/>
    </row>
    <row r="13" spans="2:16">
      <c r="B13" s="57">
        <v>2017</v>
      </c>
      <c r="C13" s="57"/>
      <c r="D13" s="65">
        <v>937.13550373947908</v>
      </c>
      <c r="E13" s="65">
        <v>1071.0073356712587</v>
      </c>
      <c r="F13" s="65">
        <v>649.19055643534398</v>
      </c>
      <c r="G13" s="65">
        <v>381.05815181742025</v>
      </c>
      <c r="H13" s="65">
        <v>538.40100572204483</v>
      </c>
      <c r="I13" s="65">
        <v>926.86713257362715</v>
      </c>
      <c r="K13" s="40"/>
      <c r="L13" s="40"/>
      <c r="M13" s="40"/>
      <c r="N13" s="40"/>
      <c r="O13" s="40"/>
      <c r="P13" s="40"/>
    </row>
    <row r="14" spans="2:16">
      <c r="B14" s="57">
        <v>2018</v>
      </c>
      <c r="C14" s="57"/>
      <c r="D14" s="65">
        <v>953.92125812729375</v>
      </c>
      <c r="E14" s="65">
        <v>1107.4871268066829</v>
      </c>
      <c r="F14" s="65">
        <v>680.95871055427142</v>
      </c>
      <c r="G14" s="65">
        <v>393.40111817886367</v>
      </c>
      <c r="H14" s="65">
        <v>558.41336534140623</v>
      </c>
      <c r="I14" s="65">
        <v>960.98128601384064</v>
      </c>
      <c r="K14" s="40"/>
      <c r="L14" s="40"/>
      <c r="M14" s="40"/>
      <c r="N14" s="40"/>
      <c r="O14" s="40"/>
      <c r="P14" s="40"/>
    </row>
    <row r="15" spans="2:16">
      <c r="B15" s="57">
        <v>2019</v>
      </c>
      <c r="C15" s="57"/>
      <c r="D15" s="65">
        <v>978.40342140358734</v>
      </c>
      <c r="E15" s="65">
        <v>1143.5510504863109</v>
      </c>
      <c r="F15" s="65">
        <v>714.976103465964</v>
      </c>
      <c r="G15" s="65">
        <v>405.54418228434622</v>
      </c>
      <c r="H15" s="65">
        <v>579.25481068681074</v>
      </c>
      <c r="I15" s="65">
        <v>995.75784980562355</v>
      </c>
      <c r="K15" s="40"/>
      <c r="L15" s="40"/>
      <c r="M15" s="40"/>
      <c r="N15" s="40"/>
      <c r="O15" s="40"/>
      <c r="P15" s="40"/>
    </row>
    <row r="16" spans="2:16">
      <c r="B16" s="57">
        <v>2020</v>
      </c>
      <c r="C16" s="57"/>
      <c r="D16" s="65">
        <v>985.15566222335588</v>
      </c>
      <c r="E16" s="65">
        <v>1170.2585354922246</v>
      </c>
      <c r="F16" s="65">
        <v>729.61853284131189</v>
      </c>
      <c r="G16" s="65">
        <v>412.00746765522553</v>
      </c>
      <c r="H16" s="65">
        <v>594.58594023052615</v>
      </c>
      <c r="I16" s="65">
        <v>1017.9672205936176</v>
      </c>
      <c r="K16" s="40"/>
      <c r="L16" s="40"/>
      <c r="M16" s="40"/>
      <c r="N16" s="40"/>
      <c r="O16" s="40"/>
      <c r="P16" s="40"/>
    </row>
    <row r="17" spans="2:16">
      <c r="B17" s="57"/>
      <c r="C17" s="57"/>
      <c r="D17" s="65"/>
      <c r="E17" s="65"/>
      <c r="F17" s="65"/>
      <c r="G17" s="65"/>
      <c r="H17" s="65"/>
      <c r="I17" s="65"/>
      <c r="K17" s="40"/>
      <c r="L17" s="40"/>
      <c r="M17" s="40"/>
      <c r="N17" s="40"/>
      <c r="O17" s="40"/>
      <c r="P17" s="40"/>
    </row>
    <row r="18" spans="2:16">
      <c r="B18" s="57">
        <v>2021</v>
      </c>
      <c r="C18" s="57" t="s">
        <v>120</v>
      </c>
      <c r="D18" s="65">
        <v>993.72647117077372</v>
      </c>
      <c r="E18" s="65">
        <v>1182.0684509014122</v>
      </c>
      <c r="F18" s="65">
        <v>736.65216017515888</v>
      </c>
      <c r="G18" s="65">
        <v>415.97365490198399</v>
      </c>
      <c r="H18" s="65">
        <v>600.73789839249184</v>
      </c>
      <c r="I18" s="65">
        <v>1028.1897146127192</v>
      </c>
      <c r="K18" s="40"/>
      <c r="L18" s="40"/>
      <c r="M18" s="40"/>
      <c r="N18" s="40"/>
      <c r="O18" s="40"/>
      <c r="P18" s="40"/>
    </row>
    <row r="19" spans="2:16">
      <c r="B19" s="57"/>
      <c r="C19" s="57" t="s">
        <v>121</v>
      </c>
      <c r="D19" s="65">
        <v>993.67523180989792</v>
      </c>
      <c r="E19" s="65">
        <v>1184.2604565223451</v>
      </c>
      <c r="F19" s="65">
        <v>737.55649119785789</v>
      </c>
      <c r="G19" s="65">
        <v>415.99700727299506</v>
      </c>
      <c r="H19" s="65">
        <v>601.65460250558863</v>
      </c>
      <c r="I19" s="65">
        <v>1029.9034460628618</v>
      </c>
      <c r="K19" s="40"/>
      <c r="L19" s="40"/>
      <c r="M19" s="40"/>
      <c r="N19" s="40"/>
      <c r="O19" s="40"/>
      <c r="P19" s="40"/>
    </row>
    <row r="20" spans="2:16">
      <c r="B20" s="57"/>
      <c r="C20" s="57" t="s">
        <v>122</v>
      </c>
      <c r="D20" s="65">
        <v>993.73607423373858</v>
      </c>
      <c r="E20" s="65">
        <v>1185.8083156682701</v>
      </c>
      <c r="F20" s="65">
        <v>738.21968401224296</v>
      </c>
      <c r="G20" s="65">
        <v>415.99078841543201</v>
      </c>
      <c r="H20" s="65">
        <v>602.21199150378391</v>
      </c>
      <c r="I20" s="65">
        <v>1030.9564719764026</v>
      </c>
      <c r="K20" s="40"/>
      <c r="L20" s="40"/>
      <c r="M20" s="40"/>
      <c r="N20" s="40"/>
      <c r="O20" s="40"/>
      <c r="P20" s="40"/>
    </row>
    <row r="21" spans="2:16">
      <c r="B21" s="57"/>
      <c r="C21" s="57" t="s">
        <v>123</v>
      </c>
      <c r="D21" s="65">
        <v>993.73373694177894</v>
      </c>
      <c r="E21" s="65">
        <v>1186.8689173227967</v>
      </c>
      <c r="F21" s="65">
        <v>738.66083820080462</v>
      </c>
      <c r="G21" s="65">
        <v>416.25477938588193</v>
      </c>
      <c r="H21" s="65">
        <v>602.20255135560262</v>
      </c>
      <c r="I21" s="65">
        <v>1031.6166430727237</v>
      </c>
      <c r="K21" s="40"/>
      <c r="L21" s="40"/>
      <c r="M21" s="40"/>
      <c r="N21" s="40"/>
      <c r="O21" s="40"/>
      <c r="P21" s="40"/>
    </row>
    <row r="22" spans="2:16">
      <c r="B22" s="57"/>
      <c r="C22" s="57" t="s">
        <v>124</v>
      </c>
      <c r="D22" s="65">
        <v>993.82810611766934</v>
      </c>
      <c r="E22" s="65">
        <v>1187.7970633213895</v>
      </c>
      <c r="F22" s="65">
        <v>739.19443744306477</v>
      </c>
      <c r="G22" s="65">
        <v>416.48996583256724</v>
      </c>
      <c r="H22" s="65">
        <v>602.7327053909346</v>
      </c>
      <c r="I22" s="65">
        <v>1032.3320407020449</v>
      </c>
      <c r="K22" s="40"/>
      <c r="L22" s="40"/>
      <c r="M22" s="40"/>
      <c r="N22" s="40"/>
      <c r="O22" s="40"/>
      <c r="P22" s="40"/>
    </row>
    <row r="23" spans="2:16">
      <c r="B23" s="57"/>
      <c r="C23" s="57" t="s">
        <v>125</v>
      </c>
      <c r="D23" s="65">
        <v>993.79970389996595</v>
      </c>
      <c r="E23" s="65">
        <v>1188.7390404971743</v>
      </c>
      <c r="F23" s="65">
        <v>739.66195210629724</v>
      </c>
      <c r="G23" s="65">
        <v>416.6561221823693</v>
      </c>
      <c r="H23" s="65">
        <v>602.46228433845431</v>
      </c>
      <c r="I23" s="65">
        <v>1033.034487856283</v>
      </c>
      <c r="K23" s="40"/>
      <c r="L23" s="40"/>
      <c r="M23" s="40"/>
      <c r="N23" s="40"/>
      <c r="O23" s="40"/>
      <c r="P23" s="40"/>
    </row>
    <row r="24" spans="2:16">
      <c r="B24" s="57"/>
      <c r="C24" s="57" t="s">
        <v>126</v>
      </c>
      <c r="D24" s="65">
        <v>993.97646256215296</v>
      </c>
      <c r="E24" s="65">
        <v>1189.7354692751421</v>
      </c>
      <c r="F24" s="65">
        <v>740.19020497902545</v>
      </c>
      <c r="G24" s="65">
        <v>416.85512433643089</v>
      </c>
      <c r="H24" s="65">
        <v>603.25121632727587</v>
      </c>
      <c r="I24" s="65">
        <v>1033.8605698817189</v>
      </c>
      <c r="K24" s="40"/>
      <c r="L24" s="40"/>
      <c r="M24" s="40"/>
      <c r="N24" s="40"/>
      <c r="O24" s="40"/>
      <c r="P24" s="40"/>
    </row>
    <row r="25" spans="2:16">
      <c r="B25" s="57"/>
      <c r="C25" s="57" t="s">
        <v>127</v>
      </c>
      <c r="D25" s="65">
        <v>994.28796803561897</v>
      </c>
      <c r="E25" s="65">
        <v>1192.2624873456782</v>
      </c>
      <c r="F25" s="65">
        <v>741.34815972965509</v>
      </c>
      <c r="G25" s="65">
        <v>417.73347686041495</v>
      </c>
      <c r="H25" s="65">
        <v>603.80448932683987</v>
      </c>
      <c r="I25" s="65">
        <v>1035.9780923974629</v>
      </c>
      <c r="K25" s="40"/>
      <c r="L25" s="40"/>
      <c r="M25" s="40"/>
      <c r="N25" s="40"/>
      <c r="O25" s="40"/>
      <c r="P25" s="40"/>
    </row>
    <row r="26" spans="2:16">
      <c r="B26" s="57"/>
      <c r="C26" s="57" t="s">
        <v>128</v>
      </c>
      <c r="D26" s="65">
        <v>994.02118047447459</v>
      </c>
      <c r="E26" s="65">
        <v>1193.0800292821443</v>
      </c>
      <c r="F26" s="65">
        <v>741.63056491604948</v>
      </c>
      <c r="G26" s="65">
        <v>417.81310192988462</v>
      </c>
      <c r="H26" s="65">
        <v>603.95786792581328</v>
      </c>
      <c r="I26" s="65">
        <v>1036.6917270132503</v>
      </c>
      <c r="K26" s="40"/>
      <c r="L26" s="40"/>
      <c r="M26" s="40"/>
      <c r="N26" s="40"/>
      <c r="O26" s="40"/>
      <c r="P26" s="40"/>
    </row>
    <row r="27" spans="2:16">
      <c r="B27" s="57"/>
      <c r="C27" s="57" t="s">
        <v>129</v>
      </c>
      <c r="D27" s="65">
        <v>994.16471877130516</v>
      </c>
      <c r="E27" s="65">
        <v>1193.814802532461</v>
      </c>
      <c r="F27" s="65">
        <v>741.92899450699224</v>
      </c>
      <c r="G27" s="65">
        <v>418.10593455288841</v>
      </c>
      <c r="H27" s="65">
        <v>604.50254158923008</v>
      </c>
      <c r="I27" s="65">
        <v>1037.4769274165515</v>
      </c>
      <c r="K27" s="40"/>
      <c r="L27" s="40"/>
      <c r="M27" s="40"/>
      <c r="N27" s="40"/>
      <c r="O27" s="40"/>
      <c r="P27" s="40"/>
    </row>
    <row r="28" spans="2:16">
      <c r="B28" s="57"/>
      <c r="C28" s="57" t="s">
        <v>130</v>
      </c>
      <c r="D28" s="65">
        <v>994.10648251178611</v>
      </c>
      <c r="E28" s="65">
        <v>1194.9449809462972</v>
      </c>
      <c r="F28" s="65">
        <v>742.3504552395184</v>
      </c>
      <c r="G28" s="65">
        <v>418.38420655886665</v>
      </c>
      <c r="H28" s="65">
        <v>604.93235467288696</v>
      </c>
      <c r="I28" s="65">
        <v>1038.4932636007482</v>
      </c>
      <c r="K28" s="40"/>
      <c r="L28" s="40"/>
      <c r="M28" s="40"/>
      <c r="N28" s="40"/>
      <c r="O28" s="40"/>
      <c r="P28" s="40"/>
    </row>
    <row r="29" spans="2:16">
      <c r="B29" s="57"/>
      <c r="C29" s="57" t="s">
        <v>131</v>
      </c>
      <c r="D29" s="65">
        <v>994.49352041913289</v>
      </c>
      <c r="E29" s="65">
        <v>1196.1689407339413</v>
      </c>
      <c r="F29" s="65">
        <v>743.0298793976076</v>
      </c>
      <c r="G29" s="65">
        <v>418.39681200287475</v>
      </c>
      <c r="H29" s="65">
        <v>605.74427593838902</v>
      </c>
      <c r="I29" s="65">
        <v>1039.5407091120405</v>
      </c>
      <c r="K29" s="40"/>
      <c r="L29" s="40"/>
      <c r="M29" s="40"/>
      <c r="N29" s="40"/>
      <c r="O29" s="40"/>
      <c r="P29" s="40"/>
    </row>
    <row r="30" spans="2:16">
      <c r="B30" s="57">
        <v>2022</v>
      </c>
      <c r="C30" s="57" t="s">
        <v>120</v>
      </c>
      <c r="D30" s="65">
        <v>1034.5387734085764</v>
      </c>
      <c r="E30" s="65">
        <v>1245.89709907786</v>
      </c>
      <c r="F30" s="65">
        <v>774.25833880903542</v>
      </c>
      <c r="G30" s="65">
        <v>436.60655564895768</v>
      </c>
      <c r="H30" s="65">
        <v>632.01411734152407</v>
      </c>
      <c r="I30" s="65">
        <v>1082.9811481063728</v>
      </c>
      <c r="K30" s="40"/>
      <c r="L30" s="40"/>
      <c r="M30" s="40"/>
      <c r="N30" s="40"/>
      <c r="O30" s="40"/>
      <c r="P30" s="40"/>
    </row>
    <row r="31" spans="2:16">
      <c r="B31" s="57"/>
      <c r="C31" s="61" t="s">
        <v>121</v>
      </c>
      <c r="D31" s="69">
        <v>1034.3143371824985</v>
      </c>
      <c r="E31" s="69">
        <v>1248.3639538219993</v>
      </c>
      <c r="F31" s="69">
        <v>775.28690134092778</v>
      </c>
      <c r="G31" s="69">
        <v>436.73075335161542</v>
      </c>
      <c r="H31" s="69">
        <v>633.33577292715017</v>
      </c>
      <c r="I31" s="69">
        <v>1085.0698188245644</v>
      </c>
      <c r="K31" s="40"/>
      <c r="L31" s="40"/>
      <c r="M31" s="40"/>
      <c r="N31" s="40"/>
      <c r="O31" s="40"/>
      <c r="P31" s="40"/>
    </row>
    <row r="32" spans="2:16">
      <c r="B32" s="57"/>
      <c r="C32" s="57" t="s">
        <v>122</v>
      </c>
      <c r="D32" s="65"/>
      <c r="E32" s="65"/>
      <c r="F32" s="65"/>
      <c r="G32" s="65"/>
      <c r="H32" s="65"/>
      <c r="I32" s="65"/>
      <c r="K32" s="40"/>
      <c r="L32" s="40"/>
      <c r="M32" s="40"/>
      <c r="N32" s="40"/>
      <c r="O32" s="40"/>
      <c r="P32" s="40"/>
    </row>
    <row r="33" spans="2:42">
      <c r="B33" s="57"/>
      <c r="C33" s="57" t="s">
        <v>123</v>
      </c>
      <c r="D33" s="65"/>
      <c r="E33" s="65"/>
      <c r="F33" s="65"/>
      <c r="G33" s="65"/>
      <c r="H33" s="65"/>
      <c r="I33" s="65"/>
      <c r="K33" s="40"/>
      <c r="L33" s="40"/>
      <c r="M33" s="40"/>
      <c r="N33" s="40"/>
      <c r="O33" s="40"/>
      <c r="P33" s="40"/>
    </row>
    <row r="34" spans="2:42">
      <c r="B34" s="57"/>
      <c r="C34" s="57" t="s">
        <v>124</v>
      </c>
      <c r="D34" s="65"/>
      <c r="E34" s="65"/>
      <c r="F34" s="65"/>
      <c r="G34" s="65"/>
      <c r="H34" s="65"/>
      <c r="I34" s="65"/>
      <c r="K34" s="40"/>
      <c r="L34" s="40"/>
      <c r="M34" s="40"/>
      <c r="N34" s="40"/>
      <c r="O34" s="40"/>
      <c r="P34" s="40"/>
    </row>
    <row r="35" spans="2:42">
      <c r="B35" s="57"/>
      <c r="C35" s="57" t="s">
        <v>125</v>
      </c>
      <c r="D35" s="65"/>
      <c r="E35" s="65"/>
      <c r="F35" s="65"/>
      <c r="G35" s="65"/>
      <c r="H35" s="65"/>
      <c r="I35" s="65"/>
      <c r="K35" s="40"/>
      <c r="L35" s="40"/>
      <c r="M35" s="40"/>
      <c r="N35" s="40"/>
      <c r="O35" s="40"/>
      <c r="P35" s="40"/>
    </row>
    <row r="36" spans="2:42">
      <c r="B36" s="57"/>
      <c r="C36" s="57" t="s">
        <v>126</v>
      </c>
      <c r="D36" s="65"/>
      <c r="E36" s="65"/>
      <c r="F36" s="65"/>
      <c r="G36" s="65"/>
      <c r="H36" s="65"/>
      <c r="I36" s="65"/>
      <c r="K36" s="40"/>
      <c r="L36" s="40"/>
      <c r="M36" s="40"/>
      <c r="N36" s="40"/>
      <c r="O36" s="40"/>
      <c r="P36" s="40"/>
    </row>
    <row r="37" spans="2:42">
      <c r="B37" s="57"/>
      <c r="C37" s="57" t="s">
        <v>127</v>
      </c>
      <c r="D37" s="65"/>
      <c r="E37" s="65"/>
      <c r="F37" s="65"/>
      <c r="G37" s="65"/>
      <c r="H37" s="65"/>
      <c r="I37" s="65"/>
      <c r="K37" s="40"/>
      <c r="L37" s="40"/>
      <c r="M37" s="40"/>
      <c r="N37" s="40"/>
      <c r="O37" s="40"/>
      <c r="P37" s="40"/>
    </row>
    <row r="38" spans="2:42">
      <c r="B38" s="57"/>
      <c r="C38" s="57" t="s">
        <v>128</v>
      </c>
      <c r="D38" s="65"/>
      <c r="E38" s="65"/>
      <c r="F38" s="65"/>
      <c r="G38" s="65"/>
      <c r="H38" s="65"/>
      <c r="I38" s="65"/>
      <c r="K38" s="40"/>
      <c r="L38" s="40"/>
      <c r="M38" s="40"/>
      <c r="N38" s="40"/>
      <c r="O38" s="40"/>
      <c r="P38" s="40"/>
    </row>
    <row r="39" spans="2:42">
      <c r="B39" s="57"/>
      <c r="C39" s="57" t="s">
        <v>129</v>
      </c>
      <c r="D39" s="65"/>
      <c r="E39" s="65"/>
      <c r="F39" s="65"/>
      <c r="G39" s="65"/>
      <c r="H39" s="65"/>
      <c r="I39" s="65"/>
      <c r="K39" s="40"/>
      <c r="L39" s="40"/>
      <c r="M39" s="40"/>
      <c r="N39" s="40"/>
      <c r="O39" s="40"/>
      <c r="P39" s="40"/>
    </row>
    <row r="40" spans="2:42">
      <c r="B40" s="64"/>
      <c r="C40" s="57" t="s">
        <v>130</v>
      </c>
      <c r="D40" s="65"/>
      <c r="E40" s="65"/>
      <c r="F40" s="65"/>
      <c r="G40" s="65"/>
      <c r="H40" s="65"/>
      <c r="I40" s="65"/>
      <c r="K40" s="40"/>
      <c r="L40" s="40"/>
      <c r="M40" s="40"/>
      <c r="N40" s="40"/>
      <c r="O40" s="40"/>
      <c r="P40" s="40"/>
    </row>
    <row r="41" spans="2:42">
      <c r="B41" s="64"/>
      <c r="C41" s="57" t="s">
        <v>131</v>
      </c>
      <c r="D41" s="65"/>
      <c r="E41" s="65"/>
      <c r="F41" s="65"/>
      <c r="G41" s="65"/>
      <c r="H41" s="65"/>
      <c r="I41" s="65"/>
      <c r="K41" s="40"/>
      <c r="L41" s="279"/>
      <c r="M41" s="279"/>
      <c r="N41" s="279"/>
      <c r="O41" s="279"/>
      <c r="P41" s="279"/>
      <c r="Q41" s="279"/>
    </row>
    <row r="42" spans="2:42">
      <c r="B42" s="64"/>
      <c r="C42" s="57"/>
      <c r="D42" s="71"/>
      <c r="E42" s="71"/>
      <c r="F42" s="71"/>
      <c r="G42" s="71"/>
      <c r="H42" s="71"/>
      <c r="I42" s="71"/>
      <c r="K42" s="40"/>
      <c r="L42" s="40"/>
      <c r="M42" s="40"/>
      <c r="N42" s="40"/>
      <c r="O42" s="40"/>
      <c r="P42" s="40"/>
    </row>
    <row r="43" spans="2:42">
      <c r="B43" s="57"/>
      <c r="C43" s="57"/>
      <c r="D43" s="69" t="s">
        <v>133</v>
      </c>
      <c r="E43" s="65"/>
      <c r="F43" s="65"/>
      <c r="G43" s="65"/>
      <c r="H43" s="65"/>
      <c r="I43" s="65"/>
      <c r="K43" s="40"/>
      <c r="L43" s="40"/>
      <c r="M43" s="40"/>
      <c r="N43" s="40"/>
      <c r="O43" s="40"/>
      <c r="P43" s="40"/>
    </row>
    <row r="44" spans="2:42">
      <c r="B44" s="57">
        <v>2010</v>
      </c>
      <c r="C44" s="57"/>
      <c r="D44" s="65">
        <v>2.1742639544057196</v>
      </c>
      <c r="E44" s="65">
        <v>3.5854194921367322</v>
      </c>
      <c r="F44" s="65">
        <v>3.2084438878145383</v>
      </c>
      <c r="G44" s="65">
        <v>2.8985024455060904</v>
      </c>
      <c r="H44" s="65">
        <v>2.8228685702079925</v>
      </c>
      <c r="I44" s="65">
        <v>3.4175092207132662</v>
      </c>
      <c r="K44" s="40"/>
      <c r="L44" s="40"/>
      <c r="M44" s="40"/>
      <c r="N44" s="40"/>
      <c r="O44" s="40"/>
      <c r="P44" s="40"/>
    </row>
    <row r="45" spans="2:42">
      <c r="B45" s="57">
        <v>2011</v>
      </c>
      <c r="C45" s="57"/>
      <c r="D45" s="65">
        <v>2.2479446059370467</v>
      </c>
      <c r="E45" s="65">
        <v>3.4387158957957631</v>
      </c>
      <c r="F45" s="65">
        <v>2.541844004498639</v>
      </c>
      <c r="G45" s="65">
        <v>2.636166722126454</v>
      </c>
      <c r="H45" s="65">
        <v>2.5075464158243799</v>
      </c>
      <c r="I45" s="65">
        <v>3.1842859878493002</v>
      </c>
      <c r="K45" s="40"/>
      <c r="L45" s="40"/>
      <c r="M45" s="40"/>
      <c r="N45" s="40"/>
      <c r="O45" s="40"/>
      <c r="P45" s="40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</row>
    <row r="46" spans="2:42">
      <c r="B46" s="57">
        <v>2012</v>
      </c>
      <c r="C46" s="57"/>
      <c r="D46" s="66">
        <v>2.0332525532994916</v>
      </c>
      <c r="E46" s="66">
        <v>3.5042459164357442</v>
      </c>
      <c r="F46" s="66">
        <v>2.5728324726469909</v>
      </c>
      <c r="G46" s="66">
        <v>1.3766870777958573</v>
      </c>
      <c r="H46" s="66">
        <v>3.0746674592396994</v>
      </c>
      <c r="I46" s="66">
        <v>3.1339970747441104</v>
      </c>
      <c r="K46" s="40"/>
      <c r="L46" s="40"/>
      <c r="M46" s="40"/>
      <c r="N46" s="40"/>
      <c r="O46" s="40"/>
      <c r="P46" s="40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</row>
    <row r="47" spans="2:42">
      <c r="B47" s="57">
        <v>2013</v>
      </c>
      <c r="C47" s="57"/>
      <c r="D47" s="65">
        <v>2.1785494471202815</v>
      </c>
      <c r="E47" s="65">
        <v>3.3566967647270074</v>
      </c>
      <c r="F47" s="65">
        <v>2.6308729774710882</v>
      </c>
      <c r="G47" s="65">
        <v>1.1983036603954389</v>
      </c>
      <c r="H47" s="65">
        <v>3.1919073016283939</v>
      </c>
      <c r="I47" s="65">
        <v>3.0773566068296843</v>
      </c>
      <c r="K47" s="40"/>
      <c r="L47" s="40"/>
      <c r="M47" s="40"/>
      <c r="N47" s="40"/>
      <c r="O47" s="40"/>
      <c r="P47" s="40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</row>
    <row r="48" spans="2:42">
      <c r="B48" s="57">
        <v>2014</v>
      </c>
      <c r="C48" s="57"/>
      <c r="D48" s="65">
        <v>0.86997773371475517</v>
      </c>
      <c r="E48" s="65">
        <v>2.0463949710716189</v>
      </c>
      <c r="F48" s="65">
        <v>1.0264864773547711</v>
      </c>
      <c r="G48" s="65">
        <v>-0.45326402990586434</v>
      </c>
      <c r="H48" s="65">
        <v>1.4067500954664913</v>
      </c>
      <c r="I48" s="65">
        <v>1.6853855129929318</v>
      </c>
      <c r="K48" s="40"/>
      <c r="L48" s="40"/>
      <c r="M48" s="40"/>
      <c r="N48" s="40"/>
      <c r="O48" s="40"/>
      <c r="P48" s="40"/>
    </row>
    <row r="49" spans="2:16">
      <c r="B49" s="57">
        <v>2015</v>
      </c>
      <c r="C49" s="57"/>
      <c r="D49" s="65">
        <v>0.74839855482207174</v>
      </c>
      <c r="E49" s="65">
        <v>2.1679789922961712</v>
      </c>
      <c r="F49" s="65">
        <v>1.0569692881672532</v>
      </c>
      <c r="G49" s="65">
        <v>1.0668938684582185</v>
      </c>
      <c r="H49" s="65">
        <v>1.8961949950916823</v>
      </c>
      <c r="I49" s="65">
        <v>1.8941346863832864</v>
      </c>
      <c r="K49" s="40"/>
      <c r="L49" s="40"/>
      <c r="M49" s="40"/>
      <c r="N49" s="40"/>
      <c r="O49" s="40"/>
      <c r="P49" s="40"/>
    </row>
    <row r="50" spans="2:16">
      <c r="B50" s="57">
        <v>2016</v>
      </c>
      <c r="C50" s="57"/>
      <c r="D50" s="65">
        <v>0.70090235508939447</v>
      </c>
      <c r="E50" s="65">
        <v>2.0678201807531771</v>
      </c>
      <c r="F50" s="65">
        <v>1.2888933212321652</v>
      </c>
      <c r="G50" s="65">
        <v>1.2068441835092036</v>
      </c>
      <c r="H50" s="65">
        <v>1.5437279000681814</v>
      </c>
      <c r="I50" s="65">
        <v>1.9160203176220136</v>
      </c>
      <c r="K50" s="40"/>
      <c r="L50" s="40"/>
      <c r="M50" s="40"/>
      <c r="N50" s="40"/>
      <c r="O50" s="40"/>
      <c r="P50" s="40"/>
    </row>
    <row r="51" spans="2:16">
      <c r="B51" s="57">
        <v>2017</v>
      </c>
      <c r="C51" s="57"/>
      <c r="D51" s="65">
        <v>0.58889137491855426</v>
      </c>
      <c r="E51" s="65">
        <v>1.9207353033274588</v>
      </c>
      <c r="F51" s="65">
        <v>1.2948805188622181</v>
      </c>
      <c r="G51" s="65">
        <v>1.231930917614954</v>
      </c>
      <c r="H51" s="65">
        <v>1.8466302848462846</v>
      </c>
      <c r="I51" s="65">
        <v>1.8262499388099984</v>
      </c>
      <c r="K51" s="40"/>
      <c r="L51" s="40"/>
      <c r="M51" s="40"/>
      <c r="N51" s="40"/>
      <c r="O51" s="40"/>
      <c r="P51" s="40"/>
    </row>
    <row r="52" spans="2:16">
      <c r="B52" s="57">
        <v>2018</v>
      </c>
      <c r="C52" s="57"/>
      <c r="D52" s="65">
        <v>1.7911768704562014</v>
      </c>
      <c r="E52" s="65">
        <v>3.4061196333973198</v>
      </c>
      <c r="F52" s="65">
        <v>4.8935021934644274</v>
      </c>
      <c r="G52" s="65">
        <v>3.2391293304118607</v>
      </c>
      <c r="H52" s="65">
        <v>3.7169989295475103</v>
      </c>
      <c r="I52" s="65">
        <v>3.6805872429081399</v>
      </c>
      <c r="K52" s="40"/>
      <c r="L52" s="40"/>
      <c r="M52" s="40"/>
      <c r="N52" s="40"/>
      <c r="O52" s="40"/>
      <c r="P52" s="40"/>
    </row>
    <row r="53" spans="2:16">
      <c r="B53" s="57">
        <v>2019</v>
      </c>
      <c r="C53" s="57"/>
      <c r="D53" s="65">
        <v>2.5664763278633762</v>
      </c>
      <c r="E53" s="65">
        <v>3.2563740748494663</v>
      </c>
      <c r="F53" s="65">
        <v>4.995514762415465</v>
      </c>
      <c r="G53" s="65">
        <v>3.0866877454988728</v>
      </c>
      <c r="H53" s="65">
        <v>3.7322611955504126</v>
      </c>
      <c r="I53" s="65">
        <v>3.6188596279576268</v>
      </c>
      <c r="K53" s="40"/>
      <c r="L53" s="40"/>
      <c r="M53" s="40"/>
      <c r="N53" s="40"/>
      <c r="O53" s="40"/>
      <c r="P53" s="40"/>
    </row>
    <row r="54" spans="2:16">
      <c r="B54" s="57">
        <v>2020</v>
      </c>
      <c r="C54" s="57"/>
      <c r="D54" s="65">
        <v>0.69012849628857786</v>
      </c>
      <c r="E54" s="65">
        <v>2.3354869023602731</v>
      </c>
      <c r="F54" s="65">
        <v>2.0479606667086703</v>
      </c>
      <c r="G54" s="65">
        <v>1.5937314978782924</v>
      </c>
      <c r="H54" s="65">
        <v>2.6466986999275077</v>
      </c>
      <c r="I54" s="65">
        <v>2.2303987653552682</v>
      </c>
      <c r="K54" s="40"/>
      <c r="L54" s="40"/>
      <c r="M54" s="40"/>
      <c r="N54" s="40"/>
      <c r="O54" s="40"/>
      <c r="P54" s="40"/>
    </row>
    <row r="55" spans="2:16">
      <c r="B55" s="74"/>
      <c r="C55" s="57"/>
      <c r="D55" s="65"/>
      <c r="E55" s="65"/>
      <c r="F55" s="65"/>
      <c r="G55" s="65"/>
      <c r="H55" s="65"/>
      <c r="I55" s="65"/>
      <c r="K55" s="40"/>
      <c r="L55" s="40"/>
      <c r="M55" s="40"/>
      <c r="N55" s="40"/>
      <c r="O55" s="40"/>
      <c r="P55" s="40"/>
    </row>
    <row r="56" spans="2:16">
      <c r="B56" s="74">
        <v>2021</v>
      </c>
      <c r="C56" s="57" t="s">
        <v>120</v>
      </c>
      <c r="D56" s="65">
        <v>1.5871386348657035</v>
      </c>
      <c r="E56" s="65">
        <v>3.2729061384266345</v>
      </c>
      <c r="F56" s="65">
        <v>2.9642212323262696</v>
      </c>
      <c r="G56" s="65">
        <v>2.4700640029513998</v>
      </c>
      <c r="H56" s="65">
        <v>3.5890183497999661</v>
      </c>
      <c r="I56" s="65">
        <v>3.156041624225292</v>
      </c>
      <c r="K56" s="40"/>
      <c r="L56" s="40"/>
      <c r="M56" s="40"/>
      <c r="N56" s="40"/>
      <c r="O56" s="40"/>
      <c r="P56" s="40"/>
    </row>
    <row r="57" spans="2:16">
      <c r="B57" s="74"/>
      <c r="C57" s="57" t="s">
        <v>121</v>
      </c>
      <c r="D57" s="65">
        <v>0.74745967339981956</v>
      </c>
      <c r="E57" s="65">
        <v>2.4216200522145126</v>
      </c>
      <c r="F57" s="65">
        <v>2.0633202896720659</v>
      </c>
      <c r="G57" s="65">
        <v>1.5540665094710082</v>
      </c>
      <c r="H57" s="65">
        <v>2.6667976053194931</v>
      </c>
      <c r="I57" s="65">
        <v>2.2895810612577838</v>
      </c>
      <c r="K57" s="40"/>
      <c r="L57" s="40"/>
      <c r="M57" s="40"/>
      <c r="N57" s="40"/>
      <c r="O57" s="40"/>
      <c r="P57" s="40"/>
    </row>
    <row r="58" spans="2:16">
      <c r="B58" s="74"/>
      <c r="C58" s="57" t="s">
        <v>122</v>
      </c>
      <c r="D58" s="65">
        <v>0.73785009448317229</v>
      </c>
      <c r="E58" s="65">
        <v>2.4041933599539655</v>
      </c>
      <c r="F58" s="65">
        <v>2.0745523570902202</v>
      </c>
      <c r="G58" s="65">
        <v>1.4864119195395542</v>
      </c>
      <c r="H58" s="65">
        <v>2.567590636858319</v>
      </c>
      <c r="I58" s="65">
        <v>2.2775886505881138</v>
      </c>
      <c r="K58" s="40"/>
      <c r="L58" s="40"/>
      <c r="M58" s="40"/>
      <c r="N58" s="40"/>
      <c r="O58" s="40"/>
      <c r="P58" s="40"/>
    </row>
    <row r="59" spans="2:16">
      <c r="B59" s="74"/>
      <c r="C59" s="57" t="s">
        <v>123</v>
      </c>
      <c r="D59" s="65">
        <v>0.78280406677697645</v>
      </c>
      <c r="E59" s="65">
        <v>2.3968804247793019</v>
      </c>
      <c r="F59" s="65">
        <v>2.0533389772658062</v>
      </c>
      <c r="G59" s="65">
        <v>1.5584903166149688</v>
      </c>
      <c r="H59" s="65">
        <v>2.367501333720301</v>
      </c>
      <c r="I59" s="65">
        <v>2.2582325268302617</v>
      </c>
      <c r="K59" s="40"/>
      <c r="L59" s="40"/>
      <c r="M59" s="40"/>
      <c r="N59" s="40"/>
      <c r="O59" s="40"/>
      <c r="P59" s="40"/>
    </row>
    <row r="60" spans="2:16">
      <c r="B60" s="74"/>
      <c r="C60" s="57" t="s">
        <v>124</v>
      </c>
      <c r="D60" s="65">
        <v>0.83382542702858942</v>
      </c>
      <c r="E60" s="65">
        <v>2.3354742517912142</v>
      </c>
      <c r="F60" s="65">
        <v>2.0018150019353476</v>
      </c>
      <c r="G60" s="65">
        <v>1.6765217082073347</v>
      </c>
      <c r="H60" s="65">
        <v>2.2604899124430089</v>
      </c>
      <c r="I60" s="65">
        <v>2.1996550895564626</v>
      </c>
      <c r="K60" s="40"/>
      <c r="L60" s="40"/>
      <c r="M60" s="40"/>
      <c r="N60" s="40"/>
      <c r="O60" s="40"/>
      <c r="P60" s="40"/>
    </row>
    <row r="61" spans="2:16">
      <c r="B61" s="74"/>
      <c r="C61" s="57" t="s">
        <v>125</v>
      </c>
      <c r="D61" s="65">
        <v>0.84037965970058526</v>
      </c>
      <c r="E61" s="65">
        <v>2.3116604942476471</v>
      </c>
      <c r="F61" s="65">
        <v>1.9361060159438725</v>
      </c>
      <c r="G61" s="65">
        <v>1.6737348115307915</v>
      </c>
      <c r="H61" s="65">
        <v>2.0911385187339926</v>
      </c>
      <c r="I61" s="65">
        <v>2.1762953925719586</v>
      </c>
      <c r="K61" s="40"/>
      <c r="L61" s="40"/>
      <c r="M61" s="40"/>
      <c r="N61" s="40"/>
      <c r="O61" s="40"/>
      <c r="P61" s="40"/>
    </row>
    <row r="62" spans="2:16">
      <c r="B62" s="57"/>
      <c r="C62" s="57" t="s">
        <v>126</v>
      </c>
      <c r="D62" s="65">
        <v>0.87149600829934393</v>
      </c>
      <c r="E62" s="65">
        <v>2.3011726478011196</v>
      </c>
      <c r="F62" s="65">
        <v>1.8999921761754468</v>
      </c>
      <c r="G62" s="65">
        <v>1.6372933025514236</v>
      </c>
      <c r="H62" s="65">
        <v>2.0886228925373507</v>
      </c>
      <c r="I62" s="65">
        <v>2.1766007314495628</v>
      </c>
      <c r="K62" s="40"/>
      <c r="L62" s="40"/>
      <c r="M62" s="40"/>
      <c r="N62" s="40"/>
      <c r="O62" s="40"/>
      <c r="P62" s="40"/>
    </row>
    <row r="63" spans="2:16">
      <c r="B63" s="74"/>
      <c r="C63" s="57" t="s">
        <v>127</v>
      </c>
      <c r="D63" s="65">
        <v>0.90404445796703481</v>
      </c>
      <c r="E63" s="65">
        <v>2.4005464242501828</v>
      </c>
      <c r="F63" s="65">
        <v>1.9682561490707906</v>
      </c>
      <c r="G63" s="65">
        <v>1.7792070267778959</v>
      </c>
      <c r="H63" s="65">
        <v>2.0482749704932024</v>
      </c>
      <c r="I63" s="65">
        <v>2.2748820457275665</v>
      </c>
      <c r="K63" s="40"/>
      <c r="L63" s="40"/>
      <c r="M63" s="40"/>
      <c r="N63" s="40"/>
      <c r="O63" s="40"/>
      <c r="P63" s="40"/>
    </row>
    <row r="64" spans="2:16">
      <c r="B64" s="57"/>
      <c r="C64" s="57" t="s">
        <v>128</v>
      </c>
      <c r="D64" s="65">
        <v>0.85714429775238798</v>
      </c>
      <c r="E64" s="65">
        <v>2.2595906793402065</v>
      </c>
      <c r="F64" s="65">
        <v>1.8477447081016285</v>
      </c>
      <c r="G64" s="65">
        <v>1.5724907916950359</v>
      </c>
      <c r="H64" s="65">
        <v>1.9187447173342864</v>
      </c>
      <c r="I64" s="65">
        <v>2.1413116012360511</v>
      </c>
      <c r="K64" s="40"/>
      <c r="L64" s="40"/>
      <c r="M64" s="40"/>
      <c r="N64" s="40"/>
      <c r="O64" s="40"/>
      <c r="P64" s="40"/>
    </row>
    <row r="65" spans="2:16">
      <c r="B65" s="57"/>
      <c r="C65" s="57" t="s">
        <v>129</v>
      </c>
      <c r="D65" s="65">
        <v>0.8734173769151532</v>
      </c>
      <c r="E65" s="65">
        <v>2.2246407322851658</v>
      </c>
      <c r="F65" s="65">
        <v>1.8216185634138071</v>
      </c>
      <c r="G65" s="65">
        <v>1.4973047412867979</v>
      </c>
      <c r="H65" s="65">
        <v>1.8867717534366113</v>
      </c>
      <c r="I65" s="65">
        <v>2.1111342928098464</v>
      </c>
      <c r="K65" s="40"/>
      <c r="L65" s="40"/>
      <c r="M65" s="40"/>
      <c r="N65" s="40"/>
      <c r="O65" s="40"/>
      <c r="P65" s="40"/>
    </row>
    <row r="66" spans="2:16">
      <c r="B66" s="57"/>
      <c r="C66" s="57" t="s">
        <v>130</v>
      </c>
      <c r="D66" s="65">
        <v>0.90283356218390232</v>
      </c>
      <c r="E66" s="65">
        <v>2.2194449003277938</v>
      </c>
      <c r="F66" s="65">
        <v>1.8195525948394131</v>
      </c>
      <c r="G66" s="65">
        <v>1.5306603854848833</v>
      </c>
      <c r="H66" s="65">
        <v>1.7800559678727401</v>
      </c>
      <c r="I66" s="65">
        <v>2.1123915144102057</v>
      </c>
      <c r="K66" s="40"/>
      <c r="L66" s="40"/>
      <c r="M66" s="40"/>
      <c r="N66" s="40"/>
      <c r="O66" s="40"/>
      <c r="P66" s="40"/>
    </row>
    <row r="67" spans="2:16">
      <c r="B67" s="57"/>
      <c r="C67" s="57" t="s">
        <v>131</v>
      </c>
      <c r="D67" s="65">
        <v>0.94785611592616004</v>
      </c>
      <c r="E67" s="65">
        <v>2.2140753052331652</v>
      </c>
      <c r="F67" s="65">
        <v>1.8381312908909653</v>
      </c>
      <c r="G67" s="65">
        <v>1.5507836263288111</v>
      </c>
      <c r="H67" s="65">
        <v>1.876656502092322</v>
      </c>
      <c r="I67" s="65">
        <v>2.1192714344812069</v>
      </c>
      <c r="K67" s="40"/>
      <c r="L67" s="40"/>
      <c r="M67" s="40"/>
      <c r="N67" s="40"/>
      <c r="O67" s="40"/>
      <c r="P67" s="40"/>
    </row>
    <row r="68" spans="2:16">
      <c r="B68" s="74">
        <v>2022</v>
      </c>
      <c r="C68" s="57" t="s">
        <v>120</v>
      </c>
      <c r="D68" s="65">
        <v>4.1069955789462931</v>
      </c>
      <c r="E68" s="65">
        <v>5.3997421323421557</v>
      </c>
      <c r="F68" s="65">
        <v>5.1050116550170221</v>
      </c>
      <c r="G68" s="65">
        <v>4.96014603420869</v>
      </c>
      <c r="H68" s="65">
        <v>5.2063002904800815</v>
      </c>
      <c r="I68" s="65">
        <v>5.3289225436661258</v>
      </c>
      <c r="K68" s="40"/>
      <c r="L68" s="40"/>
      <c r="M68" s="40"/>
      <c r="N68" s="40"/>
      <c r="O68" s="40"/>
      <c r="P68" s="40"/>
    </row>
    <row r="69" spans="2:16">
      <c r="B69" s="74"/>
      <c r="C69" s="61" t="s">
        <v>121</v>
      </c>
      <c r="D69" s="69">
        <v>4.0897774314631707</v>
      </c>
      <c r="E69" s="69">
        <v>5.4129559884063205</v>
      </c>
      <c r="F69" s="69">
        <v>5.1155959703903298</v>
      </c>
      <c r="G69" s="69">
        <v>4.984109432550321</v>
      </c>
      <c r="H69" s="69">
        <v>5.2656740743983965</v>
      </c>
      <c r="I69" s="69">
        <v>5.3564606442083385</v>
      </c>
      <c r="K69" s="40"/>
      <c r="L69" s="40"/>
      <c r="M69" s="40"/>
      <c r="N69" s="40"/>
      <c r="O69" s="40"/>
      <c r="P69" s="40"/>
    </row>
    <row r="70" spans="2:16">
      <c r="B70" s="74"/>
      <c r="C70" s="57" t="s">
        <v>122</v>
      </c>
      <c r="D70" s="65"/>
      <c r="E70" s="65"/>
      <c r="F70" s="65"/>
      <c r="G70" s="65"/>
      <c r="H70" s="65"/>
      <c r="I70" s="65"/>
      <c r="K70" s="40"/>
      <c r="L70" s="40"/>
      <c r="M70" s="40"/>
      <c r="N70" s="40"/>
      <c r="O70" s="40"/>
      <c r="P70" s="40"/>
    </row>
    <row r="71" spans="2:16">
      <c r="B71" s="74"/>
      <c r="C71" s="57" t="s">
        <v>123</v>
      </c>
      <c r="D71" s="65"/>
      <c r="E71" s="65"/>
      <c r="F71" s="65"/>
      <c r="G71" s="65"/>
      <c r="H71" s="65"/>
      <c r="I71" s="65"/>
      <c r="K71" s="40"/>
      <c r="L71" s="40"/>
      <c r="M71" s="40"/>
      <c r="N71" s="40"/>
      <c r="O71" s="40"/>
      <c r="P71" s="40"/>
    </row>
    <row r="72" spans="2:16">
      <c r="B72" s="74"/>
      <c r="C72" s="57" t="s">
        <v>124</v>
      </c>
      <c r="D72" s="65"/>
      <c r="E72" s="65"/>
      <c r="F72" s="65"/>
      <c r="G72" s="65"/>
      <c r="H72" s="65"/>
      <c r="I72" s="65"/>
      <c r="K72" s="40"/>
      <c r="L72" s="40"/>
      <c r="M72" s="40"/>
      <c r="N72" s="40"/>
      <c r="O72" s="40"/>
      <c r="P72" s="40"/>
    </row>
    <row r="73" spans="2:16">
      <c r="B73" s="74"/>
      <c r="C73" s="57" t="s">
        <v>125</v>
      </c>
      <c r="D73" s="65"/>
      <c r="E73" s="65"/>
      <c r="F73" s="65"/>
      <c r="G73" s="65"/>
      <c r="H73" s="65"/>
      <c r="I73" s="65"/>
      <c r="K73" s="40"/>
      <c r="L73" s="40"/>
      <c r="M73" s="40"/>
      <c r="N73" s="40"/>
      <c r="O73" s="40"/>
      <c r="P73" s="40"/>
    </row>
    <row r="74" spans="2:16">
      <c r="B74" s="57"/>
      <c r="C74" s="57" t="s">
        <v>126</v>
      </c>
      <c r="D74" s="65"/>
      <c r="E74" s="65"/>
      <c r="F74" s="65"/>
      <c r="G74" s="65"/>
      <c r="H74" s="65"/>
      <c r="I74" s="65"/>
      <c r="K74" s="40"/>
      <c r="L74" s="40"/>
      <c r="M74" s="40"/>
      <c r="N74" s="40"/>
      <c r="O74" s="40"/>
      <c r="P74" s="40"/>
    </row>
    <row r="75" spans="2:16">
      <c r="B75" s="74"/>
      <c r="C75" s="57" t="s">
        <v>127</v>
      </c>
      <c r="D75" s="65"/>
      <c r="E75" s="65"/>
      <c r="F75" s="65"/>
      <c r="G75" s="65"/>
      <c r="H75" s="65"/>
      <c r="I75" s="65"/>
      <c r="K75" s="280"/>
      <c r="L75" s="280"/>
      <c r="M75" s="280"/>
      <c r="N75" s="280"/>
      <c r="O75" s="280"/>
      <c r="P75" s="280"/>
    </row>
    <row r="76" spans="2:16">
      <c r="B76" s="57"/>
      <c r="C76" s="57" t="s">
        <v>128</v>
      </c>
      <c r="D76" s="65"/>
      <c r="E76" s="65"/>
      <c r="F76" s="65"/>
      <c r="G76" s="65"/>
      <c r="H76" s="65"/>
      <c r="I76" s="65"/>
      <c r="K76" s="40"/>
      <c r="L76" s="40"/>
      <c r="M76" s="40"/>
      <c r="N76" s="40"/>
      <c r="O76" s="40"/>
      <c r="P76" s="40"/>
    </row>
    <row r="77" spans="2:16">
      <c r="B77" s="57"/>
      <c r="C77" s="57" t="s">
        <v>129</v>
      </c>
      <c r="D77" s="65"/>
      <c r="E77" s="65"/>
      <c r="F77" s="65"/>
      <c r="G77" s="65"/>
      <c r="H77" s="65"/>
      <c r="I77" s="65"/>
      <c r="K77" s="40"/>
      <c r="L77" s="40"/>
      <c r="M77" s="40"/>
      <c r="N77" s="40"/>
      <c r="O77" s="40"/>
      <c r="P77" s="40"/>
    </row>
    <row r="78" spans="2:16">
      <c r="B78" s="57"/>
      <c r="C78" s="57" t="s">
        <v>130</v>
      </c>
      <c r="D78" s="65"/>
      <c r="E78" s="65"/>
      <c r="F78" s="65"/>
      <c r="G78" s="65"/>
      <c r="H78" s="65"/>
      <c r="I78" s="65"/>
      <c r="K78" s="40"/>
      <c r="L78" s="40"/>
      <c r="M78" s="40"/>
      <c r="N78" s="40"/>
      <c r="O78" s="40"/>
      <c r="P78" s="40"/>
    </row>
    <row r="79" spans="2:16">
      <c r="B79" s="57"/>
      <c r="C79" s="57" t="s">
        <v>131</v>
      </c>
      <c r="D79" s="65"/>
      <c r="E79" s="65"/>
      <c r="F79" s="65"/>
      <c r="G79" s="65"/>
      <c r="H79" s="65"/>
      <c r="I79" s="65"/>
      <c r="K79" s="40"/>
      <c r="L79" s="40"/>
      <c r="M79" s="40"/>
      <c r="N79" s="40"/>
      <c r="O79" s="40"/>
      <c r="P79" s="40"/>
    </row>
    <row r="80" spans="2:16">
      <c r="B80" s="57"/>
      <c r="C80" s="57"/>
      <c r="D80" s="66"/>
      <c r="E80" s="66"/>
      <c r="F80" s="66"/>
      <c r="G80" s="66"/>
      <c r="H80" s="66"/>
      <c r="I80" s="66"/>
      <c r="K80" s="45"/>
      <c r="L80" s="45"/>
      <c r="M80" s="45"/>
      <c r="N80" s="45"/>
      <c r="O80" s="45"/>
      <c r="P80" s="45"/>
    </row>
    <row r="81" spans="2:9">
      <c r="B81" s="33" t="s">
        <v>134</v>
      </c>
      <c r="D81" s="40"/>
      <c r="E81" s="40"/>
      <c r="F81" s="40"/>
      <c r="G81" s="40"/>
      <c r="H81" s="40"/>
      <c r="I81" s="40"/>
    </row>
    <row r="82" spans="2:9">
      <c r="B82" s="44"/>
      <c r="C82" s="492"/>
      <c r="D82" s="495"/>
      <c r="E82" s="495"/>
      <c r="F82" s="495"/>
      <c r="G82" s="495"/>
      <c r="H82" s="495"/>
      <c r="I82" s="495"/>
    </row>
    <row r="83" spans="2:9" ht="18.75">
      <c r="B83" s="54"/>
      <c r="C83" s="55"/>
      <c r="D83" s="55"/>
      <c r="E83" s="55"/>
      <c r="F83" s="55"/>
      <c r="G83" s="55"/>
      <c r="H83" s="55"/>
      <c r="I83" s="55"/>
    </row>
    <row r="84" spans="2:9">
      <c r="B84" s="44"/>
    </row>
    <row r="85" spans="2:9">
      <c r="B85" s="44"/>
    </row>
  </sheetData>
  <mergeCells count="1">
    <mergeCell ref="C82:I82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I218"/>
  <sheetViews>
    <sheetView showGridLines="0" showRowColHeaders="0" zoomScaleNormal="100" workbookViewId="0">
      <pane ySplit="5" topLeftCell="A6" activePane="bottomLeft" state="frozen"/>
      <selection activeCell="K20" sqref="K20"/>
      <selection pane="bottomLeft" activeCell="J21" sqref="J21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1:139" ht="26.1" customHeight="1">
      <c r="B1" s="499" t="s">
        <v>33</v>
      </c>
      <c r="C1" s="500"/>
      <c r="D1" s="500"/>
      <c r="E1" s="500"/>
      <c r="F1" s="500"/>
      <c r="G1" s="500"/>
      <c r="H1" s="500"/>
    </row>
    <row r="3" spans="1:139" ht="18.75">
      <c r="B3" s="375" t="s">
        <v>206</v>
      </c>
      <c r="C3" s="376"/>
      <c r="D3" s="376"/>
      <c r="E3" s="376"/>
      <c r="F3" s="376"/>
      <c r="G3" s="376"/>
      <c r="H3" s="376"/>
      <c r="L3" s="9" t="s">
        <v>177</v>
      </c>
    </row>
    <row r="4" spans="1:139" ht="23.65" customHeight="1">
      <c r="A4" s="377"/>
      <c r="B4" s="501" t="s">
        <v>41</v>
      </c>
      <c r="C4" s="503" t="s">
        <v>40</v>
      </c>
      <c r="D4" s="504"/>
      <c r="E4" s="378" t="s">
        <v>34</v>
      </c>
      <c r="F4" s="378"/>
      <c r="G4" s="378"/>
      <c r="H4" s="378"/>
      <c r="K4" s="75"/>
      <c r="L4" s="75"/>
      <c r="M4" s="75"/>
      <c r="N4" s="75"/>
      <c r="O4" s="75"/>
    </row>
    <row r="5" spans="1:139" ht="18.600000000000001" customHeight="1">
      <c r="A5" s="377"/>
      <c r="B5" s="502"/>
      <c r="C5" s="379" t="s">
        <v>7</v>
      </c>
      <c r="D5" s="379" t="s">
        <v>32</v>
      </c>
      <c r="E5" s="380" t="s">
        <v>4</v>
      </c>
      <c r="F5" s="380" t="s">
        <v>3</v>
      </c>
      <c r="G5" s="380" t="s">
        <v>3</v>
      </c>
      <c r="H5" s="380" t="s">
        <v>6</v>
      </c>
      <c r="K5" s="76"/>
      <c r="L5" s="77"/>
      <c r="M5" s="76"/>
      <c r="N5" s="78"/>
      <c r="O5" s="76"/>
    </row>
    <row r="6" spans="1:139" s="81" customFormat="1" ht="27.6" customHeight="1">
      <c r="A6" s="381"/>
      <c r="B6" s="382" t="s">
        <v>29</v>
      </c>
      <c r="C6" s="383">
        <v>1008763</v>
      </c>
      <c r="D6" s="384">
        <f>C6/$C$14</f>
        <v>0.45452550626842858</v>
      </c>
      <c r="E6" s="385">
        <v>0.29847018928754199</v>
      </c>
      <c r="F6" s="385"/>
      <c r="G6" s="385">
        <v>0.13748237755383133</v>
      </c>
      <c r="H6" s="385">
        <v>0.19745990074183284</v>
      </c>
      <c r="I6" s="4"/>
      <c r="J6" s="4"/>
      <c r="K6" s="79"/>
      <c r="L6" s="80"/>
      <c r="M6" s="79"/>
      <c r="N6" s="80"/>
      <c r="O6" s="79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1:139" s="81" customFormat="1" ht="27.6" customHeight="1">
      <c r="A7" s="381"/>
      <c r="B7" s="386" t="s">
        <v>28</v>
      </c>
      <c r="C7" s="383">
        <v>136491</v>
      </c>
      <c r="D7" s="384">
        <f t="shared" ref="D7:D11" si="0">C7/$C$14</f>
        <v>6.1499718839890131E-2</v>
      </c>
      <c r="E7" s="385">
        <v>0.19121815878887793</v>
      </c>
      <c r="F7" s="385"/>
      <c r="G7" s="385">
        <v>0.11707593173110414</v>
      </c>
      <c r="H7" s="385">
        <v>0.14438282059066518</v>
      </c>
      <c r="I7" s="4"/>
      <c r="J7" s="237"/>
      <c r="K7" s="238"/>
      <c r="L7" s="238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06"/>
      <c r="AD7" s="237"/>
      <c r="AE7" s="237"/>
      <c r="AF7" s="237"/>
      <c r="AG7" s="237"/>
      <c r="AH7" s="237"/>
      <c r="AI7" s="237"/>
      <c r="AJ7" s="237"/>
      <c r="AK7" s="237"/>
      <c r="AL7" s="237"/>
      <c r="AM7" s="237"/>
      <c r="AN7" s="237"/>
      <c r="AO7" s="237"/>
      <c r="AP7" s="237"/>
      <c r="AQ7" s="237"/>
      <c r="AR7" s="237"/>
      <c r="AS7" s="237"/>
      <c r="AT7" s="237"/>
      <c r="AU7" s="237"/>
      <c r="AV7" s="237"/>
      <c r="AW7" s="237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1:139" s="81" customFormat="1" ht="27.6" customHeight="1">
      <c r="A8" s="381"/>
      <c r="B8" s="382" t="s">
        <v>35</v>
      </c>
      <c r="C8" s="383">
        <v>275045</v>
      </c>
      <c r="D8" s="384">
        <f t="shared" si="0"/>
        <v>0.1239289782353238</v>
      </c>
      <c r="E8" s="385">
        <v>0.36539537923037163</v>
      </c>
      <c r="F8" s="385"/>
      <c r="G8" s="385">
        <v>0.26623332968377539</v>
      </c>
      <c r="H8" s="385">
        <v>0.30765074937053771</v>
      </c>
      <c r="I8" s="4"/>
      <c r="J8" s="237"/>
      <c r="K8" s="497"/>
      <c r="L8" s="497"/>
      <c r="M8" s="497"/>
      <c r="N8" s="497"/>
      <c r="O8" s="497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25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1:139" s="81" customFormat="1" ht="27.6" customHeight="1">
      <c r="A9" s="381"/>
      <c r="B9" s="382" t="s">
        <v>30</v>
      </c>
      <c r="C9" s="383">
        <v>625449</v>
      </c>
      <c r="D9" s="384">
        <f t="shared" si="0"/>
        <v>0.28181299608538618</v>
      </c>
      <c r="E9" s="385">
        <v>0.28635975746266912</v>
      </c>
      <c r="F9" s="385"/>
      <c r="G9" s="385">
        <v>7.2746490914460699E-2</v>
      </c>
      <c r="H9" s="385">
        <v>0.26865154277835407</v>
      </c>
      <c r="I9" s="4"/>
      <c r="J9" s="237"/>
      <c r="K9" s="205"/>
      <c r="L9" s="229"/>
      <c r="M9" s="205"/>
      <c r="N9" s="230"/>
      <c r="O9" s="205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06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1:139" s="81" customFormat="1" ht="27.6" customHeight="1">
      <c r="A10" s="381"/>
      <c r="B10" s="382" t="s">
        <v>31</v>
      </c>
      <c r="C10" s="383">
        <v>149849</v>
      </c>
      <c r="D10" s="384">
        <f t="shared" si="0"/>
        <v>6.7518527730316996E-2</v>
      </c>
      <c r="E10" s="385">
        <v>0.44337824962569755</v>
      </c>
      <c r="F10" s="385"/>
      <c r="G10" s="385">
        <v>0.43510248148209985</v>
      </c>
      <c r="H10" s="385">
        <v>0.43901760183752869</v>
      </c>
      <c r="I10" s="4"/>
      <c r="J10" s="237"/>
      <c r="K10" s="218"/>
      <c r="L10" s="213"/>
      <c r="M10" s="218"/>
      <c r="N10" s="213"/>
      <c r="O10" s="218"/>
      <c r="P10" s="200"/>
      <c r="Q10" s="200"/>
      <c r="R10" s="200"/>
      <c r="S10" s="200"/>
      <c r="T10" s="200"/>
      <c r="U10" s="200"/>
      <c r="V10" s="226"/>
      <c r="W10" s="200"/>
      <c r="X10" s="227"/>
      <c r="Y10" s="200"/>
      <c r="Z10" s="200"/>
      <c r="AA10" s="200"/>
      <c r="AB10" s="200"/>
      <c r="AC10" s="206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1:139" s="81" customFormat="1" ht="27.6" customHeight="1">
      <c r="A11" s="381"/>
      <c r="B11" s="382" t="s">
        <v>37</v>
      </c>
      <c r="C11" s="383">
        <v>22845</v>
      </c>
      <c r="D11" s="384">
        <f t="shared" si="0"/>
        <v>1.0293433830049527E-2</v>
      </c>
      <c r="E11" s="385">
        <v>0.51462581583307976</v>
      </c>
      <c r="F11" s="385"/>
      <c r="G11" s="385">
        <v>0.52430054306729912</v>
      </c>
      <c r="H11" s="385">
        <v>0.51781585747314018</v>
      </c>
      <c r="I11" s="4"/>
      <c r="J11" s="237"/>
      <c r="K11" s="218"/>
      <c r="L11" s="213"/>
      <c r="M11" s="218"/>
      <c r="N11" s="213"/>
      <c r="O11" s="218"/>
      <c r="P11" s="243"/>
      <c r="Q11" s="243"/>
      <c r="R11" s="243"/>
      <c r="S11" s="243"/>
      <c r="T11" s="243"/>
      <c r="U11" s="243"/>
      <c r="V11" s="243"/>
      <c r="W11" s="200"/>
      <c r="X11" s="243"/>
      <c r="Y11" s="243"/>
      <c r="Z11" s="243"/>
      <c r="AA11" s="243"/>
      <c r="AB11" s="243"/>
      <c r="AC11" s="206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1:139" s="81" customFormat="1" ht="27.6" customHeight="1">
      <c r="A12" s="381"/>
      <c r="B12" s="387" t="s">
        <v>36</v>
      </c>
      <c r="C12" s="388">
        <f>SUM(C6:C11)</f>
        <v>2218442</v>
      </c>
      <c r="D12" s="389">
        <f>SUM(D6:D11)</f>
        <v>0.99957916098939514</v>
      </c>
      <c r="E12" s="390">
        <v>0.29677456492123494</v>
      </c>
      <c r="F12" s="390"/>
      <c r="G12" s="390">
        <v>0.15902085684048958</v>
      </c>
      <c r="H12" s="390">
        <v>0.22961418323059507</v>
      </c>
      <c r="I12" s="4"/>
      <c r="J12" s="237"/>
      <c r="K12" s="218"/>
      <c r="L12" s="213"/>
      <c r="M12" s="218"/>
      <c r="N12" s="213"/>
      <c r="O12" s="218"/>
      <c r="P12" s="228"/>
      <c r="Q12" s="203"/>
      <c r="R12" s="228"/>
      <c r="S12" s="203"/>
      <c r="T12" s="228"/>
      <c r="U12" s="203"/>
      <c r="V12" s="228"/>
      <c r="W12" s="204"/>
      <c r="X12" s="205"/>
      <c r="Y12" s="229"/>
      <c r="Z12" s="205"/>
      <c r="AA12" s="230"/>
      <c r="AB12" s="205"/>
      <c r="AC12" s="206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1:139" s="81" customFormat="1" ht="27.6" customHeight="1">
      <c r="A13" s="381"/>
      <c r="B13" s="382" t="s">
        <v>38</v>
      </c>
      <c r="C13" s="383">
        <v>934</v>
      </c>
      <c r="D13" s="384">
        <f>C13/C14</f>
        <v>4.2083901060478262E-4</v>
      </c>
      <c r="E13" s="385">
        <v>3.6395970726306659E-3</v>
      </c>
      <c r="F13" s="385"/>
      <c r="G13" s="385">
        <v>4.6605780999905847E-3</v>
      </c>
      <c r="H13" s="385">
        <v>3.7261034691858422E-3</v>
      </c>
      <c r="I13" s="4"/>
      <c r="J13" s="237"/>
      <c r="K13" s="218"/>
      <c r="L13" s="213"/>
      <c r="M13" s="218"/>
      <c r="N13" s="213"/>
      <c r="O13" s="218"/>
      <c r="P13" s="202"/>
      <c r="Q13" s="203"/>
      <c r="R13" s="202"/>
      <c r="S13" s="203"/>
      <c r="T13" s="202"/>
      <c r="U13" s="203"/>
      <c r="V13" s="202"/>
      <c r="W13" s="204"/>
      <c r="X13" s="205"/>
      <c r="Y13" s="206"/>
      <c r="Z13" s="205"/>
      <c r="AA13" s="206"/>
      <c r="AB13" s="205"/>
      <c r="AC13" s="206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1:139" s="81" customFormat="1" ht="32.1" customHeight="1">
      <c r="A14" s="381"/>
      <c r="B14" s="391" t="s">
        <v>39</v>
      </c>
      <c r="C14" s="392">
        <f>SUM(C12:C13)</f>
        <v>2219376</v>
      </c>
      <c r="D14" s="393">
        <v>1</v>
      </c>
      <c r="E14" s="393">
        <v>0.28379302836617676</v>
      </c>
      <c r="F14" s="393"/>
      <c r="G14" s="393">
        <v>0.15832788601612913</v>
      </c>
      <c r="H14" s="393">
        <v>0.2239018687039529</v>
      </c>
      <c r="I14" s="4"/>
      <c r="J14" s="237"/>
      <c r="K14" s="218"/>
      <c r="L14" s="213"/>
      <c r="M14" s="218"/>
      <c r="N14" s="213"/>
      <c r="O14" s="218"/>
      <c r="P14" s="202"/>
      <c r="Q14" s="203"/>
      <c r="R14" s="202"/>
      <c r="S14" s="203"/>
      <c r="T14" s="202"/>
      <c r="U14" s="203"/>
      <c r="V14" s="202"/>
      <c r="W14" s="204"/>
      <c r="X14" s="231"/>
      <c r="Y14" s="206"/>
      <c r="Z14" s="231"/>
      <c r="AA14" s="206"/>
      <c r="AB14" s="231"/>
      <c r="AC14" s="206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1:139" ht="22.9" customHeight="1">
      <c r="B15" s="82"/>
      <c r="C15" s="83"/>
      <c r="D15" s="83"/>
      <c r="I15" s="5"/>
      <c r="J15" s="239"/>
      <c r="K15" s="218"/>
      <c r="L15" s="213"/>
      <c r="M15" s="218"/>
      <c r="N15" s="213"/>
      <c r="O15" s="218"/>
      <c r="P15" s="210"/>
      <c r="Q15" s="211"/>
      <c r="R15" s="210"/>
      <c r="S15" s="211"/>
      <c r="T15" s="210"/>
      <c r="U15" s="211"/>
      <c r="V15" s="210"/>
      <c r="W15" s="212"/>
      <c r="X15" s="210"/>
      <c r="Y15" s="213"/>
      <c r="Z15" s="210"/>
      <c r="AA15" s="213"/>
      <c r="AB15" s="214"/>
      <c r="AC15" s="206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1:139" ht="18" customHeight="1">
      <c r="B16" s="84" t="s">
        <v>44</v>
      </c>
      <c r="C16" s="85"/>
      <c r="D16" s="85"/>
      <c r="E16" s="85"/>
      <c r="F16" s="85"/>
      <c r="G16" s="85"/>
      <c r="H16" s="85"/>
      <c r="I16" s="5"/>
      <c r="J16" s="239"/>
      <c r="K16" s="218"/>
      <c r="L16" s="213"/>
      <c r="M16" s="218"/>
      <c r="N16" s="213"/>
      <c r="O16" s="218"/>
      <c r="P16" s="210"/>
      <c r="Q16" s="211"/>
      <c r="R16" s="210"/>
      <c r="S16" s="211"/>
      <c r="T16" s="210"/>
      <c r="U16" s="211"/>
      <c r="V16" s="210"/>
      <c r="W16" s="212"/>
      <c r="X16" s="210"/>
      <c r="Y16" s="213"/>
      <c r="Z16" s="210"/>
      <c r="AA16" s="213"/>
      <c r="AB16" s="214"/>
      <c r="AC16" s="206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239"/>
      <c r="K17" s="214"/>
      <c r="L17" s="213"/>
      <c r="M17" s="214"/>
      <c r="N17" s="213"/>
      <c r="O17" s="214"/>
      <c r="P17" s="217"/>
      <c r="Q17" s="211"/>
      <c r="R17" s="217"/>
      <c r="S17" s="211"/>
      <c r="T17" s="217"/>
      <c r="U17" s="211"/>
      <c r="V17" s="217"/>
      <c r="W17" s="212"/>
      <c r="X17" s="218"/>
      <c r="Y17" s="213"/>
      <c r="Z17" s="218"/>
      <c r="AA17" s="213"/>
      <c r="AB17" s="218"/>
      <c r="AC17" s="206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239"/>
      <c r="K18" s="214"/>
      <c r="L18" s="213"/>
      <c r="M18" s="214"/>
      <c r="N18" s="213"/>
      <c r="O18" s="214"/>
      <c r="P18" s="210"/>
      <c r="Q18" s="211"/>
      <c r="R18" s="210"/>
      <c r="S18" s="211"/>
      <c r="T18" s="210"/>
      <c r="U18" s="211"/>
      <c r="V18" s="210"/>
      <c r="W18" s="212"/>
      <c r="X18" s="214"/>
      <c r="Y18" s="213"/>
      <c r="Z18" s="214"/>
      <c r="AA18" s="213"/>
      <c r="AB18" s="214"/>
      <c r="AC18" s="206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239"/>
      <c r="K19" s="214"/>
      <c r="L19" s="213"/>
      <c r="M19" s="214"/>
      <c r="N19" s="213"/>
      <c r="O19" s="214"/>
      <c r="P19" s="202"/>
      <c r="Q19" s="203"/>
      <c r="R19" s="202"/>
      <c r="S19" s="203"/>
      <c r="T19" s="202"/>
      <c r="U19" s="223"/>
      <c r="V19" s="233"/>
      <c r="W19" s="212"/>
      <c r="X19" s="231"/>
      <c r="Y19" s="206"/>
      <c r="Z19" s="231"/>
      <c r="AA19" s="206"/>
      <c r="AB19" s="231"/>
      <c r="AC19" s="206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239"/>
      <c r="K20" s="214"/>
      <c r="L20" s="213"/>
      <c r="M20" s="214"/>
      <c r="N20" s="213"/>
      <c r="O20" s="214"/>
      <c r="P20" s="210"/>
      <c r="Q20" s="211"/>
      <c r="R20" s="210"/>
      <c r="S20" s="211"/>
      <c r="T20" s="210"/>
      <c r="U20" s="211"/>
      <c r="V20" s="210"/>
      <c r="W20" s="212"/>
      <c r="X20" s="214"/>
      <c r="Y20" s="213"/>
      <c r="Z20" s="214"/>
      <c r="AA20" s="213"/>
      <c r="AB20" s="214"/>
      <c r="AC20" s="206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239"/>
      <c r="K21" s="214"/>
      <c r="L21" s="213"/>
      <c r="M21" s="214"/>
      <c r="N21" s="213"/>
      <c r="O21" s="214"/>
      <c r="P21" s="210"/>
      <c r="Q21" s="211"/>
      <c r="R21" s="210"/>
      <c r="S21" s="211"/>
      <c r="T21" s="210"/>
      <c r="U21" s="211"/>
      <c r="V21" s="210"/>
      <c r="W21" s="212"/>
      <c r="X21" s="214"/>
      <c r="Y21" s="213"/>
      <c r="Z21" s="214"/>
      <c r="AA21" s="213"/>
      <c r="AB21" s="214"/>
      <c r="AC21" s="206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239"/>
      <c r="K22" s="214"/>
      <c r="L22" s="213"/>
      <c r="M22" s="214"/>
      <c r="N22" s="213"/>
      <c r="O22" s="214"/>
      <c r="P22" s="210"/>
      <c r="Q22" s="211"/>
      <c r="R22" s="210"/>
      <c r="S22" s="211"/>
      <c r="T22" s="210"/>
      <c r="U22" s="211"/>
      <c r="V22" s="210"/>
      <c r="W22" s="212"/>
      <c r="X22" s="214"/>
      <c r="Y22" s="213"/>
      <c r="Z22" s="214"/>
      <c r="AA22" s="213"/>
      <c r="AB22" s="214"/>
      <c r="AC22" s="206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239"/>
      <c r="K23" s="214"/>
      <c r="L23" s="213"/>
      <c r="M23" s="214"/>
      <c r="N23" s="213"/>
      <c r="O23" s="214"/>
      <c r="P23" s="210"/>
      <c r="Q23" s="211"/>
      <c r="R23" s="210"/>
      <c r="S23" s="211"/>
      <c r="T23" s="210"/>
      <c r="U23" s="211"/>
      <c r="V23" s="210"/>
      <c r="W23" s="212"/>
      <c r="X23" s="214"/>
      <c r="Y23" s="213"/>
      <c r="Z23" s="214"/>
      <c r="AA23" s="213"/>
      <c r="AB23" s="214"/>
      <c r="AC23" s="206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239"/>
      <c r="K24" s="218"/>
      <c r="L24" s="213"/>
      <c r="M24" s="218"/>
      <c r="N24" s="213"/>
      <c r="O24" s="218"/>
      <c r="P24" s="210"/>
      <c r="Q24" s="211"/>
      <c r="R24" s="210"/>
      <c r="S24" s="211"/>
      <c r="T24" s="210"/>
      <c r="U24" s="211"/>
      <c r="V24" s="210"/>
      <c r="W24" s="212"/>
      <c r="X24" s="214"/>
      <c r="Y24" s="213"/>
      <c r="Z24" s="214"/>
      <c r="AA24" s="213"/>
      <c r="AB24" s="214"/>
      <c r="AC24" s="206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239"/>
      <c r="K25" s="214"/>
      <c r="L25" s="213"/>
      <c r="M25" s="214"/>
      <c r="N25" s="213"/>
      <c r="O25" s="214"/>
      <c r="P25" s="210"/>
      <c r="Q25" s="211"/>
      <c r="R25" s="210"/>
      <c r="S25" s="211"/>
      <c r="T25" s="210"/>
      <c r="U25" s="211"/>
      <c r="V25" s="210"/>
      <c r="W25" s="212"/>
      <c r="X25" s="214"/>
      <c r="Y25" s="213"/>
      <c r="Z25" s="214"/>
      <c r="AA25" s="213"/>
      <c r="AB25" s="214"/>
      <c r="AC25" s="206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239"/>
      <c r="K26" s="236"/>
      <c r="L26" s="236"/>
      <c r="M26" s="236"/>
      <c r="N26" s="236"/>
      <c r="O26" s="236"/>
      <c r="P26" s="210"/>
      <c r="Q26" s="211"/>
      <c r="R26" s="210"/>
      <c r="S26" s="211"/>
      <c r="T26" s="210"/>
      <c r="U26" s="211"/>
      <c r="V26" s="210"/>
      <c r="W26" s="212"/>
      <c r="X26" s="214"/>
      <c r="Y26" s="213"/>
      <c r="Z26" s="214"/>
      <c r="AA26" s="213"/>
      <c r="AB26" s="214"/>
      <c r="AC26" s="206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75">
      <c r="A27" s="86"/>
      <c r="I27" s="5"/>
      <c r="J27" s="239"/>
      <c r="K27" s="236"/>
      <c r="L27" s="236"/>
      <c r="M27" s="236"/>
      <c r="N27" s="236"/>
      <c r="O27" s="236"/>
      <c r="P27" s="217"/>
      <c r="Q27" s="211"/>
      <c r="R27" s="217"/>
      <c r="S27" s="211"/>
      <c r="T27" s="217"/>
      <c r="U27" s="211"/>
      <c r="V27" s="217"/>
      <c r="W27" s="212"/>
      <c r="X27" s="218"/>
      <c r="Y27" s="213"/>
      <c r="Z27" s="218"/>
      <c r="AA27" s="213"/>
      <c r="AB27" s="218"/>
      <c r="AC27" s="206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10"/>
      <c r="Q28" s="211"/>
      <c r="R28" s="210"/>
      <c r="S28" s="211"/>
      <c r="T28" s="210"/>
      <c r="U28" s="211"/>
      <c r="V28" s="210"/>
      <c r="W28" s="212"/>
      <c r="X28" s="214"/>
      <c r="Y28" s="213"/>
      <c r="Z28" s="214"/>
      <c r="AA28" s="213"/>
      <c r="AB28" s="214"/>
      <c r="AC28" s="206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02"/>
      <c r="Q29" s="203"/>
      <c r="R29" s="202"/>
      <c r="S29" s="203"/>
      <c r="T29" s="202"/>
      <c r="U29" s="223"/>
      <c r="V29" s="202"/>
      <c r="W29" s="212"/>
      <c r="X29" s="231"/>
      <c r="Y29" s="206"/>
      <c r="Z29" s="231"/>
      <c r="AA29" s="206"/>
      <c r="AB29" s="231"/>
      <c r="AC29" s="206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10"/>
      <c r="Q30" s="211"/>
      <c r="R30" s="210"/>
      <c r="S30" s="211"/>
      <c r="T30" s="210"/>
      <c r="U30" s="211"/>
      <c r="V30" s="210"/>
      <c r="W30" s="212"/>
      <c r="X30" s="214"/>
      <c r="Y30" s="213"/>
      <c r="Z30" s="214"/>
      <c r="AA30" s="213"/>
      <c r="AB30" s="214"/>
      <c r="AC30" s="206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10"/>
      <c r="Q31" s="211"/>
      <c r="R31" s="210"/>
      <c r="S31" s="211"/>
      <c r="T31" s="210"/>
      <c r="U31" s="211"/>
      <c r="V31" s="210"/>
      <c r="W31" s="212"/>
      <c r="X31" s="214"/>
      <c r="Y31" s="213"/>
      <c r="Z31" s="214"/>
      <c r="AA31" s="213"/>
      <c r="AB31" s="214"/>
      <c r="AC31" s="206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246"/>
      <c r="Q32" s="211"/>
      <c r="R32" s="210"/>
      <c r="S32" s="211"/>
      <c r="T32" s="210"/>
      <c r="U32" s="211"/>
      <c r="V32" s="210"/>
      <c r="W32" s="212"/>
      <c r="X32" s="214"/>
      <c r="Y32" s="213"/>
      <c r="Z32" s="214"/>
      <c r="AA32" s="213"/>
      <c r="AB32" s="214"/>
      <c r="AC32" s="206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247"/>
      <c r="L33" s="248"/>
      <c r="M33" s="247"/>
      <c r="N33" s="248"/>
      <c r="O33" s="247"/>
      <c r="P33" s="246"/>
      <c r="Q33" s="211"/>
      <c r="R33" s="210"/>
      <c r="S33" s="211"/>
      <c r="T33" s="210"/>
      <c r="U33" s="211"/>
      <c r="V33" s="210"/>
      <c r="W33" s="212"/>
      <c r="X33" s="214"/>
      <c r="Y33" s="213"/>
      <c r="Z33" s="214"/>
      <c r="AA33" s="213"/>
      <c r="AB33" s="214"/>
      <c r="AC33" s="206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249"/>
      <c r="L34" s="248"/>
      <c r="M34" s="249"/>
      <c r="N34" s="248"/>
      <c r="O34" s="249"/>
      <c r="P34" s="246"/>
      <c r="Q34" s="211"/>
      <c r="R34" s="210"/>
      <c r="S34" s="211"/>
      <c r="T34" s="210"/>
      <c r="U34" s="211"/>
      <c r="V34" s="210"/>
      <c r="W34" s="212"/>
      <c r="X34" s="214"/>
      <c r="Y34" s="213"/>
      <c r="Z34" s="214"/>
      <c r="AA34" s="213"/>
      <c r="AB34" s="214"/>
      <c r="AC34" s="206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250"/>
      <c r="M35" s="251"/>
      <c r="N35" s="252"/>
      <c r="O35" s="253"/>
      <c r="P35" s="246"/>
      <c r="Q35" s="211"/>
      <c r="R35" s="210"/>
      <c r="S35" s="211"/>
      <c r="T35" s="210"/>
      <c r="U35" s="211"/>
      <c r="V35" s="210"/>
      <c r="W35" s="212"/>
      <c r="X35" s="214"/>
      <c r="Y35" s="213"/>
      <c r="Z35" s="214"/>
      <c r="AA35" s="213"/>
      <c r="AB35" s="214"/>
      <c r="AC35" s="206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250"/>
      <c r="M36" s="251"/>
      <c r="N36" s="252"/>
      <c r="O36" s="253"/>
      <c r="P36" s="246"/>
      <c r="Q36" s="211"/>
      <c r="R36" s="210"/>
      <c r="S36" s="211"/>
      <c r="T36" s="210"/>
      <c r="U36" s="211"/>
      <c r="V36" s="210"/>
      <c r="W36" s="212"/>
      <c r="X36" s="214"/>
      <c r="Y36" s="213"/>
      <c r="Z36" s="214"/>
      <c r="AA36" s="213"/>
      <c r="AB36" s="214"/>
      <c r="AC36" s="206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250"/>
      <c r="M37" s="254"/>
      <c r="N37" s="255"/>
      <c r="O37" s="253"/>
      <c r="P37" s="256"/>
      <c r="Q37" s="211"/>
      <c r="R37" s="217"/>
      <c r="S37" s="211"/>
      <c r="T37" s="217"/>
      <c r="U37" s="211"/>
      <c r="V37" s="217"/>
      <c r="W37" s="212"/>
      <c r="X37" s="218"/>
      <c r="Y37" s="213"/>
      <c r="Z37" s="218"/>
      <c r="AA37" s="213"/>
      <c r="AB37" s="218"/>
      <c r="AC37" s="206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250"/>
      <c r="M38" s="251"/>
      <c r="N38" s="252"/>
      <c r="O38" s="257"/>
      <c r="P38" s="246"/>
      <c r="Q38" s="211"/>
      <c r="R38" s="210"/>
      <c r="S38" s="211"/>
      <c r="T38" s="210"/>
      <c r="U38" s="211"/>
      <c r="V38" s="210"/>
      <c r="W38" s="212"/>
      <c r="X38" s="214"/>
      <c r="Y38" s="213"/>
      <c r="Z38" s="214"/>
      <c r="AA38" s="213"/>
      <c r="AB38" s="214"/>
      <c r="AC38" s="206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239"/>
      <c r="M39" s="215"/>
      <c r="N39" s="224"/>
      <c r="O39" s="232"/>
      <c r="P39" s="202"/>
      <c r="Q39" s="203"/>
      <c r="R39" s="202"/>
      <c r="S39" s="203"/>
      <c r="T39" s="202"/>
      <c r="U39" s="223"/>
      <c r="V39" s="202"/>
      <c r="W39" s="212"/>
      <c r="X39" s="231"/>
      <c r="Y39" s="206"/>
      <c r="Z39" s="231"/>
      <c r="AA39" s="206"/>
      <c r="AB39" s="231"/>
      <c r="AC39" s="206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239"/>
      <c r="M40" s="207"/>
      <c r="N40" s="208"/>
      <c r="O40" s="209"/>
      <c r="P40" s="210"/>
      <c r="Q40" s="211"/>
      <c r="R40" s="210"/>
      <c r="S40" s="211"/>
      <c r="T40" s="210"/>
      <c r="U40" s="211"/>
      <c r="V40" s="210"/>
      <c r="W40" s="212"/>
      <c r="X40" s="214"/>
      <c r="Y40" s="213"/>
      <c r="Z40" s="214"/>
      <c r="AA40" s="213"/>
      <c r="AB40" s="214"/>
      <c r="AC40" s="206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87" t="s">
        <v>29</v>
      </c>
      <c r="C41" s="88">
        <f>D6</f>
        <v>0.45452550626842858</v>
      </c>
      <c r="D41" s="6"/>
      <c r="E41" s="6"/>
      <c r="F41" s="6"/>
      <c r="G41" s="6"/>
      <c r="H41" s="5"/>
      <c r="I41" s="5"/>
      <c r="J41" s="5"/>
      <c r="K41" s="5"/>
      <c r="L41" s="239"/>
      <c r="M41" s="207"/>
      <c r="N41" s="208"/>
      <c r="O41" s="209"/>
      <c r="P41" s="210"/>
      <c r="Q41" s="211"/>
      <c r="R41" s="210"/>
      <c r="S41" s="211"/>
      <c r="T41" s="210"/>
      <c r="U41" s="211"/>
      <c r="V41" s="210"/>
      <c r="W41" s="212"/>
      <c r="X41" s="214"/>
      <c r="Y41" s="213"/>
      <c r="Z41" s="214"/>
      <c r="AA41" s="213"/>
      <c r="AB41" s="214"/>
      <c r="AC41" s="206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5.5">
      <c r="A42" s="7"/>
      <c r="B42" s="87" t="s">
        <v>35</v>
      </c>
      <c r="C42" s="88">
        <f>D8</f>
        <v>0.1239289782353238</v>
      </c>
      <c r="D42" s="6"/>
      <c r="E42" s="6"/>
      <c r="F42" s="6"/>
      <c r="G42" s="6"/>
      <c r="H42" s="5"/>
      <c r="I42" s="5"/>
      <c r="J42" s="5"/>
      <c r="K42" s="5"/>
      <c r="L42" s="239"/>
      <c r="M42" s="207"/>
      <c r="N42" s="208"/>
      <c r="O42" s="209"/>
      <c r="P42" s="210"/>
      <c r="Q42" s="211"/>
      <c r="R42" s="210"/>
      <c r="S42" s="211"/>
      <c r="T42" s="210"/>
      <c r="U42" s="211"/>
      <c r="V42" s="210"/>
      <c r="W42" s="212"/>
      <c r="X42" s="214"/>
      <c r="Y42" s="213"/>
      <c r="Z42" s="214"/>
      <c r="AA42" s="213"/>
      <c r="AB42" s="214"/>
      <c r="AC42" s="206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87" t="s">
        <v>30</v>
      </c>
      <c r="C43" s="88">
        <f>D9</f>
        <v>0.28181299608538618</v>
      </c>
      <c r="D43" s="6"/>
      <c r="E43" s="6"/>
      <c r="F43" s="6"/>
      <c r="G43" s="6"/>
      <c r="H43" s="5"/>
      <c r="I43" s="5"/>
      <c r="J43" s="5"/>
      <c r="K43" s="5"/>
      <c r="L43" s="239"/>
      <c r="M43" s="215"/>
      <c r="N43" s="208"/>
      <c r="O43" s="209"/>
      <c r="P43" s="210"/>
      <c r="Q43" s="211"/>
      <c r="R43" s="210"/>
      <c r="S43" s="211"/>
      <c r="T43" s="210"/>
      <c r="U43" s="211"/>
      <c r="V43" s="210"/>
      <c r="W43" s="212"/>
      <c r="X43" s="214"/>
      <c r="Y43" s="213"/>
      <c r="Z43" s="214"/>
      <c r="AA43" s="213"/>
      <c r="AB43" s="214"/>
      <c r="AC43" s="206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87" t="s">
        <v>43</v>
      </c>
      <c r="C44" s="88">
        <f>SUM(C45:C48)</f>
        <v>0.13973251941086143</v>
      </c>
      <c r="D44" s="6"/>
      <c r="E44" s="6"/>
      <c r="F44" s="6"/>
      <c r="G44" s="6"/>
      <c r="H44" s="5"/>
      <c r="I44" s="5"/>
      <c r="J44" s="5"/>
      <c r="K44" s="5"/>
      <c r="L44" s="239"/>
      <c r="M44" s="215"/>
      <c r="N44" s="216"/>
      <c r="O44" s="209"/>
      <c r="P44" s="210"/>
      <c r="Q44" s="211"/>
      <c r="R44" s="217"/>
      <c r="S44" s="211"/>
      <c r="T44" s="210"/>
      <c r="U44" s="211"/>
      <c r="V44" s="217"/>
      <c r="W44" s="212"/>
      <c r="X44" s="218"/>
      <c r="Y44" s="213"/>
      <c r="Z44" s="218"/>
      <c r="AA44" s="213"/>
      <c r="AB44" s="218"/>
      <c r="AC44" s="234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87" t="s">
        <v>31</v>
      </c>
      <c r="C45" s="88">
        <f>D10</f>
        <v>6.7518527730316996E-2</v>
      </c>
      <c r="D45" s="89">
        <f>SUM(C41:C44)</f>
        <v>1</v>
      </c>
      <c r="E45" s="89">
        <f>SUM(C41:C44)</f>
        <v>1</v>
      </c>
      <c r="F45" s="6"/>
      <c r="G45" s="6"/>
      <c r="H45" s="5"/>
      <c r="I45" s="5"/>
      <c r="J45" s="5"/>
      <c r="K45" s="5"/>
      <c r="L45" s="239"/>
      <c r="M45" s="207"/>
      <c r="N45" s="208"/>
      <c r="O45" s="212"/>
      <c r="P45" s="210"/>
      <c r="Q45" s="211"/>
      <c r="R45" s="210"/>
      <c r="S45" s="211"/>
      <c r="T45" s="210"/>
      <c r="U45" s="211"/>
      <c r="V45" s="210"/>
      <c r="W45" s="212"/>
      <c r="X45" s="214"/>
      <c r="Y45" s="213"/>
      <c r="Z45" s="214"/>
      <c r="AA45" s="213"/>
      <c r="AB45" s="214"/>
      <c r="AC45" s="206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87" t="s">
        <v>37</v>
      </c>
      <c r="C46" s="88">
        <f>D11</f>
        <v>1.0293433830049527E-2</v>
      </c>
      <c r="D46" s="6"/>
      <c r="E46" s="6"/>
      <c r="F46" s="6"/>
      <c r="G46" s="6"/>
      <c r="H46" s="5"/>
      <c r="I46" s="5"/>
      <c r="J46" s="5"/>
      <c r="K46" s="5"/>
      <c r="L46" s="239"/>
      <c r="M46" s="215"/>
      <c r="N46" s="224"/>
      <c r="O46" s="232"/>
      <c r="P46" s="202"/>
      <c r="Q46" s="203"/>
      <c r="R46" s="202"/>
      <c r="S46" s="203"/>
      <c r="T46" s="202"/>
      <c r="U46" s="223"/>
      <c r="V46" s="233"/>
      <c r="W46" s="212"/>
      <c r="X46" s="231"/>
      <c r="Y46" s="206"/>
      <c r="Z46" s="231"/>
      <c r="AA46" s="206"/>
      <c r="AB46" s="231"/>
      <c r="AC46" s="206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90" t="s">
        <v>28</v>
      </c>
      <c r="C47" s="88">
        <f>D7</f>
        <v>6.1499718839890131E-2</v>
      </c>
      <c r="D47" s="6"/>
      <c r="E47" s="6"/>
      <c r="F47" s="6"/>
      <c r="G47" s="6"/>
      <c r="H47" s="5"/>
      <c r="I47" s="5"/>
      <c r="J47" s="5"/>
      <c r="K47" s="5"/>
      <c r="L47" s="239"/>
      <c r="M47" s="207"/>
      <c r="N47" s="208"/>
      <c r="O47" s="209"/>
      <c r="P47" s="210"/>
      <c r="Q47" s="211"/>
      <c r="R47" s="210"/>
      <c r="S47" s="211"/>
      <c r="T47" s="210"/>
      <c r="U47" s="211"/>
      <c r="V47" s="210"/>
      <c r="W47" s="212"/>
      <c r="X47" s="214"/>
      <c r="Y47" s="213"/>
      <c r="Z47" s="214"/>
      <c r="AA47" s="213"/>
      <c r="AB47" s="214"/>
      <c r="AC47" s="206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91">
        <f>D13</f>
        <v>4.2083901060478262E-4</v>
      </c>
      <c r="D48" s="6"/>
      <c r="E48" s="6"/>
      <c r="F48" s="6"/>
      <c r="G48" s="6"/>
      <c r="H48" s="5"/>
      <c r="I48" s="5"/>
      <c r="J48" s="5"/>
      <c r="K48" s="5"/>
      <c r="L48" s="239"/>
      <c r="M48" s="207"/>
      <c r="N48" s="208"/>
      <c r="O48" s="209"/>
      <c r="P48" s="210"/>
      <c r="Q48" s="211"/>
      <c r="R48" s="210"/>
      <c r="S48" s="211"/>
      <c r="T48" s="210"/>
      <c r="U48" s="211"/>
      <c r="V48" s="210"/>
      <c r="W48" s="212"/>
      <c r="X48" s="214"/>
      <c r="Y48" s="213"/>
      <c r="Z48" s="214"/>
      <c r="AA48" s="213"/>
      <c r="AB48" s="214"/>
      <c r="AC48" s="206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89">
        <f>SUM(C44:C48)</f>
        <v>0.27946503882172286</v>
      </c>
      <c r="D49" s="6"/>
      <c r="E49" s="6"/>
      <c r="F49" s="6"/>
      <c r="G49" s="6"/>
      <c r="H49" s="5"/>
      <c r="I49" s="5"/>
      <c r="J49" s="5"/>
      <c r="K49" s="5"/>
      <c r="L49" s="239"/>
      <c r="M49" s="215"/>
      <c r="N49" s="208"/>
      <c r="O49" s="209"/>
      <c r="P49" s="210"/>
      <c r="Q49" s="211"/>
      <c r="R49" s="210"/>
      <c r="S49" s="211"/>
      <c r="T49" s="210"/>
      <c r="U49" s="211"/>
      <c r="V49" s="210"/>
      <c r="W49" s="212"/>
      <c r="X49" s="214"/>
      <c r="Y49" s="213"/>
      <c r="Z49" s="214"/>
      <c r="AA49" s="213"/>
      <c r="AB49" s="214"/>
      <c r="AC49" s="206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89">
        <f>SUM(C41:C44)</f>
        <v>1</v>
      </c>
      <c r="D50" s="6"/>
      <c r="E50" s="6"/>
      <c r="F50" s="6"/>
      <c r="G50" s="6"/>
      <c r="H50" s="5"/>
      <c r="I50" s="5"/>
      <c r="J50" s="5"/>
      <c r="K50" s="5"/>
      <c r="L50" s="239"/>
      <c r="M50" s="215"/>
      <c r="N50" s="216"/>
      <c r="O50" s="209"/>
      <c r="P50" s="210"/>
      <c r="Q50" s="211"/>
      <c r="R50" s="217"/>
      <c r="S50" s="211"/>
      <c r="T50" s="210"/>
      <c r="U50" s="211"/>
      <c r="V50" s="217"/>
      <c r="W50" s="212"/>
      <c r="X50" s="218"/>
      <c r="Y50" s="213"/>
      <c r="Z50" s="218"/>
      <c r="AA50" s="213"/>
      <c r="AB50" s="218"/>
      <c r="AC50" s="206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239"/>
      <c r="M51" s="207"/>
      <c r="N51" s="208"/>
      <c r="O51" s="212"/>
      <c r="P51" s="210"/>
      <c r="Q51" s="211"/>
      <c r="R51" s="210"/>
      <c r="S51" s="211"/>
      <c r="T51" s="210"/>
      <c r="U51" s="211"/>
      <c r="V51" s="210"/>
      <c r="W51" s="212"/>
      <c r="X51" s="214"/>
      <c r="Y51" s="213"/>
      <c r="Z51" s="214"/>
      <c r="AA51" s="213"/>
      <c r="AB51" s="214"/>
      <c r="AC51" s="206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239"/>
      <c r="M52" s="215"/>
      <c r="N52" s="224"/>
      <c r="O52" s="209"/>
      <c r="P52" s="210"/>
      <c r="Q52" s="211"/>
      <c r="R52" s="217"/>
      <c r="S52" s="211"/>
      <c r="T52" s="210"/>
      <c r="U52" s="211"/>
      <c r="V52" s="217"/>
      <c r="W52" s="212"/>
      <c r="X52" s="218"/>
      <c r="Y52" s="213"/>
      <c r="Z52" s="218"/>
      <c r="AA52" s="213"/>
      <c r="AB52" s="218"/>
      <c r="AC52" s="206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239"/>
      <c r="M53" s="219"/>
      <c r="N53" s="220"/>
      <c r="O53" s="221"/>
      <c r="P53" s="202"/>
      <c r="Q53" s="222"/>
      <c r="R53" s="202"/>
      <c r="S53" s="222"/>
      <c r="T53" s="202"/>
      <c r="U53" s="223"/>
      <c r="V53" s="202"/>
      <c r="W53" s="212"/>
      <c r="X53" s="214"/>
      <c r="Y53" s="213"/>
      <c r="Z53" s="214"/>
      <c r="AA53" s="213"/>
      <c r="AB53" s="214"/>
      <c r="AC53" s="206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239"/>
      <c r="M54" s="498"/>
      <c r="N54" s="498"/>
      <c r="O54" s="219"/>
      <c r="P54" s="217"/>
      <c r="Q54" s="211"/>
      <c r="R54" s="217"/>
      <c r="S54" s="211"/>
      <c r="T54" s="217"/>
      <c r="U54" s="211"/>
      <c r="V54" s="217"/>
      <c r="W54" s="223"/>
      <c r="X54" s="218"/>
      <c r="Y54" s="213"/>
      <c r="Z54" s="218"/>
      <c r="AA54" s="213"/>
      <c r="AB54" s="218"/>
      <c r="AC54" s="206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239"/>
      <c r="M55" s="224"/>
      <c r="N55" s="224"/>
      <c r="O55" s="219"/>
      <c r="P55" s="217"/>
      <c r="Q55" s="211"/>
      <c r="R55" s="217"/>
      <c r="S55" s="211"/>
      <c r="T55" s="217"/>
      <c r="U55" s="211"/>
      <c r="V55" s="217"/>
      <c r="W55" s="223"/>
      <c r="X55" s="218"/>
      <c r="Y55" s="213"/>
      <c r="Z55" s="218"/>
      <c r="AA55" s="213"/>
      <c r="AB55" s="218"/>
      <c r="AC55" s="206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239"/>
      <c r="M56" s="498"/>
      <c r="N56" s="498"/>
      <c r="O56" s="219"/>
      <c r="P56" s="217"/>
      <c r="Q56" s="211"/>
      <c r="R56" s="217"/>
      <c r="S56" s="211"/>
      <c r="T56" s="217"/>
      <c r="U56" s="211"/>
      <c r="V56" s="210"/>
      <c r="W56" s="223"/>
      <c r="X56" s="218"/>
      <c r="Y56" s="213"/>
      <c r="Z56" s="218"/>
      <c r="AA56" s="213"/>
      <c r="AB56" s="218"/>
      <c r="AC56" s="206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239"/>
      <c r="M57" s="207"/>
      <c r="N57" s="208"/>
      <c r="O57" s="209"/>
      <c r="P57" s="210"/>
      <c r="Q57" s="211"/>
      <c r="R57" s="210"/>
      <c r="S57" s="211"/>
      <c r="T57" s="210"/>
      <c r="U57" s="211"/>
      <c r="V57" s="210"/>
      <c r="W57" s="212"/>
      <c r="X57" s="214"/>
      <c r="Y57" s="213"/>
      <c r="Z57" s="214"/>
      <c r="AA57" s="213"/>
      <c r="AB57" s="214"/>
      <c r="AC57" s="206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239"/>
      <c r="M58" s="207"/>
      <c r="N58" s="208"/>
      <c r="O58" s="209"/>
      <c r="P58" s="210"/>
      <c r="Q58" s="211"/>
      <c r="R58" s="210"/>
      <c r="S58" s="211"/>
      <c r="T58" s="210"/>
      <c r="U58" s="211"/>
      <c r="V58" s="210"/>
      <c r="W58" s="212"/>
      <c r="X58" s="214"/>
      <c r="Y58" s="213"/>
      <c r="Z58" s="214"/>
      <c r="AA58" s="213"/>
      <c r="AB58" s="214"/>
      <c r="AC58" s="206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239"/>
      <c r="M59" s="207"/>
      <c r="N59" s="208"/>
      <c r="O59" s="209"/>
      <c r="P59" s="210"/>
      <c r="Q59" s="211"/>
      <c r="R59" s="210"/>
      <c r="S59" s="211"/>
      <c r="T59" s="210"/>
      <c r="U59" s="211"/>
      <c r="V59" s="210"/>
      <c r="W59" s="212"/>
      <c r="X59" s="214"/>
      <c r="Y59" s="213"/>
      <c r="Z59" s="214"/>
      <c r="AA59" s="213"/>
      <c r="AB59" s="214"/>
      <c r="AC59" s="206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239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239"/>
      <c r="M60" s="207"/>
      <c r="N60" s="216"/>
      <c r="O60" s="209"/>
      <c r="P60" s="210"/>
      <c r="Q60" s="211"/>
      <c r="R60" s="210"/>
      <c r="S60" s="211"/>
      <c r="T60" s="210"/>
      <c r="U60" s="211"/>
      <c r="V60" s="217"/>
      <c r="W60" s="212"/>
      <c r="X60" s="218"/>
      <c r="Y60" s="213"/>
      <c r="Z60" s="218"/>
      <c r="AA60" s="213"/>
      <c r="AB60" s="218"/>
      <c r="AC60" s="206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239"/>
      <c r="M61" s="207"/>
      <c r="N61" s="216"/>
      <c r="O61" s="209"/>
      <c r="P61" s="210"/>
      <c r="Q61" s="211"/>
      <c r="R61" s="210"/>
      <c r="S61" s="211"/>
      <c r="T61" s="210"/>
      <c r="U61" s="211"/>
      <c r="V61" s="217"/>
      <c r="W61" s="212"/>
      <c r="X61" s="214"/>
      <c r="Y61" s="213"/>
      <c r="Z61" s="214"/>
      <c r="AA61" s="213"/>
      <c r="AB61" s="214"/>
      <c r="AC61" s="206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239"/>
      <c r="M62" s="498"/>
      <c r="N62" s="498"/>
      <c r="O62" s="219"/>
      <c r="P62" s="217"/>
      <c r="Q62" s="211"/>
      <c r="R62" s="217"/>
      <c r="S62" s="211"/>
      <c r="T62" s="217"/>
      <c r="U62" s="211"/>
      <c r="V62" s="217"/>
      <c r="W62" s="223"/>
      <c r="X62" s="218"/>
      <c r="Y62" s="213"/>
      <c r="Z62" s="218"/>
      <c r="AA62" s="213"/>
      <c r="AB62" s="218"/>
      <c r="AC62" s="206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239"/>
      <c r="M63" s="496"/>
      <c r="N63" s="496"/>
      <c r="O63" s="496"/>
      <c r="P63" s="496"/>
      <c r="Q63" s="496"/>
      <c r="R63" s="496"/>
      <c r="S63" s="496"/>
      <c r="T63" s="496"/>
      <c r="U63" s="496"/>
      <c r="V63" s="496"/>
      <c r="W63" s="496"/>
      <c r="X63" s="496"/>
      <c r="Y63" s="496"/>
      <c r="Z63" s="496"/>
      <c r="AA63" s="496"/>
      <c r="AB63" s="496"/>
      <c r="AC63" s="206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239"/>
      <c r="M64" s="206"/>
      <c r="N64" s="201"/>
      <c r="O64" s="201"/>
      <c r="P64" s="206"/>
      <c r="Q64" s="206"/>
      <c r="R64" s="206"/>
      <c r="S64" s="206"/>
      <c r="T64" s="206"/>
      <c r="U64" s="206"/>
      <c r="V64" s="234"/>
      <c r="W64" s="234"/>
      <c r="X64" s="235"/>
      <c r="Y64" s="206"/>
      <c r="Z64" s="235"/>
      <c r="AA64" s="206"/>
      <c r="AB64" s="206"/>
      <c r="AC64" s="206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239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239"/>
      <c r="M65" s="206"/>
      <c r="N65" s="201"/>
      <c r="O65" s="201"/>
      <c r="P65" s="234"/>
      <c r="Q65" s="234"/>
      <c r="R65" s="234"/>
      <c r="S65" s="234"/>
      <c r="T65" s="234"/>
      <c r="U65" s="234"/>
      <c r="V65" s="234"/>
      <c r="W65" s="234"/>
      <c r="X65" s="235"/>
      <c r="Y65" s="206"/>
      <c r="Z65" s="235"/>
      <c r="AA65" s="206"/>
      <c r="AB65" s="206"/>
      <c r="AC65" s="206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239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239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239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239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239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239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239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39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239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239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239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239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239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239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U92" s="239"/>
      <c r="AV92" s="239"/>
      <c r="AW92" s="239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39"/>
      <c r="AV93" s="239"/>
      <c r="AW93" s="239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239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239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239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239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239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239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239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239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239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39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39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239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  <c r="AS114" s="239"/>
      <c r="AT114" s="239"/>
      <c r="AU114" s="239"/>
      <c r="AV114" s="239"/>
      <c r="AW114" s="239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  <c r="AL115" s="239"/>
      <c r="AM115" s="239"/>
      <c r="AN115" s="239"/>
      <c r="AO115" s="239"/>
      <c r="AP115" s="239"/>
      <c r="AQ115" s="239"/>
      <c r="AR115" s="239"/>
      <c r="AS115" s="239"/>
      <c r="AT115" s="239"/>
      <c r="AU115" s="239"/>
      <c r="AV115" s="239"/>
      <c r="AW115" s="239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39"/>
      <c r="AO116" s="239"/>
      <c r="AP116" s="239"/>
      <c r="AQ116" s="239"/>
      <c r="AR116" s="239"/>
      <c r="AS116" s="239"/>
      <c r="AT116" s="239"/>
      <c r="AU116" s="239"/>
      <c r="AV116" s="239"/>
      <c r="AW116" s="239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39"/>
      <c r="AV117" s="239"/>
      <c r="AW117" s="239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  <c r="AO118" s="239"/>
      <c r="AP118" s="239"/>
      <c r="AQ118" s="239"/>
      <c r="AR118" s="239"/>
      <c r="AS118" s="239"/>
      <c r="AT118" s="239"/>
      <c r="AU118" s="239"/>
      <c r="AV118" s="239"/>
      <c r="AW118" s="239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39"/>
      <c r="AL119" s="239"/>
      <c r="AM119" s="239"/>
      <c r="AN119" s="239"/>
      <c r="AO119" s="239"/>
      <c r="AP119" s="239"/>
      <c r="AQ119" s="239"/>
      <c r="AR119" s="239"/>
      <c r="AS119" s="239"/>
      <c r="AT119" s="239"/>
      <c r="AU119" s="239"/>
      <c r="AV119" s="239"/>
      <c r="AW119" s="239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  <c r="AL120" s="239"/>
      <c r="AM120" s="239"/>
      <c r="AN120" s="239"/>
      <c r="AO120" s="239"/>
      <c r="AP120" s="239"/>
      <c r="AQ120" s="239"/>
      <c r="AR120" s="239"/>
      <c r="AS120" s="239"/>
      <c r="AT120" s="239"/>
      <c r="AU120" s="239"/>
      <c r="AV120" s="239"/>
      <c r="AW120" s="239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  <c r="AJ121" s="239"/>
      <c r="AK121" s="239"/>
      <c r="AL121" s="239"/>
      <c r="AM121" s="239"/>
      <c r="AN121" s="239"/>
      <c r="AO121" s="239"/>
      <c r="AP121" s="239"/>
      <c r="AQ121" s="239"/>
      <c r="AR121" s="239"/>
      <c r="AS121" s="239"/>
      <c r="AT121" s="239"/>
      <c r="AU121" s="239"/>
      <c r="AV121" s="239"/>
      <c r="AW121" s="239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  <c r="AL122" s="239"/>
      <c r="AM122" s="239"/>
      <c r="AN122" s="239"/>
      <c r="AO122" s="239"/>
      <c r="AP122" s="239"/>
      <c r="AQ122" s="239"/>
      <c r="AR122" s="239"/>
      <c r="AS122" s="239"/>
      <c r="AT122" s="239"/>
      <c r="AU122" s="239"/>
      <c r="AV122" s="239"/>
      <c r="AW122" s="239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  <c r="AL123" s="239"/>
      <c r="AM123" s="239"/>
      <c r="AN123" s="239"/>
      <c r="AO123" s="239"/>
      <c r="AP123" s="239"/>
      <c r="AQ123" s="239"/>
      <c r="AR123" s="239"/>
      <c r="AS123" s="239"/>
      <c r="AT123" s="239"/>
      <c r="AU123" s="239"/>
      <c r="AV123" s="239"/>
      <c r="AW123" s="239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39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  <c r="AL125" s="239"/>
      <c r="AM125" s="239"/>
      <c r="AN125" s="239"/>
      <c r="AO125" s="239"/>
      <c r="AP125" s="239"/>
      <c r="AQ125" s="239"/>
      <c r="AR125" s="239"/>
      <c r="AS125" s="239"/>
      <c r="AT125" s="239"/>
      <c r="AU125" s="239"/>
      <c r="AV125" s="239"/>
      <c r="AW125" s="239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  <c r="AL126" s="239"/>
      <c r="AM126" s="239"/>
      <c r="AN126" s="239"/>
      <c r="AO126" s="239"/>
      <c r="AP126" s="239"/>
      <c r="AQ126" s="239"/>
      <c r="AR126" s="239"/>
      <c r="AS126" s="239"/>
      <c r="AT126" s="239"/>
      <c r="AU126" s="239"/>
      <c r="AV126" s="239"/>
      <c r="AW126" s="239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39"/>
      <c r="AL127" s="239"/>
      <c r="AM127" s="239"/>
      <c r="AN127" s="239"/>
      <c r="AO127" s="239"/>
      <c r="AP127" s="239"/>
      <c r="AQ127" s="239"/>
      <c r="AR127" s="239"/>
      <c r="AS127" s="239"/>
      <c r="AT127" s="239"/>
      <c r="AU127" s="239"/>
      <c r="AV127" s="239"/>
      <c r="AW127" s="239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  <c r="AL128" s="239"/>
      <c r="AM128" s="239"/>
      <c r="AN128" s="239"/>
      <c r="AO128" s="239"/>
      <c r="AP128" s="239"/>
      <c r="AQ128" s="239"/>
      <c r="AR128" s="239"/>
      <c r="AS128" s="239"/>
      <c r="AT128" s="239"/>
      <c r="AU128" s="239"/>
      <c r="AV128" s="239"/>
      <c r="AW128" s="239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39"/>
      <c r="AT130" s="239"/>
      <c r="AU130" s="239"/>
      <c r="AV130" s="239"/>
      <c r="AW130" s="239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39"/>
      <c r="AV131" s="239"/>
      <c r="AW131" s="239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  <c r="AL132" s="239"/>
      <c r="AM132" s="239"/>
      <c r="AN132" s="239"/>
      <c r="AO132" s="239"/>
      <c r="AP132" s="239"/>
      <c r="AQ132" s="239"/>
      <c r="AR132" s="239"/>
      <c r="AS132" s="239"/>
      <c r="AT132" s="239"/>
      <c r="AU132" s="239"/>
      <c r="AV132" s="239"/>
      <c r="AW132" s="239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39"/>
      <c r="AL133" s="239"/>
      <c r="AM133" s="239"/>
      <c r="AN133" s="239"/>
      <c r="AO133" s="239"/>
      <c r="AP133" s="239"/>
      <c r="AQ133" s="239"/>
      <c r="AR133" s="239"/>
      <c r="AS133" s="239"/>
      <c r="AT133" s="239"/>
      <c r="AU133" s="239"/>
      <c r="AV133" s="239"/>
      <c r="AW133" s="239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39"/>
      <c r="AL134" s="239"/>
      <c r="AM134" s="239"/>
      <c r="AN134" s="239"/>
      <c r="AO134" s="239"/>
      <c r="AP134" s="239"/>
      <c r="AQ134" s="239"/>
      <c r="AR134" s="239"/>
      <c r="AS134" s="239"/>
      <c r="AT134" s="239"/>
      <c r="AU134" s="239"/>
      <c r="AV134" s="239"/>
      <c r="AW134" s="239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9"/>
      <c r="AT135" s="239"/>
      <c r="AU135" s="239"/>
      <c r="AV135" s="239"/>
      <c r="AW135" s="239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  <c r="AO136" s="239"/>
      <c r="AP136" s="239"/>
      <c r="AQ136" s="239"/>
      <c r="AR136" s="239"/>
      <c r="AS136" s="239"/>
      <c r="AT136" s="239"/>
      <c r="AU136" s="239"/>
      <c r="AV136" s="239"/>
      <c r="AW136" s="239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  <c r="AO137" s="239"/>
      <c r="AP137" s="239"/>
      <c r="AQ137" s="239"/>
      <c r="AR137" s="239"/>
      <c r="AS137" s="239"/>
      <c r="AT137" s="239"/>
      <c r="AU137" s="239"/>
      <c r="AV137" s="239"/>
      <c r="AW137" s="239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39"/>
      <c r="AT138" s="239"/>
      <c r="AU138" s="239"/>
      <c r="AV138" s="239"/>
      <c r="AW138" s="239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  <c r="AO139" s="239"/>
      <c r="AP139" s="239"/>
      <c r="AQ139" s="239"/>
      <c r="AR139" s="239"/>
      <c r="AS139" s="239"/>
      <c r="AT139" s="239"/>
      <c r="AU139" s="239"/>
      <c r="AV139" s="239"/>
      <c r="AW139" s="239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  <c r="AL140" s="239"/>
      <c r="AM140" s="239"/>
      <c r="AN140" s="239"/>
      <c r="AO140" s="239"/>
      <c r="AP140" s="239"/>
      <c r="AQ140" s="239"/>
      <c r="AR140" s="239"/>
      <c r="AS140" s="239"/>
      <c r="AT140" s="239"/>
      <c r="AU140" s="239"/>
      <c r="AV140" s="239"/>
      <c r="AW140" s="239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  <c r="AL141" s="239"/>
      <c r="AM141" s="239"/>
      <c r="AN141" s="239"/>
      <c r="AO141" s="239"/>
      <c r="AP141" s="239"/>
      <c r="AQ141" s="239"/>
      <c r="AR141" s="239"/>
      <c r="AS141" s="239"/>
      <c r="AT141" s="239"/>
      <c r="AU141" s="239"/>
      <c r="AV141" s="239"/>
      <c r="AW141" s="239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  <c r="AL142" s="239"/>
      <c r="AM142" s="239"/>
      <c r="AN142" s="239"/>
      <c r="AO142" s="239"/>
      <c r="AP142" s="239"/>
      <c r="AQ142" s="239"/>
      <c r="AR142" s="239"/>
      <c r="AS142" s="239"/>
      <c r="AT142" s="239"/>
      <c r="AU142" s="239"/>
      <c r="AV142" s="239"/>
      <c r="AW142" s="239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39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239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39"/>
      <c r="AT144" s="239"/>
      <c r="AU144" s="239"/>
      <c r="AV144" s="239"/>
      <c r="AW144" s="239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  <c r="AL145" s="239"/>
      <c r="AM145" s="239"/>
      <c r="AN145" s="239"/>
      <c r="AO145" s="239"/>
      <c r="AP145" s="239"/>
      <c r="AQ145" s="239"/>
      <c r="AR145" s="239"/>
      <c r="AS145" s="239"/>
      <c r="AT145" s="239"/>
      <c r="AU145" s="239"/>
      <c r="AV145" s="239"/>
      <c r="AW145" s="239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  <c r="AO146" s="239"/>
      <c r="AP146" s="239"/>
      <c r="AQ146" s="239"/>
      <c r="AR146" s="239"/>
      <c r="AS146" s="239"/>
      <c r="AT146" s="239"/>
      <c r="AU146" s="239"/>
      <c r="AV146" s="239"/>
      <c r="AW146" s="239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239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  <c r="AO149" s="239"/>
      <c r="AP149" s="239"/>
      <c r="AQ149" s="239"/>
      <c r="AR149" s="239"/>
      <c r="AS149" s="239"/>
      <c r="AT149" s="239"/>
      <c r="AU149" s="239"/>
      <c r="AV149" s="239"/>
      <c r="AW149" s="239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239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239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239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239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39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239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39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239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39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239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39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239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39"/>
      <c r="AM158" s="239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239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39"/>
      <c r="AL159" s="239"/>
      <c r="AM159" s="239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239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39"/>
      <c r="AL160" s="239"/>
      <c r="AM160" s="239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239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39"/>
      <c r="AL161" s="239"/>
      <c r="AM161" s="239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239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39"/>
      <c r="AL162" s="239"/>
      <c r="AM162" s="239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239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39"/>
      <c r="AL163" s="239"/>
      <c r="AM163" s="239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239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39"/>
      <c r="AL164" s="239"/>
      <c r="AM164" s="239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239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39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239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39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239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39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239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39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239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39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239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239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239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239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39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239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39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239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239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39"/>
      <c r="AL176" s="239"/>
      <c r="AM176" s="239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239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39"/>
      <c r="AM177" s="239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239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39"/>
      <c r="AL178" s="239"/>
      <c r="AM178" s="239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239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39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239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39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239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39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239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39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239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39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239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39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239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39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239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39"/>
      <c r="AL186" s="239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239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39"/>
      <c r="AL187" s="239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239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39"/>
      <c r="AL188" s="239"/>
      <c r="AM188" s="239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239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  <c r="AW189" s="236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36"/>
      <c r="AM190" s="236"/>
      <c r="AN190" s="236"/>
      <c r="AO190" s="236"/>
      <c r="AP190" s="236"/>
      <c r="AQ190" s="236"/>
      <c r="AR190" s="236"/>
      <c r="AS190" s="236"/>
      <c r="AT190" s="236"/>
      <c r="AU190" s="236"/>
      <c r="AV190" s="236"/>
      <c r="AW190" s="236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  <c r="Z191" s="236"/>
      <c r="AA191" s="236"/>
      <c r="AB191" s="236"/>
      <c r="AC191" s="236"/>
      <c r="AD191" s="236"/>
      <c r="AE191" s="236"/>
      <c r="AF191" s="236"/>
      <c r="AG191" s="236"/>
      <c r="AH191" s="236"/>
      <c r="AI191" s="236"/>
      <c r="AJ191" s="236"/>
      <c r="AK191" s="236"/>
      <c r="AL191" s="236"/>
      <c r="AM191" s="236"/>
      <c r="AN191" s="236"/>
      <c r="AO191" s="236"/>
      <c r="AP191" s="236"/>
      <c r="AQ191" s="236"/>
      <c r="AR191" s="236"/>
      <c r="AS191" s="236"/>
      <c r="AT191" s="236"/>
      <c r="AU191" s="236"/>
      <c r="AV191" s="236"/>
      <c r="AW191" s="236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  <c r="AA192" s="236"/>
      <c r="AB192" s="236"/>
      <c r="AC192" s="236"/>
      <c r="AD192" s="236"/>
      <c r="AE192" s="236"/>
      <c r="AF192" s="236"/>
      <c r="AG192" s="236"/>
      <c r="AH192" s="236"/>
      <c r="AI192" s="236"/>
      <c r="AJ192" s="236"/>
      <c r="AK192" s="236"/>
      <c r="AL192" s="236"/>
      <c r="AM192" s="236"/>
      <c r="AN192" s="236"/>
      <c r="AO192" s="236"/>
      <c r="AP192" s="236"/>
      <c r="AQ192" s="236"/>
      <c r="AR192" s="236"/>
      <c r="AS192" s="236"/>
      <c r="AT192" s="236"/>
      <c r="AU192" s="236"/>
      <c r="AV192" s="236"/>
      <c r="AW192" s="236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  <c r="Z193" s="236"/>
      <c r="AA193" s="236"/>
      <c r="AB193" s="236"/>
      <c r="AC193" s="236"/>
      <c r="AD193" s="236"/>
      <c r="AE193" s="236"/>
      <c r="AF193" s="236"/>
      <c r="AG193" s="236"/>
      <c r="AH193" s="236"/>
      <c r="AI193" s="236"/>
      <c r="AJ193" s="236"/>
      <c r="AK193" s="236"/>
      <c r="AL193" s="236"/>
      <c r="AM193" s="236"/>
      <c r="AN193" s="236"/>
      <c r="AO193" s="236"/>
      <c r="AP193" s="236"/>
      <c r="AQ193" s="236"/>
      <c r="AR193" s="236"/>
      <c r="AS193" s="236"/>
      <c r="AT193" s="236"/>
      <c r="AU193" s="236"/>
      <c r="AV193" s="236"/>
      <c r="AW193" s="236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  <c r="Z194" s="236"/>
      <c r="AA194" s="236"/>
      <c r="AB194" s="236"/>
      <c r="AC194" s="236"/>
      <c r="AD194" s="236"/>
      <c r="AE194" s="236"/>
      <c r="AF194" s="236"/>
      <c r="AG194" s="236"/>
      <c r="AH194" s="236"/>
      <c r="AI194" s="236"/>
      <c r="AJ194" s="236"/>
      <c r="AK194" s="236"/>
      <c r="AL194" s="236"/>
      <c r="AM194" s="236"/>
      <c r="AN194" s="236"/>
      <c r="AO194" s="236"/>
      <c r="AP194" s="236"/>
      <c r="AQ194" s="236"/>
      <c r="AR194" s="236"/>
      <c r="AS194" s="236"/>
      <c r="AT194" s="236"/>
      <c r="AU194" s="236"/>
      <c r="AV194" s="236"/>
      <c r="AW194" s="236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  <c r="AA195" s="236"/>
      <c r="AB195" s="236"/>
      <c r="AC195" s="236"/>
      <c r="AD195" s="236"/>
      <c r="AE195" s="236"/>
      <c r="AF195" s="236"/>
      <c r="AG195" s="236"/>
      <c r="AH195" s="236"/>
      <c r="AI195" s="236"/>
      <c r="AJ195" s="236"/>
      <c r="AK195" s="236"/>
      <c r="AL195" s="236"/>
      <c r="AM195" s="236"/>
      <c r="AN195" s="236"/>
      <c r="AO195" s="236"/>
      <c r="AP195" s="236"/>
      <c r="AQ195" s="236"/>
      <c r="AR195" s="236"/>
      <c r="AS195" s="236"/>
      <c r="AT195" s="236"/>
      <c r="AU195" s="236"/>
      <c r="AV195" s="236"/>
      <c r="AW195" s="236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  <c r="Z196" s="236"/>
      <c r="AA196" s="236"/>
      <c r="AB196" s="236"/>
      <c r="AC196" s="236"/>
      <c r="AD196" s="236"/>
      <c r="AE196" s="236"/>
      <c r="AF196" s="236"/>
      <c r="AG196" s="236"/>
      <c r="AH196" s="236"/>
      <c r="AI196" s="236"/>
      <c r="AJ196" s="236"/>
      <c r="AK196" s="236"/>
      <c r="AL196" s="236"/>
      <c r="AM196" s="236"/>
      <c r="AN196" s="236"/>
      <c r="AO196" s="236"/>
      <c r="AP196" s="236"/>
      <c r="AQ196" s="236"/>
      <c r="AR196" s="236"/>
      <c r="AS196" s="236"/>
      <c r="AT196" s="236"/>
      <c r="AU196" s="236"/>
      <c r="AV196" s="236"/>
      <c r="AW196" s="236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  <c r="Z197" s="236"/>
      <c r="AA197" s="236"/>
      <c r="AB197" s="236"/>
      <c r="AC197" s="236"/>
      <c r="AD197" s="236"/>
      <c r="AE197" s="236"/>
      <c r="AF197" s="236"/>
      <c r="AG197" s="236"/>
      <c r="AH197" s="236"/>
      <c r="AI197" s="236"/>
      <c r="AJ197" s="236"/>
      <c r="AK197" s="236"/>
      <c r="AL197" s="236"/>
      <c r="AM197" s="236"/>
      <c r="AN197" s="236"/>
      <c r="AO197" s="236"/>
      <c r="AP197" s="236"/>
      <c r="AQ197" s="236"/>
      <c r="AR197" s="236"/>
      <c r="AS197" s="236"/>
      <c r="AT197" s="236"/>
      <c r="AU197" s="236"/>
      <c r="AV197" s="236"/>
      <c r="AW197" s="236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  <c r="Z198" s="236"/>
      <c r="AA198" s="236"/>
      <c r="AB198" s="236"/>
      <c r="AC198" s="236"/>
      <c r="AD198" s="236"/>
      <c r="AE198" s="236"/>
      <c r="AF198" s="236"/>
      <c r="AG198" s="236"/>
      <c r="AH198" s="236"/>
      <c r="AI198" s="236"/>
      <c r="AJ198" s="236"/>
      <c r="AK198" s="236"/>
      <c r="AL198" s="236"/>
      <c r="AM198" s="236"/>
      <c r="AN198" s="236"/>
      <c r="AO198" s="236"/>
      <c r="AP198" s="236"/>
      <c r="AQ198" s="236"/>
      <c r="AR198" s="236"/>
      <c r="AS198" s="236"/>
      <c r="AT198" s="236"/>
      <c r="AU198" s="236"/>
      <c r="AV198" s="236"/>
      <c r="AW198" s="236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/>
      <c r="AL199" s="236"/>
      <c r="AM199" s="236"/>
      <c r="AN199" s="236"/>
      <c r="AO199" s="236"/>
      <c r="AP199" s="236"/>
      <c r="AQ199" s="236"/>
      <c r="AR199" s="236"/>
      <c r="AS199" s="236"/>
      <c r="AT199" s="236"/>
      <c r="AU199" s="236"/>
      <c r="AV199" s="236"/>
      <c r="AW199" s="236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236"/>
      <c r="AI200" s="236"/>
      <c r="AJ200" s="236"/>
      <c r="AK200" s="236"/>
      <c r="AL200" s="236"/>
      <c r="AM200" s="236"/>
      <c r="AN200" s="236"/>
      <c r="AO200" s="236"/>
      <c r="AP200" s="236"/>
      <c r="AQ200" s="236"/>
      <c r="AR200" s="236"/>
      <c r="AS200" s="236"/>
      <c r="AT200" s="236"/>
      <c r="AU200" s="236"/>
      <c r="AV200" s="236"/>
      <c r="AW200" s="236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236"/>
      <c r="AI201" s="236"/>
      <c r="AJ201" s="236"/>
      <c r="AK201" s="236"/>
      <c r="AL201" s="236"/>
      <c r="AM201" s="236"/>
      <c r="AN201" s="236"/>
      <c r="AO201" s="236"/>
      <c r="AP201" s="236"/>
      <c r="AQ201" s="236"/>
      <c r="AR201" s="236"/>
      <c r="AS201" s="236"/>
      <c r="AT201" s="236"/>
      <c r="AU201" s="236"/>
      <c r="AV201" s="236"/>
      <c r="AW201" s="236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236"/>
      <c r="AI202" s="236"/>
      <c r="AJ202" s="236"/>
      <c r="AK202" s="236"/>
      <c r="AL202" s="236"/>
      <c r="AM202" s="236"/>
      <c r="AN202" s="236"/>
      <c r="AO202" s="236"/>
      <c r="AP202" s="236"/>
      <c r="AQ202" s="236"/>
      <c r="AR202" s="236"/>
      <c r="AS202" s="236"/>
      <c r="AT202" s="236"/>
      <c r="AU202" s="236"/>
      <c r="AV202" s="236"/>
      <c r="AW202" s="236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236"/>
      <c r="AI203" s="236"/>
      <c r="AJ203" s="236"/>
      <c r="AK203" s="236"/>
      <c r="AL203" s="236"/>
      <c r="AM203" s="236"/>
      <c r="AN203" s="236"/>
      <c r="AO203" s="236"/>
      <c r="AP203" s="236"/>
      <c r="AQ203" s="236"/>
      <c r="AR203" s="236"/>
      <c r="AS203" s="236"/>
      <c r="AT203" s="236"/>
      <c r="AU203" s="236"/>
      <c r="AV203" s="236"/>
      <c r="AW203" s="236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236"/>
      <c r="AI204" s="236"/>
      <c r="AJ204" s="236"/>
      <c r="AK204" s="236"/>
      <c r="AL204" s="236"/>
      <c r="AM204" s="236"/>
      <c r="AN204" s="236"/>
      <c r="AO204" s="236"/>
      <c r="AP204" s="236"/>
      <c r="AQ204" s="236"/>
      <c r="AR204" s="236"/>
      <c r="AS204" s="236"/>
      <c r="AT204" s="236"/>
      <c r="AU204" s="236"/>
      <c r="AV204" s="236"/>
      <c r="AW204" s="236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6"/>
      <c r="AL205" s="236"/>
      <c r="AM205" s="236"/>
      <c r="AN205" s="236"/>
      <c r="AO205" s="236"/>
      <c r="AP205" s="236"/>
      <c r="AQ205" s="236"/>
      <c r="AR205" s="236"/>
      <c r="AS205" s="236"/>
      <c r="AT205" s="236"/>
      <c r="AU205" s="236"/>
      <c r="AV205" s="236"/>
      <c r="AW205" s="236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236"/>
      <c r="AI206" s="236"/>
      <c r="AJ206" s="236"/>
      <c r="AK206" s="236"/>
      <c r="AL206" s="236"/>
      <c r="AM206" s="236"/>
      <c r="AN206" s="236"/>
      <c r="AO206" s="236"/>
      <c r="AP206" s="236"/>
      <c r="AQ206" s="236"/>
      <c r="AR206" s="236"/>
      <c r="AS206" s="236"/>
      <c r="AT206" s="236"/>
      <c r="AU206" s="236"/>
      <c r="AV206" s="236"/>
      <c r="AW206" s="236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6"/>
      <c r="AL207" s="236"/>
      <c r="AM207" s="236"/>
      <c r="AN207" s="236"/>
      <c r="AO207" s="236"/>
      <c r="AP207" s="236"/>
      <c r="AQ207" s="236"/>
      <c r="AR207" s="236"/>
      <c r="AS207" s="236"/>
      <c r="AT207" s="236"/>
      <c r="AU207" s="236"/>
      <c r="AV207" s="236"/>
      <c r="AW207" s="236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  <c r="Z208" s="236"/>
      <c r="AA208" s="236"/>
      <c r="AB208" s="236"/>
      <c r="AC208" s="236"/>
      <c r="AD208" s="236"/>
      <c r="AE208" s="236"/>
      <c r="AF208" s="236"/>
      <c r="AG208" s="236"/>
      <c r="AH208" s="236"/>
      <c r="AI208" s="236"/>
      <c r="AJ208" s="236"/>
      <c r="AK208" s="236"/>
      <c r="AL208" s="236"/>
      <c r="AM208" s="236"/>
      <c r="AN208" s="236"/>
      <c r="AO208" s="236"/>
      <c r="AP208" s="236"/>
      <c r="AQ208" s="236"/>
      <c r="AR208" s="236"/>
      <c r="AS208" s="236"/>
      <c r="AT208" s="236"/>
      <c r="AU208" s="236"/>
      <c r="AV208" s="236"/>
      <c r="AW208" s="236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6"/>
      <c r="AL209" s="236"/>
      <c r="AM209" s="236"/>
      <c r="AN209" s="236"/>
      <c r="AO209" s="236"/>
      <c r="AP209" s="236"/>
      <c r="AQ209" s="236"/>
      <c r="AR209" s="236"/>
      <c r="AS209" s="236"/>
      <c r="AT209" s="236"/>
      <c r="AU209" s="236"/>
      <c r="AV209" s="236"/>
      <c r="AW209" s="236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  <c r="Z210" s="236"/>
      <c r="AA210" s="236"/>
      <c r="AB210" s="236"/>
      <c r="AC210" s="236"/>
      <c r="AD210" s="236"/>
      <c r="AE210" s="236"/>
      <c r="AF210" s="236"/>
      <c r="AG210" s="236"/>
      <c r="AH210" s="236"/>
      <c r="AI210" s="236"/>
      <c r="AJ210" s="236"/>
      <c r="AK210" s="236"/>
      <c r="AL210" s="236"/>
      <c r="AM210" s="236"/>
      <c r="AN210" s="236"/>
      <c r="AO210" s="236"/>
      <c r="AP210" s="236"/>
      <c r="AQ210" s="236"/>
      <c r="AR210" s="236"/>
      <c r="AS210" s="236"/>
      <c r="AT210" s="236"/>
      <c r="AU210" s="236"/>
      <c r="AV210" s="236"/>
      <c r="AW210" s="236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  <c r="AA211" s="236"/>
      <c r="AB211" s="236"/>
      <c r="AC211" s="236"/>
      <c r="AD211" s="236"/>
      <c r="AE211" s="236"/>
      <c r="AF211" s="236"/>
      <c r="AG211" s="236"/>
      <c r="AH211" s="236"/>
      <c r="AI211" s="236"/>
      <c r="AJ211" s="236"/>
      <c r="AK211" s="236"/>
      <c r="AL211" s="236"/>
      <c r="AM211" s="236"/>
      <c r="AN211" s="236"/>
      <c r="AO211" s="236"/>
      <c r="AP211" s="236"/>
      <c r="AQ211" s="236"/>
      <c r="AR211" s="236"/>
      <c r="AS211" s="236"/>
      <c r="AT211" s="236"/>
      <c r="AU211" s="236"/>
      <c r="AV211" s="236"/>
      <c r="AW211" s="236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7"/>
  <sheetViews>
    <sheetView showGridLines="0" showRowColHeaders="0" zoomScaleNormal="100" workbookViewId="0">
      <pane ySplit="6" topLeftCell="A7" activePane="bottomLeft" state="frozen"/>
      <selection activeCell="K20" sqref="K20"/>
      <selection pane="bottomLeft" activeCell="J47" sqref="J47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1:8" ht="18.75">
      <c r="B2" s="93" t="s">
        <v>156</v>
      </c>
      <c r="C2" s="14"/>
      <c r="D2" s="14"/>
      <c r="E2" s="14"/>
      <c r="F2" s="14"/>
    </row>
    <row r="3" spans="1:8">
      <c r="A3" s="377"/>
      <c r="B3" s="377"/>
      <c r="C3" s="377"/>
      <c r="D3" s="377"/>
      <c r="E3" s="377"/>
      <c r="F3" s="377"/>
    </row>
    <row r="4" spans="1:8" ht="26.1" customHeight="1">
      <c r="A4" s="377"/>
      <c r="B4" s="505" t="s">
        <v>157</v>
      </c>
      <c r="C4" s="394" t="s">
        <v>154</v>
      </c>
      <c r="D4" s="394"/>
      <c r="E4" s="394" t="s">
        <v>151</v>
      </c>
      <c r="F4" s="394"/>
      <c r="H4" s="9" t="s">
        <v>177</v>
      </c>
    </row>
    <row r="5" spans="1:8" ht="38.65" customHeight="1">
      <c r="A5" s="377"/>
      <c r="B5" s="506"/>
      <c r="C5" s="395" t="s">
        <v>28</v>
      </c>
      <c r="D5" s="395" t="s">
        <v>29</v>
      </c>
      <c r="E5" s="395" t="s">
        <v>28</v>
      </c>
      <c r="F5" s="395" t="s">
        <v>29</v>
      </c>
    </row>
    <row r="6" spans="1:8" ht="20.85" hidden="1" customHeight="1">
      <c r="B6" s="94">
        <v>2007</v>
      </c>
      <c r="C6" s="95">
        <v>895.43156999999997</v>
      </c>
      <c r="D6" s="95">
        <v>1222.1400000000001</v>
      </c>
      <c r="E6" s="95">
        <v>800.6</v>
      </c>
      <c r="F6" s="95">
        <v>994.34</v>
      </c>
    </row>
    <row r="7" spans="1:8" ht="18" customHeight="1">
      <c r="B7" s="94">
        <v>2008</v>
      </c>
      <c r="C7" s="95">
        <v>933.71</v>
      </c>
      <c r="D7" s="95">
        <v>1280.1500000000001</v>
      </c>
      <c r="E7" s="95">
        <v>837.37</v>
      </c>
      <c r="F7" s="95">
        <v>1051.7</v>
      </c>
      <c r="H7" s="17"/>
    </row>
    <row r="8" spans="1:8" ht="18" customHeight="1">
      <c r="B8" s="94">
        <v>2009</v>
      </c>
      <c r="C8" s="95">
        <v>953.86</v>
      </c>
      <c r="D8" s="95">
        <v>1331.13</v>
      </c>
      <c r="E8" s="95">
        <v>864.68</v>
      </c>
      <c r="F8" s="95">
        <v>1110.04</v>
      </c>
      <c r="H8" s="17"/>
    </row>
    <row r="9" spans="1:8" ht="18" customHeight="1">
      <c r="B9" s="94">
        <v>2010</v>
      </c>
      <c r="C9" s="95">
        <v>990.62</v>
      </c>
      <c r="D9" s="95">
        <v>1393.4</v>
      </c>
      <c r="E9" s="95">
        <v>895.89</v>
      </c>
      <c r="F9" s="95">
        <v>1172.18</v>
      </c>
      <c r="H9" s="17"/>
    </row>
    <row r="10" spans="1:8" ht="18" customHeight="1">
      <c r="B10" s="94">
        <v>2011</v>
      </c>
      <c r="C10" s="95">
        <v>1018.62</v>
      </c>
      <c r="D10" s="95">
        <v>1407.09</v>
      </c>
      <c r="E10" s="95">
        <v>921.51</v>
      </c>
      <c r="F10" s="95">
        <v>1202.07</v>
      </c>
      <c r="H10" s="17"/>
    </row>
    <row r="11" spans="1:8" ht="18" customHeight="1">
      <c r="B11" s="94">
        <v>2012</v>
      </c>
      <c r="C11" s="95">
        <v>1003.44</v>
      </c>
      <c r="D11" s="95">
        <v>1389.91</v>
      </c>
      <c r="E11" s="95">
        <v>943.46</v>
      </c>
      <c r="F11" s="95">
        <v>1251.97</v>
      </c>
      <c r="H11" s="17"/>
    </row>
    <row r="12" spans="1:8" ht="18" customHeight="1">
      <c r="B12" s="94">
        <v>2013</v>
      </c>
      <c r="C12" s="95">
        <v>1005.51</v>
      </c>
      <c r="D12" s="95">
        <v>1424.58</v>
      </c>
      <c r="E12" s="95">
        <v>955.24</v>
      </c>
      <c r="F12" s="95">
        <v>1295.6400000000001</v>
      </c>
      <c r="H12" s="17"/>
    </row>
    <row r="13" spans="1:8" ht="18" customHeight="1">
      <c r="B13" s="94">
        <v>2014</v>
      </c>
      <c r="C13" s="95">
        <v>996.8</v>
      </c>
      <c r="D13" s="95">
        <v>1425.67</v>
      </c>
      <c r="E13" s="95">
        <v>949.29</v>
      </c>
      <c r="F13" s="95">
        <v>1314.68</v>
      </c>
      <c r="H13" s="17"/>
    </row>
    <row r="14" spans="1:8" ht="18" customHeight="1">
      <c r="B14" s="94">
        <v>2015</v>
      </c>
      <c r="C14" s="95">
        <v>983.77</v>
      </c>
      <c r="D14" s="95">
        <v>1460.3</v>
      </c>
      <c r="E14" s="95">
        <v>941.18</v>
      </c>
      <c r="F14" s="95">
        <v>1342.94</v>
      </c>
      <c r="H14" s="17"/>
    </row>
    <row r="15" spans="1:8" ht="18" customHeight="1">
      <c r="B15" s="94">
        <v>2016</v>
      </c>
      <c r="C15" s="95">
        <v>973.19</v>
      </c>
      <c r="D15" s="95">
        <v>1451.07</v>
      </c>
      <c r="E15" s="95">
        <v>936.4</v>
      </c>
      <c r="F15" s="95">
        <v>1332.37</v>
      </c>
      <c r="H15" s="17"/>
    </row>
    <row r="16" spans="1:8" ht="18" customHeight="1">
      <c r="B16" s="94">
        <v>2017</v>
      </c>
      <c r="C16" s="95">
        <v>970.28</v>
      </c>
      <c r="D16" s="95">
        <v>1432.9</v>
      </c>
      <c r="E16" s="95">
        <v>935.71</v>
      </c>
      <c r="F16" s="95">
        <v>1318.47</v>
      </c>
      <c r="H16" s="17"/>
    </row>
    <row r="17" spans="2:13" ht="18" customHeight="1">
      <c r="B17" s="94">
        <v>2018</v>
      </c>
      <c r="C17" s="95">
        <v>967.4</v>
      </c>
      <c r="D17" s="95">
        <v>1420.02</v>
      </c>
      <c r="E17" s="95">
        <v>937.39</v>
      </c>
      <c r="F17" s="95">
        <v>1311.23</v>
      </c>
      <c r="H17" s="17"/>
    </row>
    <row r="18" spans="2:13" ht="18" customHeight="1">
      <c r="B18" s="94">
        <v>2019</v>
      </c>
      <c r="C18" s="95">
        <v>989.63963273409115</v>
      </c>
      <c r="D18" s="95">
        <v>1466.1257319129511</v>
      </c>
      <c r="E18" s="95">
        <v>962.55030148478431</v>
      </c>
      <c r="F18" s="95">
        <v>1345.982851671419</v>
      </c>
      <c r="H18" s="17"/>
    </row>
    <row r="19" spans="2:13" ht="18" customHeight="1">
      <c r="B19" s="94">
        <v>2020</v>
      </c>
      <c r="C19" s="95">
        <v>1005.72</v>
      </c>
      <c r="D19" s="95">
        <v>1528.73</v>
      </c>
      <c r="E19" s="95">
        <v>975.16</v>
      </c>
      <c r="F19" s="95">
        <v>1406.74</v>
      </c>
      <c r="H19" s="17"/>
    </row>
    <row r="20" spans="2:13" ht="18" customHeight="1">
      <c r="B20" s="94">
        <v>2021</v>
      </c>
      <c r="C20" s="95">
        <v>1019.71</v>
      </c>
      <c r="D20" s="95">
        <v>1502.99</v>
      </c>
      <c r="E20" s="95">
        <v>989.46</v>
      </c>
      <c r="F20" s="95">
        <v>1388.38</v>
      </c>
      <c r="H20" s="17"/>
    </row>
    <row r="21" spans="2:13" ht="18" customHeight="1">
      <c r="B21" s="259" t="s">
        <v>207</v>
      </c>
      <c r="C21" s="260">
        <f>'Distrib - regím. Altas nuevas'!$I$42</f>
        <v>1045.31</v>
      </c>
      <c r="D21" s="260">
        <f>'Distrib - regím. Altas nuevas'!$I$44</f>
        <v>1629.87</v>
      </c>
      <c r="E21" s="260">
        <f>'Distrib - regím. Altas nuevas'!$O$42</f>
        <v>1016.22</v>
      </c>
      <c r="F21" s="260">
        <f>'Distrib - regím. Altas nuevas'!$O$44</f>
        <v>1511.78</v>
      </c>
    </row>
    <row r="23" spans="2:13">
      <c r="B23" s="97" t="s">
        <v>133</v>
      </c>
      <c r="C23" s="98"/>
    </row>
    <row r="24" spans="2:13" ht="25.5" customHeight="1">
      <c r="B24" s="94">
        <v>2008</v>
      </c>
      <c r="C24" s="99">
        <f t="shared" ref="C24:F35" si="0">C7/C6-1</f>
        <v>4.274858211666599E-2</v>
      </c>
      <c r="D24" s="99">
        <f t="shared" si="0"/>
        <v>4.7465920434647479E-2</v>
      </c>
      <c r="E24" s="99">
        <f t="shared" si="0"/>
        <v>4.5928053959530368E-2</v>
      </c>
      <c r="F24" s="99">
        <f t="shared" si="0"/>
        <v>5.7686505621819428E-2</v>
      </c>
      <c r="G24" s="99"/>
      <c r="H24" s="92"/>
    </row>
    <row r="25" spans="2:13" ht="17.850000000000001" customHeight="1">
      <c r="B25" s="94">
        <v>2009</v>
      </c>
      <c r="C25" s="99">
        <f t="shared" si="0"/>
        <v>2.1580576410234364E-2</v>
      </c>
      <c r="D25" s="99">
        <f t="shared" si="0"/>
        <v>3.9823458188493532E-2</v>
      </c>
      <c r="E25" s="99">
        <f t="shared" si="0"/>
        <v>3.2614017698269437E-2</v>
      </c>
      <c r="F25" s="99">
        <f t="shared" si="0"/>
        <v>5.5472092802129724E-2</v>
      </c>
      <c r="G25" s="99"/>
      <c r="H25" s="92"/>
      <c r="L25" s="317"/>
    </row>
    <row r="26" spans="2:13" ht="17.850000000000001" customHeight="1">
      <c r="B26" s="94">
        <v>2010</v>
      </c>
      <c r="C26" s="99">
        <f t="shared" si="0"/>
        <v>3.853815025265761E-2</v>
      </c>
      <c r="D26" s="99">
        <f t="shared" si="0"/>
        <v>4.6779803625491168E-2</v>
      </c>
      <c r="E26" s="99">
        <f t="shared" si="0"/>
        <v>3.6094277651848028E-2</v>
      </c>
      <c r="F26" s="99">
        <f t="shared" si="0"/>
        <v>5.597996468595734E-2</v>
      </c>
      <c r="G26" s="99"/>
      <c r="H26" s="92"/>
      <c r="L26" s="317"/>
    </row>
    <row r="27" spans="2:13" ht="17.850000000000001" customHeight="1">
      <c r="B27" s="94">
        <v>2011</v>
      </c>
      <c r="C27" s="99">
        <f t="shared" si="0"/>
        <v>2.8265126890230308E-2</v>
      </c>
      <c r="D27" s="99">
        <f t="shared" si="0"/>
        <v>9.8248887613030522E-3</v>
      </c>
      <c r="E27" s="99">
        <f t="shared" si="0"/>
        <v>2.8597260824431592E-2</v>
      </c>
      <c r="F27" s="99">
        <f t="shared" si="0"/>
        <v>2.5499496664334709E-2</v>
      </c>
      <c r="G27" s="99"/>
      <c r="H27" s="92"/>
      <c r="L27" s="317"/>
    </row>
    <row r="28" spans="2:13" ht="17.850000000000001" customHeight="1">
      <c r="B28" s="94">
        <v>2012</v>
      </c>
      <c r="C28" s="99">
        <f t="shared" si="0"/>
        <v>-1.4902515167579566E-2</v>
      </c>
      <c r="D28" s="99">
        <f t="shared" si="0"/>
        <v>-1.2209595690396369E-2</v>
      </c>
      <c r="E28" s="99">
        <f t="shared" si="0"/>
        <v>2.3819600438411026E-2</v>
      </c>
      <c r="F28" s="99">
        <f t="shared" si="0"/>
        <v>4.1511725606661942E-2</v>
      </c>
      <c r="G28" s="99"/>
      <c r="H28" s="92"/>
      <c r="L28" s="317"/>
    </row>
    <row r="29" spans="2:13" ht="17.850000000000001" customHeight="1">
      <c r="B29" s="94">
        <v>2013</v>
      </c>
      <c r="C29" s="99">
        <f t="shared" si="0"/>
        <v>2.0629036115760169E-3</v>
      </c>
      <c r="D29" s="99">
        <f t="shared" si="0"/>
        <v>2.4944061126259909E-2</v>
      </c>
      <c r="E29" s="99">
        <f t="shared" si="0"/>
        <v>1.2485955949377736E-2</v>
      </c>
      <c r="F29" s="99">
        <f t="shared" si="0"/>
        <v>3.4881027500659023E-2</v>
      </c>
      <c r="G29" s="99"/>
      <c r="H29" s="92"/>
      <c r="L29" s="317"/>
    </row>
    <row r="30" spans="2:13" ht="17.850000000000001" customHeight="1">
      <c r="B30" s="94">
        <v>2014</v>
      </c>
      <c r="C30" s="99">
        <f t="shared" si="0"/>
        <v>-8.6622708874104504E-3</v>
      </c>
      <c r="D30" s="99">
        <f t="shared" si="0"/>
        <v>7.6513779499931545E-4</v>
      </c>
      <c r="E30" s="99">
        <f t="shared" si="0"/>
        <v>-6.2288011389808329E-3</v>
      </c>
      <c r="F30" s="99">
        <f t="shared" si="0"/>
        <v>1.469544009138346E-2</v>
      </c>
      <c r="G30" s="99"/>
      <c r="H30" s="92"/>
      <c r="J30" s="14"/>
      <c r="K30" s="14"/>
      <c r="L30" s="14"/>
      <c r="M30" s="14"/>
    </row>
    <row r="31" spans="2:13" ht="17.850000000000001" customHeight="1">
      <c r="B31" s="94">
        <v>2015</v>
      </c>
      <c r="C31" s="99">
        <f t="shared" si="0"/>
        <v>-1.3071829855537676E-2</v>
      </c>
      <c r="D31" s="99">
        <f t="shared" si="0"/>
        <v>2.4290333667678965E-2</v>
      </c>
      <c r="E31" s="99">
        <f t="shared" si="0"/>
        <v>-8.5432270433692947E-3</v>
      </c>
      <c r="F31" s="99">
        <f t="shared" si="0"/>
        <v>2.1495725195484816E-2</v>
      </c>
      <c r="G31" s="99"/>
      <c r="H31" s="92"/>
      <c r="J31" s="15"/>
      <c r="K31" s="15"/>
      <c r="L31" s="15"/>
      <c r="M31" s="15"/>
    </row>
    <row r="32" spans="2:13" ht="17.850000000000001" customHeight="1">
      <c r="B32" s="94">
        <v>2016</v>
      </c>
      <c r="C32" s="99">
        <f t="shared" si="0"/>
        <v>-1.0754546286225408E-2</v>
      </c>
      <c r="D32" s="99">
        <f t="shared" si="0"/>
        <v>-6.3206190508799942E-3</v>
      </c>
      <c r="E32" s="99">
        <f t="shared" si="0"/>
        <v>-5.0787309547588588E-3</v>
      </c>
      <c r="F32" s="99">
        <f t="shared" si="0"/>
        <v>-7.8707909511968044E-3</v>
      </c>
      <c r="G32" s="99"/>
      <c r="H32" s="92"/>
      <c r="I32" s="16"/>
      <c r="J32" s="17"/>
      <c r="K32" s="17"/>
      <c r="L32" s="17"/>
      <c r="M32" s="17"/>
    </row>
    <row r="33" spans="1:15" ht="17.850000000000001" customHeight="1">
      <c r="B33" s="94">
        <v>2017</v>
      </c>
      <c r="C33" s="99">
        <f t="shared" si="0"/>
        <v>-2.9901663601147321E-3</v>
      </c>
      <c r="D33" s="99">
        <f t="shared" si="0"/>
        <v>-1.2521794262165042E-2</v>
      </c>
      <c r="E33" s="99">
        <f t="shared" si="0"/>
        <v>-7.3686458778288166E-4</v>
      </c>
      <c r="F33" s="99">
        <f t="shared" si="0"/>
        <v>-1.0432537508349715E-2</v>
      </c>
      <c r="G33" s="99"/>
      <c r="H33" s="92"/>
      <c r="K33" s="94"/>
    </row>
    <row r="34" spans="1:15" ht="17.850000000000001" customHeight="1">
      <c r="B34" s="94">
        <v>2018</v>
      </c>
      <c r="C34" s="99">
        <f t="shared" si="0"/>
        <v>-2.9682153605145034E-3</v>
      </c>
      <c r="D34" s="99">
        <f t="shared" si="0"/>
        <v>-8.9887640449438644E-3</v>
      </c>
      <c r="E34" s="99">
        <f t="shared" si="0"/>
        <v>1.7954280706629078E-3</v>
      </c>
      <c r="F34" s="99">
        <f t="shared" si="0"/>
        <v>-5.4912133002646968E-3</v>
      </c>
      <c r="G34" s="99"/>
      <c r="H34" s="92"/>
    </row>
    <row r="35" spans="1:15" ht="17.850000000000001" customHeight="1">
      <c r="B35" s="94">
        <v>2019</v>
      </c>
      <c r="C35" s="99">
        <f t="shared" si="0"/>
        <v>2.2989076632304206E-2</v>
      </c>
      <c r="D35" s="99">
        <f t="shared" si="0"/>
        <v>3.2468367989852975E-2</v>
      </c>
      <c r="E35" s="99">
        <f t="shared" si="0"/>
        <v>2.6840804238133842E-2</v>
      </c>
      <c r="F35" s="99">
        <f t="shared" si="0"/>
        <v>2.6504008962134007E-2</v>
      </c>
      <c r="G35" s="99"/>
      <c r="H35" s="92"/>
    </row>
    <row r="36" spans="1:15" ht="17.850000000000001" customHeight="1">
      <c r="B36" s="94">
        <v>2020</v>
      </c>
      <c r="C36" s="99">
        <f t="shared" ref="C36:F36" si="1">C19/C18-1</f>
        <v>1.6248709867735744E-2</v>
      </c>
      <c r="D36" s="99">
        <f t="shared" si="1"/>
        <v>4.2700476994810721E-2</v>
      </c>
      <c r="E36" s="99">
        <f t="shared" si="1"/>
        <v>1.3100300831826228E-2</v>
      </c>
      <c r="F36" s="99">
        <f t="shared" si="1"/>
        <v>4.5139615451366133E-2</v>
      </c>
      <c r="G36" s="99"/>
      <c r="H36" s="92"/>
    </row>
    <row r="37" spans="1:15" ht="17.850000000000001" customHeight="1">
      <c r="B37" s="94">
        <v>2021</v>
      </c>
      <c r="C37" s="99">
        <f t="shared" ref="C37:F37" si="2">C20/C19-1</f>
        <v>1.3910432327089106E-2</v>
      </c>
      <c r="D37" s="99">
        <f t="shared" si="2"/>
        <v>-1.6837505641938089E-2</v>
      </c>
      <c r="E37" s="99">
        <f t="shared" si="2"/>
        <v>1.4664260223963277E-2</v>
      </c>
      <c r="F37" s="99">
        <f t="shared" si="2"/>
        <v>-1.3051452293956212E-2</v>
      </c>
      <c r="G37" s="99"/>
      <c r="H37" s="92"/>
    </row>
    <row r="38" spans="1:15" ht="22.7" customHeight="1">
      <c r="B38" s="96" t="s">
        <v>208</v>
      </c>
      <c r="C38" s="100">
        <f>C21/C45-1</f>
        <v>3.6068271022479559E-2</v>
      </c>
      <c r="D38" s="100">
        <f>D21/D45-1</f>
        <v>2.9556307956641437E-2</v>
      </c>
      <c r="E38" s="100">
        <f>E21/E45-1</f>
        <v>3.3826057763716166E-2</v>
      </c>
      <c r="F38" s="100">
        <f>F21/F45-1</f>
        <v>3.7149345169898984E-2</v>
      </c>
      <c r="G38" s="99"/>
      <c r="H38" s="92"/>
      <c r="J38" s="6"/>
    </row>
    <row r="39" spans="1:15" ht="7.5" customHeight="1"/>
    <row r="40" spans="1:15" ht="3.4" customHeight="1">
      <c r="B40" s="101"/>
      <c r="C40" s="101"/>
      <c r="D40" s="101"/>
      <c r="E40" s="101"/>
      <c r="F40" s="101"/>
    </row>
    <row r="41" spans="1:15" ht="23.85" customHeight="1">
      <c r="B41" s="13" t="s">
        <v>210</v>
      </c>
    </row>
    <row r="42" spans="1:15" ht="23.85" customHeight="1">
      <c r="B42" s="13" t="s">
        <v>209</v>
      </c>
      <c r="K42" s="313"/>
      <c r="L42" s="313"/>
      <c r="M42" s="313"/>
      <c r="N42" s="313"/>
      <c r="O42" s="300"/>
    </row>
    <row r="43" spans="1:15" ht="35.65" customHeight="1">
      <c r="A43" s="245"/>
      <c r="B43" s="452"/>
      <c r="C43" s="315" t="s">
        <v>158</v>
      </c>
      <c r="D43" s="315"/>
      <c r="E43" s="315" t="s">
        <v>159</v>
      </c>
      <c r="F43" s="299"/>
      <c r="G43" s="420"/>
      <c r="H43" s="417"/>
      <c r="I43" s="304"/>
      <c r="K43" s="313"/>
      <c r="L43" s="313"/>
      <c r="M43" s="313"/>
      <c r="N43" s="313"/>
      <c r="O43" s="300"/>
    </row>
    <row r="44" spans="1:15">
      <c r="A44" s="245"/>
      <c r="B44" s="452"/>
      <c r="C44" s="315" t="s">
        <v>28</v>
      </c>
      <c r="D44" s="315" t="s">
        <v>29</v>
      </c>
      <c r="E44" s="315" t="s">
        <v>28</v>
      </c>
      <c r="F44" s="299" t="s">
        <v>29</v>
      </c>
      <c r="G44" s="299"/>
      <c r="H44" s="417"/>
      <c r="I44" s="304"/>
      <c r="K44" s="313"/>
      <c r="L44" s="314"/>
      <c r="M44" s="314"/>
      <c r="N44" s="313"/>
      <c r="O44" s="311"/>
    </row>
    <row r="45" spans="1:15" ht="21.4" customHeight="1">
      <c r="A45" s="245"/>
      <c r="B45" s="452"/>
      <c r="C45" s="316" t="s">
        <v>213</v>
      </c>
      <c r="D45" s="316" t="s">
        <v>214</v>
      </c>
      <c r="E45" s="315" t="s">
        <v>211</v>
      </c>
      <c r="F45" s="312" t="s">
        <v>212</v>
      </c>
      <c r="G45" s="299"/>
      <c r="H45" s="417"/>
      <c r="I45" s="304"/>
      <c r="K45" s="313"/>
      <c r="L45" s="313"/>
      <c r="M45" s="313"/>
      <c r="N45" s="313"/>
      <c r="O45" s="300"/>
    </row>
    <row r="46" spans="1:15" ht="19.7" customHeight="1">
      <c r="A46" s="245"/>
      <c r="B46" s="452"/>
      <c r="C46" s="452"/>
      <c r="D46" s="452"/>
      <c r="E46" s="452"/>
      <c r="F46" s="453"/>
      <c r="G46" s="453"/>
      <c r="H46" s="417"/>
      <c r="I46" s="304"/>
      <c r="K46" s="313"/>
      <c r="L46" s="313"/>
      <c r="M46" s="313"/>
      <c r="N46" s="313"/>
      <c r="O46" s="300"/>
    </row>
    <row r="47" spans="1:15">
      <c r="A47" s="245"/>
      <c r="B47" s="452"/>
      <c r="C47" s="452"/>
      <c r="D47" s="452"/>
      <c r="E47" s="452"/>
      <c r="F47" s="453"/>
      <c r="G47" s="453"/>
      <c r="H47" s="417"/>
      <c r="I47" s="304"/>
      <c r="K47" s="313"/>
      <c r="L47" s="313"/>
      <c r="M47" s="313"/>
      <c r="N47" s="313"/>
      <c r="O47" s="300"/>
    </row>
    <row r="48" spans="1:15">
      <c r="A48" s="245"/>
      <c r="B48" s="453"/>
      <c r="C48" s="453"/>
      <c r="D48" s="453"/>
      <c r="E48" s="453"/>
      <c r="F48" s="453"/>
      <c r="G48" s="453"/>
      <c r="H48" s="418"/>
      <c r="I48" s="419"/>
      <c r="K48" s="313"/>
      <c r="L48" s="313"/>
      <c r="M48" s="313"/>
      <c r="N48" s="313"/>
      <c r="O48" s="300"/>
    </row>
    <row r="49" spans="1:15">
      <c r="A49" s="245"/>
      <c r="B49" s="453"/>
      <c r="C49" s="453"/>
      <c r="D49" s="453"/>
      <c r="E49" s="453"/>
      <c r="F49" s="453"/>
      <c r="G49" s="453"/>
      <c r="H49" s="417"/>
      <c r="I49" s="304"/>
      <c r="K49" s="313"/>
      <c r="L49" s="313"/>
      <c r="M49" s="313"/>
      <c r="N49" s="313"/>
      <c r="O49" s="300"/>
    </row>
    <row r="50" spans="1:15">
      <c r="A50" s="245"/>
      <c r="B50" s="453"/>
      <c r="C50" s="453"/>
      <c r="D50" s="453"/>
      <c r="E50" s="453"/>
      <c r="F50" s="453"/>
      <c r="G50" s="453"/>
      <c r="H50" s="417"/>
      <c r="I50" s="303"/>
      <c r="K50" s="300"/>
      <c r="L50" s="300"/>
      <c r="M50" s="300"/>
      <c r="N50" s="300"/>
      <c r="O50" s="300"/>
    </row>
    <row r="51" spans="1:15">
      <c r="A51" s="245"/>
      <c r="B51" s="453"/>
      <c r="C51" s="453"/>
      <c r="D51" s="453"/>
      <c r="E51" s="453"/>
      <c r="F51" s="453"/>
      <c r="G51" s="453"/>
      <c r="H51" s="417"/>
      <c r="I51" s="303"/>
      <c r="K51" s="300"/>
      <c r="L51" s="300"/>
      <c r="M51" s="300"/>
      <c r="N51" s="300"/>
      <c r="O51" s="300"/>
    </row>
    <row r="52" spans="1:15">
      <c r="A52" s="245"/>
      <c r="B52" s="453"/>
      <c r="C52" s="453"/>
      <c r="D52" s="453"/>
      <c r="E52" s="453"/>
      <c r="F52" s="453"/>
      <c r="G52" s="454"/>
      <c r="H52" s="417"/>
      <c r="I52" s="303"/>
      <c r="K52" s="300"/>
      <c r="L52" s="300"/>
      <c r="M52" s="300"/>
      <c r="N52" s="300"/>
      <c r="O52" s="300"/>
    </row>
    <row r="53" spans="1:15">
      <c r="A53" s="245"/>
      <c r="B53" s="453"/>
      <c r="C53" s="453"/>
      <c r="D53" s="453"/>
      <c r="E53" s="453"/>
      <c r="F53" s="453"/>
      <c r="G53" s="453"/>
      <c r="H53" s="304"/>
      <c r="I53" s="303"/>
      <c r="K53" s="304"/>
      <c r="L53" s="300"/>
      <c r="M53" s="300"/>
      <c r="N53" s="300"/>
      <c r="O53" s="300"/>
    </row>
    <row r="54" spans="1:15">
      <c r="B54" s="455"/>
      <c r="C54" s="453"/>
      <c r="D54" s="453"/>
      <c r="E54" s="453"/>
      <c r="F54" s="453"/>
      <c r="G54" s="456"/>
      <c r="H54" s="303"/>
      <c r="I54" s="303"/>
      <c r="K54" s="304"/>
      <c r="L54" s="304"/>
      <c r="M54" s="304"/>
      <c r="N54" s="304"/>
      <c r="O54" s="304"/>
    </row>
    <row r="55" spans="1:15">
      <c r="B55" s="455"/>
      <c r="C55" s="455"/>
      <c r="D55" s="455"/>
      <c r="E55" s="455"/>
      <c r="F55" s="455"/>
      <c r="G55" s="456"/>
      <c r="H55" s="303"/>
      <c r="I55" s="303"/>
    </row>
    <row r="56" spans="1:15">
      <c r="B56" s="303"/>
      <c r="C56" s="303"/>
      <c r="D56" s="303"/>
      <c r="E56" s="303"/>
      <c r="F56" s="303"/>
      <c r="G56" s="303"/>
    </row>
    <row r="57" spans="1:15">
      <c r="B57" s="303"/>
      <c r="C57" s="303"/>
      <c r="D57" s="303"/>
      <c r="E57" s="303"/>
      <c r="F57" s="303"/>
      <c r="G57" s="303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2021-10-21T09:21:58Z</cp:lastPrinted>
  <dcterms:created xsi:type="dcterms:W3CDTF">2016-11-17T11:36:14Z</dcterms:created>
  <dcterms:modified xsi:type="dcterms:W3CDTF">2022-02-16T14:23:24Z</dcterms:modified>
</cp:coreProperties>
</file>