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47037355D\Desktop\PENDIENTE\"/>
    </mc:Choice>
  </mc:AlternateContent>
  <xr:revisionPtr revIDLastSave="0" documentId="13_ncr:1_{6E43AEED-EC53-491F-AC8C-DE59DBFF6603}" xr6:coauthVersionLast="41" xr6:coauthVersionMax="47" xr10:uidLastSave="{00000000-0000-0000-0000-000000000000}"/>
  <bookViews>
    <workbookView minimized="1" xWindow="120" yWindow="1632" windowWidth="11436" windowHeight="8964" tabRatio="779" firstSheet="13" activeTab="13" xr2:uid="{00000000-000D-0000-FFFF-FFFF00000000}"/>
  </bookViews>
  <sheets>
    <sheet name="Portada" sheetId="24" r:id="rId1"/>
    <sheet name="Indice" sheetId="28" r:id="rId2"/>
    <sheet name="Distrib - regím. Altas nuevas" sheetId="21" r:id="rId3"/>
    <sheet name="Clase, género y edad" sheetId="26" r:id="rId4"/>
    <sheet name="Nº pens. por clases" sheetId="17" r:id="rId5"/>
    <sheet name="Importe €" sheetId="18" r:id="rId6"/>
    <sheet name="P. Media €" sheetId="19" r:id="rId7"/>
    <sheet name="Pensiones - mínimos" sheetId="27" r:id="rId8"/>
    <sheet name="Pensión media (nuevas altas)" sheetId="25" r:id="rId9"/>
    <sheet name="Número pensiones (IP-J-V)" sheetId="14" r:id="rId10"/>
    <sheet name="Número pensiones (O-FM)" sheetId="15" r:id="rId11"/>
    <sheet name="Evolución y pensión media" sheetId="16" r:id="rId12"/>
    <sheet name="Minimos prov" sheetId="23" r:id="rId13"/>
    <sheet name="Brecha de Género" sheetId="29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1P68" localSheetId="3">'[1]%'!$B$2:$Z$17</definedName>
    <definedName name="_1P68">'[1]%'!$B$2:$Z$17</definedName>
    <definedName name="_2P68" localSheetId="13">#REF!</definedName>
    <definedName name="_2P68" localSheetId="3">#REF!</definedName>
    <definedName name="_2P68" localSheetId="7">#REF!</definedName>
    <definedName name="_2P68">#REF!</definedName>
    <definedName name="a" localSheetId="13">#REF!</definedName>
    <definedName name="a" localSheetId="3">#REF!</definedName>
    <definedName name="a">#REF!</definedName>
    <definedName name="aaa" localSheetId="13">#REF!</definedName>
    <definedName name="aaa" localSheetId="1">#REF!</definedName>
    <definedName name="aaa">#REF!</definedName>
    <definedName name="AAAAAAAAAAAAAAAAAAAAAAA" localSheetId="13">#REF!</definedName>
    <definedName name="AAAAAAAAAAAAAAAAAAAAAAA" localSheetId="1">#REF!</definedName>
    <definedName name="AAAAAAAAAAAAAAAAAAAAAAA">#REF!</definedName>
    <definedName name="ACA" localSheetId="13">#REF!</definedName>
    <definedName name="ACA">#REF!</definedName>
    <definedName name="ACP" localSheetId="13">#REF!</definedName>
    <definedName name="ACP">#REF!</definedName>
    <definedName name="alt" localSheetId="13">#REF!</definedName>
    <definedName name="alt" localSheetId="3">#REF!</definedName>
    <definedName name="alt">#REF!</definedName>
    <definedName name="_xlnm.Print_Area" localSheetId="13">'Brecha de Género'!$B$2:$M$75</definedName>
    <definedName name="_xlnm.Print_Area" localSheetId="3">'Clase, género y edad'!$B$1:$R$80</definedName>
    <definedName name="_xlnm.Print_Area" localSheetId="2">'Distrib - regím. Altas nuevas'!$B$1:$U$44</definedName>
    <definedName name="_xlnm.Print_Area" localSheetId="11">'Evolución y pensión media'!$B$3:$J$89</definedName>
    <definedName name="_xlnm.Print_Area" localSheetId="5">'Importe €'!$B$1:$I$81</definedName>
    <definedName name="_xlnm.Print_Area" localSheetId="1">Indice!$B$2:$I$26</definedName>
    <definedName name="_xlnm.Print_Area" localSheetId="12">'Minimos prov'!$B$2:$G$68</definedName>
    <definedName name="_xlnm.Print_Area" localSheetId="4">'Nº pens. por clases'!$B$1:$I$81</definedName>
    <definedName name="_xlnm.Print_Area" localSheetId="9">'Número pensiones (IP-J-V)'!$B$3:$I$90</definedName>
    <definedName name="_xlnm.Print_Area" localSheetId="10">'Número pensiones (O-FM)'!$B$3:$I$90</definedName>
    <definedName name="_xlnm.Print_Area" localSheetId="6">'P. Media €'!$B$1:$I$81</definedName>
    <definedName name="_xlnm.Print_Area" localSheetId="8">'Pensión media (nuevas altas)'!$A$1:$F$42</definedName>
    <definedName name="_xlnm.Print_Area" localSheetId="7">'Pensiones - mínimos'!$A$1:$H$31</definedName>
    <definedName name="_xlnm.Print_Area" localSheetId="0">Portada!$A$2:$F$55</definedName>
    <definedName name="_xlnm.Print_Area">#REF!</definedName>
    <definedName name="AT" localSheetId="13">#REF!</definedName>
    <definedName name="AT">#REF!</definedName>
    <definedName name="_xlnm.Auto_Open" localSheetId="13">#REF!</definedName>
    <definedName name="_xlnm.Auto_Open" localSheetId="1">#REF!</definedName>
    <definedName name="_xlnm.Auto_Open">#REF!</definedName>
    <definedName name="Auto_Open" localSheetId="13">#REF!</definedName>
    <definedName name="Auto_Open" localSheetId="1">#REF!</definedName>
    <definedName name="Auto_Open">#REF!</definedName>
    <definedName name="bbb" localSheetId="13">#REF!</definedName>
    <definedName name="bbb">#REF!</definedName>
    <definedName name="CARBON" localSheetId="13">#REF!</definedName>
    <definedName name="CARBON">#REF!</definedName>
    <definedName name="cb" localSheetId="13">#REF!</definedName>
    <definedName name="cb" localSheetId="3">#REF!</definedName>
    <definedName name="cb">#REF!</definedName>
    <definedName name="CCAA" localSheetId="1">'[2]CC.AA'!$H$3:$H$3000</definedName>
    <definedName name="CCAA">'[3]CC.AA'!$H$3:$H$3000</definedName>
    <definedName name="CCCCCCCCCCCCC" localSheetId="13">#REF!</definedName>
    <definedName name="CCCCCCCCCCCCC" localSheetId="1">#REF!</definedName>
    <definedName name="CCCCCCCCCCCCC">#REF!</definedName>
    <definedName name="cm" localSheetId="13">#REF!</definedName>
    <definedName name="cm" localSheetId="3">#REF!</definedName>
    <definedName name="cm" localSheetId="7">#REF!</definedName>
    <definedName name="cm">#REF!</definedName>
    <definedName name="COMPROBACIÓN" localSheetId="13">#REF!</definedName>
    <definedName name="COMPROBACIÓN">#REF!</definedName>
    <definedName name="Contribuciones_CCAA">[4]Gráficos!$B$75:$K$93</definedName>
    <definedName name="d" localSheetId="13">#REF!</definedName>
    <definedName name="d" localSheetId="3">#REF!</definedName>
    <definedName name="d" localSheetId="7">#REF!</definedName>
    <definedName name="d">#REF!</definedName>
    <definedName name="Datos">[5]graf!$A$6:$R$1505</definedName>
    <definedName name="dddd" localSheetId="13">#REF!</definedName>
    <definedName name="dddd">#REF!</definedName>
    <definedName name="de" localSheetId="13">#REF!</definedName>
    <definedName name="de">#REF!</definedName>
    <definedName name="deee" localSheetId="13">#REF!</definedName>
    <definedName name="deee">#REF!</definedName>
    <definedName name="DISTRIBUCIÓN_IMPORTES" localSheetId="13">#REF!</definedName>
    <definedName name="DISTRIBUCIÓN_IMPORTES">#REF!</definedName>
    <definedName name="DISTRIBUCIÓN_PORCENTUAL_IMPORTES" localSheetId="13">#REF!</definedName>
    <definedName name="DISTRIBUCIÓN_PORCENTUAL_IMPORTES">#REF!</definedName>
    <definedName name="dv" localSheetId="13">#REF!</definedName>
    <definedName name="dv">#REF!</definedName>
    <definedName name="ed" localSheetId="13">#REF!</definedName>
    <definedName name="ed">#REF!</definedName>
    <definedName name="edades" localSheetId="13">#REF!</definedName>
    <definedName name="edades">#REF!</definedName>
    <definedName name="EF_FAMI" localSheetId="13">#REF!</definedName>
    <definedName name="EF_FAMI">#REF!</definedName>
    <definedName name="EIP" localSheetId="13">#REF!</definedName>
    <definedName name="EIP">#REF!</definedName>
    <definedName name="EJUBI" localSheetId="13">#REF!</definedName>
    <definedName name="EJUBI">#REF!</definedName>
    <definedName name="EORFANDAD" localSheetId="13">#REF!</definedName>
    <definedName name="EORFANDAD">#REF!</definedName>
    <definedName name="EP" localSheetId="13">#REF!</definedName>
    <definedName name="EP">#REF!</definedName>
    <definedName name="ETSIS" localSheetId="13">#REF!</definedName>
    <definedName name="ETSIS">#REF!</definedName>
    <definedName name="EVIUDEDAD" localSheetId="13">#REF!</definedName>
    <definedName name="EVIUDEDAD">#REF!</definedName>
    <definedName name="evo" localSheetId="13">#REF!</definedName>
    <definedName name="evo">#REF!</definedName>
    <definedName name="FFAMILI_TOTAL" localSheetId="13">#REF!</definedName>
    <definedName name="FFAMILI_TOTAL">#REF!</definedName>
    <definedName name="fff" localSheetId="13">#REF!</definedName>
    <definedName name="fff">#REF!</definedName>
    <definedName name="FREEFORM97" localSheetId="13">#REF!</definedName>
    <definedName name="FREEFORM97" localSheetId="1">#REF!</definedName>
    <definedName name="FREEFORM97">#REF!</definedName>
    <definedName name="HOGAR" localSheetId="13">#REF!</definedName>
    <definedName name="HOGAR">#REF!</definedName>
    <definedName name="impor" localSheetId="13">#REF!</definedName>
    <definedName name="impor">#REF!</definedName>
    <definedName name="importe" localSheetId="13">#REF!</definedName>
    <definedName name="importe">#REF!</definedName>
    <definedName name="IMPORTE_P67" localSheetId="3">'[1]IMPORTE POR CONCEPTOS'!$B$2:$Z$18</definedName>
    <definedName name="IMPORTE_P67">'[1]IMPORTE POR CONCEPTOS'!$B$2:$Z$18</definedName>
    <definedName name="INCP_JUBILA" localSheetId="13">#REF!</definedName>
    <definedName name="INCP_JUBILA" localSheetId="3">#REF!</definedName>
    <definedName name="INCP_JUBILA" localSheetId="7">#REF!</definedName>
    <definedName name="INCP_JUBILA">#REF!</definedName>
    <definedName name="ip" localSheetId="13">#REF!</definedName>
    <definedName name="ip" localSheetId="3">#REF!</definedName>
    <definedName name="ip">#REF!</definedName>
    <definedName name="IP__CCAA">[6]Total!$A$1:$AA$80</definedName>
    <definedName name="Macro1" localSheetId="13">#REF!</definedName>
    <definedName name="Macro1" localSheetId="1">#REF!</definedName>
    <definedName name="Macro1">#REF!</definedName>
    <definedName name="Macro10" localSheetId="13">#REF!</definedName>
    <definedName name="Macro10" localSheetId="1">#REF!</definedName>
    <definedName name="Macro10">#REF!</definedName>
    <definedName name="Macro2" localSheetId="13">#REF!</definedName>
    <definedName name="Macro2" localSheetId="1">#REF!</definedName>
    <definedName name="Macro2">#REF!</definedName>
    <definedName name="Macro3" localSheetId="13">#REF!</definedName>
    <definedName name="Macro3">#REF!</definedName>
    <definedName name="Macro4" localSheetId="13">#REF!</definedName>
    <definedName name="Macro4">#REF!</definedName>
    <definedName name="Macro5" localSheetId="13">#REF!</definedName>
    <definedName name="Macro5">#REF!</definedName>
    <definedName name="Macro6" localSheetId="13">#REF!</definedName>
    <definedName name="Macro6">#REF!</definedName>
    <definedName name="Macro7" localSheetId="13">#REF!</definedName>
    <definedName name="Macro7">#REF!</definedName>
    <definedName name="Macro8" localSheetId="13">#REF!</definedName>
    <definedName name="Macro8">#REF!</definedName>
    <definedName name="Macro9" localSheetId="13">#REF!</definedName>
    <definedName name="Macro9">#REF!</definedName>
    <definedName name="Media_CCAA">[7]Gráficos!$A$49:$E$67</definedName>
    <definedName name="NombreTabla">"Dummy"</definedName>
    <definedName name="Nómina_CCAA">[7]Gráficos!$A$3:$E$21</definedName>
    <definedName name="Número_CCAA">[7]Gráficos!$A$26:$E$44</definedName>
    <definedName name="ooo" localSheetId="13">#REF!</definedName>
    <definedName name="ooo">#REF!</definedName>
    <definedName name="ppp" localSheetId="13">#REF!</definedName>
    <definedName name="ppp">#REF!</definedName>
    <definedName name="PROVINCIA" localSheetId="1">[2]PROVINCIAS!$R$3:$R$3000</definedName>
    <definedName name="PROVINCIA">[3]PROVINCIAS!$R$3:$R$3000</definedName>
    <definedName name="PUBLICA">[7]Avance!$P$52:$Q$63</definedName>
    <definedName name="qq" localSheetId="13">#REF!</definedName>
    <definedName name="qq" localSheetId="3">#REF!</definedName>
    <definedName name="qq" localSheetId="7">#REF!</definedName>
    <definedName name="qq">#REF!</definedName>
    <definedName name="rank_contr_nóm">[4]Gráficos!$M$75:$M$93</definedName>
    <definedName name="rank_contr_núm">[4]Gráficos!$N$75:$N$93</definedName>
    <definedName name="rank_contr_pm">[4]Gráficos!$O$75:$O$93</definedName>
    <definedName name="Recover" localSheetId="13">#REF!</definedName>
    <definedName name="Recover" localSheetId="1">#REF!</definedName>
    <definedName name="Recover">#REF!</definedName>
    <definedName name="REGIMENES" localSheetId="1">[2]PROVINCIAS!$P$3:$P$3000</definedName>
    <definedName name="REGIMENES">[3]PROVINCIAS!$P$3:$P$3000</definedName>
    <definedName name="REGIMENESCCAA" localSheetId="1">'[2]CC.AA'!$F$3:$F$3000</definedName>
    <definedName name="REGIMENESCCAA">'[3]CC.AA'!$F$3:$F$3000</definedName>
    <definedName name="REM" localSheetId="13">#REF!</definedName>
    <definedName name="REM" localSheetId="7">#REF!</definedName>
    <definedName name="REM">#REF!</definedName>
    <definedName name="RETA" localSheetId="13">#REF!</definedName>
    <definedName name="RETA">#REF!</definedName>
    <definedName name="RG" localSheetId="13">#REF!</definedName>
    <definedName name="RG">#REF!</definedName>
    <definedName name="serieb">[3]PROVINCIAS!$P$3:$P$3000</definedName>
    <definedName name="SEXO" localSheetId="1">[2]PROVINCIAS!$S$3:$S$3000</definedName>
    <definedName name="SEXO">[3]PROVINCIAS!$S$3:$S$3000</definedName>
    <definedName name="SEXOCCAA" localSheetId="1">'[2]CC.AA'!$I$3:$I$3000</definedName>
    <definedName name="SEXOCCAA">'[3]CC.AA'!$I$3:$I$3000</definedName>
    <definedName name="SOVI" localSheetId="13">#REF!</definedName>
    <definedName name="SOVI" localSheetId="7">#REF!</definedName>
    <definedName name="SOVI">#REF!</definedName>
    <definedName name="ss" localSheetId="13">#REF!</definedName>
    <definedName name="ss">#REF!</definedName>
    <definedName name="_xlnm.Print_Titles" localSheetId="3">'Clase, género y edad'!$1:$3</definedName>
    <definedName name="_xlnm.Print_Titles">#N/A</definedName>
    <definedName name="TOTAL" localSheetId="13">#REF!</definedName>
    <definedName name="TOTAL" localSheetId="7">#REF!</definedName>
    <definedName name="TOTAL">#REF!</definedName>
    <definedName name="Tramos_2009">[8]Rango!$Q$2:$S$32</definedName>
    <definedName name="Tramos_2015">[8]Rango!$AO$2:$AP$32</definedName>
    <definedName name="TRAMOS_CUANTÍA" localSheetId="13">#REF!</definedName>
    <definedName name="TRAMOS_CUANTÍA" localSheetId="3">#REF!</definedName>
    <definedName name="TRAMOS_CUANTÍA" localSheetId="7">#REF!</definedName>
    <definedName name="TRAMOS_CUANTÍA">#REF!</definedName>
    <definedName name="VIUDE_ORFAN" localSheetId="13">#REF!</definedName>
    <definedName name="VIUDE_ORFAN" localSheetId="3">#REF!</definedName>
    <definedName name="VIUDE_ORFA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3" i="29" l="1"/>
  <c r="H74" i="29"/>
  <c r="G73" i="29"/>
  <c r="F73" i="29"/>
  <c r="D78" i="29"/>
  <c r="F75" i="29" l="1"/>
  <c r="C14" i="27"/>
  <c r="D36" i="25"/>
  <c r="E36" i="25"/>
  <c r="F36" i="25"/>
  <c r="D37" i="25"/>
  <c r="E37" i="25"/>
  <c r="F37" i="25"/>
  <c r="C36" i="25"/>
  <c r="C37" i="25"/>
  <c r="E68" i="23"/>
  <c r="F68" i="23"/>
  <c r="G68" i="23"/>
  <c r="C21" i="25"/>
  <c r="D21" i="25"/>
  <c r="E21" i="25"/>
  <c r="F21" i="25"/>
  <c r="C12" i="27" l="1"/>
  <c r="D68" i="23" l="1"/>
  <c r="D13" i="27" l="1"/>
  <c r="C48" i="27" s="1"/>
  <c r="D6" i="27"/>
  <c r="D9" i="27"/>
  <c r="C43" i="27" s="1"/>
  <c r="D10" i="27"/>
  <c r="C45" i="27" s="1"/>
  <c r="D11" i="27"/>
  <c r="C46" i="27" s="1"/>
  <c r="D7" i="27"/>
  <c r="C47" i="27" s="1"/>
  <c r="D8" i="27"/>
  <c r="C42" i="27" s="1"/>
  <c r="D12" i="27" l="1"/>
  <c r="C41" i="27"/>
  <c r="C44" i="27"/>
  <c r="C49" i="27" s="1"/>
  <c r="E45" i="27" l="1"/>
  <c r="C50" i="27"/>
  <c r="D45" i="27"/>
  <c r="F38" i="25"/>
  <c r="E38" i="25"/>
  <c r="D38" i="25"/>
  <c r="C38" i="25"/>
  <c r="F35" i="25"/>
  <c r="E35" i="25"/>
  <c r="D35" i="25"/>
  <c r="C35" i="25"/>
  <c r="F34" i="25"/>
  <c r="E34" i="25"/>
  <c r="D34" i="25"/>
  <c r="C34" i="25"/>
  <c r="F33" i="25"/>
  <c r="E33" i="25"/>
  <c r="D33" i="25"/>
  <c r="C33" i="25"/>
  <c r="F32" i="25"/>
  <c r="E32" i="25"/>
  <c r="D32" i="25"/>
  <c r="C32" i="25"/>
  <c r="F31" i="25"/>
  <c r="E31" i="25"/>
  <c r="D31" i="25"/>
  <c r="C31" i="25"/>
  <c r="F30" i="25"/>
  <c r="E30" i="25"/>
  <c r="D30" i="25"/>
  <c r="C30" i="25"/>
  <c r="F29" i="25"/>
  <c r="E29" i="25"/>
  <c r="D29" i="25"/>
  <c r="C29" i="25"/>
  <c r="F28" i="25"/>
  <c r="E28" i="25"/>
  <c r="D28" i="25"/>
  <c r="C28" i="25"/>
  <c r="F27" i="25"/>
  <c r="E27" i="25"/>
  <c r="D27" i="25"/>
  <c r="C27" i="25"/>
  <c r="F26" i="25"/>
  <c r="E26" i="25"/>
  <c r="D26" i="25"/>
  <c r="C26" i="25"/>
  <c r="F25" i="25"/>
  <c r="E25" i="25"/>
  <c r="D25" i="25"/>
  <c r="C25" i="25"/>
  <c r="F24" i="25"/>
  <c r="E24" i="25"/>
  <c r="D24" i="25"/>
  <c r="C24" i="25"/>
  <c r="C5" i="16" l="1"/>
  <c r="C5" i="15"/>
</calcChain>
</file>

<file path=xl/sharedStrings.xml><?xml version="1.0" encoding="utf-8"?>
<sst xmlns="http://schemas.openxmlformats.org/spreadsheetml/2006/main" count="878" uniqueCount="216">
  <si>
    <t>Grupos de edad</t>
  </si>
  <si>
    <t>Favor de Familiares</t>
  </si>
  <si>
    <t>Total pensiones</t>
  </si>
  <si>
    <t>Hombres</t>
  </si>
  <si>
    <t>Mujeres</t>
  </si>
  <si>
    <t>No consta</t>
  </si>
  <si>
    <t>Total</t>
  </si>
  <si>
    <t>Número</t>
  </si>
  <si>
    <t>P. Media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</si>
  <si>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</si>
  <si>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</si>
  <si>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</si>
  <si>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</si>
  <si>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</si>
  <si>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</si>
  <si>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</si>
  <si>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</si>
  <si>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</si>
  <si>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</si>
  <si>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</si>
  <si>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</si>
  <si>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</si>
  <si>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</si>
  <si>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</si>
  <si>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</si>
  <si>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</si>
  <si>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y más</t>
  </si>
  <si>
    <t>Edad media</t>
  </si>
  <si>
    <t>Incapacidad Permanente</t>
  </si>
  <si>
    <t>Jubilación</t>
  </si>
  <si>
    <t>Viudedad</t>
  </si>
  <si>
    <t>Orfandad</t>
  </si>
  <si>
    <t>%</t>
  </si>
  <si>
    <t>PENSIONES EN VIGOR COMPLEMENTADAS A MÍNIMOS</t>
  </si>
  <si>
    <t>Porcentaje sobre total pensiones</t>
  </si>
  <si>
    <t xml:space="preserve">Jubilación procedente de Incapacidad </t>
  </si>
  <si>
    <t>Total pensiones no SOVI</t>
  </si>
  <si>
    <t>Favor Familiar</t>
  </si>
  <si>
    <t>SOVI con mínimos</t>
  </si>
  <si>
    <t>Total pensiones en vigor con mínimos</t>
  </si>
  <si>
    <t>Pensiones con mínimos</t>
  </si>
  <si>
    <t>Clase de pensión</t>
  </si>
  <si>
    <t>SOVI</t>
  </si>
  <si>
    <t>Resto</t>
  </si>
  <si>
    <t>DISTRIBUCIÓN POR CLASES</t>
  </si>
  <si>
    <t>TOTAL</t>
  </si>
  <si>
    <t>NÚMERO DE PENSIONES Y PENSIÓN MEDIA</t>
  </si>
  <si>
    <t>COMUNIDADES AUTÓNOMAS</t>
  </si>
  <si>
    <t>INCAPACIDAD PERMANENTE</t>
  </si>
  <si>
    <t>JUBILACIÓN</t>
  </si>
  <si>
    <t>VIUDEDAD</t>
  </si>
  <si>
    <t>Pensión media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</si>
  <si>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</si>
  <si>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</si>
  <si>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</si>
  <si>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</si>
  <si>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</si>
  <si>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</si>
  <si>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</si>
  <si>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</si>
  <si>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</si>
  <si>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</si>
  <si>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</si>
  <si>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</si>
  <si>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</si>
  <si>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</t>
  </si>
  <si>
    <t>CANARIAS</t>
  </si>
  <si>
    <t>Palmas (Las)</t>
  </si>
  <si>
    <t>S.C.Tenerife</t>
  </si>
  <si>
    <t>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</si>
  <si>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</si>
  <si>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</si>
  <si>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</si>
  <si>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</si>
  <si>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</si>
  <si>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</si>
  <si>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</si>
  <si>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</si>
  <si>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</si>
  <si>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</si>
  <si>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</si>
  <si>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</si>
  <si>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</si>
  <si>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</si>
  <si>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</si>
  <si>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</si>
  <si>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</si>
  <si>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</si>
  <si>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Tarragona</t>
  </si>
  <si>
    <t>C. VALENCIANA</t>
  </si>
  <si>
    <t>Alicante</t>
  </si>
  <si>
    <t>Castellón</t>
  </si>
  <si>
    <t>Valencia</t>
  </si>
  <si>
    <t>EXTREMADURA</t>
  </si>
  <si>
    <t>Badajoz</t>
  </si>
  <si>
    <t>Cáceres</t>
  </si>
  <si>
    <t>GALICIA</t>
  </si>
  <si>
    <t>Lugo</t>
  </si>
  <si>
    <t>Pontevedra</t>
  </si>
  <si>
    <t>MADRID</t>
  </si>
  <si>
    <t>MURCIA</t>
  </si>
  <si>
    <t>NAVARRA</t>
  </si>
  <si>
    <t>PAÍS VASCO</t>
  </si>
  <si>
    <t>RIOJA (LA)</t>
  </si>
  <si>
    <t>Ceuta</t>
  </si>
  <si>
    <t>Melilla</t>
  </si>
  <si>
    <t xml:space="preserve"> </t>
  </si>
  <si>
    <t>ORFANDAD</t>
  </si>
  <si>
    <t>FAVOR DE FAMILIARES</t>
  </si>
  <si>
    <t>EVOLUCIÓN DEL NÚMERO DE PENSIONES Y DE LA PENSIÓN MEDIA</t>
  </si>
  <si>
    <t>NÚMERO DE PENSIONES</t>
  </si>
  <si>
    <t>% SOBRE  TOTAL NACIONAL</t>
  </si>
  <si>
    <t>% DE AUMENTO SOBRE EL MISMO MES DEL AÑO ANTERIOR</t>
  </si>
  <si>
    <t>PENSIÓN MEDIA EN EUROS</t>
  </si>
  <si>
    <t>% SOBRE PENSIÓN MEDIA NACIONAL</t>
  </si>
  <si>
    <t>NÚMERO DE PENSIONES POR CLASE DE PENSIÓN</t>
  </si>
  <si>
    <t>Pensiones en vigor a día 1 de cada mes</t>
  </si>
  <si>
    <t>PERIODO</t>
  </si>
  <si>
    <t>INCAPACIDAD  PERMANENTE</t>
  </si>
  <si>
    <t>F. FAMILIAR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</si>
  <si>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</si>
  <si>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</si>
  <si>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</si>
  <si>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</si>
  <si>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</si>
  <si>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</si>
  <si>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</si>
  <si>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</si>
  <si>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</si>
  <si>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</si>
  <si>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</si>
  <si>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</si>
  <si>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</si>
  <si>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>% de variación anual</t>
  </si>
  <si>
    <t>Datos anuales a diciembre de cada año.</t>
  </si>
  <si>
    <t>IMPORTE MENSUAL DE LA NÓMINA POR CLASE DE PENSIÓN (en miles de euros)</t>
  </si>
  <si>
    <t>PENSIÓN MEDIA MENSUAL POR CLASE DE PENSIÓN (en euros)</t>
  </si>
  <si>
    <t>DISTRIBUCIÓN POR REGÍMENES Y CLASES DE PENSIÓN</t>
  </si>
  <si>
    <t>(Importe en miles de euros)</t>
  </si>
  <si>
    <t xml:space="preserve">PENSIONES   </t>
  </si>
  <si>
    <t>INCAP. PERMANENTE</t>
  </si>
  <si>
    <t>REGÍMENES</t>
  </si>
  <si>
    <t>Importe</t>
  </si>
  <si>
    <t>P. media</t>
  </si>
  <si>
    <t>GENERAL</t>
  </si>
  <si>
    <t>TRABAJADORES AUTÓNOMOS</t>
  </si>
  <si>
    <t>TRABAJADORES  DEL MAR</t>
  </si>
  <si>
    <t>MINERÍA DEL CARBÓN</t>
  </si>
  <si>
    <t>ACCIDENTES DE TRABAJO</t>
  </si>
  <si>
    <t>ENFERMEDADES PROFESIONALES</t>
  </si>
  <si>
    <t xml:space="preserve">S O V I </t>
  </si>
  <si>
    <t>TOTAL SISTEMA</t>
  </si>
  <si>
    <t>TOTAL PENSIONES</t>
  </si>
  <si>
    <t>ALTAS NUEVAS DE PENSIONES CONTRIBUTIVAS</t>
  </si>
  <si>
    <t>RÉGIMEN GENERAL</t>
  </si>
  <si>
    <t>CLASE DE PENSIÓN</t>
  </si>
  <si>
    <t>EVOLUCIÓN DE LA PENSIÓN MEDIA DE LAS NUEVAS ALTAS</t>
  </si>
  <si>
    <t>PERIODO (1)</t>
  </si>
  <si>
    <t>Régimen General</t>
  </si>
  <si>
    <t>Total sistema</t>
  </si>
  <si>
    <t>LA RIOJA</t>
  </si>
  <si>
    <t>PENSIONES CON COMPLEMENTO A MÍNIMOS</t>
  </si>
  <si>
    <t>Número de pensiones</t>
  </si>
  <si>
    <t>% sobre total pensiones</t>
  </si>
  <si>
    <t>PAIS VASCO</t>
  </si>
  <si>
    <t>ÍNDICE</t>
  </si>
  <si>
    <t>Código
Prov.</t>
  </si>
  <si>
    <t>Importe mensual de la nómina (por clase de pensión)</t>
  </si>
  <si>
    <t>Número de pensiones (por clase de pensión)</t>
  </si>
  <si>
    <t>Pensión media mensual (por clase de pensión)</t>
  </si>
  <si>
    <t>Evolución de la pensión media (nuevas altas)</t>
  </si>
  <si>
    <t>Pensiones en vigor(complementadas a mínimos)</t>
  </si>
  <si>
    <t>Número de pensiones y pensión media (Incapacidad Permanente, Jubilación y Viudedad)</t>
  </si>
  <si>
    <t>Número de pensiones y pensión media (Orfandad y Favor de Familiares)</t>
  </si>
  <si>
    <t>Distribución por regímenes y clases de pensión. Altas nuevas de pensiones.</t>
  </si>
  <si>
    <t>Evolución del número de pensiones y de la pensión media.</t>
  </si>
  <si>
    <t>Pensiones con complemento a mínimos.</t>
  </si>
  <si>
    <t>Volver al índice</t>
  </si>
  <si>
    <r>
      <t>GENERAL/SISTEMA</t>
    </r>
    <r>
      <rPr>
        <sz val="12"/>
        <rFont val="Calibri"/>
        <family val="2"/>
        <scheme val="minor"/>
      </rPr>
      <t xml:space="preserve"> (en %)</t>
    </r>
  </si>
  <si>
    <t>Pensiones en vigor por clase, género y grupos de edad. Total sistema</t>
  </si>
  <si>
    <t>Pensiones en vigor por clase, género y grupos de edad. Total sistema.</t>
  </si>
  <si>
    <t>Portada</t>
  </si>
  <si>
    <t>ISLAS BALEARES</t>
  </si>
  <si>
    <t>Gerona</t>
  </si>
  <si>
    <t>Coruña</t>
  </si>
  <si>
    <t>Orense</t>
  </si>
  <si>
    <t>Álava</t>
  </si>
  <si>
    <t>Guipuzcoa</t>
  </si>
  <si>
    <t>Vizcaya</t>
  </si>
  <si>
    <t>Lérida</t>
  </si>
  <si>
    <r>
      <t xml:space="preserve">TOTAL NACIONAL </t>
    </r>
    <r>
      <rPr>
        <b/>
        <vertAlign val="superscript"/>
        <sz val="14"/>
        <rFont val="Calibri"/>
        <family val="2"/>
        <scheme val="minor"/>
      </rPr>
      <t>(1)</t>
    </r>
  </si>
  <si>
    <t>º</t>
  </si>
  <si>
    <t>Pensiones con complemento de brecha de género</t>
  </si>
  <si>
    <t>Nº</t>
  </si>
  <si>
    <t>Importe Medio
 (€)</t>
  </si>
  <si>
    <t>1  hijo</t>
  </si>
  <si>
    <t>2  hijos</t>
  </si>
  <si>
    <t>3  hijos</t>
  </si>
  <si>
    <t>4  hijos</t>
  </si>
  <si>
    <t xml:space="preserve">PENSIONES CON COMPLEMENTO DE BRECHA DE GENERO </t>
  </si>
  <si>
    <t>Totales
por género</t>
  </si>
  <si>
    <t xml:space="preserve">Total </t>
  </si>
  <si>
    <t>(1) 2008-2021 Pensión media de las altas acumuladas de cada año</t>
  </si>
  <si>
    <t>PENSIONES CONTRIBUTIVAS EN VIGOR A 1 DE MARZO DE 2022</t>
  </si>
  <si>
    <t>FEBRERO 2022</t>
  </si>
  <si>
    <t>Datos a 1 de Marzo de 2022</t>
  </si>
  <si>
    <t xml:space="preserve">  1 de Marzo de 2022</t>
  </si>
  <si>
    <t>Febrero 2022</t>
  </si>
  <si>
    <t>Febrero 2022 (2)</t>
  </si>
  <si>
    <t>(2) Incremento sobre Febrero 2021</t>
  </si>
  <si>
    <t>1 de  Marzo de 2022</t>
  </si>
  <si>
    <t>1 de Marzo de 2022</t>
  </si>
  <si>
    <t>años</t>
  </si>
  <si>
    <r>
      <rPr>
        <vertAlign val="superscript"/>
        <sz val="10"/>
        <rFont val="Calibri"/>
        <family val="2"/>
        <scheme val="minor"/>
      </rPr>
      <t xml:space="preserve">(1) </t>
    </r>
    <r>
      <rPr>
        <sz val="10"/>
        <rFont val="Calibri"/>
        <family val="2"/>
        <scheme val="minor"/>
      </rPr>
      <t>Total pensiones incluyen 82 pensiones de las que no consta el género</t>
    </r>
  </si>
  <si>
    <t>28.6%</t>
  </si>
  <si>
    <t>Datos a 01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</si>
</sst>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\ &quot;€&quot;"/>
    <numFmt numFmtId="166" formatCode="_-* #,##0\ _P_t_s_-;\-* #,##0\ _P_t_s_-;_-* &quot;-&quot;\ _P_t_s_-;_-@_-"/>
    <numFmt numFmtId="167" formatCode="0.0%"/>
    <numFmt numFmtId="168" formatCode="#,##0.0"/>
    <numFmt numFmtId="169" formatCode="_-* #,##0.00\ [$€]_-;\-* #,##0.00\ [$€]_-;_-* &quot;-&quot;??\ [$€]_-;_-@_-"/>
    <numFmt numFmtId="170" formatCode="0.00\ %"/>
    <numFmt numFmtId="171" formatCode="0.0\ %"/>
    <numFmt numFmtId="172" formatCode=";;;"/>
    <numFmt numFmtId="173" formatCode="#,##0.00_ ;\-#,##0.00\ "/>
  </numFmts>
  <fonts count="142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rgb="FF943634"/>
      <name val="Calibri"/>
      <family val="2"/>
      <scheme val="minor"/>
    </font>
    <font>
      <sz val="12"/>
      <color rgb="FF752B29"/>
      <name val="Calibri"/>
      <family val="2"/>
      <scheme val="minor"/>
    </font>
    <font>
      <sz val="11"/>
      <color indexed="8"/>
      <name val="Gill Sans"/>
      <family val="2"/>
    </font>
    <font>
      <sz val="11"/>
      <color indexed="8"/>
      <name val="Calibri"/>
      <family val="2"/>
    </font>
    <font>
      <sz val="11"/>
      <color indexed="9"/>
      <name val="Gill Sans"/>
      <family val="2"/>
    </font>
    <font>
      <sz val="11"/>
      <color indexed="9"/>
      <name val="Calibri"/>
      <family val="2"/>
    </font>
    <font>
      <sz val="11"/>
      <color indexed="20"/>
      <name val="Gill Sans"/>
      <family val="2"/>
    </font>
    <font>
      <sz val="11"/>
      <color indexed="17"/>
      <name val="Calibri"/>
      <family val="2"/>
    </font>
    <font>
      <b/>
      <sz val="11"/>
      <color indexed="52"/>
      <name val="Gill Sans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Gill Sans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20"/>
      <name val="Calibri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sz val="11"/>
      <color theme="1"/>
      <name val="Gill Sans"/>
      <family val="2"/>
    </font>
    <font>
      <b/>
      <sz val="11"/>
      <color indexed="63"/>
      <name val="Gill San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Gill Sans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family val="1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u/>
      <sz val="12"/>
      <color theme="10"/>
      <name val="Calibri"/>
      <family val="2"/>
      <scheme val="minor"/>
    </font>
    <font>
      <sz val="14"/>
      <color rgb="FF943634"/>
      <name val="Calibri"/>
      <family val="2"/>
      <scheme val="minor"/>
    </font>
    <font>
      <b/>
      <sz val="14"/>
      <color rgb="FF94363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6"/>
      <name val="Calibri"/>
      <family val="2"/>
      <scheme val="minor"/>
    </font>
    <font>
      <u/>
      <sz val="16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8"/>
      <name val="Calibri"/>
      <family val="2"/>
      <scheme val="minor"/>
    </font>
    <font>
      <sz val="16"/>
      <color rgb="FF943634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b/>
      <sz val="10"/>
      <name val="Calibri"/>
      <family val="2"/>
      <scheme val="minor"/>
    </font>
    <font>
      <sz val="15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24"/>
      <name val="Calibri"/>
      <family val="2"/>
      <scheme val="minor"/>
    </font>
    <font>
      <b/>
      <sz val="18"/>
      <color rgb="FF943634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752B29"/>
      <name val="Calibri"/>
      <family val="2"/>
      <scheme val="minor"/>
    </font>
    <font>
      <sz val="14"/>
      <color theme="5" tint="-0.499984740745262"/>
      <name val="Calibri"/>
      <family val="2"/>
      <scheme val="minor"/>
    </font>
    <font>
      <b/>
      <i/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752B29"/>
      <name val="Calibri"/>
      <family val="2"/>
      <scheme val="minor"/>
    </font>
    <font>
      <b/>
      <sz val="14"/>
      <color indexed="17"/>
      <name val="Calibri"/>
      <family val="2"/>
      <scheme val="minor"/>
    </font>
    <font>
      <sz val="24"/>
      <color rgb="FFEB641B"/>
      <name val="Calibri"/>
      <family val="2"/>
      <scheme val="minor"/>
    </font>
    <font>
      <sz val="24"/>
      <color rgb="FF752B29"/>
      <name val="Calibri"/>
      <family val="2"/>
      <scheme val="minor"/>
    </font>
    <font>
      <sz val="24"/>
      <name val="Calibri"/>
      <family val="2"/>
      <scheme val="minor"/>
    </font>
    <font>
      <sz val="22"/>
      <name val="Calibri"/>
      <family val="2"/>
      <scheme val="minor"/>
    </font>
    <font>
      <sz val="14"/>
      <color rgb="FF752B29"/>
      <name val="Calibri"/>
      <family val="2"/>
      <scheme val="minor"/>
    </font>
    <font>
      <u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EB641B"/>
      <name val="Calibri"/>
      <family val="2"/>
      <scheme val="minor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theme="3" tint="-0.499984740745262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Times New Roman"/>
      <family val="1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mbria"/>
      <family val="1"/>
      <scheme val="major"/>
    </font>
    <font>
      <b/>
      <vertAlign val="superscript"/>
      <sz val="14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  <scheme val="minor"/>
    </font>
    <font>
      <sz val="7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5"/>
      <color theme="1"/>
      <name val="Arial"/>
      <family val="2"/>
    </font>
    <font>
      <sz val="8"/>
      <color indexed="8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indexed="8"/>
      <name val="Arial"/>
      <family val="2"/>
    </font>
    <font>
      <sz val="6"/>
      <color indexed="8"/>
      <name val="Arial"/>
      <family val="2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9.4499999999999993"/>
      <color rgb="FF000000"/>
      <name val="Arial"/>
      <family val="2"/>
    </font>
    <font>
      <b/>
      <sz val="14"/>
      <color theme="0"/>
      <name val="Calibri"/>
      <family val="2"/>
      <scheme val="minor"/>
    </font>
    <font>
      <sz val="9.4499999999999993"/>
      <color theme="0"/>
      <name val="Arial"/>
      <family val="2"/>
    </font>
    <font>
      <sz val="9"/>
      <color theme="0"/>
      <name val="Arial"/>
      <family val="2"/>
    </font>
  </fonts>
  <fills count="1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3E2F5"/>
        <bgColor indexed="64"/>
      </patternFill>
    </fill>
    <fill>
      <patternFill patternType="solid">
        <fgColor rgb="FFD3E2F5"/>
        <bgColor indexed="8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</patternFill>
    </fill>
    <fill>
      <patternFill patternType="solid">
        <fgColor rgb="FFB2D1AB"/>
        <bgColor indexed="64"/>
      </patternFill>
    </fill>
    <fill>
      <patternFill patternType="solid">
        <fgColor rgb="FFD8E0C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4AB61"/>
        <bgColor indexed="64"/>
      </patternFill>
    </fill>
    <fill>
      <patternFill patternType="solid">
        <fgColor rgb="FF6693BC"/>
        <bgColor indexed="64"/>
      </patternFill>
    </fill>
    <fill>
      <patternFill patternType="solid">
        <fgColor rgb="FF9FC696"/>
        <bgColor indexed="64"/>
      </patternFill>
    </fill>
    <fill>
      <patternFill patternType="solid">
        <fgColor rgb="FF97B5D1"/>
        <bgColor indexed="64"/>
      </patternFill>
    </fill>
    <fill>
      <patternFill patternType="solid">
        <fgColor rgb="FFA0BEC8"/>
        <bgColor indexed="64"/>
      </patternFill>
    </fill>
    <fill>
      <patternFill patternType="solid">
        <fgColor rgb="FFCAD9B5"/>
        <bgColor indexed="64"/>
      </patternFill>
    </fill>
    <fill>
      <patternFill patternType="solid">
        <fgColor rgb="FFB2CAD2"/>
        <bgColor indexed="64"/>
      </patternFill>
    </fill>
    <fill>
      <patternFill patternType="solid">
        <fgColor rgb="FFDCDFC3"/>
        <bgColor indexed="64"/>
      </patternFill>
    </fill>
    <fill>
      <patternFill patternType="solid">
        <fgColor rgb="FFC5D7DD"/>
        <bgColor indexed="64"/>
      </patternFill>
    </fill>
    <fill>
      <patternFill patternType="solid">
        <fgColor rgb="FFEAF0F2"/>
        <bgColor indexed="64"/>
      </patternFill>
    </fill>
    <fill>
      <patternFill patternType="solid">
        <fgColor rgb="FFBEBD88"/>
        <bgColor indexed="64"/>
      </patternFill>
    </fill>
    <fill>
      <patternFill patternType="solid">
        <fgColor rgb="FFCAC99E"/>
        <bgColor indexed="64"/>
      </patternFill>
    </fill>
    <fill>
      <patternFill patternType="solid">
        <fgColor rgb="FFB6D993"/>
        <bgColor indexed="64"/>
      </patternFill>
    </fill>
    <fill>
      <patternFill patternType="solid">
        <fgColor rgb="FFDADDC1"/>
        <bgColor indexed="64"/>
      </patternFill>
    </fill>
    <fill>
      <patternFill patternType="solid">
        <fgColor rgb="FFD9E7D1"/>
        <bgColor indexed="64"/>
      </patternFill>
    </fill>
    <fill>
      <patternFill patternType="solid">
        <fgColor rgb="FFF4F6EE"/>
        <bgColor indexed="64"/>
      </patternFill>
    </fill>
    <fill>
      <patternFill patternType="solid">
        <fgColor rgb="FF9E9C56"/>
        <bgColor indexed="64"/>
      </patternFill>
    </fill>
    <fill>
      <patternFill patternType="solid">
        <fgColor rgb="FFB3B275"/>
        <bgColor indexed="64"/>
      </patternFill>
    </fill>
    <fill>
      <patternFill patternType="solid">
        <fgColor rgb="FFDFDEC3"/>
        <bgColor indexed="64"/>
      </patternFill>
    </fill>
    <fill>
      <patternFill patternType="solid">
        <fgColor rgb="FFFDF9F5"/>
        <bgColor indexed="64"/>
      </patternFill>
    </fill>
    <fill>
      <patternFill patternType="solid">
        <fgColor rgb="FFF9F5ED"/>
        <bgColor indexed="64"/>
      </patternFill>
    </fill>
    <fill>
      <patternFill patternType="solid">
        <fgColor rgb="FFF7F7EF"/>
        <bgColor indexed="64"/>
      </patternFill>
    </fill>
    <fill>
      <patternFill patternType="solid">
        <fgColor rgb="FFF5F4EB"/>
        <bgColor indexed="64"/>
      </patternFill>
    </fill>
    <fill>
      <patternFill patternType="solid">
        <fgColor rgb="FFD2E4AA"/>
        <bgColor indexed="64"/>
      </patternFill>
    </fill>
    <fill>
      <patternFill patternType="solid">
        <fgColor rgb="FFCCCC98"/>
        <bgColor indexed="64"/>
      </patternFill>
    </fill>
    <fill>
      <patternFill patternType="solid">
        <fgColor rgb="FFE1DEC5"/>
        <bgColor indexed="64"/>
      </patternFill>
    </fill>
    <fill>
      <patternFill patternType="solid">
        <fgColor rgb="FFE6E3D0"/>
        <bgColor indexed="64"/>
      </patternFill>
    </fill>
    <fill>
      <patternFill patternType="solid">
        <fgColor rgb="FFE0D7C6"/>
        <bgColor indexed="64"/>
      </patternFill>
    </fill>
    <fill>
      <patternFill patternType="solid">
        <fgColor rgb="FFE2D6C0"/>
        <bgColor indexed="64"/>
      </patternFill>
    </fill>
    <fill>
      <patternFill patternType="solid">
        <fgColor rgb="FFE9DA6D"/>
        <bgColor indexed="64"/>
      </patternFill>
    </fill>
    <fill>
      <patternFill patternType="solid">
        <fgColor rgb="FFEEE392"/>
        <bgColor indexed="64"/>
      </patternFill>
    </fill>
    <fill>
      <patternFill patternType="solid">
        <fgColor rgb="FFF0EE86"/>
        <bgColor indexed="64"/>
      </patternFill>
    </fill>
    <fill>
      <patternFill patternType="solid">
        <fgColor rgb="FFDDEE86"/>
        <bgColor indexed="64"/>
      </patternFill>
    </fill>
    <fill>
      <patternFill patternType="solid">
        <fgColor rgb="FFF3F3A3"/>
        <bgColor indexed="64"/>
      </patternFill>
    </fill>
    <fill>
      <patternFill patternType="solid">
        <fgColor rgb="FFE8F3A3"/>
        <bgColor indexed="64"/>
      </patternFill>
    </fill>
    <fill>
      <patternFill patternType="solid">
        <fgColor rgb="FFF7F2B7"/>
        <bgColor indexed="64"/>
      </patternFill>
    </fill>
    <fill>
      <patternFill patternType="solid">
        <fgColor rgb="FFFAF7D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D9D3"/>
        <bgColor indexed="64"/>
      </patternFill>
    </fill>
    <fill>
      <patternFill patternType="solid">
        <fgColor rgb="FFD99300"/>
        <bgColor indexed="64"/>
      </patternFill>
    </fill>
    <fill>
      <patternFill patternType="solid">
        <fgColor rgb="FFDEA926"/>
        <bgColor indexed="64"/>
      </patternFill>
    </fill>
    <fill>
      <patternFill patternType="solid">
        <fgColor rgb="FFE5BC55"/>
        <bgColor indexed="64"/>
      </patternFill>
    </fill>
    <fill>
      <patternFill patternType="solid">
        <fgColor rgb="FFEACA7A"/>
        <bgColor indexed="64"/>
      </patternFill>
    </fill>
    <fill>
      <patternFill patternType="solid">
        <fgColor rgb="FFF0DAA2"/>
        <bgColor indexed="64"/>
      </patternFill>
    </fill>
    <fill>
      <patternFill patternType="solid">
        <fgColor rgb="FFF5E7C3"/>
        <bgColor indexed="64"/>
      </patternFill>
    </fill>
    <fill>
      <patternFill patternType="solid">
        <fgColor rgb="FF7A7A92"/>
        <bgColor indexed="64"/>
      </patternFill>
    </fill>
    <fill>
      <patternFill patternType="solid">
        <fgColor rgb="FF7F8D80"/>
        <bgColor indexed="64"/>
      </patternFill>
    </fill>
    <fill>
      <patternFill patternType="solid">
        <fgColor rgb="FF95959D"/>
        <bgColor indexed="64"/>
      </patternFill>
    </fill>
    <fill>
      <patternFill patternType="solid">
        <fgColor rgb="FF979B98"/>
        <bgColor indexed="64"/>
      </patternFill>
    </fill>
    <fill>
      <patternFill patternType="solid">
        <fgColor rgb="FFA4A7B2"/>
        <bgColor indexed="64"/>
      </patternFill>
    </fill>
    <fill>
      <patternFill patternType="solid">
        <fgColor rgb="FFA6B0A7"/>
        <bgColor indexed="64"/>
      </patternFill>
    </fill>
    <fill>
      <patternFill patternType="solid">
        <fgColor rgb="FFB6B7C2"/>
        <bgColor indexed="64"/>
      </patternFill>
    </fill>
    <fill>
      <patternFill patternType="solid">
        <fgColor rgb="FFB8C0B9"/>
        <bgColor indexed="64"/>
      </patternFill>
    </fill>
    <fill>
      <patternFill patternType="solid">
        <fgColor rgb="FFCACAD4"/>
        <bgColor indexed="64"/>
      </patternFill>
    </fill>
    <fill>
      <patternFill patternType="solid">
        <fgColor rgb="FFCAD4CC"/>
        <bgColor indexed="64"/>
      </patternFill>
    </fill>
    <fill>
      <patternFill patternType="solid">
        <fgColor rgb="FFDEDFE2"/>
        <bgColor indexed="64"/>
      </patternFill>
    </fill>
    <fill>
      <patternFill patternType="solid">
        <fgColor rgb="FFE1E3E1"/>
        <bgColor indexed="64"/>
      </patternFill>
    </fill>
    <fill>
      <patternFill patternType="solid">
        <fgColor rgb="FF8F3F51"/>
        <bgColor indexed="64"/>
      </patternFill>
    </fill>
    <fill>
      <patternFill patternType="solid">
        <fgColor rgb="FFAB4B60"/>
        <bgColor indexed="64"/>
      </patternFill>
    </fill>
    <fill>
      <patternFill patternType="solid">
        <fgColor rgb="FFB95F72"/>
        <bgColor indexed="64"/>
      </patternFill>
    </fill>
    <fill>
      <patternFill patternType="solid">
        <fgColor rgb="FFC88291"/>
        <bgColor indexed="64"/>
      </patternFill>
    </fill>
    <fill>
      <patternFill patternType="solid">
        <fgColor rgb="FFD197A3"/>
        <bgColor indexed="64"/>
      </patternFill>
    </fill>
    <fill>
      <patternFill patternType="solid">
        <fgColor rgb="FFD59FAB"/>
        <bgColor indexed="64"/>
      </patternFill>
    </fill>
    <fill>
      <patternFill patternType="solid">
        <fgColor rgb="FFE7C7CE"/>
        <bgColor indexed="64"/>
      </patternFill>
    </fill>
    <fill>
      <patternFill patternType="solid">
        <fgColor rgb="FFF7E214"/>
        <bgColor indexed="64"/>
      </patternFill>
    </fill>
    <fill>
      <patternFill patternType="solid">
        <fgColor rgb="FFEBE267"/>
        <bgColor indexed="64"/>
      </patternFill>
    </fill>
    <fill>
      <patternFill patternType="solid">
        <fgColor rgb="FFE7DA89"/>
        <bgColor indexed="64"/>
      </patternFill>
    </fill>
    <fill>
      <patternFill patternType="solid">
        <fgColor rgb="FFECE1A2"/>
        <bgColor indexed="64"/>
      </patternFill>
    </fill>
    <fill>
      <patternFill patternType="solid">
        <fgColor rgb="FFF2EBC0"/>
        <bgColor indexed="64"/>
      </patternFill>
    </fill>
    <fill>
      <patternFill patternType="solid">
        <fgColor rgb="FFF6F1D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4" tint="0.59999389629810485"/>
        <bgColor indexed="8"/>
      </patternFill>
    </fill>
    <fill>
      <patternFill patternType="solid">
        <fgColor theme="3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40">
    <xf numFmtId="0" fontId="0" fillId="0" borderId="0"/>
    <xf numFmtId="0" fontId="1" fillId="0" borderId="0"/>
    <xf numFmtId="0" fontId="3" fillId="0" borderId="0"/>
    <xf numFmtId="4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" fillId="0" borderId="0"/>
    <xf numFmtId="0" fontId="6" fillId="0" borderId="0"/>
    <xf numFmtId="0" fontId="7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24" borderId="2" applyNumberFormat="0" applyAlignment="0" applyProtection="0"/>
    <xf numFmtId="0" fontId="19" fillId="24" borderId="2" applyNumberFormat="0" applyAlignment="0" applyProtection="0"/>
    <xf numFmtId="0" fontId="20" fillId="25" borderId="3" applyNumberFormat="0" applyAlignment="0" applyProtection="0"/>
    <xf numFmtId="0" fontId="21" fillId="0" borderId="4" applyNumberFormat="0" applyFill="0" applyAlignment="0" applyProtection="0"/>
    <xf numFmtId="0" fontId="22" fillId="25" borderId="3" applyNumberFormat="0" applyAlignment="0" applyProtection="0"/>
    <xf numFmtId="0" fontId="23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3" borderId="0" applyNumberFormat="0" applyBorder="0" applyAlignment="0" applyProtection="0"/>
    <xf numFmtId="0" fontId="24" fillId="1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11" borderId="2" applyNumberFormat="0" applyAlignment="0" applyProtection="0"/>
    <xf numFmtId="0" fontId="32" fillId="0" borderId="4" applyNumberFormat="0" applyFill="0" applyAlignment="0" applyProtection="0"/>
    <xf numFmtId="41" fontId="3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26" borderId="8" applyNumberFormat="0" applyFont="0" applyAlignment="0" applyProtection="0"/>
    <xf numFmtId="0" fontId="2" fillId="26" borderId="8" applyNumberFormat="0" applyFont="0" applyAlignment="0" applyProtection="0"/>
    <xf numFmtId="0" fontId="34" fillId="24" borderId="9" applyNumberFormat="0" applyAlignment="0" applyProtection="0"/>
    <xf numFmtId="0" fontId="35" fillId="24" borderId="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23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Border="0"/>
    <xf numFmtId="0" fontId="44" fillId="0" borderId="0"/>
    <xf numFmtId="0" fontId="8" fillId="0" borderId="0"/>
    <xf numFmtId="169" fontId="4" fillId="0" borderId="0" applyFont="0" applyFill="0" applyBorder="0" applyAlignment="0" applyProtection="0"/>
    <xf numFmtId="0" fontId="2" fillId="0" borderId="0"/>
    <xf numFmtId="0" fontId="5" fillId="0" borderId="0"/>
    <xf numFmtId="0" fontId="46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 applyBorder="0"/>
    <xf numFmtId="0" fontId="2" fillId="0" borderId="0" applyBorder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7" fillId="0" borderId="0"/>
    <xf numFmtId="0" fontId="118" fillId="0" borderId="0" applyNumberForma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4" fillId="0" borderId="0"/>
    <xf numFmtId="0" fontId="120" fillId="0" borderId="0"/>
    <xf numFmtId="0" fontId="8" fillId="0" borderId="0"/>
    <xf numFmtId="9" fontId="120" fillId="0" borderId="0" applyFont="0" applyFill="0" applyBorder="0" applyAlignment="0" applyProtection="0"/>
    <xf numFmtId="0" fontId="121" fillId="0" borderId="0"/>
    <xf numFmtId="0" fontId="125" fillId="0" borderId="0"/>
    <xf numFmtId="0" fontId="8" fillId="0" borderId="0"/>
    <xf numFmtId="0" fontId="126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6" fillId="0" borderId="0" applyFont="0" applyFill="0" applyBorder="0" applyAlignment="0" applyProtection="0"/>
    <xf numFmtId="0" fontId="45" fillId="35" borderId="0" applyNumberFormat="0" applyBorder="0" applyAlignment="0" applyProtection="0"/>
    <xf numFmtId="0" fontId="101" fillId="36" borderId="12" applyNumberFormat="0" applyFont="0" applyBorder="0" applyAlignment="0" applyProtection="0">
      <alignment horizontal="center" vertical="center"/>
    </xf>
    <xf numFmtId="3" fontId="127" fillId="37" borderId="13" applyNumberFormat="0" applyFont="0" applyBorder="0" applyAlignment="0" applyProtection="0">
      <alignment horizontal="right" vertical="center" indent="1"/>
    </xf>
    <xf numFmtId="0" fontId="101" fillId="39" borderId="14" applyNumberFormat="0" applyFont="0" applyBorder="0" applyAlignment="0" applyProtection="0">
      <alignment horizontal="center" vertical="center"/>
    </xf>
    <xf numFmtId="0" fontId="101" fillId="41" borderId="14" applyNumberFormat="0" applyFont="0" applyBorder="0" applyAlignment="0" applyProtection="0">
      <alignment horizontal="center" vertical="center"/>
    </xf>
    <xf numFmtId="0" fontId="101" fillId="44" borderId="12" applyNumberFormat="0" applyFont="0" applyBorder="0" applyAlignment="0" applyProtection="0">
      <alignment horizontal="center" vertical="center"/>
    </xf>
    <xf numFmtId="0" fontId="101" fillId="46" borderId="12" applyNumberFormat="0" applyFont="0" applyBorder="0" applyAlignment="0" applyProtection="0">
      <alignment horizontal="center" vertical="center"/>
    </xf>
    <xf numFmtId="0" fontId="129" fillId="49" borderId="11" applyNumberFormat="0" applyFont="0" applyBorder="0" applyAlignment="0" applyProtection="0">
      <alignment horizontal="center" vertical="center" wrapText="1"/>
    </xf>
    <xf numFmtId="0" fontId="129" fillId="50" borderId="11" applyNumberFormat="0" applyFont="0" applyBorder="0" applyAlignment="0" applyProtection="0">
      <alignment horizontal="center" vertical="center" wrapText="1"/>
    </xf>
    <xf numFmtId="3" fontId="127" fillId="51" borderId="15" applyNumberFormat="0" applyFont="0" applyBorder="0" applyAlignment="0" applyProtection="0">
      <alignment horizontal="right" indent="1"/>
    </xf>
    <xf numFmtId="3" fontId="127" fillId="52" borderId="13" applyNumberFormat="0" applyFont="0" applyBorder="0" applyAlignment="0" applyProtection="0">
      <alignment horizontal="right" vertical="center" indent="1"/>
    </xf>
    <xf numFmtId="3" fontId="127" fillId="53" borderId="15" applyNumberFormat="0" applyFont="0" applyBorder="0" applyAlignment="0" applyProtection="0">
      <alignment horizontal="right" indent="1"/>
    </xf>
    <xf numFmtId="3" fontId="127" fillId="54" borderId="13" applyNumberFormat="0" applyFont="0" applyBorder="0" applyAlignment="0" applyProtection="0">
      <alignment horizontal="right" vertical="center" indent="1"/>
    </xf>
    <xf numFmtId="0" fontId="129" fillId="55" borderId="13" applyNumberFormat="0" applyFont="0" applyBorder="0" applyAlignment="0" applyProtection="0">
      <alignment horizontal="center" vertical="center" wrapText="1"/>
    </xf>
    <xf numFmtId="0" fontId="129" fillId="56" borderId="13" applyNumberFormat="0" applyFont="0" applyBorder="0" applyAlignment="0" applyProtection="0">
      <alignment horizontal="center" vertical="center" wrapText="1"/>
    </xf>
    <xf numFmtId="0" fontId="129" fillId="57" borderId="11" applyNumberFormat="0" applyFont="0" applyBorder="0" applyAlignment="0" applyProtection="0">
      <alignment horizontal="center" vertical="center" wrapText="1"/>
    </xf>
    <xf numFmtId="0" fontId="8" fillId="45" borderId="0" applyNumberFormat="0" applyFont="0" applyBorder="0" applyAlignment="0" applyProtection="0"/>
    <xf numFmtId="0" fontId="8" fillId="47" borderId="0" applyNumberFormat="0" applyFont="0" applyBorder="0" applyAlignment="0" applyProtection="0"/>
    <xf numFmtId="37" fontId="130" fillId="58" borderId="17" applyNumberFormat="0" applyFont="0" applyBorder="0" applyAlignment="0" applyProtection="0">
      <alignment horizontal="right" vertical="top" indent="1"/>
    </xf>
    <xf numFmtId="37" fontId="130" fillId="59" borderId="13" applyNumberFormat="0" applyFont="0" applyBorder="0" applyAlignment="0" applyProtection="0">
      <alignment horizontal="right" vertical="top" indent="1"/>
    </xf>
    <xf numFmtId="0" fontId="131" fillId="60" borderId="16" applyNumberFormat="0" applyFont="0" applyBorder="0" applyAlignment="0" applyProtection="0">
      <alignment horizontal="right" vertical="center" indent="1"/>
    </xf>
    <xf numFmtId="0" fontId="131" fillId="60" borderId="13" applyNumberFormat="0" applyFont="0" applyBorder="0" applyAlignment="0" applyProtection="0">
      <alignment horizontal="right" vertical="center" indent="1"/>
    </xf>
    <xf numFmtId="0" fontId="131" fillId="61" borderId="13" applyNumberFormat="0" applyFont="0" applyBorder="0" applyAlignment="0" applyProtection="0">
      <alignment horizontal="right" vertical="center" indent="1"/>
    </xf>
    <xf numFmtId="3" fontId="127" fillId="62" borderId="15" applyNumberFormat="0" applyFont="0" applyBorder="0" applyAlignment="0" applyProtection="0">
      <alignment horizontal="right" indent="1"/>
    </xf>
    <xf numFmtId="3" fontId="127" fillId="63" borderId="13" applyNumberFormat="0" applyFont="0" applyBorder="0" applyAlignment="0" applyProtection="0">
      <alignment horizontal="right" vertical="center" indent="1"/>
    </xf>
    <xf numFmtId="0" fontId="131" fillId="64" borderId="16" applyNumberFormat="0" applyFont="0" applyBorder="0" applyAlignment="0" applyProtection="0">
      <alignment horizontal="right" vertical="center" indent="1"/>
    </xf>
    <xf numFmtId="0" fontId="131" fillId="65" borderId="16" applyNumberFormat="0" applyFont="0" applyBorder="0" applyAlignment="0" applyProtection="0">
      <alignment horizontal="right" vertical="center" indent="1"/>
    </xf>
    <xf numFmtId="0" fontId="131" fillId="66" borderId="16" applyNumberFormat="0" applyFont="0" applyBorder="0" applyAlignment="0" applyProtection="0">
      <alignment horizontal="right" vertical="center" indent="1"/>
    </xf>
    <xf numFmtId="0" fontId="131" fillId="67" borderId="16" applyNumberFormat="0" applyFont="0" applyBorder="0" applyAlignment="0" applyProtection="0">
      <alignment horizontal="right" vertical="center" indent="1"/>
    </xf>
    <xf numFmtId="0" fontId="132" fillId="68" borderId="0" applyNumberFormat="0" applyFont="0" applyBorder="0" applyAlignment="0" applyProtection="0"/>
    <xf numFmtId="0" fontId="132" fillId="69" borderId="0" applyNumberFormat="0" applyFont="0" applyBorder="0" applyAlignment="0" applyProtection="0"/>
    <xf numFmtId="0" fontId="132" fillId="70" borderId="0" applyNumberFormat="0" applyFont="0" applyBorder="0" applyAlignment="0" applyProtection="0"/>
    <xf numFmtId="0" fontId="132" fillId="71" borderId="0" applyNumberFormat="0" applyFont="0" applyBorder="0" applyAlignment="0" applyProtection="0"/>
    <xf numFmtId="0" fontId="132" fillId="72" borderId="0" applyNumberFormat="0" applyFont="0" applyBorder="0" applyAlignment="0" applyProtection="0"/>
    <xf numFmtId="0" fontId="132" fillId="73" borderId="0" applyNumberFormat="0" applyFont="0" applyBorder="0" applyAlignment="0" applyProtection="0"/>
    <xf numFmtId="0" fontId="132" fillId="74" borderId="0" applyNumberFormat="0" applyFont="0" applyBorder="0" applyAlignment="0" applyProtection="0"/>
    <xf numFmtId="0" fontId="132" fillId="75" borderId="0" applyNumberFormat="0" applyFont="0" applyBorder="0" applyAlignment="0" applyProtection="0"/>
    <xf numFmtId="0" fontId="132" fillId="76" borderId="0" applyNumberFormat="0" applyFont="0" applyBorder="0" applyAlignment="0" applyProtection="0"/>
    <xf numFmtId="0" fontId="133" fillId="0" borderId="0"/>
    <xf numFmtId="37" fontId="130" fillId="77" borderId="17" applyNumberFormat="0" applyFont="0" applyBorder="0" applyAlignment="0" applyProtection="0">
      <alignment horizontal="right" vertical="top" indent="1"/>
    </xf>
    <xf numFmtId="0" fontId="8" fillId="42" borderId="0" applyNumberFormat="0" applyFont="0" applyBorder="0" applyAlignment="0" applyProtection="0"/>
    <xf numFmtId="0" fontId="8" fillId="40" borderId="0" applyNumberFormat="0" applyFont="0" applyBorder="0" applyAlignment="0" applyProtection="0"/>
    <xf numFmtId="0" fontId="8" fillId="43" borderId="0" applyNumberFormat="0" applyFont="0" applyBorder="0" applyAlignment="0" applyProtection="0"/>
    <xf numFmtId="0" fontId="8" fillId="48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78" borderId="0" applyNumberFormat="0" applyFont="0" applyBorder="0" applyAlignment="0" applyProtection="0"/>
    <xf numFmtId="0" fontId="8" fillId="79" borderId="0" applyNumberFormat="0" applyFont="0" applyBorder="0" applyAlignment="0" applyProtection="0">
      <alignment horizontal="center" vertical="center"/>
    </xf>
    <xf numFmtId="0" fontId="132" fillId="80" borderId="0" applyNumberFormat="0" applyFont="0" applyBorder="0" applyAlignment="0" applyProtection="0"/>
    <xf numFmtId="0" fontId="132" fillId="81" borderId="0" applyNumberFormat="0" applyFont="0" applyBorder="0" applyAlignment="0" applyProtection="0"/>
    <xf numFmtId="0" fontId="132" fillId="82" borderId="0" applyNumberFormat="0" applyFont="0" applyBorder="0" applyAlignment="0" applyProtection="0"/>
    <xf numFmtId="0" fontId="132" fillId="83" borderId="0" applyNumberFormat="0" applyFont="0" applyBorder="0" applyAlignment="0" applyProtection="0"/>
    <xf numFmtId="0" fontId="132" fillId="0" borderId="0" applyNumberFormat="0" applyFont="0" applyBorder="0" applyAlignment="0" applyProtection="0"/>
    <xf numFmtId="0" fontId="8" fillId="84" borderId="0" applyNumberFormat="0" applyFont="0" applyBorder="0" applyAlignment="0" applyProtection="0"/>
    <xf numFmtId="0" fontId="8" fillId="85" borderId="0" applyNumberFormat="0" applyFont="0" applyBorder="0" applyAlignment="0" applyProtection="0"/>
    <xf numFmtId="0" fontId="8" fillId="86" borderId="0" applyNumberFormat="0" applyFont="0" applyBorder="0" applyAlignment="0" applyProtection="0"/>
    <xf numFmtId="0" fontId="8" fillId="87" borderId="0" applyNumberFormat="0" applyFont="0" applyBorder="0" applyAlignment="0" applyProtection="0"/>
    <xf numFmtId="0" fontId="8" fillId="88" borderId="0" applyNumberFormat="0" applyFont="0" applyBorder="0" applyAlignment="0" applyProtection="0">
      <alignment horizontal="center" vertical="center"/>
    </xf>
    <xf numFmtId="0" fontId="8" fillId="89" borderId="0" applyNumberFormat="0" applyFont="0" applyBorder="0" applyAlignment="0" applyProtection="0">
      <alignment horizontal="center" vertical="center"/>
    </xf>
    <xf numFmtId="3" fontId="134" fillId="90" borderId="0" applyNumberFormat="0" applyFont="0" applyBorder="0" applyAlignment="0" applyProtection="0">
      <alignment vertical="top"/>
    </xf>
    <xf numFmtId="3" fontId="134" fillId="91" borderId="0" applyNumberFormat="0" applyFont="0" applyBorder="0" applyAlignment="0" applyProtection="0">
      <alignment vertical="top"/>
    </xf>
    <xf numFmtId="0" fontId="132" fillId="92" borderId="0" applyNumberFormat="0" applyFont="0" applyBorder="0" applyAlignment="0" applyProtection="0"/>
    <xf numFmtId="0" fontId="132" fillId="93" borderId="0" applyNumberFormat="0" applyFont="0" applyBorder="0" applyAlignment="0" applyProtection="0"/>
    <xf numFmtId="0" fontId="132" fillId="94" borderId="0" applyNumberFormat="0" applyFont="0" applyBorder="0" applyAlignment="0" applyProtection="0"/>
    <xf numFmtId="0" fontId="132" fillId="95" borderId="0" applyNumberFormat="0" applyFont="0" applyBorder="0" applyAlignment="0" applyProtection="0"/>
    <xf numFmtId="0" fontId="132" fillId="0" borderId="0" applyNumberFormat="0" applyFont="0" applyBorder="0" applyAlignment="0" applyProtection="0"/>
    <xf numFmtId="3" fontId="134" fillId="96" borderId="0" applyNumberFormat="0" applyFont="0" applyBorder="0" applyAlignment="0" applyProtection="0">
      <alignment vertical="top"/>
    </xf>
    <xf numFmtId="0" fontId="132" fillId="97" borderId="0" applyNumberFormat="0" applyFont="0" applyBorder="0" applyAlignment="0" applyProtection="0"/>
    <xf numFmtId="0" fontId="132" fillId="98" borderId="0" applyNumberFormat="0" applyFont="0" applyBorder="0" applyAlignment="0" applyProtection="0"/>
    <xf numFmtId="0" fontId="132" fillId="99" borderId="0" applyNumberFormat="0" applyFont="0" applyBorder="0" applyAlignment="0" applyProtection="0"/>
    <xf numFmtId="0" fontId="132" fillId="100" borderId="0" applyNumberFormat="0" applyFont="0" applyBorder="0" applyAlignment="0" applyProtection="0"/>
    <xf numFmtId="0" fontId="132" fillId="101" borderId="0" applyNumberFormat="0" applyFont="0" applyBorder="0" applyAlignment="0" applyProtection="0"/>
    <xf numFmtId="0" fontId="132" fillId="102" borderId="0" applyNumberFormat="0" applyFont="0" applyBorder="0" applyAlignment="0" applyProtection="0"/>
    <xf numFmtId="0" fontId="132" fillId="76" borderId="0" applyNumberFormat="0" applyFont="0" applyBorder="0" applyAlignment="0" applyProtection="0"/>
    <xf numFmtId="0" fontId="135" fillId="103" borderId="11" applyNumberFormat="0" applyFont="0" applyBorder="0" applyAlignment="0" applyProtection="0">
      <alignment horizontal="center" vertical="center"/>
    </xf>
    <xf numFmtId="0" fontId="128" fillId="104" borderId="11" applyNumberFormat="0" applyFont="0" applyBorder="0" applyAlignment="0" applyProtection="0">
      <alignment horizontal="center" vertical="center"/>
    </xf>
    <xf numFmtId="0" fontId="128" fillId="105" borderId="11" applyNumberFormat="0" applyFont="0" applyBorder="0" applyAlignment="0" applyProtection="0">
      <alignment horizontal="center" vertical="center"/>
    </xf>
    <xf numFmtId="0" fontId="128" fillId="106" borderId="11" applyNumberFormat="0" applyFont="0" applyBorder="0" applyAlignment="0" applyProtection="0">
      <alignment horizontal="center" vertical="center"/>
    </xf>
    <xf numFmtId="0" fontId="128" fillId="107" borderId="11" applyNumberFormat="0" applyFont="0" applyBorder="0" applyAlignment="0" applyProtection="0">
      <alignment horizontal="center" vertical="center"/>
    </xf>
    <xf numFmtId="0" fontId="128" fillId="108" borderId="11" applyNumberFormat="0" applyFont="0" applyBorder="0" applyAlignment="0" applyProtection="0">
      <alignment horizontal="center" vertical="center"/>
    </xf>
    <xf numFmtId="0" fontId="8" fillId="0" borderId="0" applyNumberFormat="0" applyFont="0" applyBorder="0" applyAlignment="0" applyProtection="0"/>
    <xf numFmtId="0" fontId="101" fillId="36" borderId="12" applyNumberFormat="0" applyFont="0" applyBorder="0" applyAlignment="0" applyProtection="0">
      <alignment horizontal="center" vertical="center"/>
    </xf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537">
    <xf numFmtId="0" fontId="0" fillId="0" borderId="0" xfId="0"/>
    <xf numFmtId="0" fontId="10" fillId="0" borderId="0" xfId="18" applyNumberFormat="1" applyFont="1" applyAlignment="1"/>
    <xf numFmtId="0" fontId="11" fillId="0" borderId="0" xfId="18" applyNumberFormat="1" applyFont="1" applyAlignment="1"/>
    <xf numFmtId="0" fontId="10" fillId="0" borderId="0" xfId="18" applyNumberFormat="1" applyFont="1" applyFill="1" applyAlignment="1"/>
    <xf numFmtId="0" fontId="43" fillId="0" borderId="0" xfId="0" applyFont="1" applyAlignment="1">
      <alignment vertical="center"/>
    </xf>
    <xf numFmtId="0" fontId="43" fillId="0" borderId="0" xfId="0" applyFont="1"/>
    <xf numFmtId="0" fontId="45" fillId="0" borderId="0" xfId="0" applyFont="1"/>
    <xf numFmtId="0" fontId="45" fillId="0" borderId="0" xfId="0" applyFont="1" applyBorder="1"/>
    <xf numFmtId="0" fontId="10" fillId="0" borderId="0" xfId="18" applyNumberFormat="1" applyFont="1" applyAlignment="1">
      <alignment horizontal="right" indent="2"/>
    </xf>
    <xf numFmtId="0" fontId="48" fillId="0" borderId="0" xfId="120" applyFont="1"/>
    <xf numFmtId="0" fontId="49" fillId="0" borderId="0" xfId="18" applyNumberFormat="1" applyFont="1" applyAlignment="1">
      <alignment horizontal="right" indent="2"/>
    </xf>
    <xf numFmtId="0" fontId="50" fillId="0" borderId="0" xfId="18" applyNumberFormat="1" applyFont="1" applyAlignment="1">
      <alignment horizontal="right" indent="2"/>
    </xf>
    <xf numFmtId="0" fontId="11" fillId="0" borderId="0" xfId="18" applyNumberFormat="1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 vertical="center" wrapText="1"/>
    </xf>
    <xf numFmtId="17" fontId="0" fillId="0" borderId="0" xfId="0" applyNumberFormat="1" applyFont="1" applyAlignment="1">
      <alignment horizontal="center"/>
    </xf>
    <xf numFmtId="165" fontId="0" fillId="0" borderId="0" xfId="0" applyNumberFormat="1" applyFont="1"/>
    <xf numFmtId="0" fontId="0" fillId="4" borderId="0" xfId="0" applyFont="1" applyFill="1"/>
    <xf numFmtId="3" fontId="53" fillId="0" borderId="0" xfId="0" applyNumberFormat="1" applyFont="1" applyAlignment="1">
      <alignment horizontal="right"/>
    </xf>
    <xf numFmtId="4" fontId="53" fillId="0" borderId="0" xfId="0" applyNumberFormat="1" applyFont="1" applyAlignment="1">
      <alignment horizontal="right"/>
    </xf>
    <xf numFmtId="0" fontId="54" fillId="0" borderId="0" xfId="118" applyFont="1"/>
    <xf numFmtId="0" fontId="55" fillId="0" borderId="0" xfId="118" applyFont="1"/>
    <xf numFmtId="0" fontId="57" fillId="0" borderId="0" xfId="118" applyFont="1"/>
    <xf numFmtId="0" fontId="53" fillId="0" borderId="0" xfId="118" applyFont="1"/>
    <xf numFmtId="0" fontId="58" fillId="0" borderId="0" xfId="118" applyFont="1"/>
    <xf numFmtId="0" fontId="48" fillId="0" borderId="0" xfId="120" applyFont="1" applyAlignment="1">
      <alignment horizontal="left" indent="1"/>
    </xf>
    <xf numFmtId="0" fontId="59" fillId="0" borderId="0" xfId="120" applyFont="1"/>
    <xf numFmtId="0" fontId="60" fillId="0" borderId="0" xfId="120" applyFont="1"/>
    <xf numFmtId="0" fontId="61" fillId="0" borderId="0" xfId="7" applyNumberFormat="1" applyFont="1" applyAlignment="1">
      <alignment horizontal="centerContinuous"/>
    </xf>
    <xf numFmtId="0" fontId="10" fillId="0" borderId="0" xfId="7" applyNumberFormat="1" applyFont="1" applyAlignment="1">
      <alignment horizontal="centerContinuous" vertical="center"/>
    </xf>
    <xf numFmtId="0" fontId="10" fillId="0" borderId="0" xfId="7" applyNumberFormat="1" applyFont="1" applyBorder="1" applyAlignment="1">
      <alignment horizontal="centerContinuous" vertical="center"/>
    </xf>
    <xf numFmtId="0" fontId="62" fillId="27" borderId="0" xfId="7" applyNumberFormat="1" applyFont="1" applyFill="1" applyAlignment="1">
      <alignment horizontal="centerContinuous"/>
    </xf>
    <xf numFmtId="0" fontId="53" fillId="0" borderId="0" xfId="7" applyNumberFormat="1" applyFont="1" applyAlignment="1"/>
    <xf numFmtId="0" fontId="53" fillId="0" borderId="0" xfId="7" applyFont="1"/>
    <xf numFmtId="0" fontId="53" fillId="0" borderId="0" xfId="7" applyNumberFormat="1" applyFont="1" applyBorder="1" applyAlignment="1">
      <alignment horizontal="centerContinuous" vertical="center"/>
    </xf>
    <xf numFmtId="0" fontId="53" fillId="0" borderId="0" xfId="7" applyNumberFormat="1" applyFont="1" applyBorder="1" applyAlignment="1"/>
    <xf numFmtId="0" fontId="66" fillId="0" borderId="0" xfId="7" applyNumberFormat="1" applyFont="1" applyAlignment="1"/>
    <xf numFmtId="0" fontId="63" fillId="0" borderId="0" xfId="7" applyNumberFormat="1" applyFont="1" applyBorder="1" applyAlignment="1"/>
    <xf numFmtId="3" fontId="53" fillId="0" borderId="0" xfId="7" applyNumberFormat="1" applyFont="1" applyAlignment="1"/>
    <xf numFmtId="4" fontId="53" fillId="0" borderId="0" xfId="7" applyNumberFormat="1" applyFont="1" applyAlignment="1"/>
    <xf numFmtId="3" fontId="67" fillId="28" borderId="0" xfId="7" applyNumberFormat="1" applyFont="1" applyFill="1" applyAlignment="1">
      <alignment vertical="top"/>
    </xf>
    <xf numFmtId="4" fontId="53" fillId="0" borderId="0" xfId="7" applyNumberFormat="1" applyFont="1"/>
    <xf numFmtId="0" fontId="53" fillId="0" borderId="1" xfId="7" applyNumberFormat="1" applyFont="1" applyBorder="1"/>
    <xf numFmtId="0" fontId="53" fillId="0" borderId="0" xfId="7" applyNumberFormat="1" applyFont="1"/>
    <xf numFmtId="168" fontId="53" fillId="0" borderId="0" xfId="7" applyNumberFormat="1" applyFont="1" applyAlignment="1"/>
    <xf numFmtId="0" fontId="53" fillId="0" borderId="0" xfId="7" applyNumberFormat="1" applyFont="1" applyBorder="1"/>
    <xf numFmtId="0" fontId="72" fillId="0" borderId="0" xfId="7" applyNumberFormat="1" applyFont="1" applyBorder="1" applyAlignment="1">
      <alignment horizontal="centerContinuous"/>
    </xf>
    <xf numFmtId="0" fontId="72" fillId="0" borderId="0" xfId="7" applyNumberFormat="1" applyFont="1" applyAlignment="1">
      <alignment horizontal="centerContinuous"/>
    </xf>
    <xf numFmtId="49" fontId="61" fillId="0" borderId="0" xfId="7" applyNumberFormat="1" applyFont="1" applyAlignment="1">
      <alignment horizontal="centerContinuous"/>
    </xf>
    <xf numFmtId="9" fontId="53" fillId="0" borderId="0" xfId="7" applyNumberFormat="1" applyFont="1"/>
    <xf numFmtId="0" fontId="54" fillId="0" borderId="0" xfId="17" applyFont="1"/>
    <xf numFmtId="2" fontId="54" fillId="0" borderId="0" xfId="17" applyNumberFormat="1" applyFont="1"/>
    <xf numFmtId="0" fontId="76" fillId="0" borderId="0" xfId="17" applyFont="1" applyAlignment="1">
      <alignment horizontal="center"/>
    </xf>
    <xf numFmtId="0" fontId="56" fillId="0" borderId="0" xfId="7" applyNumberFormat="1" applyFont="1" applyAlignment="1">
      <alignment horizontal="centerContinuous"/>
    </xf>
    <xf numFmtId="0" fontId="10" fillId="0" borderId="0" xfId="7" applyNumberFormat="1" applyFont="1" applyAlignment="1">
      <alignment horizontal="centerContinuous"/>
    </xf>
    <xf numFmtId="3" fontId="53" fillId="0" borderId="1" xfId="7" applyNumberFormat="1" applyFont="1" applyBorder="1"/>
    <xf numFmtId="0" fontId="42" fillId="0" borderId="0" xfId="7" applyNumberFormat="1" applyFont="1" applyAlignment="1"/>
    <xf numFmtId="3" fontId="42" fillId="0" borderId="0" xfId="7" applyNumberFormat="1" applyFont="1" applyAlignment="1">
      <alignment horizontal="right"/>
    </xf>
    <xf numFmtId="3" fontId="42" fillId="0" borderId="0" xfId="7" applyNumberFormat="1" applyFont="1"/>
    <xf numFmtId="3" fontId="42" fillId="0" borderId="0" xfId="7" applyNumberFormat="1" applyFont="1" applyAlignment="1"/>
    <xf numFmtId="0" fontId="42" fillId="34" borderId="0" xfId="7" applyNumberFormat="1" applyFont="1" applyFill="1" applyAlignment="1"/>
    <xf numFmtId="3" fontId="42" fillId="34" borderId="0" xfId="7" applyNumberFormat="1" applyFont="1" applyFill="1" applyAlignment="1"/>
    <xf numFmtId="3" fontId="42" fillId="34" borderId="0" xfId="7" applyNumberFormat="1" applyFont="1" applyFill="1" applyAlignment="1">
      <alignment horizontal="right"/>
    </xf>
    <xf numFmtId="0" fontId="42" fillId="0" borderId="0" xfId="7" applyNumberFormat="1" applyFont="1" applyAlignment="1">
      <alignment horizontal="right"/>
    </xf>
    <xf numFmtId="4" fontId="42" fillId="0" borderId="0" xfId="7" applyNumberFormat="1" applyFont="1" applyAlignment="1">
      <alignment horizontal="right"/>
    </xf>
    <xf numFmtId="4" fontId="42" fillId="0" borderId="0" xfId="7" applyNumberFormat="1" applyFont="1" applyAlignment="1"/>
    <xf numFmtId="0" fontId="42" fillId="0" borderId="0" xfId="7" applyNumberFormat="1" applyFont="1" applyAlignment="1">
      <alignment horizontal="left" vertical="top"/>
    </xf>
    <xf numFmtId="0" fontId="42" fillId="34" borderId="0" xfId="7" applyNumberFormat="1" applyFont="1" applyFill="1" applyAlignment="1">
      <alignment horizontal="left" vertical="top"/>
    </xf>
    <xf numFmtId="4" fontId="42" fillId="34" borderId="0" xfId="7" applyNumberFormat="1" applyFont="1" applyFill="1" applyAlignment="1">
      <alignment horizontal="right"/>
    </xf>
    <xf numFmtId="0" fontId="11" fillId="0" borderId="0" xfId="7" applyNumberFormat="1" applyFont="1" applyAlignment="1">
      <alignment horizontal="centerContinuous"/>
    </xf>
    <xf numFmtId="168" fontId="42" fillId="0" borderId="0" xfId="7" applyNumberFormat="1" applyFont="1" applyAlignment="1"/>
    <xf numFmtId="0" fontId="79" fillId="0" borderId="0" xfId="7" applyNumberFormat="1" applyFont="1" applyAlignment="1">
      <alignment horizontal="centerContinuous"/>
    </xf>
    <xf numFmtId="4" fontId="42" fillId="0" borderId="0" xfId="7" applyNumberFormat="1" applyFont="1"/>
    <xf numFmtId="0" fontId="42" fillId="0" borderId="0" xfId="7" applyNumberFormat="1" applyFont="1"/>
    <xf numFmtId="0" fontId="0" fillId="0" borderId="0" xfId="0" applyFont="1" applyBorder="1"/>
    <xf numFmtId="0" fontId="81" fillId="0" borderId="0" xfId="0" applyFont="1" applyFill="1" applyBorder="1" applyAlignment="1">
      <alignment horizontal="right" vertical="center" wrapText="1"/>
    </xf>
    <xf numFmtId="0" fontId="74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167" fontId="65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2" fillId="0" borderId="0" xfId="0" applyFont="1"/>
    <xf numFmtId="3" fontId="0" fillId="0" borderId="0" xfId="0" applyNumberFormat="1" applyFont="1"/>
    <xf numFmtId="0" fontId="69" fillId="0" borderId="0" xfId="0" applyFont="1" applyAlignment="1">
      <alignment horizontal="centerContinuous"/>
    </xf>
    <xf numFmtId="0" fontId="57" fillId="0" borderId="0" xfId="0" applyFont="1" applyAlignment="1">
      <alignment horizontal="centerContinuous"/>
    </xf>
    <xf numFmtId="0" fontId="83" fillId="0" borderId="0" xfId="0" applyFont="1"/>
    <xf numFmtId="0" fontId="84" fillId="0" borderId="0" xfId="0" applyFont="1" applyBorder="1" applyAlignment="1">
      <alignment horizontal="left" vertical="center" wrapText="1" indent="1"/>
    </xf>
    <xf numFmtId="10" fontId="45" fillId="0" borderId="0" xfId="0" applyNumberFormat="1" applyFont="1" applyBorder="1"/>
    <xf numFmtId="10" fontId="45" fillId="0" borderId="0" xfId="0" applyNumberFormat="1" applyFont="1"/>
    <xf numFmtId="0" fontId="84" fillId="0" borderId="0" xfId="5" applyFont="1" applyFill="1" applyBorder="1" applyAlignment="1">
      <alignment horizontal="left" vertical="center" wrapText="1" indent="1"/>
    </xf>
    <xf numFmtId="167" fontId="45" fillId="0" borderId="0" xfId="0" applyNumberFormat="1" applyFont="1" applyBorder="1"/>
    <xf numFmtId="10" fontId="0" fillId="0" borderId="0" xfId="0" applyNumberFormat="1" applyFont="1"/>
    <xf numFmtId="0" fontId="56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right" indent="2"/>
    </xf>
    <xf numFmtId="49" fontId="0" fillId="0" borderId="10" xfId="0" applyNumberFormat="1" applyFont="1" applyBorder="1" applyAlignment="1">
      <alignment horizontal="center" wrapText="1"/>
    </xf>
    <xf numFmtId="3" fontId="78" fillId="31" borderId="0" xfId="0" applyNumberFormat="1" applyFont="1" applyFill="1" applyAlignment="1">
      <alignment horizontal="centerContinuous"/>
    </xf>
    <xf numFmtId="0" fontId="0" fillId="31" borderId="0" xfId="0" applyFont="1" applyFill="1" applyAlignment="1">
      <alignment horizontal="centerContinuous"/>
    </xf>
    <xf numFmtId="10" fontId="0" fillId="0" borderId="0" xfId="0" applyNumberFormat="1" applyFont="1" applyAlignment="1">
      <alignment horizontal="right" indent="2"/>
    </xf>
    <xf numFmtId="10" fontId="0" fillId="0" borderId="10" xfId="0" applyNumberFormat="1" applyFont="1" applyBorder="1" applyAlignment="1">
      <alignment horizontal="right" indent="2"/>
    </xf>
    <xf numFmtId="0" fontId="51" fillId="31" borderId="0" xfId="0" applyFont="1" applyFill="1" applyBorder="1" applyAlignment="1">
      <alignment horizontal="centerContinuous" vertical="center"/>
    </xf>
    <xf numFmtId="4" fontId="10" fillId="0" borderId="0" xfId="18" applyNumberFormat="1" applyFont="1" applyAlignment="1"/>
    <xf numFmtId="0" fontId="86" fillId="0" borderId="0" xfId="18" applyNumberFormat="1" applyFont="1" applyAlignment="1">
      <alignment horizontal="centerContinuous" vertical="center"/>
    </xf>
    <xf numFmtId="0" fontId="10" fillId="0" borderId="0" xfId="18" applyNumberFormat="1" applyFont="1" applyAlignment="1">
      <alignment horizontal="centerContinuous" vertical="center"/>
    </xf>
    <xf numFmtId="4" fontId="10" fillId="0" borderId="0" xfId="18" applyNumberFormat="1" applyFont="1" applyAlignment="1">
      <alignment horizontal="centerContinuous" vertical="center"/>
    </xf>
    <xf numFmtId="0" fontId="87" fillId="0" borderId="0" xfId="18" applyNumberFormat="1" applyFont="1" applyAlignment="1">
      <alignment horizontal="centerContinuous" vertical="center"/>
    </xf>
    <xf numFmtId="15" fontId="86" fillId="0" borderId="0" xfId="18" applyNumberFormat="1" applyFont="1" applyAlignment="1" applyProtection="1">
      <alignment horizontal="centerContinuous" vertical="center"/>
      <protection locked="0"/>
    </xf>
    <xf numFmtId="0" fontId="53" fillId="0" borderId="0" xfId="18" applyNumberFormat="1" applyFont="1" applyAlignment="1">
      <alignment horizontal="right" indent="2"/>
    </xf>
    <xf numFmtId="0" fontId="88" fillId="0" borderId="0" xfId="18" applyNumberFormat="1" applyFont="1" applyAlignment="1">
      <alignment horizontal="centerContinuous" vertical="center"/>
    </xf>
    <xf numFmtId="0" fontId="53" fillId="0" borderId="0" xfId="18" applyNumberFormat="1" applyFont="1" applyAlignment="1">
      <alignment horizontal="centerContinuous" vertical="center"/>
    </xf>
    <xf numFmtId="4" fontId="53" fillId="0" borderId="0" xfId="18" applyNumberFormat="1" applyFont="1" applyAlignment="1">
      <alignment horizontal="centerContinuous" vertical="center"/>
    </xf>
    <xf numFmtId="0" fontId="53" fillId="0" borderId="0" xfId="18" applyNumberFormat="1" applyFont="1" applyAlignment="1"/>
    <xf numFmtId="0" fontId="42" fillId="29" borderId="0" xfId="18" applyFont="1" applyFill="1" applyBorder="1" applyAlignment="1">
      <alignment horizontal="center" vertical="center" wrapText="1"/>
    </xf>
    <xf numFmtId="0" fontId="53" fillId="29" borderId="0" xfId="18" applyFont="1" applyFill="1" applyBorder="1" applyAlignment="1">
      <alignment horizontal="center" vertical="center" wrapText="1"/>
    </xf>
    <xf numFmtId="0" fontId="69" fillId="29" borderId="0" xfId="18" applyNumberFormat="1" applyFont="1" applyFill="1" applyBorder="1" applyAlignment="1">
      <alignment horizontal="center" vertical="center" wrapText="1"/>
    </xf>
    <xf numFmtId="4" fontId="69" fillId="29" borderId="0" xfId="18" applyNumberFormat="1" applyFont="1" applyFill="1" applyBorder="1" applyAlignment="1">
      <alignment horizontal="center" vertical="center" wrapText="1"/>
    </xf>
    <xf numFmtId="0" fontId="69" fillId="3" borderId="0" xfId="18" applyNumberFormat="1" applyFont="1" applyFill="1" applyAlignment="1"/>
    <xf numFmtId="3" fontId="69" fillId="3" borderId="0" xfId="18" applyNumberFormat="1" applyFont="1" applyFill="1" applyAlignment="1">
      <alignment horizontal="right" indent="1"/>
    </xf>
    <xf numFmtId="4" fontId="69" fillId="3" borderId="0" xfId="18" applyNumberFormat="1" applyFont="1" applyFill="1" applyAlignment="1">
      <alignment horizontal="right" indent="1"/>
    </xf>
    <xf numFmtId="0" fontId="89" fillId="0" borderId="0" xfId="18" applyNumberFormat="1" applyFont="1" applyFill="1" applyAlignment="1"/>
    <xf numFmtId="0" fontId="90" fillId="0" borderId="0" xfId="18" applyNumberFormat="1" applyFont="1" applyFill="1" applyAlignment="1"/>
    <xf numFmtId="0" fontId="90" fillId="5" borderId="0" xfId="18" applyNumberFormat="1" applyFont="1" applyFill="1" applyAlignment="1"/>
    <xf numFmtId="0" fontId="53" fillId="4" borderId="0" xfId="18" applyNumberFormat="1" applyFont="1" applyFill="1" applyAlignment="1"/>
    <xf numFmtId="3" fontId="53" fillId="4" borderId="0" xfId="18" applyNumberFormat="1" applyFont="1" applyFill="1" applyAlignment="1">
      <alignment horizontal="right" indent="1"/>
    </xf>
    <xf numFmtId="4" fontId="53" fillId="4" borderId="0" xfId="18" applyNumberFormat="1" applyFont="1" applyFill="1" applyAlignment="1">
      <alignment horizontal="right" indent="1"/>
    </xf>
    <xf numFmtId="0" fontId="91" fillId="0" borderId="0" xfId="18" applyNumberFormat="1" applyFont="1" applyAlignment="1"/>
    <xf numFmtId="3" fontId="53" fillId="0" borderId="0" xfId="18" applyNumberFormat="1" applyFont="1" applyFill="1" applyBorder="1" applyAlignment="1">
      <alignment horizontal="right" indent="1"/>
    </xf>
    <xf numFmtId="4" fontId="53" fillId="0" borderId="0" xfId="18" applyNumberFormat="1" applyFont="1" applyFill="1" applyBorder="1" applyAlignment="1">
      <alignment horizontal="right" indent="1"/>
    </xf>
    <xf numFmtId="3" fontId="69" fillId="0" borderId="0" xfId="18" applyNumberFormat="1" applyFont="1" applyFill="1" applyBorder="1" applyAlignment="1">
      <alignment horizontal="right" vertical="center" indent="1"/>
    </xf>
    <xf numFmtId="4" fontId="69" fillId="0" borderId="0" xfId="18" applyNumberFormat="1" applyFont="1" applyFill="1" applyBorder="1" applyAlignment="1">
      <alignment horizontal="right" vertical="center" indent="1"/>
    </xf>
    <xf numFmtId="0" fontId="92" fillId="0" borderId="0" xfId="18" applyNumberFormat="1" applyFont="1" applyAlignment="1">
      <alignment horizontal="right" indent="2"/>
    </xf>
    <xf numFmtId="3" fontId="53" fillId="0" borderId="0" xfId="18" applyNumberFormat="1" applyFont="1" applyAlignment="1"/>
    <xf numFmtId="4" fontId="53" fillId="0" borderId="0" xfId="18" applyNumberFormat="1" applyFont="1" applyAlignment="1"/>
    <xf numFmtId="0" fontId="53" fillId="0" borderId="0" xfId="18" applyNumberFormat="1" applyFont="1" applyAlignment="1">
      <alignment horizontal="right"/>
    </xf>
    <xf numFmtId="0" fontId="92" fillId="0" borderId="0" xfId="18" applyNumberFormat="1" applyFont="1" applyFill="1" applyAlignment="1">
      <alignment horizontal="right" indent="2"/>
    </xf>
    <xf numFmtId="0" fontId="53" fillId="0" borderId="0" xfId="18" applyNumberFormat="1" applyFont="1" applyFill="1" applyAlignment="1">
      <alignment horizontal="right" indent="2"/>
    </xf>
    <xf numFmtId="0" fontId="11" fillId="0" borderId="0" xfId="18" applyNumberFormat="1" applyFont="1" applyAlignment="1">
      <alignment horizontal="centerContinuous" vertical="center"/>
    </xf>
    <xf numFmtId="4" fontId="11" fillId="0" borderId="0" xfId="18" applyNumberFormat="1" applyFont="1" applyAlignment="1">
      <alignment horizontal="centerContinuous" vertical="center"/>
    </xf>
    <xf numFmtId="0" fontId="69" fillId="0" borderId="0" xfId="18" applyNumberFormat="1" applyFont="1" applyAlignment="1">
      <alignment horizontal="centerContinuous" vertical="center"/>
    </xf>
    <xf numFmtId="0" fontId="53" fillId="0" borderId="0" xfId="18" applyNumberFormat="1" applyFont="1" applyBorder="1" applyAlignment="1"/>
    <xf numFmtId="14" fontId="53" fillId="0" borderId="0" xfId="18" applyNumberFormat="1" applyFont="1" applyAlignment="1"/>
    <xf numFmtId="0" fontId="93" fillId="0" borderId="0" xfId="18" applyNumberFormat="1" applyFont="1" applyAlignment="1"/>
    <xf numFmtId="0" fontId="53" fillId="0" borderId="0" xfId="18" applyNumberFormat="1" applyFont="1" applyFill="1" applyAlignment="1"/>
    <xf numFmtId="0" fontId="78" fillId="29" borderId="0" xfId="18" applyNumberFormat="1" applyFont="1" applyFill="1" applyBorder="1" applyAlignment="1">
      <alignment horizontal="center" vertical="center" wrapText="1"/>
    </xf>
    <xf numFmtId="0" fontId="53" fillId="0" borderId="0" xfId="18" applyNumberFormat="1" applyFont="1" applyFill="1" applyAlignment="1">
      <alignment horizontal="right" vertical="center" indent="2"/>
    </xf>
    <xf numFmtId="0" fontId="69" fillId="3" borderId="0" xfId="18" applyNumberFormat="1" applyFont="1" applyFill="1" applyAlignment="1">
      <alignment vertical="center"/>
    </xf>
    <xf numFmtId="3" fontId="69" fillId="3" borderId="0" xfId="18" applyNumberFormat="1" applyFont="1" applyFill="1" applyAlignment="1">
      <alignment horizontal="right" vertical="center"/>
    </xf>
    <xf numFmtId="0" fontId="11" fillId="5" borderId="0" xfId="18" applyNumberFormat="1" applyFont="1" applyFill="1" applyAlignment="1">
      <alignment vertical="center"/>
    </xf>
    <xf numFmtId="0" fontId="53" fillId="4" borderId="0" xfId="18" applyNumberFormat="1" applyFont="1" applyFill="1" applyAlignment="1">
      <alignment vertical="center"/>
    </xf>
    <xf numFmtId="3" fontId="53" fillId="4" borderId="0" xfId="18" applyNumberFormat="1" applyFont="1" applyFill="1" applyAlignment="1">
      <alignment horizontal="right" vertical="center"/>
    </xf>
    <xf numFmtId="0" fontId="10" fillId="0" borderId="0" xfId="18" applyNumberFormat="1" applyFont="1" applyFill="1" applyAlignment="1">
      <alignment vertical="center"/>
    </xf>
    <xf numFmtId="0" fontId="53" fillId="0" borderId="0" xfId="18" applyNumberFormat="1" applyFont="1" applyFill="1" applyAlignment="1">
      <alignment vertical="center"/>
    </xf>
    <xf numFmtId="0" fontId="11" fillId="3" borderId="0" xfId="18" applyNumberFormat="1" applyFont="1" applyFill="1" applyAlignment="1">
      <alignment vertical="center"/>
    </xf>
    <xf numFmtId="3" fontId="53" fillId="0" borderId="0" xfId="18" applyNumberFormat="1" applyFont="1" applyFill="1" applyAlignment="1">
      <alignment horizontal="right" vertical="center"/>
    </xf>
    <xf numFmtId="0" fontId="53" fillId="0" borderId="0" xfId="18" applyNumberFormat="1" applyFont="1" applyAlignment="1">
      <alignment horizontal="right" vertical="center" indent="2"/>
    </xf>
    <xf numFmtId="0" fontId="91" fillId="0" borderId="0" xfId="18" applyNumberFormat="1" applyFont="1" applyAlignment="1">
      <alignment vertical="center"/>
    </xf>
    <xf numFmtId="0" fontId="53" fillId="0" borderId="0" xfId="18" applyNumberFormat="1" applyFont="1" applyFill="1" applyBorder="1" applyAlignment="1">
      <alignment vertical="center"/>
    </xf>
    <xf numFmtId="3" fontId="53" fillId="0" borderId="0" xfId="18" applyNumberFormat="1" applyFont="1" applyFill="1" applyBorder="1" applyAlignment="1">
      <alignment horizontal="right" vertical="center"/>
    </xf>
    <xf numFmtId="0" fontId="53" fillId="0" borderId="0" xfId="18" applyNumberFormat="1" applyFont="1" applyFill="1" applyBorder="1" applyAlignment="1">
      <alignment horizontal="right" vertical="center" indent="2"/>
    </xf>
    <xf numFmtId="0" fontId="69" fillId="0" borderId="0" xfId="18" applyNumberFormat="1" applyFont="1" applyFill="1" applyBorder="1" applyAlignment="1">
      <alignment horizontal="right" vertical="center" indent="2"/>
    </xf>
    <xf numFmtId="0" fontId="53" fillId="0" borderId="0" xfId="18" applyNumberFormat="1" applyFont="1" applyFill="1" applyBorder="1" applyAlignment="1">
      <alignment horizontal="left" vertical="center"/>
    </xf>
    <xf numFmtId="0" fontId="69" fillId="3" borderId="0" xfId="18" applyNumberFormat="1" applyFont="1" applyFill="1" applyBorder="1" applyAlignment="1">
      <alignment vertical="center"/>
    </xf>
    <xf numFmtId="3" fontId="69" fillId="3" borderId="0" xfId="18" applyNumberFormat="1" applyFont="1" applyFill="1" applyBorder="1" applyAlignment="1">
      <alignment horizontal="right" vertical="center"/>
    </xf>
    <xf numFmtId="0" fontId="53" fillId="0" borderId="0" xfId="18" applyNumberFormat="1" applyFont="1" applyAlignment="1">
      <alignment vertical="center"/>
    </xf>
    <xf numFmtId="0" fontId="53" fillId="0" borderId="0" xfId="18" applyNumberFormat="1" applyFont="1" applyFill="1" applyAlignment="1">
      <alignment horizontal="right" indent="4"/>
    </xf>
    <xf numFmtId="10" fontId="53" fillId="0" borderId="0" xfId="18" applyNumberFormat="1" applyFont="1" applyAlignment="1"/>
    <xf numFmtId="2" fontId="53" fillId="0" borderId="0" xfId="18" applyNumberFormat="1" applyFont="1" applyAlignment="1"/>
    <xf numFmtId="0" fontId="54" fillId="0" borderId="0" xfId="18" applyNumberFormat="1" applyFont="1" applyFill="1" applyAlignment="1">
      <alignment horizontal="right" indent="2"/>
    </xf>
    <xf numFmtId="0" fontId="54" fillId="0" borderId="0" xfId="18" applyNumberFormat="1" applyFont="1" applyAlignment="1"/>
    <xf numFmtId="3" fontId="54" fillId="0" borderId="0" xfId="18" applyNumberFormat="1" applyFont="1" applyAlignment="1"/>
    <xf numFmtId="0" fontId="53" fillId="4" borderId="0" xfId="114" applyFont="1" applyFill="1" applyAlignment="1">
      <alignment horizontal="right" vertical="center"/>
    </xf>
    <xf numFmtId="0" fontId="54" fillId="0" borderId="0" xfId="114" applyFont="1" applyBorder="1"/>
    <xf numFmtId="3" fontId="54" fillId="0" borderId="0" xfId="114" applyNumberFormat="1" applyFont="1" applyBorder="1" applyAlignment="1">
      <alignment horizontal="right" indent="1"/>
    </xf>
    <xf numFmtId="10" fontId="54" fillId="0" borderId="0" xfId="114" applyNumberFormat="1" applyFont="1" applyBorder="1" applyAlignment="1">
      <alignment horizontal="right" indent="1"/>
    </xf>
    <xf numFmtId="10" fontId="54" fillId="0" borderId="0" xfId="114" applyNumberFormat="1" applyFont="1"/>
    <xf numFmtId="0" fontId="54" fillId="0" borderId="0" xfId="114" applyFont="1"/>
    <xf numFmtId="0" fontId="53" fillId="4" borderId="0" xfId="114" applyFont="1" applyFill="1" applyBorder="1" applyAlignment="1">
      <alignment horizontal="right" vertical="center"/>
    </xf>
    <xf numFmtId="0" fontId="53" fillId="4" borderId="0" xfId="114" applyFont="1" applyFill="1" applyAlignment="1">
      <alignment horizontal="right" vertical="center" indent="1"/>
    </xf>
    <xf numFmtId="0" fontId="53" fillId="4" borderId="0" xfId="114" applyFont="1" applyFill="1" applyBorder="1" applyAlignment="1">
      <alignment horizontal="right" vertical="center" indent="1"/>
    </xf>
    <xf numFmtId="3" fontId="53" fillId="0" borderId="0" xfId="114" applyNumberFormat="1" applyFont="1" applyBorder="1" applyAlignment="1">
      <alignment horizontal="left" indent="2"/>
    </xf>
    <xf numFmtId="3" fontId="53" fillId="0" borderId="0" xfId="114" applyNumberFormat="1" applyFont="1" applyBorder="1" applyAlignment="1">
      <alignment horizontal="right" indent="2"/>
    </xf>
    <xf numFmtId="0" fontId="94" fillId="4" borderId="0" xfId="114" applyFont="1" applyFill="1" applyBorder="1" applyAlignment="1">
      <alignment horizontal="right" vertical="center" indent="1"/>
    </xf>
    <xf numFmtId="0" fontId="69" fillId="33" borderId="0" xfId="114" applyFont="1" applyFill="1" applyBorder="1" applyAlignment="1">
      <alignment horizontal="left" indent="2"/>
    </xf>
    <xf numFmtId="3" fontId="69" fillId="3" borderId="0" xfId="114" applyNumberFormat="1" applyFont="1" applyFill="1" applyBorder="1" applyAlignment="1">
      <alignment horizontal="right" indent="2"/>
    </xf>
    <xf numFmtId="0" fontId="95" fillId="0" borderId="0" xfId="114" applyFont="1" applyBorder="1"/>
    <xf numFmtId="0" fontId="95" fillId="0" borderId="0" xfId="114" applyFont="1"/>
    <xf numFmtId="0" fontId="96" fillId="0" borderId="0" xfId="114" applyFont="1" applyBorder="1"/>
    <xf numFmtId="0" fontId="96" fillId="0" borderId="0" xfId="114" applyFont="1"/>
    <xf numFmtId="0" fontId="53" fillId="4" borderId="0" xfId="114" applyFont="1" applyFill="1"/>
    <xf numFmtId="3" fontId="65" fillId="0" borderId="0" xfId="114" applyNumberFormat="1" applyFont="1" applyBorder="1"/>
    <xf numFmtId="0" fontId="45" fillId="4" borderId="0" xfId="0" applyFont="1" applyFill="1"/>
    <xf numFmtId="4" fontId="69" fillId="3" borderId="0" xfId="18" applyNumberFormat="1" applyFont="1" applyFill="1" applyAlignment="1">
      <alignment horizontal="right" vertical="center"/>
    </xf>
    <xf numFmtId="4" fontId="53" fillId="4" borderId="0" xfId="18" applyNumberFormat="1" applyFont="1" applyFill="1" applyAlignment="1">
      <alignment horizontal="right" vertical="center"/>
    </xf>
    <xf numFmtId="4" fontId="53" fillId="0" borderId="0" xfId="18" applyNumberFormat="1" applyFont="1" applyFill="1" applyAlignment="1">
      <alignment horizontal="right" vertical="center"/>
    </xf>
    <xf numFmtId="4" fontId="53" fillId="0" borderId="0" xfId="18" applyNumberFormat="1" applyFont="1" applyFill="1" applyBorder="1" applyAlignment="1">
      <alignment horizontal="right" vertical="center"/>
    </xf>
    <xf numFmtId="4" fontId="69" fillId="3" borderId="0" xfId="18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 horizontal="right"/>
    </xf>
    <xf numFmtId="0" fontId="1" fillId="0" borderId="0" xfId="0" applyNumberFormat="1" applyFont="1" applyAlignment="1"/>
    <xf numFmtId="3" fontId="1" fillId="0" borderId="0" xfId="0" applyNumberFormat="1" applyFont="1" applyAlignment="1">
      <alignment horizontal="right"/>
    </xf>
    <xf numFmtId="0" fontId="9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00" fillId="0" borderId="0" xfId="0" applyFont="1" applyFill="1" applyBorder="1" applyAlignment="1">
      <alignment horizontal="right" vertical="center" wrapText="1"/>
    </xf>
    <xf numFmtId="0" fontId="10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10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6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3" fontId="106" fillId="0" borderId="0" xfId="0" applyNumberFormat="1" applyFont="1" applyFill="1" applyBorder="1" applyAlignment="1">
      <alignment vertical="center"/>
    </xf>
    <xf numFmtId="0" fontId="106" fillId="0" borderId="0" xfId="0" applyFont="1" applyFill="1" applyBorder="1" applyAlignment="1">
      <alignment vertical="center"/>
    </xf>
    <xf numFmtId="0" fontId="107" fillId="0" borderId="0" xfId="0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vertical="center"/>
    </xf>
    <xf numFmtId="0" fontId="105" fillId="0" borderId="0" xfId="0" applyFont="1" applyFill="1" applyBorder="1" applyAlignment="1">
      <alignment horizontal="left" vertical="center"/>
    </xf>
    <xf numFmtId="0" fontId="100" fillId="0" borderId="0" xfId="0" applyFont="1" applyFill="1" applyBorder="1" applyAlignment="1">
      <alignment horizontal="left" vertical="center"/>
    </xf>
    <xf numFmtId="3" fontId="100" fillId="0" borderId="0" xfId="0" applyNumberFormat="1" applyFont="1" applyFill="1" applyBorder="1" applyAlignment="1">
      <alignment vertical="center"/>
    </xf>
    <xf numFmtId="167" fontId="100" fillId="0" borderId="0" xfId="0" applyNumberFormat="1" applyFont="1" applyFill="1" applyBorder="1" applyAlignment="1">
      <alignment vertical="center"/>
    </xf>
    <xf numFmtId="0" fontId="107" fillId="0" borderId="0" xfId="0" applyFont="1" applyFill="1" applyBorder="1" applyAlignment="1">
      <alignment horizontal="left" vertical="center"/>
    </xf>
    <xf numFmtId="0" fontId="108" fillId="0" borderId="0" xfId="0" applyFont="1" applyFill="1" applyBorder="1" applyAlignment="1">
      <alignment horizontal="left" vertical="center"/>
    </xf>
    <xf numFmtId="0" fontId="109" fillId="0" borderId="0" xfId="0" applyFont="1" applyFill="1" applyBorder="1" applyAlignment="1">
      <alignment horizontal="left" vertical="center"/>
    </xf>
    <xf numFmtId="0" fontId="105" fillId="0" borderId="0" xfId="0" applyFont="1" applyFill="1" applyBorder="1" applyAlignment="1">
      <alignment horizontal="right" vertical="center" wrapText="1"/>
    </xf>
    <xf numFmtId="0" fontId="105" fillId="0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 horizontal="left" vertical="center" wrapText="1"/>
    </xf>
    <xf numFmtId="0" fontId="98" fillId="0" borderId="0" xfId="0" applyFont="1" applyFill="1" applyBorder="1" applyAlignment="1">
      <alignment vertical="center"/>
    </xf>
    <xf numFmtId="3" fontId="100" fillId="0" borderId="0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right" vertical="center" wrapText="1"/>
    </xf>
    <xf numFmtId="0" fontId="103" fillId="0" borderId="0" xfId="0" applyFont="1" applyFill="1" applyBorder="1" applyAlignment="1">
      <alignment vertical="center"/>
    </xf>
    <xf numFmtId="0" fontId="104" fillId="0" borderId="0" xfId="0" applyFont="1" applyFill="1" applyBorder="1" applyAlignment="1">
      <alignment vertical="center"/>
    </xf>
    <xf numFmtId="0" fontId="102" fillId="0" borderId="0" xfId="0" quotePrefix="1" applyFont="1" applyFill="1" applyBorder="1" applyAlignment="1">
      <alignment horizontal="right" vertical="center" wrapText="1"/>
    </xf>
    <xf numFmtId="0" fontId="106" fillId="0" borderId="0" xfId="0" applyFont="1" applyFill="1" applyBorder="1" applyAlignment="1">
      <alignment horizontal="right" vertical="center" wrapText="1"/>
    </xf>
    <xf numFmtId="3" fontId="100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vertical="center"/>
    </xf>
    <xf numFmtId="0" fontId="11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43" fillId="0" borderId="0" xfId="0" applyFont="1" applyFill="1" applyBorder="1" applyAlignment="1">
      <alignment vertical="center"/>
    </xf>
    <xf numFmtId="3" fontId="42" fillId="0" borderId="0" xfId="7" applyNumberFormat="1" applyFont="1" applyFill="1" applyBorder="1" applyAlignment="1">
      <alignment horizontal="right"/>
    </xf>
    <xf numFmtId="0" fontId="43" fillId="0" borderId="0" xfId="0" applyFont="1" applyFill="1" applyBorder="1"/>
    <xf numFmtId="0" fontId="97" fillId="0" borderId="0" xfId="0" applyFont="1" applyFill="1" applyBorder="1" applyAlignment="1">
      <alignment vertical="center" wrapText="1"/>
    </xf>
    <xf numFmtId="0" fontId="97" fillId="0" borderId="0" xfId="0" applyFont="1" applyFill="1" applyBorder="1" applyAlignment="1">
      <alignment vertical="center"/>
    </xf>
    <xf numFmtId="0" fontId="99" fillId="0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 vertical="center" wrapText="1"/>
    </xf>
    <xf numFmtId="0" fontId="64" fillId="0" borderId="0" xfId="7" applyNumberFormat="1" applyFont="1" applyBorder="1" applyAlignment="1"/>
    <xf numFmtId="0" fontId="111" fillId="0" borderId="0" xfId="0" applyFont="1"/>
    <xf numFmtId="3" fontId="112" fillId="0" borderId="0" xfId="0" applyNumberFormat="1" applyFont="1" applyFill="1" applyBorder="1" applyAlignment="1">
      <alignment vertical="center"/>
    </xf>
    <xf numFmtId="167" fontId="112" fillId="0" borderId="0" xfId="0" applyNumberFormat="1" applyFont="1" applyFill="1" applyBorder="1" applyAlignment="1">
      <alignment vertical="center"/>
    </xf>
    <xf numFmtId="0" fontId="113" fillId="0" borderId="0" xfId="0" applyFont="1" applyFill="1" applyBorder="1" applyAlignment="1">
      <alignment vertical="center"/>
    </xf>
    <xf numFmtId="167" fontId="114" fillId="0" borderId="0" xfId="0" applyNumberFormat="1" applyFont="1" applyFill="1" applyBorder="1" applyAlignment="1">
      <alignment vertical="center"/>
    </xf>
    <xf numFmtId="0" fontId="45" fillId="0" borderId="0" xfId="0" applyFont="1" applyFill="1" applyBorder="1"/>
    <xf numFmtId="0" fontId="115" fillId="0" borderId="0" xfId="0" applyFont="1" applyFill="1" applyBorder="1" applyAlignment="1">
      <alignment horizontal="left" vertical="center"/>
    </xf>
    <xf numFmtId="0" fontId="112" fillId="0" borderId="0" xfId="0" applyFont="1" applyFill="1" applyBorder="1" applyAlignment="1">
      <alignment horizontal="left" vertical="center"/>
    </xf>
    <xf numFmtId="0" fontId="115" fillId="0" borderId="0" xfId="0" applyFont="1" applyFill="1" applyBorder="1" applyAlignment="1">
      <alignment horizontal="right" vertical="center"/>
    </xf>
    <xf numFmtId="0" fontId="116" fillId="0" borderId="0" xfId="0" applyFont="1" applyFill="1" applyBorder="1" applyAlignment="1">
      <alignment horizontal="left" vertical="center"/>
    </xf>
    <xf numFmtId="0" fontId="114" fillId="0" borderId="0" xfId="0" applyFont="1" applyFill="1" applyBorder="1" applyAlignment="1">
      <alignment horizontal="left" vertical="center"/>
    </xf>
    <xf numFmtId="3" fontId="114" fillId="0" borderId="0" xfId="0" applyNumberFormat="1" applyFont="1" applyFill="1" applyBorder="1" applyAlignment="1">
      <alignment vertical="center"/>
    </xf>
    <xf numFmtId="0" fontId="115" fillId="0" borderId="0" xfId="0" applyFont="1" applyFill="1" applyBorder="1" applyAlignment="1">
      <alignment vertical="center"/>
    </xf>
    <xf numFmtId="10" fontId="54" fillId="0" borderId="0" xfId="114" applyNumberFormat="1" applyFont="1" applyBorder="1"/>
    <xf numFmtId="49" fontId="0" fillId="0" borderId="0" xfId="0" applyNumberFormat="1" applyFont="1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right" indent="2"/>
    </xf>
    <xf numFmtId="4" fontId="100" fillId="0" borderId="0" xfId="1" applyNumberFormat="1" applyFont="1" applyFill="1" applyBorder="1" applyAlignment="1">
      <alignment vertical="center"/>
    </xf>
    <xf numFmtId="3" fontId="100" fillId="0" borderId="0" xfId="1" applyNumberFormat="1" applyFont="1" applyFill="1" applyBorder="1" applyAlignment="1">
      <alignment vertical="center"/>
    </xf>
    <xf numFmtId="0" fontId="48" fillId="0" borderId="0" xfId="120" applyFont="1" applyFill="1" applyBorder="1"/>
    <xf numFmtId="0" fontId="54" fillId="0" borderId="0" xfId="17" applyFont="1" applyFill="1" applyBorder="1"/>
    <xf numFmtId="4" fontId="2" fillId="0" borderId="0" xfId="1" applyNumberFormat="1" applyFont="1" applyFill="1" applyBorder="1"/>
    <xf numFmtId="3" fontId="1" fillId="0" borderId="0" xfId="139" applyNumberFormat="1" applyFont="1" applyAlignment="1"/>
    <xf numFmtId="4" fontId="1" fillId="0" borderId="0" xfId="139" applyNumberFormat="1" applyFont="1" applyAlignment="1"/>
    <xf numFmtId="3" fontId="119" fillId="0" borderId="0" xfId="139" applyNumberFormat="1" applyFont="1" applyAlignment="1"/>
    <xf numFmtId="4" fontId="119" fillId="0" borderId="0" xfId="139" applyNumberFormat="1" applyFont="1" applyAlignment="1"/>
    <xf numFmtId="0" fontId="117" fillId="0" borderId="0" xfId="139"/>
    <xf numFmtId="3" fontId="1" fillId="0" borderId="0" xfId="139" applyNumberFormat="1" applyFont="1"/>
    <xf numFmtId="4" fontId="1" fillId="0" borderId="0" xfId="139" applyNumberFormat="1" applyFont="1"/>
    <xf numFmtId="3" fontId="1" fillId="0" borderId="0" xfId="139" applyNumberFormat="1" applyFont="1" applyProtection="1">
      <protection locked="0"/>
    </xf>
    <xf numFmtId="3" fontId="2" fillId="0" borderId="0" xfId="1" applyNumberFormat="1" applyFont="1" applyFill="1" applyBorder="1"/>
    <xf numFmtId="3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3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170" fontId="69" fillId="3" borderId="0" xfId="18" applyNumberFormat="1" applyFont="1" applyFill="1" applyAlignment="1">
      <alignment horizontal="right" vertical="center"/>
    </xf>
    <xf numFmtId="170" fontId="53" fillId="4" borderId="0" xfId="18" applyNumberFormat="1" applyFont="1" applyFill="1" applyAlignment="1">
      <alignment horizontal="right" vertical="center"/>
    </xf>
    <xf numFmtId="170" fontId="53" fillId="0" borderId="0" xfId="18" applyNumberFormat="1" applyFont="1" applyFill="1" applyAlignment="1">
      <alignment horizontal="right" vertical="center"/>
    </xf>
    <xf numFmtId="170" fontId="53" fillId="0" borderId="0" xfId="18" applyNumberFormat="1" applyFont="1" applyFill="1" applyBorder="1" applyAlignment="1">
      <alignment horizontal="right" vertical="center"/>
    </xf>
    <xf numFmtId="170" fontId="69" fillId="3" borderId="0" xfId="18" applyNumberFormat="1" applyFont="1" applyFill="1" applyBorder="1" applyAlignment="1">
      <alignment horizontal="right" vertical="center"/>
    </xf>
    <xf numFmtId="170" fontId="53" fillId="0" borderId="0" xfId="18" applyNumberFormat="1" applyFont="1" applyAlignment="1">
      <alignment horizontal="right" vertical="center"/>
    </xf>
    <xf numFmtId="171" fontId="53" fillId="0" borderId="0" xfId="114" applyNumberFormat="1" applyFont="1" applyBorder="1" applyAlignment="1">
      <alignment horizontal="right" indent="2"/>
    </xf>
    <xf numFmtId="171" fontId="69" fillId="3" borderId="0" xfId="114" applyNumberFormat="1" applyFont="1" applyFill="1" applyBorder="1" applyAlignment="1">
      <alignment horizontal="right" indent="2"/>
    </xf>
    <xf numFmtId="0" fontId="91" fillId="0" borderId="0" xfId="18" applyNumberFormat="1" applyFont="1" applyFill="1" applyAlignment="1"/>
    <xf numFmtId="0" fontId="11" fillId="0" borderId="0" xfId="18" applyNumberFormat="1" applyFont="1" applyFill="1" applyAlignment="1"/>
    <xf numFmtId="0" fontId="93" fillId="0" borderId="0" xfId="18" applyNumberFormat="1" applyFont="1" applyFill="1" applyAlignment="1"/>
    <xf numFmtId="0" fontId="91" fillId="0" borderId="0" xfId="18" applyNumberFormat="1" applyFont="1" applyFill="1" applyAlignment="1">
      <alignment vertical="center"/>
    </xf>
    <xf numFmtId="0" fontId="46" fillId="0" borderId="0" xfId="120" quotePrefix="1"/>
    <xf numFmtId="0" fontId="46" fillId="0" borderId="0" xfId="120"/>
    <xf numFmtId="0" fontId="53" fillId="0" borderId="0" xfId="7" applyNumberFormat="1" applyFont="1" applyFill="1" applyAlignment="1"/>
    <xf numFmtId="0" fontId="53" fillId="0" borderId="0" xfId="7" applyFont="1" applyFill="1"/>
    <xf numFmtId="0" fontId="63" fillId="0" borderId="0" xfId="7" applyNumberFormat="1" applyFont="1" applyFill="1" applyBorder="1" applyAlignment="1">
      <alignment horizontal="centerContinuous" vertical="center"/>
    </xf>
    <xf numFmtId="0" fontId="56" fillId="0" borderId="0" xfId="7" applyNumberFormat="1" applyFont="1" applyFill="1" applyBorder="1" applyAlignment="1">
      <alignment horizontal="right" vertical="center"/>
    </xf>
    <xf numFmtId="2" fontId="43" fillId="0" borderId="0" xfId="0" applyNumberFormat="1" applyFont="1" applyFill="1"/>
    <xf numFmtId="0" fontId="54" fillId="0" borderId="0" xfId="17" applyFont="1" applyFill="1"/>
    <xf numFmtId="0" fontId="53" fillId="0" borderId="0" xfId="7" applyNumberFormat="1" applyFont="1" applyFill="1" applyBorder="1" applyAlignment="1"/>
    <xf numFmtId="2" fontId="0" fillId="0" borderId="0" xfId="0" applyNumberFormat="1" applyFont="1"/>
    <xf numFmtId="2" fontId="43" fillId="0" borderId="0" xfId="0" applyNumberFormat="1" applyFont="1"/>
    <xf numFmtId="0" fontId="53" fillId="0" borderId="0" xfId="18" applyNumberFormat="1" applyFont="1" applyFill="1" applyBorder="1" applyAlignment="1"/>
    <xf numFmtId="0" fontId="65" fillId="0" borderId="0" xfId="157" applyFont="1" applyFill="1" applyBorder="1" applyAlignment="1">
      <alignment horizontal="center" vertical="center" wrapText="1"/>
    </xf>
    <xf numFmtId="37" fontId="128" fillId="0" borderId="0" xfId="159" applyNumberFormat="1" applyFont="1" applyFill="1" applyBorder="1" applyAlignment="1"/>
    <xf numFmtId="0" fontId="53" fillId="0" borderId="0" xfId="18" applyNumberFormat="1" applyFont="1" applyFill="1" applyBorder="1" applyAlignment="1">
      <alignment horizontal="right" indent="2"/>
    </xf>
    <xf numFmtId="3" fontId="53" fillId="0" borderId="0" xfId="18" applyNumberFormat="1" applyFont="1" applyFill="1" applyBorder="1" applyAlignment="1"/>
    <xf numFmtId="37" fontId="136" fillId="0" borderId="0" xfId="159" applyNumberFormat="1" applyFont="1" applyFill="1" applyBorder="1" applyAlignment="1" applyProtection="1">
      <alignment vertical="center"/>
      <protection locked="0"/>
    </xf>
    <xf numFmtId="4" fontId="137" fillId="0" borderId="0" xfId="0" applyNumberFormat="1" applyFont="1"/>
    <xf numFmtId="2" fontId="43" fillId="0" borderId="0" xfId="0" applyNumberFormat="1" applyFont="1" applyFill="1" applyBorder="1"/>
    <xf numFmtId="4" fontId="138" fillId="0" borderId="0" xfId="0" applyNumberFormat="1" applyFont="1" applyBorder="1" applyAlignment="1">
      <alignment horizontal="right" vertical="center" wrapText="1"/>
    </xf>
    <xf numFmtId="10" fontId="0" fillId="0" borderId="0" xfId="238" applyNumberFormat="1" applyFont="1"/>
    <xf numFmtId="0" fontId="53" fillId="0" borderId="0" xfId="7" applyNumberFormat="1" applyFont="1" applyBorder="1"/>
    <xf numFmtId="0" fontId="54" fillId="0" borderId="18" xfId="114" applyFont="1" applyBorder="1"/>
    <xf numFmtId="0" fontId="53" fillId="4" borderId="18" xfId="114" applyFont="1" applyFill="1" applyBorder="1" applyAlignment="1">
      <alignment horizontal="right" vertical="center"/>
    </xf>
    <xf numFmtId="10" fontId="69" fillId="29" borderId="18" xfId="17" applyNumberFormat="1" applyFont="1" applyFill="1" applyBorder="1" applyAlignment="1">
      <alignment horizontal="centerContinuous" vertical="center" wrapText="1"/>
    </xf>
    <xf numFmtId="0" fontId="93" fillId="0" borderId="18" xfId="18" applyNumberFormat="1" applyFont="1" applyFill="1" applyBorder="1" applyAlignment="1"/>
    <xf numFmtId="0" fontId="53" fillId="0" borderId="18" xfId="18" applyNumberFormat="1" applyFont="1" applyFill="1" applyBorder="1" applyAlignment="1"/>
    <xf numFmtId="0" fontId="53" fillId="0" borderId="18" xfId="18" applyNumberFormat="1" applyFont="1" applyBorder="1" applyAlignment="1">
      <alignment horizontal="right" indent="2"/>
    </xf>
    <xf numFmtId="0" fontId="88" fillId="0" borderId="18" xfId="18" applyNumberFormat="1" applyFont="1" applyBorder="1" applyAlignment="1">
      <alignment horizontal="centerContinuous" vertical="center"/>
    </xf>
    <xf numFmtId="0" fontId="53" fillId="0" borderId="18" xfId="18" applyNumberFormat="1" applyFont="1" applyBorder="1" applyAlignment="1">
      <alignment horizontal="centerContinuous" vertical="center"/>
    </xf>
    <xf numFmtId="4" fontId="53" fillId="0" borderId="18" xfId="18" applyNumberFormat="1" applyFont="1" applyBorder="1" applyAlignment="1">
      <alignment horizontal="centerContinuous" vertical="center"/>
    </xf>
    <xf numFmtId="0" fontId="78" fillId="29" borderId="18" xfId="18" applyNumberFormat="1" applyFont="1" applyFill="1" applyBorder="1" applyAlignment="1">
      <alignment horizontal="center" vertical="center" wrapText="1"/>
    </xf>
    <xf numFmtId="0" fontId="69" fillId="29" borderId="18" xfId="18" applyNumberFormat="1" applyFont="1" applyFill="1" applyBorder="1" applyAlignment="1">
      <alignment horizontal="center" vertical="center" wrapText="1"/>
    </xf>
    <xf numFmtId="4" fontId="78" fillId="29" borderId="18" xfId="18" applyNumberFormat="1" applyFont="1" applyFill="1" applyBorder="1" applyAlignment="1">
      <alignment horizontal="center" vertical="center" wrapText="1"/>
    </xf>
    <xf numFmtId="0" fontId="53" fillId="0" borderId="18" xfId="18" applyNumberFormat="1" applyFont="1" applyFill="1" applyBorder="1" applyAlignment="1">
      <alignment horizontal="right" indent="4"/>
    </xf>
    <xf numFmtId="0" fontId="53" fillId="0" borderId="18" xfId="18" applyNumberFormat="1" applyFont="1" applyBorder="1" applyAlignment="1"/>
    <xf numFmtId="3" fontId="53" fillId="0" borderId="18" xfId="18" applyNumberFormat="1" applyFont="1" applyBorder="1" applyAlignment="1"/>
    <xf numFmtId="10" fontId="53" fillId="0" borderId="18" xfId="18" applyNumberFormat="1" applyFont="1" applyBorder="1" applyAlignment="1"/>
    <xf numFmtId="2" fontId="53" fillId="0" borderId="18" xfId="18" applyNumberFormat="1" applyFont="1" applyBorder="1" applyAlignment="1"/>
    <xf numFmtId="0" fontId="53" fillId="0" borderId="18" xfId="18" applyNumberFormat="1" applyFont="1" applyFill="1" applyBorder="1" applyAlignment="1">
      <alignment horizontal="right" indent="2"/>
    </xf>
    <xf numFmtId="0" fontId="69" fillId="109" borderId="0" xfId="18" applyNumberFormat="1" applyFont="1" applyFill="1" applyAlignment="1">
      <alignment vertical="center"/>
    </xf>
    <xf numFmtId="3" fontId="69" fillId="109" borderId="0" xfId="18" applyNumberFormat="1" applyFont="1" applyFill="1" applyAlignment="1">
      <alignment horizontal="right" vertical="center"/>
    </xf>
    <xf numFmtId="4" fontId="69" fillId="109" borderId="0" xfId="18" applyNumberFormat="1" applyFont="1" applyFill="1" applyAlignment="1">
      <alignment horizontal="right" vertical="center"/>
    </xf>
    <xf numFmtId="170" fontId="69" fillId="109" borderId="0" xfId="18" applyNumberFormat="1" applyFont="1" applyFill="1" applyAlignment="1">
      <alignment horizontal="right" vertical="center"/>
    </xf>
    <xf numFmtId="3" fontId="69" fillId="109" borderId="0" xfId="7" applyNumberFormat="1" applyFont="1" applyFill="1" applyAlignment="1"/>
    <xf numFmtId="0" fontId="56" fillId="109" borderId="0" xfId="7" applyNumberFormat="1" applyFont="1" applyFill="1" applyBorder="1" applyAlignment="1"/>
    <xf numFmtId="4" fontId="69" fillId="109" borderId="0" xfId="7" applyNumberFormat="1" applyFont="1" applyFill="1" applyAlignment="1"/>
    <xf numFmtId="3" fontId="70" fillId="111" borderId="0" xfId="7" applyNumberFormat="1" applyFont="1" applyFill="1" applyAlignment="1">
      <alignment vertical="top"/>
    </xf>
    <xf numFmtId="0" fontId="68" fillId="109" borderId="0" xfId="7" applyNumberFormat="1" applyFont="1" applyFill="1" applyAlignment="1"/>
    <xf numFmtId="0" fontId="68" fillId="109" borderId="0" xfId="7" applyNumberFormat="1" applyFont="1" applyFill="1" applyBorder="1" applyAlignment="1"/>
    <xf numFmtId="3" fontId="69" fillId="109" borderId="0" xfId="7" applyNumberFormat="1" applyFont="1" applyFill="1" applyBorder="1" applyAlignment="1"/>
    <xf numFmtId="4" fontId="69" fillId="109" borderId="0" xfId="7" applyNumberFormat="1" applyFont="1" applyFill="1" applyBorder="1" applyAlignment="1"/>
    <xf numFmtId="3" fontId="70" fillId="111" borderId="0" xfId="7" applyNumberFormat="1" applyFont="1" applyFill="1" applyBorder="1" applyAlignment="1">
      <alignment vertical="top"/>
    </xf>
    <xf numFmtId="0" fontId="54" fillId="0" borderId="18" xfId="17" applyFont="1" applyBorder="1"/>
    <xf numFmtId="0" fontId="65" fillId="0" borderId="18" xfId="1" applyNumberFormat="1" applyFont="1" applyBorder="1" applyAlignment="1">
      <alignment horizontal="left" vertical="center"/>
    </xf>
    <xf numFmtId="0" fontId="54" fillId="0" borderId="18" xfId="17" applyFont="1" applyBorder="1" applyAlignment="1"/>
    <xf numFmtId="3" fontId="54" fillId="29" borderId="18" xfId="1" applyNumberFormat="1" applyFont="1" applyFill="1" applyBorder="1" applyAlignment="1">
      <alignment horizontal="center" vertical="center"/>
    </xf>
    <xf numFmtId="4" fontId="54" fillId="29" borderId="18" xfId="1" applyNumberFormat="1" applyFont="1" applyFill="1" applyBorder="1" applyAlignment="1">
      <alignment horizontal="center" vertical="center"/>
    </xf>
    <xf numFmtId="0" fontId="54" fillId="29" borderId="18" xfId="1" applyNumberFormat="1" applyFont="1" applyFill="1" applyBorder="1" applyAlignment="1">
      <alignment horizontal="center" vertical="center"/>
    </xf>
    <xf numFmtId="0" fontId="74" fillId="0" borderId="18" xfId="1" applyNumberFormat="1" applyFont="1" applyBorder="1" applyAlignment="1">
      <alignment horizontal="center"/>
    </xf>
    <xf numFmtId="3" fontId="54" fillId="0" borderId="18" xfId="1" applyNumberFormat="1" applyFont="1" applyBorder="1"/>
    <xf numFmtId="4" fontId="54" fillId="0" borderId="18" xfId="1" applyNumberFormat="1" applyFont="1" applyBorder="1"/>
    <xf numFmtId="0" fontId="74" fillId="0" borderId="18" xfId="1" quotePrefix="1" applyNumberFormat="1" applyFont="1" applyBorder="1" applyAlignment="1">
      <alignment horizontal="center"/>
    </xf>
    <xf numFmtId="0" fontId="75" fillId="109" borderId="18" xfId="1" applyNumberFormat="1" applyFont="1" applyFill="1" applyBorder="1" applyAlignment="1">
      <alignment horizontal="center" vertical="center"/>
    </xf>
    <xf numFmtId="3" fontId="65" fillId="109" borderId="18" xfId="1" applyNumberFormat="1" applyFont="1" applyFill="1" applyBorder="1" applyAlignment="1">
      <alignment vertical="center"/>
    </xf>
    <xf numFmtId="4" fontId="65" fillId="109" borderId="18" xfId="1" applyNumberFormat="1" applyFont="1" applyFill="1" applyBorder="1" applyAlignment="1">
      <alignment vertical="center"/>
    </xf>
    <xf numFmtId="0" fontId="77" fillId="0" borderId="18" xfId="1" applyNumberFormat="1" applyFont="1" applyBorder="1" applyAlignment="1">
      <alignment horizontal="center"/>
    </xf>
    <xf numFmtId="3" fontId="54" fillId="0" borderId="18" xfId="1" applyNumberFormat="1" applyFont="1" applyBorder="1" applyAlignment="1">
      <alignment horizontal="center"/>
    </xf>
    <xf numFmtId="4" fontId="54" fillId="0" borderId="18" xfId="1" applyNumberFormat="1" applyFont="1" applyBorder="1" applyAlignment="1">
      <alignment horizontal="center"/>
    </xf>
    <xf numFmtId="0" fontId="54" fillId="0" borderId="18" xfId="1" applyNumberFormat="1" applyFont="1" applyBorder="1" applyAlignment="1">
      <alignment horizontal="center"/>
    </xf>
    <xf numFmtId="3" fontId="53" fillId="0" borderId="0" xfId="7" applyNumberFormat="1" applyFont="1" applyBorder="1"/>
    <xf numFmtId="0" fontId="53" fillId="0" borderId="18" xfId="7" applyNumberFormat="1" applyFont="1" applyBorder="1" applyAlignment="1"/>
    <xf numFmtId="0" fontId="53" fillId="0" borderId="18" xfId="7" applyFont="1" applyBorder="1"/>
    <xf numFmtId="0" fontId="78" fillId="32" borderId="18" xfId="7" applyNumberFormat="1" applyFont="1" applyFill="1" applyBorder="1" applyAlignment="1">
      <alignment horizontal="centerContinuous" vertical="center" wrapText="1"/>
    </xf>
    <xf numFmtId="0" fontId="78" fillId="32" borderId="18" xfId="7" applyNumberFormat="1" applyFont="1" applyFill="1" applyBorder="1" applyAlignment="1">
      <alignment horizontal="center" vertical="center" wrapText="1"/>
    </xf>
    <xf numFmtId="0" fontId="69" fillId="0" borderId="0" xfId="17" applyNumberFormat="1" applyFont="1" applyBorder="1" applyAlignment="1">
      <alignment horizontal="left" vertical="center" wrapText="1"/>
    </xf>
    <xf numFmtId="0" fontId="80" fillId="0" borderId="0" xfId="17" applyFont="1" applyBorder="1" applyAlignment="1">
      <alignment horizontal="left" wrapText="1"/>
    </xf>
    <xf numFmtId="0" fontId="0" fillId="0" borderId="18" xfId="0" applyFont="1" applyBorder="1"/>
    <xf numFmtId="0" fontId="69" fillId="29" borderId="18" xfId="0" applyFont="1" applyFill="1" applyBorder="1" applyAlignment="1">
      <alignment horizontal="centerContinuous" vertical="center" wrapText="1"/>
    </xf>
    <xf numFmtId="0" fontId="69" fillId="29" borderId="18" xfId="0" applyFont="1" applyFill="1" applyBorder="1" applyAlignment="1">
      <alignment horizontal="center" vertical="center" wrapText="1"/>
    </xf>
    <xf numFmtId="0" fontId="69" fillId="29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85" fillId="0" borderId="18" xfId="0" applyFont="1" applyBorder="1" applyAlignment="1">
      <alignment horizontal="left" vertical="center" wrapText="1" indent="1"/>
    </xf>
    <xf numFmtId="3" fontId="82" fillId="0" borderId="18" xfId="5" applyNumberFormat="1" applyFont="1" applyFill="1" applyBorder="1" applyAlignment="1">
      <alignment horizontal="right" vertical="center" indent="1"/>
    </xf>
    <xf numFmtId="170" fontId="53" fillId="0" borderId="18" xfId="5" applyNumberFormat="1" applyFont="1" applyFill="1" applyBorder="1" applyAlignment="1">
      <alignment horizontal="right" vertical="center" indent="1"/>
    </xf>
    <xf numFmtId="170" fontId="82" fillId="0" borderId="18" xfId="5" applyNumberFormat="1" applyFont="1" applyFill="1" applyBorder="1" applyAlignment="1">
      <alignment horizontal="right" vertical="center" indent="1"/>
    </xf>
    <xf numFmtId="0" fontId="69" fillId="0" borderId="18" xfId="5" applyFont="1" applyFill="1" applyBorder="1" applyAlignment="1">
      <alignment horizontal="left" vertical="center" wrapText="1" indent="1"/>
    </xf>
    <xf numFmtId="0" fontId="85" fillId="3" borderId="18" xfId="0" applyFont="1" applyFill="1" applyBorder="1" applyAlignment="1">
      <alignment horizontal="left" vertical="center" wrapText="1" indent="1"/>
    </xf>
    <xf numFmtId="3" fontId="85" fillId="3" borderId="18" xfId="5" applyNumberFormat="1" applyFont="1" applyFill="1" applyBorder="1" applyAlignment="1">
      <alignment horizontal="right" vertical="center" indent="1"/>
    </xf>
    <xf numFmtId="170" fontId="69" fillId="3" borderId="18" xfId="5" applyNumberFormat="1" applyFont="1" applyFill="1" applyBorder="1" applyAlignment="1">
      <alignment horizontal="right" vertical="center" indent="1"/>
    </xf>
    <xf numFmtId="170" fontId="85" fillId="3" borderId="18" xfId="5" applyNumberFormat="1" applyFont="1" applyFill="1" applyBorder="1" applyAlignment="1">
      <alignment horizontal="right" vertical="center" indent="1"/>
    </xf>
    <xf numFmtId="0" fontId="85" fillId="109" borderId="18" xfId="0" applyFont="1" applyFill="1" applyBorder="1" applyAlignment="1">
      <alignment horizontal="left" vertical="center" wrapText="1" indent="1"/>
    </xf>
    <xf numFmtId="3" fontId="69" fillId="109" borderId="18" xfId="5" applyNumberFormat="1" applyFont="1" applyFill="1" applyBorder="1" applyAlignment="1">
      <alignment horizontal="right" vertical="center" indent="1"/>
    </xf>
    <xf numFmtId="170" fontId="69" fillId="109" borderId="18" xfId="5" applyNumberFormat="1" applyFont="1" applyFill="1" applyBorder="1" applyAlignment="1">
      <alignment horizontal="right" vertical="center" indent="1"/>
    </xf>
    <xf numFmtId="0" fontId="78" fillId="31" borderId="18" xfId="0" applyFont="1" applyFill="1" applyBorder="1" applyAlignment="1">
      <alignment horizontal="centerContinuous" vertical="center"/>
    </xf>
    <xf numFmtId="0" fontId="78" fillId="31" borderId="18" xfId="0" applyFont="1" applyFill="1" applyBorder="1" applyAlignment="1">
      <alignment horizontal="center" vertical="center" wrapText="1"/>
    </xf>
    <xf numFmtId="0" fontId="69" fillId="29" borderId="18" xfId="18" applyNumberFormat="1" applyFont="1" applyFill="1" applyBorder="1" applyAlignment="1">
      <alignment horizontal="centerContinuous" vertical="center" wrapText="1"/>
    </xf>
    <xf numFmtId="4" fontId="69" fillId="29" borderId="18" xfId="18" applyNumberFormat="1" applyFont="1" applyFill="1" applyBorder="1" applyAlignment="1">
      <alignment horizontal="centerContinuous" vertical="center" wrapText="1"/>
    </xf>
    <xf numFmtId="4" fontId="69" fillId="29" borderId="18" xfId="18" applyNumberFormat="1" applyFont="1" applyFill="1" applyBorder="1" applyAlignment="1">
      <alignment horizontal="center" vertical="center" wrapText="1"/>
    </xf>
    <xf numFmtId="0" fontId="90" fillId="0" borderId="18" xfId="18" applyNumberFormat="1" applyFont="1" applyFill="1" applyBorder="1" applyAlignment="1"/>
    <xf numFmtId="0" fontId="69" fillId="109" borderId="18" xfId="18" applyNumberFormat="1" applyFont="1" applyFill="1" applyBorder="1" applyAlignment="1">
      <alignment horizontal="center" vertical="center"/>
    </xf>
    <xf numFmtId="0" fontId="92" fillId="0" borderId="18" xfId="18" applyNumberFormat="1" applyFont="1" applyBorder="1" applyAlignment="1">
      <alignment horizontal="right" indent="2"/>
    </xf>
    <xf numFmtId="4" fontId="53" fillId="0" borderId="18" xfId="18" applyNumberFormat="1" applyFont="1" applyBorder="1" applyAlignment="1"/>
    <xf numFmtId="3" fontId="69" fillId="109" borderId="18" xfId="18" applyNumberFormat="1" applyFont="1" applyFill="1" applyBorder="1" applyAlignment="1">
      <alignment horizontal="right" vertical="center"/>
    </xf>
    <xf numFmtId="4" fontId="69" fillId="109" borderId="18" xfId="18" applyNumberFormat="1" applyFont="1" applyFill="1" applyBorder="1" applyAlignment="1">
      <alignment horizontal="right" vertical="center"/>
    </xf>
    <xf numFmtId="0" fontId="69" fillId="109" borderId="18" xfId="18" applyNumberFormat="1" applyFont="1" applyFill="1" applyBorder="1" applyAlignment="1">
      <alignment vertical="center"/>
    </xf>
    <xf numFmtId="0" fontId="69" fillId="109" borderId="18" xfId="18" applyNumberFormat="1" applyFont="1" applyFill="1" applyBorder="1" applyAlignment="1">
      <alignment horizontal="right" vertical="center" indent="1"/>
    </xf>
    <xf numFmtId="3" fontId="69" fillId="109" borderId="18" xfId="18" applyNumberFormat="1" applyFont="1" applyFill="1" applyBorder="1" applyAlignment="1">
      <alignment horizontal="right" vertical="center" indent="1"/>
    </xf>
    <xf numFmtId="4" fontId="69" fillId="109" borderId="18" xfId="18" applyNumberFormat="1" applyFont="1" applyFill="1" applyBorder="1" applyAlignment="1">
      <alignment horizontal="right" vertical="center" indent="1"/>
    </xf>
    <xf numFmtId="0" fontId="69" fillId="0" borderId="18" xfId="18" applyNumberFormat="1" applyFont="1" applyFill="1" applyBorder="1" applyAlignment="1">
      <alignment horizontal="center" vertical="center"/>
    </xf>
    <xf numFmtId="0" fontId="53" fillId="0" borderId="0" xfId="114" applyFont="1" applyFill="1" applyBorder="1" applyAlignment="1">
      <alignment horizontal="right" vertical="center"/>
    </xf>
    <xf numFmtId="0" fontId="69" fillId="110" borderId="18" xfId="114" applyFont="1" applyFill="1" applyBorder="1" applyAlignment="1">
      <alignment horizontal="left" indent="2"/>
    </xf>
    <xf numFmtId="3" fontId="69" fillId="109" borderId="18" xfId="114" applyNumberFormat="1" applyFont="1" applyFill="1" applyBorder="1" applyAlignment="1">
      <alignment horizontal="right" indent="2"/>
    </xf>
    <xf numFmtId="171" fontId="69" fillId="109" borderId="18" xfId="114" applyNumberFormat="1" applyFont="1" applyFill="1" applyBorder="1" applyAlignment="1">
      <alignment horizontal="right" indent="2"/>
    </xf>
    <xf numFmtId="0" fontId="53" fillId="0" borderId="0" xfId="7" applyNumberFormat="1" applyFont="1" applyBorder="1"/>
    <xf numFmtId="0" fontId="63" fillId="0" borderId="0" xfId="7" applyNumberFormat="1" applyFont="1" applyBorder="1" applyAlignment="1"/>
    <xf numFmtId="0" fontId="53" fillId="0" borderId="0" xfId="7" applyFont="1" applyAlignment="1">
      <alignment horizontal="center"/>
    </xf>
    <xf numFmtId="2" fontId="42" fillId="0" borderId="0" xfId="0" applyNumberFormat="1" applyFont="1"/>
    <xf numFmtId="2" fontId="122" fillId="0" borderId="0" xfId="0" applyNumberFormat="1" applyFont="1" applyAlignment="1">
      <alignment horizontal="right" indent="2"/>
    </xf>
    <xf numFmtId="2" fontId="0" fillId="0" borderId="0" xfId="0" applyNumberFormat="1"/>
    <xf numFmtId="3" fontId="91" fillId="0" borderId="0" xfId="18" applyNumberFormat="1" applyFont="1" applyAlignment="1">
      <alignment vertical="center"/>
    </xf>
    <xf numFmtId="0" fontId="63" fillId="27" borderId="0" xfId="7" applyNumberFormat="1" applyFont="1" applyFill="1" applyBorder="1" applyAlignment="1">
      <alignment horizontal="centerContinuous" vertical="center"/>
    </xf>
    <xf numFmtId="0" fontId="56" fillId="0" borderId="0" xfId="7" applyFont="1" applyFill="1" applyBorder="1" applyAlignment="1">
      <alignment horizontal="right" vertical="center"/>
    </xf>
    <xf numFmtId="0" fontId="56" fillId="0" borderId="0" xfId="7" applyNumberFormat="1" applyFont="1" applyFill="1" applyBorder="1" applyAlignment="1">
      <alignment horizontal="center" vertical="center"/>
    </xf>
    <xf numFmtId="0" fontId="56" fillId="31" borderId="0" xfId="7" applyNumberFormat="1" applyFont="1" applyFill="1" applyBorder="1" applyAlignment="1">
      <alignment horizontal="left" vertical="center" indent="1"/>
    </xf>
    <xf numFmtId="0" fontId="63" fillId="31" borderId="0" xfId="7" applyNumberFormat="1" applyFont="1" applyFill="1" applyBorder="1" applyAlignment="1"/>
    <xf numFmtId="0" fontId="65" fillId="2" borderId="0" xfId="7" applyNumberFormat="1" applyFont="1" applyFill="1" applyBorder="1" applyAlignment="1">
      <alignment horizontal="center" vertical="center"/>
    </xf>
    <xf numFmtId="0" fontId="64" fillId="27" borderId="0" xfId="7" applyNumberFormat="1" applyFont="1" applyFill="1" applyBorder="1" applyAlignment="1">
      <alignment horizontal="right" vertical="center"/>
    </xf>
    <xf numFmtId="0" fontId="64" fillId="0" borderId="0" xfId="7" applyNumberFormat="1" applyFont="1" applyBorder="1" applyAlignment="1">
      <alignment vertical="center"/>
    </xf>
    <xf numFmtId="0" fontId="64" fillId="27" borderId="0" xfId="7" applyNumberFormat="1" applyFont="1" applyFill="1" applyBorder="1" applyAlignment="1">
      <alignment horizontal="center" vertical="center"/>
    </xf>
    <xf numFmtId="0" fontId="53" fillId="27" borderId="0" xfId="7" applyNumberFormat="1" applyFont="1" applyFill="1" applyBorder="1" applyAlignment="1"/>
    <xf numFmtId="0" fontId="66" fillId="0" borderId="0" xfId="7" applyNumberFormat="1" applyFont="1" applyBorder="1" applyAlignment="1"/>
    <xf numFmtId="3" fontId="53" fillId="0" borderId="0" xfId="7" applyNumberFormat="1" applyFont="1" applyBorder="1" applyAlignment="1"/>
    <xf numFmtId="4" fontId="53" fillId="0" borderId="0" xfId="7" applyNumberFormat="1" applyFont="1" applyBorder="1" applyAlignment="1"/>
    <xf numFmtId="3" fontId="67" fillId="28" borderId="0" xfId="7" applyNumberFormat="1" applyFont="1" applyFill="1" applyBorder="1" applyAlignment="1">
      <alignment vertical="top"/>
    </xf>
    <xf numFmtId="0" fontId="58" fillId="27" borderId="0" xfId="7" applyNumberFormat="1" applyFont="1" applyFill="1" applyBorder="1" applyAlignment="1">
      <alignment horizontal="centerContinuous"/>
    </xf>
    <xf numFmtId="0" fontId="53" fillId="0" borderId="0" xfId="7" applyFont="1" applyBorder="1"/>
    <xf numFmtId="0" fontId="64" fillId="27" borderId="0" xfId="7" applyNumberFormat="1" applyFont="1" applyFill="1" applyBorder="1" applyAlignment="1">
      <alignment horizontal="centerContinuous" vertical="center"/>
    </xf>
    <xf numFmtId="0" fontId="65" fillId="0" borderId="0" xfId="7" applyNumberFormat="1" applyFont="1" applyBorder="1" applyAlignment="1">
      <alignment horizontal="center" vertical="center"/>
    </xf>
    <xf numFmtId="0" fontId="64" fillId="0" borderId="0" xfId="7" applyNumberFormat="1" applyFont="1" applyFill="1" applyBorder="1" applyAlignment="1">
      <alignment horizontal="centerContinuous" vertical="center"/>
    </xf>
    <xf numFmtId="0" fontId="63" fillId="0" borderId="0" xfId="7" applyFont="1" applyFill="1" applyBorder="1" applyAlignment="1">
      <alignment horizontal="center" vertical="center"/>
    </xf>
    <xf numFmtId="3" fontId="1" fillId="0" borderId="0" xfId="139" applyNumberFormat="1" applyFont="1" applyFill="1"/>
    <xf numFmtId="3" fontId="1" fillId="0" borderId="0" xfId="139" applyNumberFormat="1" applyFont="1" applyFill="1" applyProtection="1">
      <protection locked="0"/>
    </xf>
    <xf numFmtId="0" fontId="117" fillId="0" borderId="0" xfId="139" applyFill="1"/>
    <xf numFmtId="4" fontId="1" fillId="0" borderId="0" xfId="139" applyNumberFormat="1" applyFont="1" applyFill="1"/>
    <xf numFmtId="4" fontId="63" fillId="0" borderId="0" xfId="7" applyNumberFormat="1" applyFont="1" applyBorder="1" applyAlignment="1"/>
    <xf numFmtId="4" fontId="53" fillId="0" borderId="0" xfId="7" applyNumberFormat="1" applyFont="1" applyBorder="1"/>
    <xf numFmtId="49" fontId="43" fillId="0" borderId="0" xfId="0" applyNumberFormat="1" applyFont="1" applyFill="1"/>
    <xf numFmtId="49" fontId="42" fillId="0" borderId="0" xfId="0" applyNumberFormat="1" applyFont="1" applyFill="1"/>
    <xf numFmtId="49" fontId="0" fillId="0" borderId="0" xfId="0" applyNumberFormat="1" applyFont="1"/>
    <xf numFmtId="0" fontId="102" fillId="0" borderId="0" xfId="0" applyFont="1" applyBorder="1" applyAlignment="1">
      <alignment horizontal="right" vertical="center" wrapText="1"/>
    </xf>
    <xf numFmtId="167" fontId="100" fillId="0" borderId="0" xfId="0" applyNumberFormat="1" applyFont="1" applyBorder="1" applyAlignment="1">
      <alignment vertical="center"/>
    </xf>
    <xf numFmtId="0" fontId="78" fillId="0" borderId="0" xfId="18" applyNumberFormat="1" applyFont="1" applyFill="1" applyBorder="1" applyAlignment="1">
      <alignment horizontal="center" vertical="center" wrapText="1"/>
    </xf>
    <xf numFmtId="0" fontId="69" fillId="0" borderId="0" xfId="18" applyNumberFormat="1" applyFont="1" applyFill="1" applyBorder="1" applyAlignment="1">
      <alignment horizontal="center" vertical="center" wrapText="1"/>
    </xf>
    <xf numFmtId="4" fontId="69" fillId="0" borderId="0" xfId="18" applyNumberFormat="1" applyFont="1" applyFill="1" applyBorder="1" applyAlignment="1">
      <alignment horizontal="center" vertical="center" wrapText="1"/>
    </xf>
    <xf numFmtId="0" fontId="69" fillId="38" borderId="18" xfId="157" applyFont="1" applyFill="1" applyBorder="1" applyAlignment="1">
      <alignment horizontal="right" vertical="center" wrapText="1" indent="1"/>
    </xf>
    <xf numFmtId="0" fontId="63" fillId="0" borderId="0" xfId="7" applyNumberFormat="1" applyFont="1" applyBorder="1" applyAlignment="1"/>
    <xf numFmtId="164" fontId="43" fillId="0" borderId="0" xfId="239" applyFont="1" applyFill="1"/>
    <xf numFmtId="164" fontId="43" fillId="0" borderId="0" xfId="239" applyFont="1"/>
    <xf numFmtId="172" fontId="45" fillId="0" borderId="0" xfId="239" applyNumberFormat="1" applyFont="1" applyFill="1" applyBorder="1"/>
    <xf numFmtId="172" fontId="45" fillId="0" borderId="0" xfId="239" applyNumberFormat="1" applyFont="1" applyFill="1"/>
    <xf numFmtId="172" fontId="45" fillId="0" borderId="0" xfId="0" applyNumberFormat="1" applyFont="1" applyFill="1"/>
    <xf numFmtId="172" fontId="140" fillId="0" borderId="0" xfId="239" applyNumberFormat="1" applyFont="1" applyBorder="1" applyAlignment="1">
      <alignment horizontal="right" vertical="center" wrapText="1"/>
    </xf>
    <xf numFmtId="172" fontId="141" fillId="0" borderId="0" xfId="239" applyNumberFormat="1" applyFont="1"/>
    <xf numFmtId="49" fontId="45" fillId="0" borderId="0" xfId="0" applyNumberFormat="1" applyFont="1" applyFill="1"/>
    <xf numFmtId="164" fontId="45" fillId="0" borderId="0" xfId="239" applyFont="1" applyFill="1"/>
    <xf numFmtId="3" fontId="53" fillId="0" borderId="0" xfId="7" applyNumberFormat="1" applyFont="1" applyFill="1"/>
    <xf numFmtId="3" fontId="53" fillId="0" borderId="0" xfId="7" applyNumberFormat="1" applyFont="1" applyFill="1" applyProtection="1">
      <protection locked="0"/>
    </xf>
    <xf numFmtId="4" fontId="53" fillId="0" borderId="0" xfId="7" applyNumberFormat="1" applyFont="1" applyFill="1"/>
    <xf numFmtId="4" fontId="66" fillId="0" borderId="0" xfId="7" applyNumberFormat="1" applyFont="1" applyFill="1" applyBorder="1" applyAlignment="1"/>
    <xf numFmtId="4" fontId="63" fillId="0" borderId="0" xfId="7" applyNumberFormat="1" applyFont="1" applyFill="1" applyBorder="1" applyAlignment="1"/>
    <xf numFmtId="0" fontId="66" fillId="0" borderId="0" xfId="7" applyNumberFormat="1" applyFont="1" applyFill="1" applyBorder="1" applyAlignment="1"/>
    <xf numFmtId="0" fontId="69" fillId="0" borderId="0" xfId="7" applyNumberFormat="1" applyFont="1" applyFill="1" applyBorder="1" applyAlignment="1"/>
    <xf numFmtId="0" fontId="67" fillId="0" borderId="0" xfId="7" applyNumberFormat="1" applyFont="1" applyFill="1" applyBorder="1" applyAlignment="1">
      <alignment vertical="top"/>
    </xf>
    <xf numFmtId="4" fontId="53" fillId="0" borderId="0" xfId="7" applyNumberFormat="1" applyFont="1" applyFill="1" applyBorder="1"/>
    <xf numFmtId="0" fontId="53" fillId="0" borderId="0" xfId="7" applyNumberFormat="1" applyFont="1" applyFill="1" applyBorder="1"/>
    <xf numFmtId="0" fontId="53" fillId="0" borderId="0" xfId="7" applyNumberFormat="1" applyFont="1" applyFill="1"/>
    <xf numFmtId="0" fontId="53" fillId="0" borderId="24" xfId="18" applyNumberFormat="1" applyFont="1" applyFill="1" applyBorder="1" applyAlignment="1">
      <alignment horizontal="right" indent="2"/>
    </xf>
    <xf numFmtId="0" fontId="53" fillId="0" borderId="25" xfId="18" applyNumberFormat="1" applyFont="1" applyBorder="1" applyAlignment="1"/>
    <xf numFmtId="0" fontId="53" fillId="0" borderId="26" xfId="18" applyNumberFormat="1" applyFont="1" applyBorder="1" applyAlignment="1"/>
    <xf numFmtId="3" fontId="53" fillId="0" borderId="26" xfId="18" applyNumberFormat="1" applyFont="1" applyBorder="1" applyAlignment="1"/>
    <xf numFmtId="37" fontId="128" fillId="0" borderId="0" xfId="159" applyNumberFormat="1" applyFont="1" applyFill="1" applyBorder="1" applyAlignment="1">
      <alignment horizontal="right"/>
    </xf>
    <xf numFmtId="49" fontId="56" fillId="29" borderId="0" xfId="17" applyNumberFormat="1" applyFont="1" applyFill="1" applyBorder="1" applyAlignment="1">
      <alignment horizontal="center" vertical="center" wrapText="1"/>
    </xf>
    <xf numFmtId="0" fontId="71" fillId="0" borderId="0" xfId="7" applyNumberFormat="1" applyFont="1" applyBorder="1" applyAlignment="1">
      <alignment horizontal="center" vertical="top"/>
    </xf>
    <xf numFmtId="0" fontId="56" fillId="31" borderId="0" xfId="7" applyNumberFormat="1" applyFont="1" applyFill="1" applyBorder="1" applyAlignment="1">
      <alignment horizontal="right" vertical="center"/>
    </xf>
    <xf numFmtId="0" fontId="56" fillId="31" borderId="0" xfId="7" applyNumberFormat="1" applyFont="1" applyFill="1" applyBorder="1" applyAlignment="1">
      <alignment horizontal="center" vertical="center"/>
    </xf>
    <xf numFmtId="0" fontId="63" fillId="31" borderId="0" xfId="7" applyFont="1" applyFill="1" applyBorder="1" applyAlignment="1">
      <alignment horizontal="center" vertical="center"/>
    </xf>
    <xf numFmtId="0" fontId="56" fillId="30" borderId="0" xfId="7" applyNumberFormat="1" applyFont="1" applyFill="1" applyBorder="1" applyAlignment="1">
      <alignment horizontal="center" vertical="center"/>
    </xf>
    <xf numFmtId="0" fontId="63" fillId="30" borderId="0" xfId="7" applyFont="1" applyFill="1" applyBorder="1" applyAlignment="1">
      <alignment horizontal="center" vertical="center"/>
    </xf>
    <xf numFmtId="0" fontId="56" fillId="31" borderId="0" xfId="7" applyFont="1" applyFill="1" applyBorder="1" applyAlignment="1">
      <alignment horizontal="right" vertical="center"/>
    </xf>
    <xf numFmtId="0" fontId="53" fillId="0" borderId="0" xfId="7" applyNumberFormat="1" applyFont="1" applyBorder="1" applyAlignment="1"/>
    <xf numFmtId="0" fontId="63" fillId="0" borderId="0" xfId="7" applyNumberFormat="1" applyFont="1" applyBorder="1" applyAlignment="1"/>
    <xf numFmtId="0" fontId="53" fillId="0" borderId="0" xfId="7" applyNumberFormat="1" applyFont="1" applyBorder="1"/>
    <xf numFmtId="0" fontId="53" fillId="0" borderId="0" xfId="7" applyNumberFormat="1" applyFont="1" applyBorder="1" applyAlignment="1">
      <alignment horizontal="center" vertical="center"/>
    </xf>
    <xf numFmtId="0" fontId="53" fillId="31" borderId="0" xfId="7" applyFont="1" applyFill="1" applyBorder="1" applyAlignment="1">
      <alignment horizontal="center" vertical="center"/>
    </xf>
    <xf numFmtId="0" fontId="65" fillId="31" borderId="18" xfId="1" applyNumberFormat="1" applyFont="1" applyFill="1" applyBorder="1" applyAlignment="1">
      <alignment horizontal="center" vertical="center" wrapText="1"/>
    </xf>
    <xf numFmtId="3" fontId="65" fillId="31" borderId="18" xfId="1" applyNumberFormat="1" applyFont="1" applyFill="1" applyBorder="1" applyAlignment="1">
      <alignment horizontal="center" vertical="center"/>
    </xf>
    <xf numFmtId="0" fontId="65" fillId="31" borderId="18" xfId="1" applyNumberFormat="1" applyFont="1" applyFill="1" applyBorder="1" applyAlignment="1">
      <alignment horizontal="center" vertical="center"/>
    </xf>
    <xf numFmtId="0" fontId="73" fillId="0" borderId="0" xfId="1" applyNumberFormat="1" applyFont="1" applyAlignment="1">
      <alignment horizontal="center" vertical="center"/>
    </xf>
    <xf numFmtId="0" fontId="58" fillId="0" borderId="0" xfId="17" applyFont="1" applyAlignment="1">
      <alignment horizontal="center"/>
    </xf>
    <xf numFmtId="0" fontId="56" fillId="0" borderId="0" xfId="1" applyNumberFormat="1" applyFont="1" applyAlignment="1">
      <alignment horizontal="center" vertical="center"/>
    </xf>
    <xf numFmtId="0" fontId="63" fillId="0" borderId="0" xfId="17" applyFont="1" applyAlignment="1">
      <alignment horizontal="center"/>
    </xf>
    <xf numFmtId="0" fontId="56" fillId="0" borderId="0" xfId="1" applyNumberFormat="1" applyFont="1" applyBorder="1" applyAlignment="1">
      <alignment horizontal="center" vertical="center"/>
    </xf>
    <xf numFmtId="0" fontId="63" fillId="0" borderId="0" xfId="17" applyFont="1" applyBorder="1" applyAlignment="1">
      <alignment horizontal="center"/>
    </xf>
    <xf numFmtId="0" fontId="54" fillId="0" borderId="0" xfId="7" applyNumberFormat="1" applyFont="1" applyAlignment="1">
      <alignment horizontal="justify" wrapText="1"/>
    </xf>
    <xf numFmtId="0" fontId="53" fillId="0" borderId="0" xfId="7" applyFont="1" applyAlignment="1">
      <alignment horizontal="justify" wrapText="1"/>
    </xf>
    <xf numFmtId="0" fontId="54" fillId="0" borderId="0" xfId="7" applyFont="1" applyAlignment="1">
      <alignment horizontal="justify" wrapText="1"/>
    </xf>
    <xf numFmtId="0" fontId="53" fillId="0" borderId="0" xfId="7" applyFont="1" applyAlignment="1"/>
    <xf numFmtId="0" fontId="104" fillId="0" borderId="0" xfId="0" quotePrefix="1" applyFont="1" applyFill="1" applyBorder="1" applyAlignment="1">
      <alignment vertical="center" wrapText="1"/>
    </xf>
    <xf numFmtId="0" fontId="100" fillId="0" borderId="0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69" fillId="29" borderId="18" xfId="0" applyFont="1" applyFill="1" applyBorder="1" applyAlignment="1">
      <alignment horizontal="center" vertical="center"/>
    </xf>
    <xf numFmtId="0" fontId="53" fillId="29" borderId="18" xfId="0" applyFont="1" applyFill="1" applyBorder="1" applyAlignment="1">
      <alignment horizontal="center" vertical="center"/>
    </xf>
    <xf numFmtId="0" fontId="69" fillId="29" borderId="18" xfId="0" applyFont="1" applyFill="1" applyBorder="1" applyAlignment="1">
      <alignment horizontal="center" vertical="center" wrapText="1"/>
    </xf>
    <xf numFmtId="0" fontId="53" fillId="29" borderId="18" xfId="0" applyFont="1" applyFill="1" applyBorder="1" applyAlignment="1">
      <alignment horizontal="center" vertical="center" wrapText="1"/>
    </xf>
    <xf numFmtId="0" fontId="78" fillId="32" borderId="18" xfId="0" applyNumberFormat="1" applyFont="1" applyFill="1" applyBorder="1" applyAlignment="1">
      <alignment horizontal="center" vertical="center" wrapText="1"/>
    </xf>
    <xf numFmtId="0" fontId="42" fillId="31" borderId="18" xfId="0" applyFont="1" applyFill="1" applyBorder="1" applyAlignment="1"/>
    <xf numFmtId="0" fontId="78" fillId="29" borderId="18" xfId="18" applyNumberFormat="1" applyFont="1" applyFill="1" applyBorder="1" applyAlignment="1">
      <alignment horizontal="center" vertical="center" wrapText="1"/>
    </xf>
    <xf numFmtId="0" fontId="42" fillId="29" borderId="18" xfId="18" applyFont="1" applyFill="1" applyBorder="1" applyAlignment="1">
      <alignment horizontal="center" vertical="center" wrapText="1"/>
    </xf>
    <xf numFmtId="0" fontId="69" fillId="29" borderId="18" xfId="18" applyNumberFormat="1" applyFont="1" applyFill="1" applyBorder="1" applyAlignment="1">
      <alignment horizontal="center" vertical="center" wrapText="1"/>
    </xf>
    <xf numFmtId="0" fontId="53" fillId="29" borderId="18" xfId="18" applyFont="1" applyFill="1" applyBorder="1" applyAlignment="1">
      <alignment horizontal="center" vertical="center" wrapText="1"/>
    </xf>
    <xf numFmtId="0" fontId="86" fillId="0" borderId="0" xfId="17" applyFont="1" applyAlignment="1">
      <alignment horizontal="center" vertical="center"/>
    </xf>
    <xf numFmtId="0" fontId="63" fillId="0" borderId="0" xfId="17" applyFont="1" applyAlignment="1">
      <alignment horizontal="center" vertical="center"/>
    </xf>
    <xf numFmtId="0" fontId="86" fillId="0" borderId="18" xfId="17" applyFont="1" applyBorder="1" applyAlignment="1">
      <alignment horizontal="center" vertical="center"/>
    </xf>
    <xf numFmtId="0" fontId="63" fillId="0" borderId="18" xfId="17" applyFont="1" applyBorder="1" applyAlignment="1">
      <alignment horizontal="center" vertical="center"/>
    </xf>
    <xf numFmtId="49" fontId="69" fillId="29" borderId="18" xfId="17" applyNumberFormat="1" applyFont="1" applyFill="1" applyBorder="1" applyAlignment="1">
      <alignment horizontal="center" vertical="center" wrapText="1"/>
    </xf>
    <xf numFmtId="49" fontId="53" fillId="29" borderId="18" xfId="17" applyNumberFormat="1" applyFont="1" applyFill="1" applyBorder="1" applyAlignment="1">
      <alignment horizontal="center" vertical="center" wrapText="1"/>
    </xf>
    <xf numFmtId="3" fontId="69" fillId="29" borderId="18" xfId="17" applyNumberFormat="1" applyFont="1" applyFill="1" applyBorder="1" applyAlignment="1">
      <alignment horizontal="center" vertical="center" wrapText="1"/>
    </xf>
    <xf numFmtId="0" fontId="53" fillId="29" borderId="18" xfId="17" applyFont="1" applyFill="1" applyBorder="1" applyAlignment="1">
      <alignment horizontal="center" vertical="center" wrapText="1"/>
    </xf>
    <xf numFmtId="49" fontId="65" fillId="29" borderId="18" xfId="17" applyNumberFormat="1" applyFont="1" applyFill="1" applyBorder="1" applyAlignment="1">
      <alignment horizontal="center" vertical="center" wrapText="1"/>
    </xf>
    <xf numFmtId="49" fontId="54" fillId="29" borderId="18" xfId="17" applyNumberFormat="1" applyFont="1" applyFill="1" applyBorder="1" applyAlignment="1">
      <alignment horizontal="center" vertical="center" wrapText="1"/>
    </xf>
    <xf numFmtId="0" fontId="86" fillId="0" borderId="0" xfId="18" applyNumberFormat="1" applyFont="1" applyAlignment="1">
      <alignment horizontal="center" vertical="center"/>
    </xf>
    <xf numFmtId="0" fontId="52" fillId="0" borderId="0" xfId="158" applyNumberFormat="1" applyFont="1" applyFill="1" applyBorder="1" applyAlignment="1"/>
    <xf numFmtId="0" fontId="52" fillId="0" borderId="0" xfId="158" applyNumberFormat="1" applyFont="1" applyFill="1" applyBorder="1" applyAlignment="1">
      <alignment horizontal="center" vertical="center"/>
    </xf>
    <xf numFmtId="0" fontId="128" fillId="0" borderId="0" xfId="158" applyNumberFormat="1" applyFont="1" applyFill="1" applyBorder="1" applyAlignment="1"/>
    <xf numFmtId="4" fontId="139" fillId="112" borderId="22" xfId="18" applyNumberFormat="1" applyFont="1" applyFill="1" applyBorder="1" applyAlignment="1">
      <alignment horizontal="center" vertical="center"/>
    </xf>
    <xf numFmtId="4" fontId="139" fillId="112" borderId="0" xfId="18" applyNumberFormat="1" applyFont="1" applyFill="1" applyBorder="1" applyAlignment="1">
      <alignment horizontal="center" vertical="center"/>
    </xf>
    <xf numFmtId="4" fontId="139" fillId="112" borderId="23" xfId="18" applyNumberFormat="1" applyFont="1" applyFill="1" applyBorder="1" applyAlignment="1">
      <alignment horizontal="center" vertical="center"/>
    </xf>
    <xf numFmtId="4" fontId="139" fillId="112" borderId="19" xfId="18" applyNumberFormat="1" applyFont="1" applyFill="1" applyBorder="1" applyAlignment="1">
      <alignment horizontal="center" vertical="center"/>
    </xf>
    <xf numFmtId="4" fontId="139" fillId="112" borderId="20" xfId="18" applyNumberFormat="1" applyFont="1" applyFill="1" applyBorder="1" applyAlignment="1">
      <alignment horizontal="center" vertical="center"/>
    </xf>
    <xf numFmtId="4" fontId="139" fillId="112" borderId="21" xfId="18" applyNumberFormat="1" applyFont="1" applyFill="1" applyBorder="1" applyAlignment="1">
      <alignment horizontal="center" vertical="center"/>
    </xf>
    <xf numFmtId="173" fontId="128" fillId="0" borderId="0" xfId="159" applyNumberFormat="1" applyFont="1" applyFill="1" applyBorder="1" applyAlignment="1"/>
  </cellXfs>
  <cellStyles count="240">
    <cellStyle name="20% - Accent1" xfId="19" xr:uid="{00000000-0005-0000-0000-000000000000}"/>
    <cellStyle name="20% - Accent2" xfId="20" xr:uid="{00000000-0005-0000-0000-000001000000}"/>
    <cellStyle name="20% - Accent3" xfId="21" xr:uid="{00000000-0005-0000-0000-000002000000}"/>
    <cellStyle name="20% - Accent4" xfId="22" xr:uid="{00000000-0005-0000-0000-000003000000}"/>
    <cellStyle name="20% - Accent5" xfId="23" xr:uid="{00000000-0005-0000-0000-000004000000}"/>
    <cellStyle name="20% - Accent6" xfId="24" xr:uid="{00000000-0005-0000-0000-000005000000}"/>
    <cellStyle name="20% - Énfasis1 2" xfId="25" xr:uid="{00000000-0005-0000-0000-000006000000}"/>
    <cellStyle name="20% - Énfasis2 2" xfId="26" xr:uid="{00000000-0005-0000-0000-000007000000}"/>
    <cellStyle name="20% - Énfasis3 2" xfId="27" xr:uid="{00000000-0005-0000-0000-000008000000}"/>
    <cellStyle name="20% - Énfasis4 2" xfId="28" xr:uid="{00000000-0005-0000-0000-000009000000}"/>
    <cellStyle name="20% - Énfasis5 2" xfId="29" xr:uid="{00000000-0005-0000-0000-00000A000000}"/>
    <cellStyle name="20% - Énfasis6 2" xfId="30" xr:uid="{00000000-0005-0000-0000-00000B000000}"/>
    <cellStyle name="40% - Accent1" xfId="31" xr:uid="{00000000-0005-0000-0000-00000C000000}"/>
    <cellStyle name="40% - Accent2" xfId="32" xr:uid="{00000000-0005-0000-0000-00000D000000}"/>
    <cellStyle name="40% - Accent3" xfId="33" xr:uid="{00000000-0005-0000-0000-00000E000000}"/>
    <cellStyle name="40% - Accent4" xfId="34" xr:uid="{00000000-0005-0000-0000-00000F000000}"/>
    <cellStyle name="40% - Accent5" xfId="35" xr:uid="{00000000-0005-0000-0000-000010000000}"/>
    <cellStyle name="40% - Accent6" xfId="36" xr:uid="{00000000-0005-0000-0000-000011000000}"/>
    <cellStyle name="40% - Énfasis1 2" xfId="37" xr:uid="{00000000-0005-0000-0000-000012000000}"/>
    <cellStyle name="40% - Énfasis2 2" xfId="38" xr:uid="{00000000-0005-0000-0000-000013000000}"/>
    <cellStyle name="40% - Énfasis3 2" xfId="39" xr:uid="{00000000-0005-0000-0000-000014000000}"/>
    <cellStyle name="40% - Énfasis4 2" xfId="40" xr:uid="{00000000-0005-0000-0000-000015000000}"/>
    <cellStyle name="40% - Énfasis5 2" xfId="41" xr:uid="{00000000-0005-0000-0000-000016000000}"/>
    <cellStyle name="40% - Énfasis6 2" xfId="42" xr:uid="{00000000-0005-0000-0000-000017000000}"/>
    <cellStyle name="60% - Accent1" xfId="43" xr:uid="{00000000-0005-0000-0000-000018000000}"/>
    <cellStyle name="60% - Accent2" xfId="44" xr:uid="{00000000-0005-0000-0000-000019000000}"/>
    <cellStyle name="60% - Accent3" xfId="45" xr:uid="{00000000-0005-0000-0000-00001A000000}"/>
    <cellStyle name="60% - Accent4" xfId="46" xr:uid="{00000000-0005-0000-0000-00001B000000}"/>
    <cellStyle name="60% - Accent5" xfId="47" xr:uid="{00000000-0005-0000-0000-00001C000000}"/>
    <cellStyle name="60% - Accent6" xfId="48" xr:uid="{00000000-0005-0000-0000-00001D000000}"/>
    <cellStyle name="60% - Énfasis1 2" xfId="49" xr:uid="{00000000-0005-0000-0000-00001E000000}"/>
    <cellStyle name="60% - Énfasis2 2" xfId="50" xr:uid="{00000000-0005-0000-0000-00001F000000}"/>
    <cellStyle name="60% - Énfasis3 2" xfId="51" xr:uid="{00000000-0005-0000-0000-000020000000}"/>
    <cellStyle name="60% - Énfasis4 2" xfId="52" xr:uid="{00000000-0005-0000-0000-000021000000}"/>
    <cellStyle name="60% - Énfasis5 2" xfId="53" xr:uid="{00000000-0005-0000-0000-000022000000}"/>
    <cellStyle name="60% - Énfasis6 2" xfId="54" xr:uid="{00000000-0005-0000-0000-000023000000}"/>
    <cellStyle name="Accent1" xfId="55" xr:uid="{00000000-0005-0000-0000-000024000000}"/>
    <cellStyle name="Accent2" xfId="56" xr:uid="{00000000-0005-0000-0000-000025000000}"/>
    <cellStyle name="Accent3" xfId="57" xr:uid="{00000000-0005-0000-0000-000026000000}"/>
    <cellStyle name="Accent4" xfId="58" xr:uid="{00000000-0005-0000-0000-000027000000}"/>
    <cellStyle name="Accent5" xfId="59" xr:uid="{00000000-0005-0000-0000-000028000000}"/>
    <cellStyle name="Accent6" xfId="60" xr:uid="{00000000-0005-0000-0000-000029000000}"/>
    <cellStyle name="Bad" xfId="61" xr:uid="{00000000-0005-0000-0000-00002A000000}"/>
    <cellStyle name="Buena 2" xfId="62" xr:uid="{00000000-0005-0000-0000-00002B000000}"/>
    <cellStyle name="cab1 tono 1" xfId="160" xr:uid="{00000000-0005-0000-0000-00002C000000}"/>
    <cellStyle name="cab1 tono 3" xfId="158" xr:uid="{00000000-0005-0000-0000-00002D000000}"/>
    <cellStyle name="cab1 tono 3 2" xfId="237" xr:uid="{00000000-0005-0000-0000-00002E000000}"/>
    <cellStyle name="cab1 tono 4" xfId="162" xr:uid="{00000000-0005-0000-0000-00002F000000}"/>
    <cellStyle name="cab1 tono 5" xfId="163" xr:uid="{00000000-0005-0000-0000-000030000000}"/>
    <cellStyle name="cab1 tono2" xfId="161" xr:uid="{00000000-0005-0000-0000-000031000000}"/>
    <cellStyle name="cab2 tono 1" xfId="170" xr:uid="{00000000-0005-0000-0000-000032000000}"/>
    <cellStyle name="cab2 tono 2" xfId="171" xr:uid="{00000000-0005-0000-0000-000033000000}"/>
    <cellStyle name="cab2 tono 3" xfId="164" xr:uid="{00000000-0005-0000-0000-000034000000}"/>
    <cellStyle name="cab2 tono 4" xfId="165" xr:uid="{00000000-0005-0000-0000-000035000000}"/>
    <cellStyle name="cab2 tono 5" xfId="172" xr:uid="{00000000-0005-0000-0000-000036000000}"/>
    <cellStyle name="Calculation" xfId="63" xr:uid="{00000000-0005-0000-0000-000037000000}"/>
    <cellStyle name="Cálculo 2" xfId="64" xr:uid="{00000000-0005-0000-0000-000038000000}"/>
    <cellStyle name="Celda de comprobación 2" xfId="65" xr:uid="{00000000-0005-0000-0000-000039000000}"/>
    <cellStyle name="Celda vinculada 2" xfId="66" xr:uid="{00000000-0005-0000-0000-00003A000000}"/>
    <cellStyle name="Check Cell" xfId="67" xr:uid="{00000000-0005-0000-0000-00003B000000}"/>
    <cellStyle name="clara fil 3 col 2" xfId="175" xr:uid="{00000000-0005-0000-0000-00003C000000}"/>
    <cellStyle name="Encabezado 4 2" xfId="68" xr:uid="{00000000-0005-0000-0000-00003D000000}"/>
    <cellStyle name="Énfasis1" xfId="157" builtinId="29"/>
    <cellStyle name="Énfasis1 2" xfId="69" xr:uid="{00000000-0005-0000-0000-00003F000000}"/>
    <cellStyle name="Énfasis2 2" xfId="70" xr:uid="{00000000-0005-0000-0000-000040000000}"/>
    <cellStyle name="Énfasis3 2" xfId="71" xr:uid="{00000000-0005-0000-0000-000041000000}"/>
    <cellStyle name="Énfasis4 2" xfId="72" xr:uid="{00000000-0005-0000-0000-000042000000}"/>
    <cellStyle name="Énfasis5 2" xfId="73" xr:uid="{00000000-0005-0000-0000-000043000000}"/>
    <cellStyle name="Énfasis6 2" xfId="74" xr:uid="{00000000-0005-0000-0000-000044000000}"/>
    <cellStyle name="Entrada 2" xfId="75" xr:uid="{00000000-0005-0000-0000-000045000000}"/>
    <cellStyle name="Estilo 1" xfId="176" xr:uid="{00000000-0005-0000-0000-000046000000}"/>
    <cellStyle name="Euro" xfId="3" xr:uid="{00000000-0005-0000-0000-000047000000}"/>
    <cellStyle name="Euro 2" xfId="117" xr:uid="{00000000-0005-0000-0000-000048000000}"/>
    <cellStyle name="Explanatory Text" xfId="76" xr:uid="{00000000-0005-0000-0000-000049000000}"/>
    <cellStyle name="fila clara tono 0" xfId="168" xr:uid="{00000000-0005-0000-0000-00004A000000}"/>
    <cellStyle name="fila clara tono 1" xfId="169" xr:uid="{00000000-0005-0000-0000-00004B000000}"/>
    <cellStyle name="fila clara tono 2" xfId="177" xr:uid="{00000000-0005-0000-0000-00004C000000}"/>
    <cellStyle name="fila clara tono 3" xfId="178" xr:uid="{00000000-0005-0000-0000-00004D000000}"/>
    <cellStyle name="fila clara tono 4" xfId="179" xr:uid="{00000000-0005-0000-0000-00004E000000}"/>
    <cellStyle name="fila osc tono 0" xfId="166" xr:uid="{00000000-0005-0000-0000-00004F000000}"/>
    <cellStyle name="fila osc tono 0 2" xfId="180" xr:uid="{00000000-0005-0000-0000-000050000000}"/>
    <cellStyle name="fila osc tono 1" xfId="159" xr:uid="{00000000-0005-0000-0000-000051000000}"/>
    <cellStyle name="fila osc tono 1 bloque2" xfId="181" xr:uid="{00000000-0005-0000-0000-000052000000}"/>
    <cellStyle name="fila osc tono 2" xfId="167" xr:uid="{00000000-0005-0000-0000-000053000000}"/>
    <cellStyle name="fila osc tono 3" xfId="182" xr:uid="{00000000-0005-0000-0000-000054000000}"/>
    <cellStyle name="fila osc tono 3 2" xfId="183" xr:uid="{00000000-0005-0000-0000-000055000000}"/>
    <cellStyle name="fila osc tono 4" xfId="184" xr:uid="{00000000-0005-0000-0000-000056000000}"/>
    <cellStyle name="fila osc tono2 col2" xfId="185" xr:uid="{00000000-0005-0000-0000-000057000000}"/>
    <cellStyle name="Good" xfId="77" xr:uid="{00000000-0005-0000-0000-000058000000}"/>
    <cellStyle name="Heading 1" xfId="78" xr:uid="{00000000-0005-0000-0000-000059000000}"/>
    <cellStyle name="Heading 2" xfId="79" xr:uid="{00000000-0005-0000-0000-00005A000000}"/>
    <cellStyle name="Heading 3" xfId="80" xr:uid="{00000000-0005-0000-0000-00005B000000}"/>
    <cellStyle name="Heading 4" xfId="81" xr:uid="{00000000-0005-0000-0000-00005C000000}"/>
    <cellStyle name="Hipervínculo" xfId="120" builtinId="8"/>
    <cellStyle name="Hipervínculo 2" xfId="140" xr:uid="{00000000-0005-0000-0000-00005E000000}"/>
    <cellStyle name="Incorrecto 2" xfId="82" xr:uid="{00000000-0005-0000-0000-00005F000000}"/>
    <cellStyle name="Input" xfId="83" xr:uid="{00000000-0005-0000-0000-000060000000}"/>
    <cellStyle name="juridico 1" xfId="186" xr:uid="{00000000-0005-0000-0000-000061000000}"/>
    <cellStyle name="juridico 2" xfId="187" xr:uid="{00000000-0005-0000-0000-000062000000}"/>
    <cellStyle name="juridico 3" xfId="188" xr:uid="{00000000-0005-0000-0000-000063000000}"/>
    <cellStyle name="juridico 3 2" xfId="189" xr:uid="{00000000-0005-0000-0000-000064000000}"/>
    <cellStyle name="juridico 4" xfId="190" xr:uid="{00000000-0005-0000-0000-000065000000}"/>
    <cellStyle name="juridico 4 2" xfId="191" xr:uid="{00000000-0005-0000-0000-000066000000}"/>
    <cellStyle name="juridico 5" xfId="192" xr:uid="{00000000-0005-0000-0000-000067000000}"/>
    <cellStyle name="juridico 6" xfId="193" xr:uid="{00000000-0005-0000-0000-000068000000}"/>
    <cellStyle name="juridico 7" xfId="194" xr:uid="{00000000-0005-0000-0000-000069000000}"/>
    <cellStyle name="Linked Cell" xfId="84" xr:uid="{00000000-0005-0000-0000-00006A000000}"/>
    <cellStyle name="Millares" xfId="239" builtinId="3"/>
    <cellStyle name="Millares [0] 2" xfId="4" xr:uid="{00000000-0005-0000-0000-00006B000000}"/>
    <cellStyle name="Millares [0] 3" xfId="85" xr:uid="{00000000-0005-0000-0000-00006C000000}"/>
    <cellStyle name="Millares 2" xfId="86" xr:uid="{00000000-0005-0000-0000-00006D000000}"/>
    <cellStyle name="Millares 2 2" xfId="87" xr:uid="{00000000-0005-0000-0000-00006E000000}"/>
    <cellStyle name="Millares 2 2 2" xfId="121" xr:uid="{00000000-0005-0000-0000-00006F000000}"/>
    <cellStyle name="Millares 2 3" xfId="88" xr:uid="{00000000-0005-0000-0000-000070000000}"/>
    <cellStyle name="Millares 2 3 2" xfId="89" xr:uid="{00000000-0005-0000-0000-000071000000}"/>
    <cellStyle name="Millares 2 3 2 2" xfId="90" xr:uid="{00000000-0005-0000-0000-000072000000}"/>
    <cellStyle name="Millares 2 3 2 2 2" xfId="122" xr:uid="{00000000-0005-0000-0000-000073000000}"/>
    <cellStyle name="Millares 2 3 2 3" xfId="123" xr:uid="{00000000-0005-0000-0000-000074000000}"/>
    <cellStyle name="Millares 2 3 3" xfId="124" xr:uid="{00000000-0005-0000-0000-000075000000}"/>
    <cellStyle name="Millares 2 4" xfId="91" xr:uid="{00000000-0005-0000-0000-000076000000}"/>
    <cellStyle name="Millares 2 4 2" xfId="125" xr:uid="{00000000-0005-0000-0000-000077000000}"/>
    <cellStyle name="Millares 2 5" xfId="92" xr:uid="{00000000-0005-0000-0000-000078000000}"/>
    <cellStyle name="Normal" xfId="0" builtinId="0"/>
    <cellStyle name="Normal 10" xfId="13" xr:uid="{00000000-0005-0000-0000-00007A000000}"/>
    <cellStyle name="Normal 10 2" xfId="93" xr:uid="{00000000-0005-0000-0000-00007B000000}"/>
    <cellStyle name="Normal 10 2 2" xfId="126" xr:uid="{00000000-0005-0000-0000-00007C000000}"/>
    <cellStyle name="Normal 11" xfId="18" xr:uid="{00000000-0005-0000-0000-00007D000000}"/>
    <cellStyle name="Normal 11 2" xfId="150" xr:uid="{00000000-0005-0000-0000-00007E000000}"/>
    <cellStyle name="Normal 12" xfId="94" xr:uid="{00000000-0005-0000-0000-00007F000000}"/>
    <cellStyle name="Normal 12 2" xfId="127" xr:uid="{00000000-0005-0000-0000-000080000000}"/>
    <cellStyle name="Normal 12 3" xfId="151" xr:uid="{00000000-0005-0000-0000-000081000000}"/>
    <cellStyle name="Normal 13" xfId="115" xr:uid="{00000000-0005-0000-0000-000082000000}"/>
    <cellStyle name="Normal 13 2" xfId="128" xr:uid="{00000000-0005-0000-0000-000083000000}"/>
    <cellStyle name="Normal 14" xfId="129" xr:uid="{00000000-0005-0000-0000-000084000000}"/>
    <cellStyle name="Normal 15" xfId="130" xr:uid="{00000000-0005-0000-0000-000085000000}"/>
    <cellStyle name="Normal 16" xfId="131" xr:uid="{00000000-0005-0000-0000-000086000000}"/>
    <cellStyle name="Normal 16 2" xfId="141" xr:uid="{00000000-0005-0000-0000-000087000000}"/>
    <cellStyle name="Normal 17" xfId="139" xr:uid="{00000000-0005-0000-0000-000088000000}"/>
    <cellStyle name="Normal 18" xfId="148" xr:uid="{00000000-0005-0000-0000-000089000000}"/>
    <cellStyle name="Normal 19" xfId="149" xr:uid="{00000000-0005-0000-0000-00008A000000}"/>
    <cellStyle name="Normal 2" xfId="2" xr:uid="{00000000-0005-0000-0000-00008B000000}"/>
    <cellStyle name="Normal 2 2" xfId="5" xr:uid="{00000000-0005-0000-0000-00008C000000}"/>
    <cellStyle name="Normal 2 2 2" xfId="118" xr:uid="{00000000-0005-0000-0000-00008D000000}"/>
    <cellStyle name="Normal 2 2 3" xfId="143" xr:uid="{00000000-0005-0000-0000-00008E000000}"/>
    <cellStyle name="Normal 2 3" xfId="17" xr:uid="{00000000-0005-0000-0000-00008F000000}"/>
    <cellStyle name="Normal 2 3 2" xfId="95" xr:uid="{00000000-0005-0000-0000-000090000000}"/>
    <cellStyle name="Normal 2 3 2 2" xfId="96" xr:uid="{00000000-0005-0000-0000-000091000000}"/>
    <cellStyle name="Normal 2 3 2 2 2" xfId="132" xr:uid="{00000000-0005-0000-0000-000092000000}"/>
    <cellStyle name="Normal 2 3 2 3" xfId="133" xr:uid="{00000000-0005-0000-0000-000093000000}"/>
    <cellStyle name="Normal 2 3 3" xfId="134" xr:uid="{00000000-0005-0000-0000-000094000000}"/>
    <cellStyle name="Normal 2 4" xfId="97" xr:uid="{00000000-0005-0000-0000-000095000000}"/>
    <cellStyle name="Normal 2 4 2" xfId="135" xr:uid="{00000000-0005-0000-0000-000096000000}"/>
    <cellStyle name="Normal 2 5" xfId="98" xr:uid="{00000000-0005-0000-0000-000097000000}"/>
    <cellStyle name="Normal 2 5 2" xfId="136" xr:uid="{00000000-0005-0000-0000-000098000000}"/>
    <cellStyle name="Normal 2 6" xfId="99" xr:uid="{00000000-0005-0000-0000-000099000000}"/>
    <cellStyle name="Normal 2 7" xfId="142" xr:uid="{00000000-0005-0000-0000-00009A000000}"/>
    <cellStyle name="Normal 2 8" xfId="195" xr:uid="{00000000-0005-0000-0000-00009B000000}"/>
    <cellStyle name="Normal 3" xfId="6" xr:uid="{00000000-0005-0000-0000-00009C000000}"/>
    <cellStyle name="Normal 3 2" xfId="14" xr:uid="{00000000-0005-0000-0000-00009D000000}"/>
    <cellStyle name="Normal 3 2 2" xfId="119" xr:uid="{00000000-0005-0000-0000-00009E000000}"/>
    <cellStyle name="Normal 3 3" xfId="137" xr:uid="{00000000-0005-0000-0000-00009F000000}"/>
    <cellStyle name="Normal 3 3 2" xfId="138" xr:uid="{00000000-0005-0000-0000-0000A0000000}"/>
    <cellStyle name="Normal 4" xfId="7" xr:uid="{00000000-0005-0000-0000-0000A1000000}"/>
    <cellStyle name="Normal 4 2" xfId="100" xr:uid="{00000000-0005-0000-0000-0000A2000000}"/>
    <cellStyle name="Normal 4 3" xfId="144" xr:uid="{00000000-0005-0000-0000-0000A3000000}"/>
    <cellStyle name="Normal 5" xfId="8" xr:uid="{00000000-0005-0000-0000-0000A4000000}"/>
    <cellStyle name="Normal 5 2" xfId="101" xr:uid="{00000000-0005-0000-0000-0000A5000000}"/>
    <cellStyle name="Normal 6" xfId="9" xr:uid="{00000000-0005-0000-0000-0000A6000000}"/>
    <cellStyle name="Normal 6 2" xfId="145" xr:uid="{00000000-0005-0000-0000-0000A7000000}"/>
    <cellStyle name="Normal 7" xfId="10" xr:uid="{00000000-0005-0000-0000-0000A8000000}"/>
    <cellStyle name="Normal 7 2" xfId="146" xr:uid="{00000000-0005-0000-0000-0000A9000000}"/>
    <cellStyle name="Normal 8" xfId="11" xr:uid="{00000000-0005-0000-0000-0000AA000000}"/>
    <cellStyle name="Normal 8 2" xfId="152" xr:uid="{00000000-0005-0000-0000-0000AB000000}"/>
    <cellStyle name="Normal 9" xfId="12" xr:uid="{00000000-0005-0000-0000-0000AC000000}"/>
    <cellStyle name="Normal 9 2" xfId="116" xr:uid="{00000000-0005-0000-0000-0000AD000000}"/>
    <cellStyle name="Normal_afiliaultimo" xfId="114" xr:uid="{00000000-0005-0000-0000-0000AE000000}"/>
    <cellStyle name="Normal_M7. 15 a M7.25" xfId="1" xr:uid="{00000000-0005-0000-0000-0000AF000000}"/>
    <cellStyle name="Notas 2" xfId="102" xr:uid="{00000000-0005-0000-0000-0000B0000000}"/>
    <cellStyle name="Note" xfId="103" xr:uid="{00000000-0005-0000-0000-0000B1000000}"/>
    <cellStyle name="osc fil 3 col 2" xfId="196" xr:uid="{00000000-0005-0000-0000-0000B2000000}"/>
    <cellStyle name="Output" xfId="104" xr:uid="{00000000-0005-0000-0000-0000B3000000}"/>
    <cellStyle name="Porcentaje" xfId="238" builtinId="5"/>
    <cellStyle name="Porcentaje 2" xfId="15" xr:uid="{00000000-0005-0000-0000-0000B4000000}"/>
    <cellStyle name="Porcentaje 3" xfId="147" xr:uid="{00000000-0005-0000-0000-0000B5000000}"/>
    <cellStyle name="Porcentaje 4" xfId="153" xr:uid="{00000000-0005-0000-0000-0000B6000000}"/>
    <cellStyle name="Porcentaje 5" xfId="154" xr:uid="{00000000-0005-0000-0000-0000B7000000}"/>
    <cellStyle name="Porcentaje 6" xfId="155" xr:uid="{00000000-0005-0000-0000-0000B8000000}"/>
    <cellStyle name="Porcentaje 7" xfId="156" xr:uid="{00000000-0005-0000-0000-0000B9000000}"/>
    <cellStyle name="Porcentual 2" xfId="16" xr:uid="{00000000-0005-0000-0000-0000BA000000}"/>
    <cellStyle name="prestaciones  2" xfId="197" xr:uid="{00000000-0005-0000-0000-0000BB000000}"/>
    <cellStyle name="prestaciones 1" xfId="198" xr:uid="{00000000-0005-0000-0000-0000BC000000}"/>
    <cellStyle name="prestaciones 3" xfId="199" xr:uid="{00000000-0005-0000-0000-0000BD000000}"/>
    <cellStyle name="prestaciones 4" xfId="173" xr:uid="{00000000-0005-0000-0000-0000BE000000}"/>
    <cellStyle name="prestaciones 5" xfId="174" xr:uid="{00000000-0005-0000-0000-0000BF000000}"/>
    <cellStyle name="prestaciones 6" xfId="200" xr:uid="{00000000-0005-0000-0000-0000C0000000}"/>
    <cellStyle name="prestaciones 7" xfId="201" xr:uid="{00000000-0005-0000-0000-0000C1000000}"/>
    <cellStyle name="Presupuesto 1" xfId="202" xr:uid="{00000000-0005-0000-0000-0000C2000000}"/>
    <cellStyle name="Presupuesto 2" xfId="203" xr:uid="{00000000-0005-0000-0000-0000C3000000}"/>
    <cellStyle name="Presupuesto 3" xfId="204" xr:uid="{00000000-0005-0000-0000-0000C4000000}"/>
    <cellStyle name="Presupuesto 4" xfId="205" xr:uid="{00000000-0005-0000-0000-0000C5000000}"/>
    <cellStyle name="Presupuesto 5" xfId="206" xr:uid="{00000000-0005-0000-0000-0000C6000000}"/>
    <cellStyle name="Presupuesto 6" xfId="207" xr:uid="{00000000-0005-0000-0000-0000C7000000}"/>
    <cellStyle name="Presupuesto 7" xfId="208" xr:uid="{00000000-0005-0000-0000-0000C8000000}"/>
    <cellStyle name="rrhh 1" xfId="209" xr:uid="{00000000-0005-0000-0000-0000C9000000}"/>
    <cellStyle name="rrhh 1 2" xfId="210" xr:uid="{00000000-0005-0000-0000-0000CA000000}"/>
    <cellStyle name="rrhh 2" xfId="211" xr:uid="{00000000-0005-0000-0000-0000CB000000}"/>
    <cellStyle name="rrhh 2 2" xfId="212" xr:uid="{00000000-0005-0000-0000-0000CC000000}"/>
    <cellStyle name="rrhh 3" xfId="213" xr:uid="{00000000-0005-0000-0000-0000CD000000}"/>
    <cellStyle name="rrhh 3 2" xfId="214" xr:uid="{00000000-0005-0000-0000-0000CE000000}"/>
    <cellStyle name="rrhh 4" xfId="215" xr:uid="{00000000-0005-0000-0000-0000CF000000}"/>
    <cellStyle name="rrhh 4 2" xfId="216" xr:uid="{00000000-0005-0000-0000-0000D0000000}"/>
    <cellStyle name="rrhh 5" xfId="217" xr:uid="{00000000-0005-0000-0000-0000D1000000}"/>
    <cellStyle name="rrhh 5 2" xfId="218" xr:uid="{00000000-0005-0000-0000-0000D2000000}"/>
    <cellStyle name="rrhh 6" xfId="219" xr:uid="{00000000-0005-0000-0000-0000D3000000}"/>
    <cellStyle name="rrhh 6 2" xfId="220" xr:uid="{00000000-0005-0000-0000-0000D4000000}"/>
    <cellStyle name="rrhh 7" xfId="221" xr:uid="{00000000-0005-0000-0000-0000D5000000}"/>
    <cellStyle name="Salida 2" xfId="105" xr:uid="{00000000-0005-0000-0000-0000D6000000}"/>
    <cellStyle name="secre 1" xfId="222" xr:uid="{00000000-0005-0000-0000-0000D7000000}"/>
    <cellStyle name="secre 2" xfId="223" xr:uid="{00000000-0005-0000-0000-0000D8000000}"/>
    <cellStyle name="secre 3" xfId="224" xr:uid="{00000000-0005-0000-0000-0000D9000000}"/>
    <cellStyle name="secre 4" xfId="225" xr:uid="{00000000-0005-0000-0000-0000DA000000}"/>
    <cellStyle name="secre 5" xfId="226" xr:uid="{00000000-0005-0000-0000-0000DB000000}"/>
    <cellStyle name="secre 5 2" xfId="227" xr:uid="{00000000-0005-0000-0000-0000DC000000}"/>
    <cellStyle name="secre 6" xfId="228" xr:uid="{00000000-0005-0000-0000-0000DD000000}"/>
    <cellStyle name="secre 7" xfId="229" xr:uid="{00000000-0005-0000-0000-0000DE000000}"/>
    <cellStyle name="subsidios 1" xfId="230" xr:uid="{00000000-0005-0000-0000-0000DF000000}"/>
    <cellStyle name="Subsidios 2" xfId="231" xr:uid="{00000000-0005-0000-0000-0000E0000000}"/>
    <cellStyle name="Subsidios 3" xfId="232" xr:uid="{00000000-0005-0000-0000-0000E1000000}"/>
    <cellStyle name="Subsidios 4" xfId="233" xr:uid="{00000000-0005-0000-0000-0000E2000000}"/>
    <cellStyle name="Subsidios 5" xfId="234" xr:uid="{00000000-0005-0000-0000-0000E3000000}"/>
    <cellStyle name="Subsidios 6" xfId="235" xr:uid="{00000000-0005-0000-0000-0000E4000000}"/>
    <cellStyle name="subsidios 7" xfId="236" xr:uid="{00000000-0005-0000-0000-0000E5000000}"/>
    <cellStyle name="Texto de advertencia 2" xfId="106" xr:uid="{00000000-0005-0000-0000-0000E6000000}"/>
    <cellStyle name="Texto explicativo 2" xfId="107" xr:uid="{00000000-0005-0000-0000-0000E7000000}"/>
    <cellStyle name="Title" xfId="108" xr:uid="{00000000-0005-0000-0000-0000E8000000}"/>
    <cellStyle name="Título 1 2" xfId="109" xr:uid="{00000000-0005-0000-0000-0000E9000000}"/>
    <cellStyle name="Título 2 2" xfId="110" xr:uid="{00000000-0005-0000-0000-0000EA000000}"/>
    <cellStyle name="Título 3 2" xfId="111" xr:uid="{00000000-0005-0000-0000-0000EB000000}"/>
    <cellStyle name="Título 4" xfId="112" xr:uid="{00000000-0005-0000-0000-0000EC000000}"/>
    <cellStyle name="Warning Text" xfId="113" xr:uid="{00000000-0005-0000-0000-0000ED000000}"/>
  </cellStyles>
  <dxfs count="0"/>
  <tableStyles count="0" defaultTableStyle="TableStyleMedium2" defaultPivotStyle="PivotStyleLight16"/>
  <colors>
    <mruColors>
      <color rgb="FFBB4643"/>
      <color rgb="FFD3E2F5"/>
      <color rgb="FF003300"/>
      <color rgb="FFC6D9F1"/>
      <color rgb="FFC76361"/>
      <color rgb="FFCF7977"/>
      <color rgb="FFA3171E"/>
      <color rgb="FFD99694"/>
      <color rgb="FFDA1F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4.00313883909919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BF-42FF-8200-144A6CDCB44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+mn-lt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'Pensiones - mínimos'!$B$41:$B$44</c:f>
              <c:strCache>
                <c:ptCount val="4"/>
                <c:pt idx="0">
                  <c:v>Jubilación</c:v>
                </c:pt>
                <c:pt idx="1">
                  <c:v>Jubilación procedente de Incapacidad </c:v>
                </c:pt>
                <c:pt idx="2">
                  <c:v>Viudedad</c:v>
                </c:pt>
                <c:pt idx="3">
                  <c:v>Resto</c:v>
                </c:pt>
              </c:strCache>
            </c:strRef>
          </c:cat>
          <c:val>
            <c:numRef>
              <c:f>'Pensiones - mínimos'!$C$41:$C$44</c:f>
              <c:numCache>
                <c:formatCode>0.00%</c:formatCode>
                <c:ptCount val="4"/>
                <c:pt idx="0">
                  <c:v>0.4541636103961017</c:v>
                </c:pt>
                <c:pt idx="1">
                  <c:v>0.12392579420179235</c:v>
                </c:pt>
                <c:pt idx="2">
                  <c:v>0.28172318624439158</c:v>
                </c:pt>
                <c:pt idx="3">
                  <c:v>0.14018740915771438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BF-42FF-8200-144A6CDCB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768640"/>
        <c:axId val="150790912"/>
      </c:barChart>
      <c:catAx>
        <c:axId val="150768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150790912"/>
        <c:crosses val="autoZero"/>
        <c:auto val="1"/>
        <c:lblAlgn val="ctr"/>
        <c:lblOffset val="100"/>
        <c:noMultiLvlLbl val="0"/>
      </c:catAx>
      <c:valAx>
        <c:axId val="150790912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150768640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j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57991928580161"/>
          <c:y val="9.1543859093961913E-2"/>
          <c:w val="0.61824138597090772"/>
          <c:h val="0.49290651858547718"/>
        </c:manualLayout>
      </c:layout>
      <c:pieChart>
        <c:varyColors val="1"/>
        <c:ser>
          <c:idx val="0"/>
          <c:order val="0"/>
          <c:tx>
            <c:strRef>
              <c:f>'Brecha de Género'!$C$75</c:f>
              <c:strCache>
                <c:ptCount val="1"/>
              </c:strCache>
            </c:strRef>
          </c:tx>
          <c:explosion val="7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B5F-4EF1-95F1-77FC294B8DD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B5F-4EF1-95F1-77FC294B8DDC}"/>
              </c:ext>
            </c:extLst>
          </c:dPt>
          <c:dLbls>
            <c:dLbl>
              <c:idx val="0"/>
              <c:layout>
                <c:manualLayout>
                  <c:x val="-0.1206801274145969"/>
                  <c:y val="-0.2134249910699315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303794893129684"/>
                      <c:h val="0.144484407007005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B5F-4EF1-95F1-77FC294B8DDC}"/>
                </c:ext>
              </c:extLst>
            </c:dLbl>
            <c:dLbl>
              <c:idx val="1"/>
              <c:layout>
                <c:manualLayout>
                  <c:x val="-4.3529891798171072E-2"/>
                  <c:y val="2.1698927298308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566625787626336"/>
                      <c:h val="8.679479796175743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B5F-4EF1-95F1-77FC294B8D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'Brecha de Género'!$D$74:$E$74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'Brecha de Género'!$D$75:$E$75</c:f>
              <c:numCache>
                <c:formatCode>#,##0</c:formatCode>
                <c:ptCount val="2"/>
                <c:pt idx="0">
                  <c:v>177898</c:v>
                </c:pt>
                <c:pt idx="1">
                  <c:v>11572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5F-4EF1-95F1-77FC294B8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354508142853385E-2"/>
          <c:y val="0.60146653593532451"/>
          <c:w val="0.80676881474022766"/>
          <c:h val="0.10463352092551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3</xdr:row>
      <xdr:rowOff>127818</xdr:rowOff>
    </xdr:from>
    <xdr:to>
      <xdr:col>5</xdr:col>
      <xdr:colOff>4503</xdr:colOff>
      <xdr:row>16</xdr:row>
      <xdr:rowOff>150486</xdr:rowOff>
    </xdr:to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65760" y="699318"/>
          <a:ext cx="5325168" cy="25277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Pensiones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Contributivas de la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Seguridad Social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2000" b="1">
              <a:latin typeface="Calibri" panose="020F0502020204030204" pitchFamily="34" charset="0"/>
              <a:cs typeface="Calibri" panose="020F0502020204030204" pitchFamily="34" charset="0"/>
            </a:rPr>
            <a:t>Marzo 2022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1439806</xdr:colOff>
      <xdr:row>3</xdr:row>
      <xdr:rowOff>0</xdr:rowOff>
    </xdr:to>
    <xdr:pic>
      <xdr:nvPicPr>
        <xdr:cNvPr id="12" name="6 Image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25731" cy="571500"/>
        </a:xfrm>
        <a:prstGeom prst="rect">
          <a:avLst/>
        </a:prstGeom>
      </xdr:spPr>
    </xdr:pic>
    <xdr:clientData/>
  </xdr:twoCellAnchor>
  <xdr:twoCellAnchor>
    <xdr:from>
      <xdr:col>0</xdr:col>
      <xdr:colOff>717063</xdr:colOff>
      <xdr:row>24</xdr:row>
      <xdr:rowOff>107924</xdr:rowOff>
    </xdr:from>
    <xdr:to>
      <xdr:col>1</xdr:col>
      <xdr:colOff>712646</xdr:colOff>
      <xdr:row>24</xdr:row>
      <xdr:rowOff>107924</xdr:rowOff>
    </xdr:to>
    <xdr:cxnSp macro="">
      <xdr:nvCxnSpPr>
        <xdr:cNvPr id="17" name="29 Conector rec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717063" y="5860331"/>
          <a:ext cx="860107" cy="0"/>
        </a:xfrm>
        <a:prstGeom prst="line">
          <a:avLst/>
        </a:prstGeom>
        <a:ln>
          <a:solidFill>
            <a:schemeClr val="accent1">
              <a:lumMod val="75000"/>
            </a:schemeClr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32</xdr:row>
      <xdr:rowOff>116007</xdr:rowOff>
    </xdr:from>
    <xdr:to>
      <xdr:col>1</xdr:col>
      <xdr:colOff>712646</xdr:colOff>
      <xdr:row>32</xdr:row>
      <xdr:rowOff>116007</xdr:rowOff>
    </xdr:to>
    <xdr:cxnSp macro="">
      <xdr:nvCxnSpPr>
        <xdr:cNvPr id="18" name="30 Conector rec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717063" y="7397956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40</xdr:row>
      <xdr:rowOff>124090</xdr:rowOff>
    </xdr:from>
    <xdr:to>
      <xdr:col>1</xdr:col>
      <xdr:colOff>712646</xdr:colOff>
      <xdr:row>40</xdr:row>
      <xdr:rowOff>124090</xdr:rowOff>
    </xdr:to>
    <xdr:cxnSp macro="">
      <xdr:nvCxnSpPr>
        <xdr:cNvPr id="19" name="31 Conector rec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717063" y="8935581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48</xdr:row>
      <xdr:rowOff>132173</xdr:rowOff>
    </xdr:from>
    <xdr:to>
      <xdr:col>1</xdr:col>
      <xdr:colOff>712646</xdr:colOff>
      <xdr:row>48</xdr:row>
      <xdr:rowOff>132173</xdr:rowOff>
    </xdr:to>
    <xdr:cxnSp macro="">
      <xdr:nvCxnSpPr>
        <xdr:cNvPr id="20" name="32 Conector rec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717063" y="10473206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419981</xdr:colOff>
      <xdr:row>32</xdr:row>
      <xdr:rowOff>179378</xdr:rowOff>
    </xdr:from>
    <xdr:to>
      <xdr:col>2</xdr:col>
      <xdr:colOff>249110</xdr:colOff>
      <xdr:row>37</xdr:row>
      <xdr:rowOff>3504</xdr:rowOff>
    </xdr:to>
    <xdr:cxnSp macro="">
      <xdr:nvCxnSpPr>
        <xdr:cNvPr id="21" name="13 Conector angular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rot="16200000" flipH="1">
          <a:off x="1241286" y="7504546"/>
          <a:ext cx="780090" cy="693652"/>
        </a:xfrm>
        <a:prstGeom prst="bentConnector3">
          <a:avLst>
            <a:gd name="adj1" fmla="val 70247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419981</xdr:colOff>
      <xdr:row>25</xdr:row>
      <xdr:rowOff>14671</xdr:rowOff>
    </xdr:from>
    <xdr:to>
      <xdr:col>2</xdr:col>
      <xdr:colOff>249110</xdr:colOff>
      <xdr:row>29</xdr:row>
      <xdr:rowOff>29990</xdr:rowOff>
    </xdr:to>
    <xdr:cxnSp macro="">
      <xdr:nvCxnSpPr>
        <xdr:cNvPr id="22" name="8 Conector angular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rot="16200000" flipH="1">
          <a:off x="1241286" y="6001490"/>
          <a:ext cx="780090" cy="693652"/>
        </a:xfrm>
        <a:prstGeom prst="bentConnector3">
          <a:avLst>
            <a:gd name="adj1" fmla="val 69181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274321</xdr:colOff>
      <xdr:row>23</xdr:row>
      <xdr:rowOff>66502</xdr:rowOff>
    </xdr:from>
    <xdr:to>
      <xdr:col>4</xdr:col>
      <xdr:colOff>1020967</xdr:colOff>
      <xdr:row>25</xdr:row>
      <xdr:rowOff>149346</xdr:rowOff>
    </xdr:to>
    <xdr:sp macro="" textlink="">
      <xdr:nvSpPr>
        <xdr:cNvPr id="23" name="3 Rectángul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138845" y="5627717"/>
          <a:ext cx="3938733" cy="465229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Número de pensiones</a:t>
          </a:r>
        </a:p>
        <a:p>
          <a:pPr lvl="0"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27</xdr:row>
      <xdr:rowOff>986</xdr:rowOff>
    </xdr:from>
    <xdr:to>
      <xdr:col>4</xdr:col>
      <xdr:colOff>419752</xdr:colOff>
      <xdr:row>29</xdr:row>
      <xdr:rowOff>164661</xdr:rowOff>
    </xdr:to>
    <xdr:sp macro="" textlink="">
      <xdr:nvSpPr>
        <xdr:cNvPr id="24" name="4 Rectángul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696937" y="4849211"/>
          <a:ext cx="3075740" cy="544675"/>
        </a:xfrm>
        <a:prstGeom prst="rect">
          <a:avLst/>
        </a:prstGeom>
        <a:solidFill>
          <a:srgbClr val="C6D9F1"/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0"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9.923.175</a:t>
          </a:r>
          <a:r>
            <a:rPr lang="es-ES" sz="14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rPr>
            <a:t>	</a:t>
          </a:r>
        </a:p>
        <a:p>
          <a:pPr lvl="0"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+ 1,09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% </a:t>
          </a:r>
        </a:p>
      </xdr:txBody>
    </xdr:sp>
    <xdr:clientData/>
  </xdr:twoCellAnchor>
  <xdr:twoCellAnchor>
    <xdr:from>
      <xdr:col>1</xdr:col>
      <xdr:colOff>274321</xdr:colOff>
      <xdr:row>31</xdr:row>
      <xdr:rowOff>61361</xdr:rowOff>
    </xdr:from>
    <xdr:to>
      <xdr:col>4</xdr:col>
      <xdr:colOff>1020967</xdr:colOff>
      <xdr:row>33</xdr:row>
      <xdr:rowOff>144204</xdr:rowOff>
    </xdr:to>
    <xdr:sp macro="" textlink="">
      <xdr:nvSpPr>
        <xdr:cNvPr id="25" name="5 Rectángul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138845" y="7152117"/>
          <a:ext cx="3938733" cy="465229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Nómina de pensiones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34</xdr:row>
      <xdr:rowOff>187037</xdr:rowOff>
    </xdr:from>
    <xdr:to>
      <xdr:col>4</xdr:col>
      <xdr:colOff>419752</xdr:colOff>
      <xdr:row>37</xdr:row>
      <xdr:rowOff>159520</xdr:rowOff>
    </xdr:to>
    <xdr:sp macro="" textlink="">
      <xdr:nvSpPr>
        <xdr:cNvPr id="26" name="6 Rectángul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740059" y="7851372"/>
          <a:ext cx="2736304" cy="54606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10.781.754 	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miles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+ 6,54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% </a:t>
          </a:r>
        </a:p>
      </xdr:txBody>
    </xdr:sp>
    <xdr:clientData/>
  </xdr:twoCellAnchor>
  <xdr:twoCellAnchor>
    <xdr:from>
      <xdr:col>1</xdr:col>
      <xdr:colOff>419982</xdr:colOff>
      <xdr:row>41</xdr:row>
      <xdr:rowOff>146320</xdr:rowOff>
    </xdr:from>
    <xdr:to>
      <xdr:col>2</xdr:col>
      <xdr:colOff>249383</xdr:colOff>
      <xdr:row>45</xdr:row>
      <xdr:rowOff>99755</xdr:rowOff>
    </xdr:to>
    <xdr:cxnSp macro="">
      <xdr:nvCxnSpPr>
        <xdr:cNvPr id="27" name="14 Conector angular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rot="16200000" flipH="1">
          <a:off x="1446933" y="9161144"/>
          <a:ext cx="718206" cy="693925"/>
        </a:xfrm>
        <a:prstGeom prst="bentConnector3">
          <a:avLst>
            <a:gd name="adj1" fmla="val 60417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274321</xdr:colOff>
      <xdr:row>39</xdr:row>
      <xdr:rowOff>36614</xdr:rowOff>
    </xdr:from>
    <xdr:to>
      <xdr:col>4</xdr:col>
      <xdr:colOff>1020967</xdr:colOff>
      <xdr:row>41</xdr:row>
      <xdr:rowOff>119457</xdr:rowOff>
    </xdr:to>
    <xdr:sp macro="" textlink="">
      <xdr:nvSpPr>
        <xdr:cNvPr id="28" name="15 Rectángul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198246" y="8875814"/>
          <a:ext cx="4175646" cy="463843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Importe de la pensión media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42</xdr:row>
      <xdr:rowOff>162291</xdr:rowOff>
    </xdr:from>
    <xdr:to>
      <xdr:col>4</xdr:col>
      <xdr:colOff>419752</xdr:colOff>
      <xdr:row>45</xdr:row>
      <xdr:rowOff>134773</xdr:rowOff>
    </xdr:to>
    <xdr:sp macro="" textlink="">
      <xdr:nvSpPr>
        <xdr:cNvPr id="29" name="16 Rectángul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691894" y="9642467"/>
          <a:ext cx="3075740" cy="543982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1.086,52  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+ 5,39 %</a:t>
          </a:r>
        </a:p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1</xdr:col>
      <xdr:colOff>274321</xdr:colOff>
      <xdr:row>47</xdr:row>
      <xdr:rowOff>99416</xdr:rowOff>
    </xdr:from>
    <xdr:to>
      <xdr:col>5</xdr:col>
      <xdr:colOff>1792</xdr:colOff>
      <xdr:row>51</xdr:row>
      <xdr:rowOff>2613</xdr:rowOff>
    </xdr:to>
    <xdr:sp macro="" textlink="">
      <xdr:nvSpPr>
        <xdr:cNvPr id="31" name="18 Rectángul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722746" y="4890491"/>
          <a:ext cx="2775471" cy="341347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Importe de la pensión media de jubilación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1</xdr:col>
      <xdr:colOff>447675</xdr:colOff>
      <xdr:row>51</xdr:row>
      <xdr:rowOff>19050</xdr:rowOff>
    </xdr:from>
    <xdr:to>
      <xdr:col>2</xdr:col>
      <xdr:colOff>277076</xdr:colOff>
      <xdr:row>54</xdr:row>
      <xdr:rowOff>143935</xdr:rowOff>
    </xdr:to>
    <xdr:cxnSp macro="">
      <xdr:nvCxnSpPr>
        <xdr:cNvPr id="33" name="14 Conector angular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 rot="16200000" flipH="1">
          <a:off x="1309583" y="9529867"/>
          <a:ext cx="715435" cy="591401"/>
        </a:xfrm>
        <a:prstGeom prst="bentConnector3">
          <a:avLst>
            <a:gd name="adj1" fmla="val 60417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753962</xdr:colOff>
      <xdr:row>52</xdr:row>
      <xdr:rowOff>28613</xdr:rowOff>
    </xdr:from>
    <xdr:to>
      <xdr:col>4</xdr:col>
      <xdr:colOff>400702</xdr:colOff>
      <xdr:row>54</xdr:row>
      <xdr:rowOff>192289</xdr:rowOff>
    </xdr:to>
    <xdr:sp macro="" textlink="">
      <xdr:nvSpPr>
        <xdr:cNvPr id="32" name="19 Rectángul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677887" y="9677438"/>
          <a:ext cx="3075740" cy="55420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1.250,37  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+ 5,44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%</a:t>
          </a:r>
        </a:p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9</xdr:col>
      <xdr:colOff>9525</xdr:colOff>
      <xdr:row>6</xdr:row>
      <xdr:rowOff>0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050" y="333375"/>
          <a:ext cx="6086475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PENSIONES CONTRIBUTIVAS</a:t>
          </a:r>
          <a:r>
            <a:rPr lang="es-ES" sz="1800" b="1" baseline="0">
              <a:solidFill>
                <a:sysClr val="windowText" lastClr="000000"/>
              </a:solidFill>
              <a:latin typeface="+mn-lt"/>
            </a:rPr>
            <a:t> DE </a:t>
          </a:r>
          <a:r>
            <a:rPr lang="es-ES" sz="1800" b="1">
              <a:solidFill>
                <a:sysClr val="windowText" lastClr="000000"/>
              </a:solidFill>
              <a:latin typeface="+mn-lt"/>
            </a:rPr>
            <a:t>LA SEGURIDAD SOCIAL</a:t>
          </a:r>
        </a:p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MARZO 2022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16</xdr:row>
      <xdr:rowOff>110490</xdr:rowOff>
    </xdr:from>
    <xdr:to>
      <xdr:col>7</xdr:col>
      <xdr:colOff>739140</xdr:colOff>
      <xdr:row>30</xdr:row>
      <xdr:rowOff>106680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397808</xdr:colOff>
      <xdr:row>1</xdr:row>
      <xdr:rowOff>101415</xdr:rowOff>
    </xdr:from>
    <xdr:to>
      <xdr:col>12</xdr:col>
      <xdr:colOff>455598</xdr:colOff>
      <xdr:row>10</xdr:row>
      <xdr:rowOff>8005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4674AB0-3D51-4DFC-8221-51B927DC6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XCELL\CUADERN\2008\cuadern%20MAYO%202008\I.8.1.y%202%20mayo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ESUP\PRESUPUE\ESTADISTICAS\GENERO\2008\AFILIADOS%20MEDIOS%20GENERO\FICHA%20MEDIOS%20GENERO%20provincia%20y%20REGIME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ESTION\DATOS\DATOS%20VARIOS\afiliaultim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blicaci&#243;n\Archivos%20Excel\VigototaCCA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GGEPEE\AR_ECO\EASE\INF_MENSUAL\Avances\AVANCE%20MENSUA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RPETA%20DE%20TRABAJO\ACCESS\codigos%20tramos\Cod_tramos_cuant&#237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E POR CONCEPTOS"/>
      <sheetName val="%"/>
    </sheetNames>
    <sheetDataSet>
      <sheetData sheetId="0">
        <row r="2">
          <cell r="B2" t="str">
            <v>I.8.1. Importe mensual de las pensiones en vigor por clases, conceptos y regímenes (en millones de euros)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392.50082245000004</v>
          </cell>
          <cell r="D7">
            <v>102.73029134000001</v>
          </cell>
          <cell r="E7">
            <v>2.87915915</v>
          </cell>
          <cell r="F7">
            <v>498.11027294000007</v>
          </cell>
          <cell r="G7">
            <v>1947.98846604</v>
          </cell>
          <cell r="H7">
            <v>749.79793097999982</v>
          </cell>
          <cell r="I7">
            <v>97.63837307999998</v>
          </cell>
          <cell r="J7">
            <v>2795.4247700999995</v>
          </cell>
          <cell r="K7">
            <v>369.66127552000006</v>
          </cell>
          <cell r="L7">
            <v>369.37393005000001</v>
          </cell>
          <cell r="M7">
            <v>65.915574129999996</v>
          </cell>
          <cell r="N7">
            <v>804.9507797</v>
          </cell>
          <cell r="O7">
            <v>28.396202589999994</v>
          </cell>
          <cell r="P7">
            <v>19.913073430000004</v>
          </cell>
          <cell r="Q7">
            <v>5.1928229899999998</v>
          </cell>
          <cell r="R7">
            <v>53.502099009999995</v>
          </cell>
          <cell r="S7">
            <v>3.4049483899999999</v>
          </cell>
          <cell r="T7">
            <v>5.538848419999999</v>
          </cell>
          <cell r="U7">
            <v>0.94007638000000004</v>
          </cell>
          <cell r="V7">
            <v>9.8838731899999992</v>
          </cell>
          <cell r="W7">
            <v>2741.9517149899998</v>
          </cell>
          <cell r="X7">
            <v>1247.3540742199998</v>
          </cell>
          <cell r="Y7">
            <v>172.56600572999997</v>
          </cell>
          <cell r="Z7">
            <v>4161.8717949399988</v>
          </cell>
        </row>
        <row r="8">
          <cell r="B8" t="str">
            <v>Trabajadores autónomos(*)</v>
          </cell>
          <cell r="C8">
            <v>57.075683760000018</v>
          </cell>
          <cell r="D8">
            <v>12.181733689999996</v>
          </cell>
          <cell r="E8">
            <v>1.6298857600000001</v>
          </cell>
          <cell r="F8">
            <v>70.887303210000013</v>
          </cell>
          <cell r="G8">
            <v>364.84071086000006</v>
          </cell>
          <cell r="H8">
            <v>175.01875304999999</v>
          </cell>
          <cell r="I8">
            <v>92.879433570000003</v>
          </cell>
          <cell r="J8">
            <v>632.73889748000011</v>
          </cell>
          <cell r="K8">
            <v>66.169675309999988</v>
          </cell>
          <cell r="L8">
            <v>74.304881480000006</v>
          </cell>
          <cell r="M8">
            <v>46.235971079999999</v>
          </cell>
          <cell r="N8">
            <v>186.71052786999999</v>
          </cell>
          <cell r="O8">
            <v>5.21187135</v>
          </cell>
          <cell r="P8">
            <v>5.2475017600000005</v>
          </cell>
          <cell r="Q8">
            <v>3.9289853700000004</v>
          </cell>
          <cell r="R8">
            <v>14.388358480000001</v>
          </cell>
          <cell r="S8">
            <v>0.54514458999999993</v>
          </cell>
          <cell r="T8">
            <v>1.8764152700000001</v>
          </cell>
          <cell r="U8">
            <v>0.67528633999999998</v>
          </cell>
          <cell r="V8">
            <v>3.0968461999999999</v>
          </cell>
          <cell r="W8">
            <v>493.8430858700001</v>
          </cell>
          <cell r="X8">
            <v>268.62928525000001</v>
          </cell>
          <cell r="Y8">
            <v>145.34956212</v>
          </cell>
          <cell r="Z8">
            <v>907.82193324000013</v>
          </cell>
        </row>
        <row r="9">
          <cell r="B9" t="str">
            <v xml:space="preserve">Agrario </v>
          </cell>
          <cell r="C9">
            <v>21.934655300000003</v>
          </cell>
          <cell r="D9">
            <v>7.2960895900000002</v>
          </cell>
          <cell r="E9">
            <v>1.55051966</v>
          </cell>
          <cell r="F9">
            <v>30.781264550000003</v>
          </cell>
          <cell r="G9">
            <v>97.52539345000001</v>
          </cell>
          <cell r="H9">
            <v>60.508569050000013</v>
          </cell>
          <cell r="I9">
            <v>30.017236430000008</v>
          </cell>
          <cell r="J9">
            <v>188.05119893000003</v>
          </cell>
          <cell r="K9">
            <v>19.798805720000011</v>
          </cell>
          <cell r="L9">
            <v>34.881032900000008</v>
          </cell>
          <cell r="M9">
            <v>32.024476019999994</v>
          </cell>
          <cell r="N9">
            <v>86.704314640000007</v>
          </cell>
          <cell r="O9">
            <v>1.6859543700000001</v>
          </cell>
          <cell r="P9">
            <v>3.3029241699999998</v>
          </cell>
          <cell r="Q9">
            <v>2.4937005299999999</v>
          </cell>
          <cell r="R9">
            <v>7.4825790699999999</v>
          </cell>
          <cell r="S9">
            <v>0.18139898999999998</v>
          </cell>
          <cell r="T9">
            <v>0.71443946999999997</v>
          </cell>
          <cell r="U9">
            <v>0.22765007999999998</v>
          </cell>
          <cell r="V9">
            <v>1.1234885399999999</v>
          </cell>
          <cell r="W9">
            <v>141.12620783</v>
          </cell>
          <cell r="X9">
            <v>106.70305518000002</v>
          </cell>
          <cell r="Y9">
            <v>66.313582719999999</v>
          </cell>
          <cell r="Z9">
            <v>314.14284572999998</v>
          </cell>
        </row>
        <row r="10">
          <cell r="B10" t="str">
            <v>Trabajadores del mar</v>
          </cell>
          <cell r="C10">
            <v>5.2125813799999996</v>
          </cell>
          <cell r="D10">
            <v>1.84250823</v>
          </cell>
          <cell r="E10">
            <v>5.2782000000000003E-2</v>
          </cell>
          <cell r="F10">
            <v>7.1078716099999992</v>
          </cell>
          <cell r="G10">
            <v>45.875123469999991</v>
          </cell>
          <cell r="H10">
            <v>21.891778719999994</v>
          </cell>
          <cell r="I10">
            <v>2.2505095499999999</v>
          </cell>
          <cell r="J10">
            <v>70.017411739999986</v>
          </cell>
          <cell r="K10">
            <v>8.7887594700000005</v>
          </cell>
          <cell r="L10">
            <v>11.768412110000002</v>
          </cell>
          <cell r="M10">
            <v>3.3490957400000001</v>
          </cell>
          <cell r="N10">
            <v>23.906267320000001</v>
          </cell>
          <cell r="O10">
            <v>0.64587008000000001</v>
          </cell>
          <cell r="P10">
            <v>0.76455097999999999</v>
          </cell>
          <cell r="Q10">
            <v>0.28445908000000003</v>
          </cell>
          <cell r="R10">
            <v>1.69488014</v>
          </cell>
          <cell r="S10">
            <v>0.11437414000000001</v>
          </cell>
          <cell r="T10">
            <v>0.25176014000000002</v>
          </cell>
          <cell r="U10">
            <v>4.3932430000000001E-2</v>
          </cell>
          <cell r="V10">
            <v>0.41006671000000006</v>
          </cell>
          <cell r="W10">
            <v>60.636708540000001</v>
          </cell>
          <cell r="X10">
            <v>36.519010180000002</v>
          </cell>
          <cell r="Y10">
            <v>5.9807788000000004</v>
          </cell>
          <cell r="Z10">
            <v>103.13649751999998</v>
          </cell>
        </row>
        <row r="11">
          <cell r="B11" t="str">
            <v>Minería del carbón</v>
          </cell>
          <cell r="C11">
            <v>3.3101390799999999</v>
          </cell>
          <cell r="D11">
            <v>1.96515376</v>
          </cell>
          <cell r="E11">
            <v>3.3306899999999999E-3</v>
          </cell>
          <cell r="F11">
            <v>5.27862353</v>
          </cell>
          <cell r="G11">
            <v>43.118485230000012</v>
          </cell>
          <cell r="H11">
            <v>22.203359460000001</v>
          </cell>
          <cell r="I11">
            <v>0.17828994000000001</v>
          </cell>
          <cell r="J11">
            <v>65.500134630000005</v>
          </cell>
          <cell r="K11">
            <v>6.2388595100000011</v>
          </cell>
          <cell r="L11">
            <v>9.0643156400000038</v>
          </cell>
          <cell r="M11">
            <v>0.78197069999999991</v>
          </cell>
          <cell r="N11">
            <v>16.085145850000004</v>
          </cell>
          <cell r="O11">
            <v>0.39560142000000004</v>
          </cell>
          <cell r="P11">
            <v>0.54448101000000004</v>
          </cell>
          <cell r="Q11">
            <v>6.9922129999999999E-2</v>
          </cell>
          <cell r="R11">
            <v>1.0100045600000001</v>
          </cell>
          <cell r="S11">
            <v>0.11116330000000001</v>
          </cell>
          <cell r="T11">
            <v>0.22433507</v>
          </cell>
          <cell r="U11">
            <v>6.9689799999999996E-3</v>
          </cell>
          <cell r="V11">
            <v>0.34246735</v>
          </cell>
          <cell r="W11">
            <v>53.174248540000015</v>
          </cell>
          <cell r="X11">
            <v>34.001644940000006</v>
          </cell>
          <cell r="Y11">
            <v>1.0404824399999997</v>
          </cell>
          <cell r="Z11">
            <v>88.216375920000019</v>
          </cell>
        </row>
        <row r="12">
          <cell r="B12" t="str">
            <v>Empleados de hogar</v>
          </cell>
          <cell r="C12">
            <v>3.79842419</v>
          </cell>
          <cell r="D12">
            <v>1.56072641</v>
          </cell>
          <cell r="E12">
            <v>0.83235690000000007</v>
          </cell>
          <cell r="F12">
            <v>6.1915074999999993</v>
          </cell>
          <cell r="G12">
            <v>30.60824646</v>
          </cell>
          <cell r="H12">
            <v>23.143798399999998</v>
          </cell>
          <cell r="I12">
            <v>21.011307780000003</v>
          </cell>
          <cell r="J12">
            <v>74.763352639999994</v>
          </cell>
          <cell r="K12">
            <v>1.2743595999999999</v>
          </cell>
          <cell r="L12">
            <v>1.22662246</v>
          </cell>
          <cell r="M12">
            <v>0.18263989000000003</v>
          </cell>
          <cell r="N12">
            <v>2.68362195</v>
          </cell>
          <cell r="O12">
            <v>0.18780441</v>
          </cell>
          <cell r="P12">
            <v>0.25150211</v>
          </cell>
          <cell r="Q12">
            <v>0.18796188</v>
          </cell>
          <cell r="R12">
            <v>0.62726840000000006</v>
          </cell>
          <cell r="S12">
            <v>5.6447730000000002E-2</v>
          </cell>
          <cell r="T12">
            <v>0.11839431</v>
          </cell>
          <cell r="U12">
            <v>3.0480520000000001E-2</v>
          </cell>
          <cell r="V12">
            <v>0.20532256000000002</v>
          </cell>
          <cell r="W12">
            <v>35.92528239</v>
          </cell>
          <cell r="X12">
            <v>26.30104369</v>
          </cell>
          <cell r="Y12">
            <v>22.244746970000005</v>
          </cell>
          <cell r="Z12">
            <v>84.471073050000001</v>
          </cell>
        </row>
        <row r="13">
          <cell r="B13" t="str">
            <v>Accidentes de trabajo</v>
          </cell>
          <cell r="C13">
            <v>57.976023539999993</v>
          </cell>
          <cell r="D13">
            <v>20.376518180000005</v>
          </cell>
          <cell r="E13">
            <v>0.19334613</v>
          </cell>
          <cell r="F13">
            <v>78.54588785</v>
          </cell>
          <cell r="G13">
            <v>16.712386089999999</v>
          </cell>
          <cell r="H13">
            <v>15.951013780000004</v>
          </cell>
          <cell r="I13">
            <v>1.7784886100000001</v>
          </cell>
          <cell r="J13">
            <v>34.441888480000003</v>
          </cell>
          <cell r="K13">
            <v>19.429830030000005</v>
          </cell>
          <cell r="L13">
            <v>18.449205589999998</v>
          </cell>
          <cell r="M13">
            <v>3.6933397100000001</v>
          </cell>
          <cell r="N13">
            <v>41.57237533</v>
          </cell>
          <cell r="O13">
            <v>3.3047803999999998</v>
          </cell>
          <cell r="P13">
            <v>1.29378215</v>
          </cell>
          <cell r="Q13">
            <v>0.20668194000000001</v>
          </cell>
          <cell r="R13">
            <v>4.8052444899999998</v>
          </cell>
          <cell r="S13">
            <v>0.49201876</v>
          </cell>
          <cell r="T13">
            <v>0.39633384999999999</v>
          </cell>
          <cell r="U13">
            <v>1.2589649999999999E-2</v>
          </cell>
          <cell r="V13">
            <v>0.90094225999999999</v>
          </cell>
          <cell r="W13">
            <v>97.915038819999992</v>
          </cell>
          <cell r="X13">
            <v>56.466853550000003</v>
          </cell>
          <cell r="Y13">
            <v>5.8844460400000003</v>
          </cell>
          <cell r="Z13">
            <v>160.26633841</v>
          </cell>
        </row>
        <row r="14">
          <cell r="B14" t="str">
            <v>Enfermedades profesionales</v>
          </cell>
          <cell r="C14">
            <v>10.755577389999999</v>
          </cell>
          <cell r="D14">
            <v>3.5858723299999999</v>
          </cell>
          <cell r="E14">
            <v>8.5962699999999996E-3</v>
          </cell>
          <cell r="F14">
            <v>14.35004599</v>
          </cell>
          <cell r="G14">
            <v>11.481745999999998</v>
          </cell>
          <cell r="H14">
            <v>6.5740671999999991</v>
          </cell>
          <cell r="I14">
            <v>0.17898502999999999</v>
          </cell>
          <cell r="J14">
            <v>18.234798229999996</v>
          </cell>
          <cell r="K14">
            <v>4.4045927499999999</v>
          </cell>
          <cell r="L14">
            <v>6.3109830800000006</v>
          </cell>
          <cell r="M14">
            <v>1.0810623100000001</v>
          </cell>
          <cell r="N14">
            <v>11.796638140000001</v>
          </cell>
          <cell r="O14">
            <v>0.17026107000000001</v>
          </cell>
          <cell r="P14">
            <v>0.3227776</v>
          </cell>
          <cell r="Q14">
            <v>7.0656979999999994E-2</v>
          </cell>
          <cell r="R14">
            <v>0.56369564999999999</v>
          </cell>
          <cell r="S14">
            <v>7.4361869999999997E-2</v>
          </cell>
          <cell r="T14">
            <v>0.11536262</v>
          </cell>
          <cell r="U14">
            <v>2.2427800000000002E-3</v>
          </cell>
          <cell r="V14">
            <v>0.19196727</v>
          </cell>
          <cell r="W14">
            <v>26.886539079999995</v>
          </cell>
          <cell r="X14">
            <v>16.909062829999996</v>
          </cell>
          <cell r="Y14">
            <v>1.3415433700000001</v>
          </cell>
          <cell r="Z14">
            <v>45.137145279999991</v>
          </cell>
        </row>
        <row r="15">
          <cell r="B15" t="str">
            <v>Sovi</v>
          </cell>
          <cell r="C15">
            <v>0.19217394000000002</v>
          </cell>
          <cell r="D15">
            <v>10.258715040000002</v>
          </cell>
          <cell r="E15">
            <v>0</v>
          </cell>
          <cell r="F15">
            <v>10.450888980000002</v>
          </cell>
          <cell r="G15">
            <v>2.3560147300000001</v>
          </cell>
          <cell r="H15">
            <v>119.24713989000001</v>
          </cell>
          <cell r="I15">
            <v>0</v>
          </cell>
          <cell r="J15">
            <v>121.60315462000001</v>
          </cell>
          <cell r="K15">
            <v>0.16128255</v>
          </cell>
          <cell r="L15">
            <v>11.667249580000002</v>
          </cell>
          <cell r="M15">
            <v>0</v>
          </cell>
          <cell r="N15">
            <v>11.828532130000001</v>
          </cell>
          <cell r="W15">
            <v>2.7094712200000002</v>
          </cell>
          <cell r="X15">
            <v>141.17310451000003</v>
          </cell>
          <cell r="Y15">
            <v>0</v>
          </cell>
          <cell r="Z15">
            <v>143.88257573000001</v>
          </cell>
        </row>
        <row r="17">
          <cell r="B17" t="str">
            <v>Total sistema</v>
          </cell>
          <cell r="C17">
            <v>552.75608103000002</v>
          </cell>
          <cell r="D17">
            <v>161.79760857000002</v>
          </cell>
          <cell r="E17">
            <v>7.1499765599999998</v>
          </cell>
          <cell r="F17">
            <v>721.70366616000001</v>
          </cell>
          <cell r="G17">
            <v>2560.5065723299999</v>
          </cell>
          <cell r="H17">
            <v>1194.3364105299997</v>
          </cell>
          <cell r="I17">
            <v>245.93262399000002</v>
          </cell>
          <cell r="J17">
            <v>4000.7756068499998</v>
          </cell>
          <cell r="K17">
            <v>495.92744046000013</v>
          </cell>
          <cell r="L17">
            <v>537.04663288999996</v>
          </cell>
          <cell r="M17">
            <v>153.26412957999997</v>
          </cell>
          <cell r="N17">
            <v>1186.2382029299999</v>
          </cell>
          <cell r="O17">
            <v>39.998345689999994</v>
          </cell>
          <cell r="P17">
            <v>31.640593209999999</v>
          </cell>
          <cell r="Q17">
            <v>12.435190899999998</v>
          </cell>
          <cell r="R17">
            <v>84.07412979999998</v>
          </cell>
          <cell r="S17">
            <v>4.9798577699999997</v>
          </cell>
          <cell r="T17">
            <v>9.2358891499999984</v>
          </cell>
          <cell r="U17">
            <v>1.9392271599999997</v>
          </cell>
          <cell r="V17">
            <v>16.154974080000002</v>
          </cell>
          <cell r="W17">
            <v>3654.1682972799999</v>
          </cell>
          <cell r="X17">
            <v>1934.0571343499996</v>
          </cell>
          <cell r="Y17">
            <v>420.72114818999995</v>
          </cell>
          <cell r="Z17">
            <v>6008.9465798199999</v>
          </cell>
        </row>
        <row r="18">
          <cell r="B18" t="str">
            <v xml:space="preserve">(*) Con motivo de la entrada en vigor de la Ley 18/2007, de 4 de julio, los trabajadores por cuenta propia del Régimen Especial Agrario quedan integrados en el Régimen Especial de Trabajadores Autónomos </v>
          </cell>
        </row>
      </sheetData>
      <sheetData sheetId="1">
        <row r="2">
          <cell r="B2" t="str">
            <v>I.8.2. Distribución porcentual del importe mensual de las pensiones en vigor por clases, conceptos y regímenes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78.797977831964687</v>
          </cell>
          <cell r="D7">
            <v>20.624005751508442</v>
          </cell>
          <cell r="E7">
            <v>0.57801641652686997</v>
          </cell>
          <cell r="F7">
            <v>99.999999999999986</v>
          </cell>
          <cell r="G7">
            <v>69.684882486403509</v>
          </cell>
          <cell r="H7">
            <v>26.822325501293228</v>
          </cell>
          <cell r="I7">
            <v>3.4927920123032754</v>
          </cell>
          <cell r="J7">
            <v>100.00000000000001</v>
          </cell>
          <cell r="K7">
            <v>45.923463252966904</v>
          </cell>
          <cell r="L7">
            <v>45.887765980879387</v>
          </cell>
          <cell r="M7">
            <v>8.1887707661537146</v>
          </cell>
          <cell r="N7">
            <v>100</v>
          </cell>
          <cell r="O7">
            <v>53.074931853968017</v>
          </cell>
          <cell r="P7">
            <v>37.21923774668744</v>
          </cell>
          <cell r="Q7">
            <v>9.7058303993445509</v>
          </cell>
          <cell r="R7">
            <v>100.00000000000001</v>
          </cell>
          <cell r="S7">
            <v>34.449535364789526</v>
          </cell>
          <cell r="T7">
            <v>56.039250135300449</v>
          </cell>
          <cell r="U7">
            <v>9.5112144999100305</v>
          </cell>
          <cell r="V7">
            <v>100</v>
          </cell>
          <cell r="W7">
            <v>65.882656893075449</v>
          </cell>
          <cell r="X7">
            <v>29.970987470986781</v>
          </cell>
          <cell r="Y7">
            <v>4.1463556359377911</v>
          </cell>
          <cell r="Z7">
            <v>100.00000000000003</v>
          </cell>
        </row>
        <row r="8">
          <cell r="B8" t="str">
            <v>Trabajadores autónomos(*)</v>
          </cell>
          <cell r="C8">
            <v>80.516088460744825</v>
          </cell>
          <cell r="D8">
            <v>17.184648221011077</v>
          </cell>
          <cell r="E8">
            <v>2.2992633182440962</v>
          </cell>
          <cell r="F8">
            <v>100</v>
          </cell>
          <cell r="G8">
            <v>57.660547235683751</v>
          </cell>
          <cell r="H8">
            <v>27.660501629826236</v>
          </cell>
          <cell r="I8">
            <v>14.678951134490001</v>
          </cell>
          <cell r="J8">
            <v>100</v>
          </cell>
          <cell r="K8">
            <v>35.439713049320716</v>
          </cell>
          <cell r="L8">
            <v>39.796835415588291</v>
          </cell>
          <cell r="M8">
            <v>24.763451535090987</v>
          </cell>
          <cell r="N8">
            <v>100</v>
          </cell>
          <cell r="O8">
            <v>36.222834990138502</v>
          </cell>
          <cell r="P8">
            <v>36.470468589548233</v>
          </cell>
          <cell r="Q8">
            <v>27.306696420313266</v>
          </cell>
          <cell r="R8">
            <v>100</v>
          </cell>
          <cell r="S8">
            <v>17.603218073923077</v>
          </cell>
          <cell r="T8">
            <v>60.591167556206052</v>
          </cell>
          <cell r="U8">
            <v>21.80561436987087</v>
          </cell>
          <cell r="V8">
            <v>100</v>
          </cell>
          <cell r="W8">
            <v>54.398673108445728</v>
          </cell>
          <cell r="X8">
            <v>29.590526006710029</v>
          </cell>
          <cell r="Y8">
            <v>16.010800884844237</v>
          </cell>
          <cell r="Z8">
            <v>100</v>
          </cell>
        </row>
        <row r="9">
          <cell r="B9" t="str">
            <v xml:space="preserve">Agrario </v>
          </cell>
          <cell r="C9">
            <v>71.259760184218948</v>
          </cell>
          <cell r="D9">
            <v>23.703020966368971</v>
          </cell>
          <cell r="E9">
            <v>5.037218849412084</v>
          </cell>
          <cell r="F9">
            <v>100</v>
          </cell>
          <cell r="G9">
            <v>51.861085706931739</v>
          </cell>
          <cell r="H9">
            <v>32.176646250749862</v>
          </cell>
          <cell r="I9">
            <v>15.962268042318406</v>
          </cell>
          <cell r="J9">
            <v>100</v>
          </cell>
          <cell r="K9">
            <v>22.834856376185538</v>
          </cell>
          <cell r="L9">
            <v>40.22986981077878</v>
          </cell>
          <cell r="M9">
            <v>36.935273813035693</v>
          </cell>
          <cell r="N9">
            <v>100.00000000000001</v>
          </cell>
          <cell r="O9">
            <v>22.531728087705996</v>
          </cell>
          <cell r="P9">
            <v>44.141520445035539</v>
          </cell>
          <cell r="Q9">
            <v>33.326751467258468</v>
          </cell>
          <cell r="R9">
            <v>100</v>
          </cell>
          <cell r="S9">
            <v>16.146047204006194</v>
          </cell>
          <cell r="T9">
            <v>63.591166670912372</v>
          </cell>
          <cell r="U9">
            <v>20.262786125081437</v>
          </cell>
          <cell r="V9">
            <v>100</v>
          </cell>
          <cell r="W9">
            <v>44.924215129602345</v>
          </cell>
          <cell r="X9">
            <v>33.966412614632439</v>
          </cell>
          <cell r="Y9">
            <v>21.109372255765233</v>
          </cell>
          <cell r="Z9">
            <v>100.00000000000003</v>
          </cell>
        </row>
        <row r="10">
          <cell r="B10" t="str">
            <v>Trabajadores del mar</v>
          </cell>
        </row>
        <row r="11">
          <cell r="B11" t="str">
            <v>Minería del carbón</v>
          </cell>
          <cell r="C11">
            <v>73.335333922836568</v>
          </cell>
          <cell r="D11">
            <v>25.922080913895407</v>
          </cell>
          <cell r="E11">
            <v>0.74258516326802371</v>
          </cell>
          <cell r="F11">
            <v>100</v>
          </cell>
          <cell r="G11">
            <v>65.519593383929902</v>
          </cell>
          <cell r="H11">
            <v>31.266192474083585</v>
          </cell>
          <cell r="I11">
            <v>3.2142141419865062</v>
          </cell>
          <cell r="J11">
            <v>99.999999999999986</v>
          </cell>
          <cell r="K11">
            <v>36.763411670910735</v>
          </cell>
          <cell r="L11">
            <v>49.227309108831641</v>
          </cell>
          <cell r="M11">
            <v>14.009279220257627</v>
          </cell>
          <cell r="N11">
            <v>100</v>
          </cell>
          <cell r="O11">
            <v>38.107124200534912</v>
          </cell>
          <cell r="P11">
            <v>45.109442370361357</v>
          </cell>
          <cell r="Q11">
            <v>16.783433429103727</v>
          </cell>
          <cell r="R11">
            <v>100</v>
          </cell>
          <cell r="S11">
            <v>27.891593540963125</v>
          </cell>
          <cell r="T11">
            <v>61.394922791952553</v>
          </cell>
          <cell r="U11">
            <v>10.713483667084313</v>
          </cell>
          <cell r="V11">
            <v>100</v>
          </cell>
          <cell r="W11">
            <v>58.792677663153604</v>
          </cell>
          <cell r="X11">
            <v>35.408425783431632</v>
          </cell>
          <cell r="Y11">
            <v>5.7988965534147816</v>
          </cell>
          <cell r="Z11">
            <v>100.00000000000001</v>
          </cell>
        </row>
        <row r="12">
          <cell r="B12" t="str">
            <v>Empleados de hogar</v>
          </cell>
          <cell r="C12">
            <v>62.708375795081565</v>
          </cell>
          <cell r="D12">
            <v>37.228526505658948</v>
          </cell>
          <cell r="E12">
            <v>6.3097699259488577E-2</v>
          </cell>
          <cell r="F12">
            <v>100</v>
          </cell>
          <cell r="G12">
            <v>65.829613135254732</v>
          </cell>
          <cell r="H12">
            <v>33.898189042546704</v>
          </cell>
          <cell r="I12">
            <v>0.27219782219858318</v>
          </cell>
          <cell r="J12">
            <v>100.00000000000001</v>
          </cell>
          <cell r="K12">
            <v>38.786465277838929</v>
          </cell>
          <cell r="L12">
            <v>56.352088594832374</v>
          </cell>
          <cell r="M12">
            <v>4.8614461273287102</v>
          </cell>
          <cell r="N12">
            <v>100.00000000000001</v>
          </cell>
          <cell r="O12">
            <v>39.168280586772802</v>
          </cell>
          <cell r="P12">
            <v>53.90876750101009</v>
          </cell>
          <cell r="Q12">
            <v>6.9229519122171084</v>
          </cell>
          <cell r="R12">
            <v>100</v>
          </cell>
          <cell r="S12">
            <v>32.459532273660543</v>
          </cell>
          <cell r="T12">
            <v>65.505535053195572</v>
          </cell>
          <cell r="U12">
            <v>2.0349326731438779</v>
          </cell>
          <cell r="V12">
            <v>100</v>
          </cell>
          <cell r="W12">
            <v>60.277072125726022</v>
          </cell>
          <cell r="X12">
            <v>38.54346155733576</v>
          </cell>
          <cell r="Y12">
            <v>1.1794663169382207</v>
          </cell>
          <cell r="Z12">
            <v>100</v>
          </cell>
        </row>
        <row r="13">
          <cell r="B13" t="str">
            <v>Accidentes de trabajo</v>
          </cell>
          <cell r="C13">
            <v>61.348939494945306</v>
          </cell>
          <cell r="D13">
            <v>25.207534837032828</v>
          </cell>
          <cell r="E13">
            <v>13.443525668021886</v>
          </cell>
          <cell r="F13">
            <v>100.00000000000003</v>
          </cell>
          <cell r="G13">
            <v>40.940173733760481</v>
          </cell>
          <cell r="H13">
            <v>30.956073507620587</v>
          </cell>
          <cell r="I13">
            <v>28.103752758618938</v>
          </cell>
          <cell r="J13">
            <v>100.00000000000001</v>
          </cell>
          <cell r="K13">
            <v>47.48655450519027</v>
          </cell>
          <cell r="L13">
            <v>45.707721983716816</v>
          </cell>
          <cell r="M13">
            <v>6.8057235110929097</v>
          </cell>
          <cell r="N13">
            <v>100</v>
          </cell>
          <cell r="O13">
            <v>29.940040021145649</v>
          </cell>
          <cell r="P13">
            <v>40.094815871483398</v>
          </cell>
          <cell r="Q13">
            <v>29.965144107370943</v>
          </cell>
          <cell r="R13">
            <v>100</v>
          </cell>
          <cell r="S13">
            <v>27.492220046350482</v>
          </cell>
          <cell r="T13">
            <v>57.66259197235803</v>
          </cell>
          <cell r="U13">
            <v>14.845187981291486</v>
          </cell>
          <cell r="V13">
            <v>100</v>
          </cell>
          <cell r="W13">
            <v>42.52968630898669</v>
          </cell>
          <cell r="X13">
            <v>31.136154354795426</v>
          </cell>
          <cell r="Y13">
            <v>26.334159336217887</v>
          </cell>
          <cell r="Z13">
            <v>100</v>
          </cell>
        </row>
        <row r="14">
          <cell r="B14" t="str">
            <v>Enfermedades profesionales</v>
          </cell>
          <cell r="C14">
            <v>73.811659816892629</v>
          </cell>
          <cell r="D14">
            <v>25.942183273697637</v>
          </cell>
          <cell r="E14">
            <v>0.24615690940973942</v>
          </cell>
          <cell r="F14">
            <v>100</v>
          </cell>
          <cell r="G14">
            <v>48.523431285438036</v>
          </cell>
          <cell r="H14">
            <v>46.312831508244876</v>
          </cell>
          <cell r="I14">
            <v>5.1637372063170908</v>
          </cell>
          <cell r="J14">
            <v>100.00000000000001</v>
          </cell>
          <cell r="K14">
            <v>46.737358343772094</v>
          </cell>
          <cell r="L14">
            <v>44.378521659036508</v>
          </cell>
          <cell r="M14">
            <v>8.884119997191414</v>
          </cell>
          <cell r="N14">
            <v>100.00000000000003</v>
          </cell>
          <cell r="O14">
            <v>68.774448560888928</v>
          </cell>
          <cell r="P14">
            <v>26.924377161088007</v>
          </cell>
          <cell r="Q14">
            <v>4.3011742780230522</v>
          </cell>
          <cell r="R14">
            <v>99.999999999999986</v>
          </cell>
          <cell r="S14">
            <v>54.611575219037896</v>
          </cell>
          <cell r="T14">
            <v>43.991037783042827</v>
          </cell>
          <cell r="U14">
            <v>1.3973869979192672</v>
          </cell>
          <cell r="V14">
            <v>99.999999999999986</v>
          </cell>
          <cell r="W14">
            <v>61.095199273542818</v>
          </cell>
          <cell r="X14">
            <v>35.23313386342187</v>
          </cell>
          <cell r="Y14">
            <v>3.6716668630353095</v>
          </cell>
          <cell r="Z14">
            <v>100</v>
          </cell>
        </row>
        <row r="15">
          <cell r="B15" t="str">
            <v>Sovi</v>
          </cell>
          <cell r="C15">
            <v>74.9515186048543</v>
          </cell>
          <cell r="D15">
            <v>24.988577266573621</v>
          </cell>
          <cell r="E15">
            <v>5.9904128572064591E-2</v>
          </cell>
          <cell r="F15">
            <v>100</v>
          </cell>
          <cell r="G15">
            <v>62.966125839057341</v>
          </cell>
          <cell r="H15">
            <v>36.052316658948854</v>
          </cell>
          <cell r="I15">
            <v>0.98155750199381298</v>
          </cell>
          <cell r="J15">
            <v>100.00000000000001</v>
          </cell>
          <cell r="K15">
            <v>37.337694839217981</v>
          </cell>
          <cell r="L15">
            <v>53.498149261701442</v>
          </cell>
          <cell r="M15">
            <v>9.1641558990805834</v>
          </cell>
          <cell r="N15">
            <v>100</v>
          </cell>
          <cell r="O15">
            <v>30.204432125740201</v>
          </cell>
          <cell r="P15">
            <v>57.260970525495452</v>
          </cell>
          <cell r="Q15">
            <v>12.534597348764354</v>
          </cell>
          <cell r="R15">
            <v>100</v>
          </cell>
          <cell r="S15">
            <v>38.736744029333749</v>
          </cell>
          <cell r="T15">
            <v>60.094942226349318</v>
          </cell>
          <cell r="U15">
            <v>1.1683137443169351</v>
          </cell>
          <cell r="V15">
            <v>100</v>
          </cell>
          <cell r="W15">
            <v>59.566325945547256</v>
          </cell>
          <cell r="X15">
            <v>37.461524704559245</v>
          </cell>
          <cell r="Y15">
            <v>2.9721493498934901</v>
          </cell>
          <cell r="Z15">
            <v>99.999999999999986</v>
          </cell>
        </row>
        <row r="17">
          <cell r="B17" t="str">
            <v>Total sistema</v>
          </cell>
          <cell r="C17">
            <v>76.590449369763249</v>
          </cell>
          <cell r="D17">
            <v>22.418842546676199</v>
          </cell>
          <cell r="E17">
            <v>0.99070808356055473</v>
          </cell>
          <cell r="F17">
            <v>100</v>
          </cell>
          <cell r="G17">
            <v>64.000254549292464</v>
          </cell>
          <cell r="H17">
            <v>29.852621788762537</v>
          </cell>
          <cell r="I17">
            <v>6.1471236619450007</v>
          </cell>
          <cell r="J17">
            <v>100</v>
          </cell>
          <cell r="K17">
            <v>41.806733186898121</v>
          </cell>
          <cell r="L17">
            <v>45.273085250795212</v>
          </cell>
          <cell r="M17">
            <v>12.920181562306682</v>
          </cell>
          <cell r="N17">
            <v>100.00000000000001</v>
          </cell>
          <cell r="O17">
            <v>47.575093295821425</v>
          </cell>
          <cell r="P17">
            <v>37.634160811736415</v>
          </cell>
          <cell r="Q17">
            <v>14.790745892442173</v>
          </cell>
          <cell r="R17">
            <v>100.00000000000001</v>
          </cell>
          <cell r="S17">
            <v>30.825538594736013</v>
          </cell>
          <cell r="T17">
            <v>57.17056000377066</v>
          </cell>
          <cell r="U17">
            <v>12.003901401493302</v>
          </cell>
          <cell r="V17">
            <v>99.999999999999972</v>
          </cell>
          <cell r="W17">
            <v>60.812128194846785</v>
          </cell>
          <cell r="X17">
            <v>32.186292699708687</v>
          </cell>
          <cell r="Y17">
            <v>7.0015791054445158</v>
          </cell>
          <cell r="Z17">
            <v>99.999999999999986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nce"/>
      <sheetName val="Gráficos"/>
      <sheetName val="Ranking"/>
    </sheetNames>
    <sheetDataSet>
      <sheetData sheetId="0">
        <row r="52">
          <cell r="P52">
            <v>1</v>
          </cell>
        </row>
      </sheetData>
      <sheetData sheetId="1">
        <row r="3">
          <cell r="A3">
            <v>1</v>
          </cell>
        </row>
        <row r="75">
          <cell r="B75" t="str">
            <v>PAÍS VASCO</v>
          </cell>
          <cell r="C75">
            <v>659.17534185000079</v>
          </cell>
          <cell r="D75">
            <v>692.27284647999954</v>
          </cell>
          <cell r="E75">
            <v>3.5755029977999073E-3</v>
          </cell>
          <cell r="F75">
            <v>553.12699999999995</v>
          </cell>
          <cell r="G75">
            <v>560.13300000000004</v>
          </cell>
          <cell r="H75">
            <v>7.2548846208251455E-4</v>
          </cell>
          <cell r="I75">
            <v>1191.7251225306318</v>
          </cell>
          <cell r="J75">
            <v>1235.9079834253641</v>
          </cell>
          <cell r="K75">
            <v>2.7191578091304309E-3</v>
          </cell>
          <cell r="M75">
            <v>15</v>
          </cell>
          <cell r="N75">
            <v>14</v>
          </cell>
          <cell r="O75">
            <v>15</v>
          </cell>
        </row>
        <row r="76">
          <cell r="B76" t="str">
            <v>CATALUÑA</v>
          </cell>
          <cell r="C76">
            <v>1713.1268787099998</v>
          </cell>
          <cell r="D76">
            <v>1791.2920384899999</v>
          </cell>
          <cell r="E76">
            <v>8.4441339684438125E-3</v>
          </cell>
          <cell r="F76">
            <v>1722.059</v>
          </cell>
          <cell r="G76">
            <v>1738.4670000000001</v>
          </cell>
          <cell r="H76">
            <v>1.6990885934698792E-3</v>
          </cell>
          <cell r="I76">
            <v>994.81311541009904</v>
          </cell>
          <cell r="J76">
            <v>1030.3859886267614</v>
          </cell>
          <cell r="K76">
            <v>6.2282962009182451E-3</v>
          </cell>
          <cell r="M76">
            <v>19</v>
          </cell>
          <cell r="N76">
            <v>17</v>
          </cell>
          <cell r="O76">
            <v>19</v>
          </cell>
        </row>
        <row r="77">
          <cell r="B77" t="str">
            <v>GALICIA</v>
          </cell>
          <cell r="C77">
            <v>619.60137154000051</v>
          </cell>
          <cell r="D77">
            <v>646.78519283000014</v>
          </cell>
          <cell r="E77">
            <v>2.9366514364335141E-3</v>
          </cell>
          <cell r="F77">
            <v>763.19799999999998</v>
          </cell>
          <cell r="G77">
            <v>766.30899999999997</v>
          </cell>
          <cell r="H77">
            <v>3.2215167078770307E-4</v>
          </cell>
          <cell r="I77">
            <v>811.84878830919445</v>
          </cell>
          <cell r="J77">
            <v>844.02661697826875</v>
          </cell>
          <cell r="K77">
            <v>2.1365747169739646E-3</v>
          </cell>
          <cell r="M77">
            <v>14</v>
          </cell>
          <cell r="N77">
            <v>11</v>
          </cell>
          <cell r="O77">
            <v>14</v>
          </cell>
        </row>
        <row r="78">
          <cell r="B78" t="str">
            <v>ANDALUCÍA</v>
          </cell>
          <cell r="C78">
            <v>1333.6727502099984</v>
          </cell>
          <cell r="D78">
            <v>1402.5007565000014</v>
          </cell>
          <cell r="E78">
            <v>7.4354470396974237E-3</v>
          </cell>
          <cell r="F78">
            <v>1552.9590000000001</v>
          </cell>
          <cell r="G78">
            <v>1574.6030000000001</v>
          </cell>
          <cell r="H78">
            <v>2.2412892197136518E-3</v>
          </cell>
          <cell r="I78">
            <v>858.79456586426193</v>
          </cell>
          <cell r="J78">
            <v>890.70118404448704</v>
          </cell>
          <cell r="K78">
            <v>5.7005461533764755E-3</v>
          </cell>
          <cell r="M78">
            <v>18</v>
          </cell>
          <cell r="N78">
            <v>19</v>
          </cell>
          <cell r="O78">
            <v>18</v>
          </cell>
        </row>
        <row r="79">
          <cell r="B79" t="str">
            <v>ASTURIAS</v>
          </cell>
          <cell r="C79">
            <v>341.35166653999983</v>
          </cell>
          <cell r="D79">
            <v>354.25112758999995</v>
          </cell>
          <cell r="E79">
            <v>1.3935208158404367E-3</v>
          </cell>
          <cell r="F79">
            <v>301.94</v>
          </cell>
          <cell r="G79">
            <v>302.24299999999999</v>
          </cell>
          <cell r="H79">
            <v>3.1376392236794171E-5</v>
          </cell>
          <cell r="I79">
            <v>1130.5281398291047</v>
          </cell>
          <cell r="J79">
            <v>1172.0738862107639</v>
          </cell>
          <cell r="K79">
            <v>9.5531028911684354E-4</v>
          </cell>
          <cell r="M79">
            <v>9</v>
          </cell>
          <cell r="N79">
            <v>3</v>
          </cell>
          <cell r="O79">
            <v>9</v>
          </cell>
        </row>
        <row r="80">
          <cell r="B80" t="str">
            <v>CANTABRIA</v>
          </cell>
          <cell r="C80">
            <v>141.46988003000007</v>
          </cell>
          <cell r="D80">
            <v>148.37875238000004</v>
          </cell>
          <cell r="E80">
            <v>7.4636121589818547E-4</v>
          </cell>
          <cell r="F80">
            <v>140.142</v>
          </cell>
          <cell r="G80">
            <v>141.566</v>
          </cell>
          <cell r="H80">
            <v>1.4745868826798375E-4</v>
          </cell>
          <cell r="I80">
            <v>1009.4752467497257</v>
          </cell>
          <cell r="J80">
            <v>1048.1242132998041</v>
          </cell>
          <cell r="K80">
            <v>5.6281591096896957E-4</v>
          </cell>
          <cell r="M80">
            <v>4</v>
          </cell>
          <cell r="N80">
            <v>5</v>
          </cell>
          <cell r="O80">
            <v>4</v>
          </cell>
        </row>
        <row r="81">
          <cell r="B81" t="str">
            <v>RIOJA (LA)</v>
          </cell>
          <cell r="C81">
            <v>64.653247779999987</v>
          </cell>
          <cell r="D81">
            <v>68.05951881999998</v>
          </cell>
          <cell r="E81">
            <v>3.6797735814198175E-4</v>
          </cell>
          <cell r="F81">
            <v>69.119</v>
          </cell>
          <cell r="G81">
            <v>70.001999999999995</v>
          </cell>
          <cell r="H81">
            <v>9.1436813020104606E-5</v>
          </cell>
          <cell r="I81">
            <v>935.39038151593616</v>
          </cell>
          <cell r="J81">
            <v>972.25106168395155</v>
          </cell>
          <cell r="K81">
            <v>2.837873718078127E-4</v>
          </cell>
          <cell r="M81">
            <v>3</v>
          </cell>
          <cell r="N81">
            <v>4</v>
          </cell>
          <cell r="O81">
            <v>3</v>
          </cell>
        </row>
        <row r="82">
          <cell r="B82" t="str">
            <v>MURCIA</v>
          </cell>
          <cell r="C82">
            <v>207.28461228999993</v>
          </cell>
          <cell r="D82">
            <v>218.02140475999994</v>
          </cell>
          <cell r="E82">
            <v>1.1598890639158707E-3</v>
          </cell>
          <cell r="F82">
            <v>246.05699999999999</v>
          </cell>
          <cell r="G82">
            <v>248.83600000000001</v>
          </cell>
          <cell r="H82">
            <v>2.8777225751174814E-4</v>
          </cell>
          <cell r="I82">
            <v>842.42517908452078</v>
          </cell>
          <cell r="J82">
            <v>876.16504348245417</v>
          </cell>
          <cell r="K82">
            <v>8.9019542802865287E-4</v>
          </cell>
          <cell r="M82">
            <v>8</v>
          </cell>
          <cell r="N82">
            <v>10</v>
          </cell>
          <cell r="O82">
            <v>8</v>
          </cell>
        </row>
        <row r="83">
          <cell r="B83" t="str">
            <v>C. VALENCIANA</v>
          </cell>
          <cell r="C83">
            <v>868.00701503999971</v>
          </cell>
          <cell r="D83">
            <v>911.83680596000045</v>
          </cell>
          <cell r="E83">
            <v>4.734905261871738E-3</v>
          </cell>
          <cell r="F83">
            <v>983.42700000000002</v>
          </cell>
          <cell r="G83">
            <v>995.97500000000002</v>
          </cell>
          <cell r="H83">
            <v>1.2993761379119866E-3</v>
          </cell>
          <cell r="I83">
            <v>882.63492362930822</v>
          </cell>
          <cell r="J83">
            <v>915.52178112904494</v>
          </cell>
          <cell r="K83">
            <v>3.606958288931884E-3</v>
          </cell>
          <cell r="M83">
            <v>16</v>
          </cell>
          <cell r="N83">
            <v>16</v>
          </cell>
          <cell r="O83">
            <v>16</v>
          </cell>
        </row>
        <row r="84">
          <cell r="B84" t="str">
            <v>ARAGÓN</v>
          </cell>
          <cell r="C84">
            <v>305.64620670999994</v>
          </cell>
          <cell r="D84">
            <v>319.28298206999983</v>
          </cell>
          <cell r="E84">
            <v>1.4731724256882536E-3</v>
          </cell>
          <cell r="F84">
            <v>302.52699999999999</v>
          </cell>
          <cell r="G84">
            <v>304.77999999999997</v>
          </cell>
          <cell r="H84">
            <v>2.3330366900826529E-4</v>
          </cell>
          <cell r="I84">
            <v>1010.3105068638499</v>
          </cell>
          <cell r="J84">
            <v>1047.5850845527918</v>
          </cell>
          <cell r="K84">
            <v>1.0782176807348325E-3</v>
          </cell>
          <cell r="M84">
            <v>10</v>
          </cell>
          <cell r="N84">
            <v>7</v>
          </cell>
          <cell r="O84">
            <v>10</v>
          </cell>
        </row>
        <row r="85">
          <cell r="B85" t="str">
            <v>CASTILLA - LA MANCHA</v>
          </cell>
          <cell r="C85">
            <v>328.17221261999998</v>
          </cell>
          <cell r="D85">
            <v>344.14711903000006</v>
          </cell>
          <cell r="E85">
            <v>1.7257592799536181E-3</v>
          </cell>
          <cell r="F85">
            <v>371.35899999999998</v>
          </cell>
          <cell r="G85">
            <v>374.98700000000002</v>
          </cell>
          <cell r="H85">
            <v>3.7568828724455448E-4</v>
          </cell>
          <cell r="I85">
            <v>883.70609738824157</v>
          </cell>
          <cell r="J85">
            <v>917.75746633883318</v>
          </cell>
          <cell r="K85">
            <v>1.3000474654944593E-3</v>
          </cell>
          <cell r="M85">
            <v>11</v>
          </cell>
          <cell r="N85">
            <v>13</v>
          </cell>
          <cell r="O85">
            <v>11</v>
          </cell>
        </row>
        <row r="86">
          <cell r="B86" t="str">
            <v>CANARIAS</v>
          </cell>
          <cell r="C86">
            <v>280.4332487599998</v>
          </cell>
          <cell r="D86">
            <v>298.93725841999992</v>
          </cell>
          <cell r="E86">
            <v>1.9989767431192406E-3</v>
          </cell>
          <cell r="F86">
            <v>318.78899999999999</v>
          </cell>
          <cell r="G86">
            <v>327.90699999999998</v>
          </cell>
          <cell r="H86">
            <v>9.4419123569345199E-4</v>
          </cell>
          <cell r="I86">
            <v>879.68295254855036</v>
          </cell>
          <cell r="J86">
            <v>911.65256740478219</v>
          </cell>
          <cell r="K86">
            <v>1.6291897664038244E-3</v>
          </cell>
          <cell r="M86">
            <v>12</v>
          </cell>
          <cell r="N86">
            <v>15</v>
          </cell>
          <cell r="O86">
            <v>12</v>
          </cell>
        </row>
        <row r="87">
          <cell r="B87" t="str">
            <v>NAVARRA</v>
          </cell>
          <cell r="C87">
            <v>149.38864190999996</v>
          </cell>
          <cell r="D87">
            <v>156.74695079999995</v>
          </cell>
          <cell r="E87">
            <v>7.9491356792760106E-4</v>
          </cell>
          <cell r="F87">
            <v>135.49299999999999</v>
          </cell>
          <cell r="G87">
            <v>137.215</v>
          </cell>
          <cell r="H87">
            <v>1.783173182566509E-4</v>
          </cell>
          <cell r="I87">
            <v>1102.5561609086812</v>
          </cell>
          <cell r="J87">
            <v>1142.3455948693652</v>
          </cell>
          <cell r="K87">
            <v>6.0101675709830972E-4</v>
          </cell>
          <cell r="M87">
            <v>5</v>
          </cell>
          <cell r="N87">
            <v>6</v>
          </cell>
          <cell r="O87">
            <v>5</v>
          </cell>
        </row>
        <row r="88">
          <cell r="B88" t="str">
            <v>EXTREMADURA</v>
          </cell>
          <cell r="C88">
            <v>180.45130676999997</v>
          </cell>
          <cell r="D88">
            <v>189.52589720999987</v>
          </cell>
          <cell r="E88">
            <v>9.8032240450591493E-4</v>
          </cell>
          <cell r="F88">
            <v>226.489</v>
          </cell>
          <cell r="G88">
            <v>228.89</v>
          </cell>
          <cell r="H88">
            <v>2.48629431552968E-4</v>
          </cell>
          <cell r="I88">
            <v>796.73320457064131</v>
          </cell>
          <cell r="J88">
            <v>828.02174498667432</v>
          </cell>
          <cell r="K88">
            <v>7.4587786283524947E-4</v>
          </cell>
          <cell r="M88">
            <v>6</v>
          </cell>
          <cell r="N88">
            <v>8</v>
          </cell>
          <cell r="O88">
            <v>6</v>
          </cell>
        </row>
        <row r="89">
          <cell r="B89" t="str">
            <v>ILLES BALEARS</v>
          </cell>
          <cell r="C89">
            <v>168.17285493999998</v>
          </cell>
          <cell r="D89">
            <v>177.4475644499999</v>
          </cell>
          <cell r="E89">
            <v>1.0019411441269518E-3</v>
          </cell>
          <cell r="F89">
            <v>189.55500000000001</v>
          </cell>
          <cell r="G89">
            <v>192.93700000000001</v>
          </cell>
          <cell r="H89">
            <v>3.5021438463646157E-4</v>
          </cell>
          <cell r="I89">
            <v>887.1982007332964</v>
          </cell>
          <cell r="J89">
            <v>919.71765109854459</v>
          </cell>
          <cell r="K89">
            <v>7.8243756424434805E-4</v>
          </cell>
          <cell r="M89">
            <v>7</v>
          </cell>
          <cell r="N89">
            <v>12</v>
          </cell>
          <cell r="O89">
            <v>7</v>
          </cell>
        </row>
        <row r="90">
          <cell r="B90" t="str">
            <v>MADRID</v>
          </cell>
          <cell r="C90">
            <v>1301.9799653499999</v>
          </cell>
          <cell r="D90">
            <v>1370.0547302899995</v>
          </cell>
          <cell r="E90">
            <v>7.3540748415480061E-3</v>
          </cell>
          <cell r="F90">
            <v>1151.8779999999999</v>
          </cell>
          <cell r="G90">
            <v>1172.1300000000001</v>
          </cell>
          <cell r="H90">
            <v>2.0971442098337385E-3</v>
          </cell>
          <cell r="I90">
            <v>1130.3106451811736</v>
          </cell>
          <cell r="J90">
            <v>1168.8590261233817</v>
          </cell>
          <cell r="K90">
            <v>5.6593098620124063E-3</v>
          </cell>
          <cell r="M90">
            <v>17</v>
          </cell>
          <cell r="N90">
            <v>18</v>
          </cell>
          <cell r="O90">
            <v>17</v>
          </cell>
        </row>
        <row r="91">
          <cell r="B91" t="str">
            <v>CASTILLA Y LEÓN</v>
          </cell>
          <cell r="C91">
            <v>578.70334654999965</v>
          </cell>
          <cell r="D91">
            <v>604.50932230000012</v>
          </cell>
          <cell r="E91">
            <v>2.7878036331369679E-3</v>
          </cell>
          <cell r="F91">
            <v>612.31600000000003</v>
          </cell>
          <cell r="G91">
            <v>615.04600000000005</v>
          </cell>
          <cell r="H91">
            <v>2.826981874800571E-4</v>
          </cell>
          <cell r="I91">
            <v>945.10570775547217</v>
          </cell>
          <cell r="J91">
            <v>982.86847211428096</v>
          </cell>
          <cell r="K91">
            <v>2.0400223901059309E-3</v>
          </cell>
          <cell r="M91">
            <v>13</v>
          </cell>
          <cell r="N91">
            <v>9</v>
          </cell>
          <cell r="O91">
            <v>13</v>
          </cell>
        </row>
        <row r="92">
          <cell r="B92" t="str">
            <v>CEUTA</v>
          </cell>
          <cell r="C92">
            <v>8.2838594200000024</v>
          </cell>
          <cell r="D92">
            <v>8.7729535399999996</v>
          </cell>
          <cell r="E92">
            <v>5.2836535920634517E-5</v>
          </cell>
          <cell r="F92">
            <v>8.5690000000000008</v>
          </cell>
          <cell r="G92">
            <v>8.7230000000000008</v>
          </cell>
          <cell r="H92">
            <v>1.5947077242464515E-5</v>
          </cell>
          <cell r="I92">
            <v>966.72417084840731</v>
          </cell>
          <cell r="J92">
            <v>1005.7266467958273</v>
          </cell>
          <cell r="K92">
            <v>4.1984345786932938E-5</v>
          </cell>
          <cell r="M92">
            <v>2</v>
          </cell>
          <cell r="N92">
            <v>2</v>
          </cell>
          <cell r="O92">
            <v>2</v>
          </cell>
        </row>
        <row r="93">
          <cell r="B93" t="str">
            <v>MELILLA</v>
          </cell>
          <cell r="C93">
            <v>7.1664348600000007</v>
          </cell>
          <cell r="D93">
            <v>7.5677674000000001</v>
          </cell>
          <cell r="E93">
            <v>4.3355706598618694E-5</v>
          </cell>
          <cell r="F93">
            <v>7.9390000000000001</v>
          </cell>
          <cell r="G93">
            <v>8.0519999999999996</v>
          </cell>
          <cell r="H93">
            <v>1.1701426807782458E-5</v>
          </cell>
          <cell r="I93">
            <v>902.6873485325608</v>
          </cell>
          <cell r="J93">
            <v>939.86182314952805</v>
          </cell>
          <cell r="K93">
            <v>3.3994338122429368E-5</v>
          </cell>
          <cell r="M93">
            <v>1</v>
          </cell>
          <cell r="N93">
            <v>1</v>
          </cell>
          <cell r="O93">
            <v>1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edias mensuales"/>
      <sheetName val="Grafico deses."/>
      <sheetName val="Series desestacionalizadas"/>
      <sheetName val="Convenios"/>
      <sheetName val="C.GENERAL"/>
      <sheetName val="CMAR"/>
      <sheetName val="CCARBON"/>
      <sheetName val="ctotal"/>
      <sheetName val="diaria"/>
      <sheetName val="reg1 (2)"/>
      <sheetName val="reg2"/>
      <sheetName val="graf (3)"/>
      <sheetName val="graf"/>
      <sheetName val="SEXOS"/>
      <sheetName val="EXT"/>
      <sheetName val="total"/>
      <sheetName val="graf (2)"/>
      <sheetName val="gral"/>
      <sheetName val="Grafico sectores"/>
      <sheetName val="sectores gral"/>
      <sheetName val="admon"/>
      <sheetName val="auto "/>
      <sheetName val="sectores autonomos)"/>
      <sheetName val="mar"/>
      <sheetName val="carbon"/>
      <sheetName val="afpen"/>
      <sheetName val="provm."/>
      <sheetName val="provm. (2)"/>
      <sheetName val="provm2"/>
      <sheetName val="Hoja3"/>
      <sheetName val="Mes (2)"/>
      <sheetName val="Hoja1"/>
      <sheetName val="Hoja2"/>
      <sheetName val="FIEBRE"/>
      <sheetName val="reg1"/>
      <sheetName val="rea"/>
      <sheetName val="hogar"/>
      <sheetName val="afdiariamedia"/>
      <sheetName val="auto"/>
      <sheetName val="Conceptos"/>
      <sheetName val="sectores nota"/>
      <sheetName val="gral (2)"/>
      <sheetName val="grafico hogar"/>
      <sheetName val="Medias mensuales (3)"/>
      <sheetName val="Series desestacionalizadas (2)"/>
      <sheetName val="Hoja5"/>
      <sheetName val="Medias mensuales (2)"/>
      <sheetName val="secautgraf"/>
      <sheetName val="Hoja 2"/>
      <sheetName val="presen"/>
      <sheetName val="medias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>dic- 01</v>
          </cell>
        </row>
      </sheetData>
      <sheetData sheetId="12"/>
      <sheetData sheetId="13">
        <row r="6">
          <cell r="A6" t="str">
            <v>01</v>
          </cell>
          <cell r="B6">
            <v>15326583.349999998</v>
          </cell>
          <cell r="C6">
            <v>-38695.650000002235</v>
          </cell>
          <cell r="D6" t="str">
            <v>. MEDIAS MENSUALES MES DE FEBRERO</v>
          </cell>
        </row>
        <row r="7">
          <cell r="A7" t="str">
            <v>02</v>
          </cell>
          <cell r="B7">
            <v>15834338.25</v>
          </cell>
          <cell r="C7">
            <v>507754.90000000224</v>
          </cell>
        </row>
        <row r="8">
          <cell r="A8" t="str">
            <v>03</v>
          </cell>
          <cell r="B8">
            <v>16365395.649999997</v>
          </cell>
          <cell r="C8">
            <v>531057.39999999665</v>
          </cell>
        </row>
        <row r="9">
          <cell r="A9" t="str">
            <v>04</v>
          </cell>
          <cell r="B9">
            <v>16808648.850000001</v>
          </cell>
          <cell r="C9">
            <v>443253.20000000484</v>
          </cell>
        </row>
        <row r="10">
          <cell r="A10" t="str">
            <v>05</v>
          </cell>
          <cell r="B10">
            <v>17320383.800000001</v>
          </cell>
          <cell r="C10">
            <v>511734.94999999925</v>
          </cell>
        </row>
        <row r="11">
          <cell r="A11" t="str">
            <v>06</v>
          </cell>
          <cell r="B11">
            <v>18286896.75</v>
          </cell>
          <cell r="C11">
            <v>966512.94999999925</v>
          </cell>
        </row>
        <row r="12">
          <cell r="A12" t="str">
            <v>07</v>
          </cell>
          <cell r="B12">
            <v>18915997.349999998</v>
          </cell>
          <cell r="C12">
            <v>629100.59999999776</v>
          </cell>
        </row>
        <row r="13">
          <cell r="A13" t="str">
            <v>08</v>
          </cell>
          <cell r="B13">
            <v>19245226.760000005</v>
          </cell>
          <cell r="C13">
            <v>329229.4100000076</v>
          </cell>
        </row>
        <row r="14">
          <cell r="A14" t="str">
            <v>09</v>
          </cell>
          <cell r="B14">
            <v>18112610.600000005</v>
          </cell>
          <cell r="C14">
            <v>-1132616.1600000001</v>
          </cell>
        </row>
        <row r="15">
          <cell r="A15" t="str">
            <v>10</v>
          </cell>
          <cell r="B15">
            <v>17572351.149999999</v>
          </cell>
          <cell r="C15">
            <v>-540259.45000000671</v>
          </cell>
        </row>
        <row r="16">
          <cell r="A16" t="str">
            <v>11</v>
          </cell>
          <cell r="B16">
            <v>17347094.299999997</v>
          </cell>
          <cell r="C16">
            <v>-225256.85000000149</v>
          </cell>
        </row>
        <row r="17">
          <cell r="A17" t="str">
            <v>12</v>
          </cell>
          <cell r="B17">
            <v>16897111.57</v>
          </cell>
          <cell r="C17">
            <v>-449982.72999999672</v>
          </cell>
        </row>
        <row r="18">
          <cell r="A18" t="str">
            <v>13</v>
          </cell>
          <cell r="B18">
            <v>16150746.6</v>
          </cell>
          <cell r="C18">
            <v>-746364.97000000067</v>
          </cell>
        </row>
        <row r="19">
          <cell r="A19" t="str">
            <v>14</v>
          </cell>
          <cell r="B19">
            <v>16212303.800000001</v>
          </cell>
          <cell r="C19">
            <v>61557.200000001118</v>
          </cell>
        </row>
        <row r="20">
          <cell r="A20" t="str">
            <v>15</v>
          </cell>
          <cell r="B20">
            <v>16672221.6</v>
          </cell>
          <cell r="C20">
            <v>459917.79999999888</v>
          </cell>
        </row>
        <row r="21">
          <cell r="A21" t="str">
            <v>16</v>
          </cell>
          <cell r="B21">
            <v>17167712.09</v>
          </cell>
          <cell r="C21">
            <v>495490.49000000022</v>
          </cell>
        </row>
        <row r="22">
          <cell r="A22" t="str">
            <v>17</v>
          </cell>
          <cell r="B22">
            <v>17748254.850000001</v>
          </cell>
          <cell r="C22">
            <v>580542.76000000164</v>
          </cell>
        </row>
        <row r="23">
          <cell r="A23" t="str">
            <v>18</v>
          </cell>
          <cell r="B23">
            <v>18363514.199999999</v>
          </cell>
          <cell r="C23">
            <v>615259.34999999776</v>
          </cell>
        </row>
        <row r="24">
          <cell r="A24" t="str">
            <v>19</v>
          </cell>
          <cell r="B24">
            <v>18888471.899999999</v>
          </cell>
          <cell r="C24">
            <v>524957.69999999925</v>
          </cell>
        </row>
        <row r="25">
          <cell r="A25" t="str">
            <v>20</v>
          </cell>
          <cell r="B25">
            <v>19250228.949999999</v>
          </cell>
          <cell r="C25">
            <v>361757.05000000075</v>
          </cell>
        </row>
        <row r="26">
          <cell r="A26" t="str">
            <v>MEDIA</v>
          </cell>
          <cell r="B26">
            <v>17424304.618499998</v>
          </cell>
          <cell r="C26">
            <v>19250228.949999999</v>
          </cell>
        </row>
        <row r="27">
          <cell r="A27">
            <v>2006</v>
          </cell>
          <cell r="B27">
            <v>1825924.3315000013</v>
          </cell>
        </row>
        <row r="28">
          <cell r="A28">
            <v>2007</v>
          </cell>
          <cell r="B28" t="str">
            <v>Afiliados</v>
          </cell>
        </row>
        <row r="29">
          <cell r="A29">
            <v>2008</v>
          </cell>
          <cell r="B29" t="str">
            <v>MEDIOS</v>
          </cell>
        </row>
        <row r="30">
          <cell r="A30" t="str">
            <v>01</v>
          </cell>
          <cell r="B30">
            <v>15684284.189999999</v>
          </cell>
        </row>
        <row r="31">
          <cell r="A31" t="str">
            <v>02</v>
          </cell>
          <cell r="B31">
            <v>15479028.1</v>
          </cell>
        </row>
        <row r="32">
          <cell r="A32" t="str">
            <v>03</v>
          </cell>
          <cell r="B32">
            <v>16692149.880000001</v>
          </cell>
        </row>
        <row r="33">
          <cell r="A33" t="str">
            <v>04</v>
          </cell>
          <cell r="B33">
            <v>17153050.859999999</v>
          </cell>
        </row>
        <row r="34">
          <cell r="A34" t="str">
            <v>05</v>
          </cell>
          <cell r="B34">
            <v>17912633.600000001</v>
          </cell>
          <cell r="D34" t="str">
            <v>. MEDIAS ANUALES</v>
          </cell>
        </row>
        <row r="35">
          <cell r="A35" t="str">
            <v>06</v>
          </cell>
          <cell r="B35">
            <v>18674002.760000002</v>
          </cell>
          <cell r="D35" t="str">
            <v>. MEDIAS ANUALES</v>
          </cell>
        </row>
        <row r="36">
          <cell r="A36" t="str">
            <v>07</v>
          </cell>
          <cell r="B36">
            <v>19231824.129999999</v>
          </cell>
          <cell r="D36" t="str">
            <v>. MEDIAS ANUALES</v>
          </cell>
        </row>
        <row r="37">
          <cell r="A37" t="str">
            <v>08</v>
          </cell>
          <cell r="B37">
            <v>19139726.739999998</v>
          </cell>
          <cell r="D37" t="str">
            <v>. MEDIAS ANUALES</v>
          </cell>
        </row>
        <row r="38">
          <cell r="A38" t="str">
            <v>09</v>
          </cell>
          <cell r="B38">
            <v>18020470.210000001</v>
          </cell>
          <cell r="D38" t="str">
            <v>. MEDIAS ANUALES</v>
          </cell>
        </row>
        <row r="39">
          <cell r="A39" t="str">
            <v>10</v>
          </cell>
          <cell r="B39">
            <v>17670376</v>
          </cell>
          <cell r="D39" t="str">
            <v>. MEDIAS ANUALES</v>
          </cell>
        </row>
        <row r="40">
          <cell r="A40" t="str">
            <v>11</v>
          </cell>
          <cell r="B40">
            <v>17433161</v>
          </cell>
        </row>
        <row r="41">
          <cell r="A41" t="str">
            <v>12</v>
          </cell>
          <cell r="B41">
            <v>16853210</v>
          </cell>
        </row>
        <row r="42">
          <cell r="A42" t="str">
            <v>13</v>
          </cell>
          <cell r="B42">
            <v>16299515</v>
          </cell>
          <cell r="H42">
            <v>17</v>
          </cell>
        </row>
        <row r="43">
          <cell r="A43" t="str">
            <v>14</v>
          </cell>
          <cell r="B43">
            <v>16555988</v>
          </cell>
          <cell r="H43">
            <v>17</v>
          </cell>
        </row>
        <row r="44">
          <cell r="A44" t="str">
            <v>15</v>
          </cell>
          <cell r="B44">
            <v>17087348</v>
          </cell>
        </row>
        <row r="45">
          <cell r="A45" t="str">
            <v>16</v>
          </cell>
          <cell r="B45">
            <v>17600801</v>
          </cell>
        </row>
        <row r="46">
          <cell r="A46" t="str">
            <v>17</v>
          </cell>
          <cell r="B46">
            <v>18222519</v>
          </cell>
        </row>
        <row r="47">
          <cell r="A47" t="str">
            <v>18</v>
          </cell>
          <cell r="B47">
            <v>18787377</v>
          </cell>
          <cell r="C47">
            <v>82139</v>
          </cell>
        </row>
        <row r="48">
          <cell r="A48" t="str">
            <v>19</v>
          </cell>
          <cell r="B48">
            <v>19278721</v>
          </cell>
        </row>
        <row r="49">
          <cell r="A49" t="str">
            <v>20 (*)</v>
          </cell>
          <cell r="B49">
            <v>19206316</v>
          </cell>
          <cell r="C49">
            <v>-72405</v>
          </cell>
        </row>
        <row r="50">
          <cell r="A50">
            <v>2014</v>
          </cell>
          <cell r="B50">
            <v>16853210</v>
          </cell>
        </row>
        <row r="51">
          <cell r="A51">
            <v>2015</v>
          </cell>
          <cell r="B51">
            <v>16853210</v>
          </cell>
        </row>
        <row r="52">
          <cell r="A52">
            <v>2016</v>
          </cell>
          <cell r="B52">
            <v>16853210</v>
          </cell>
        </row>
        <row r="66">
          <cell r="D66" t="str">
            <v>media Enero</v>
          </cell>
          <cell r="H6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">
          <cell r="D69" t="str">
            <v>Se actualiza solo:</v>
          </cell>
        </row>
        <row r="70">
          <cell r="D70" t="str">
            <v>Comprobación:</v>
          </cell>
        </row>
        <row r="71">
          <cell r="D71" t="str">
            <v>Se actualiza solo:</v>
          </cell>
          <cell r="J71">
            <v>18</v>
          </cell>
        </row>
        <row r="72">
          <cell r="D72" t="str">
            <v>Comprobación:</v>
          </cell>
          <cell r="H72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3">
          <cell r="D73" t="str">
            <v>Grafico azul: el valor de 2017 igual a B26 de pestaña reg1 (2)</v>
          </cell>
        </row>
        <row r="74">
          <cell r="D74" t="str">
            <v>Grafico azul: el valor de 2017 igual a H39  de pestaña reg2</v>
          </cell>
          <cell r="H74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6">
          <cell r="H7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8">
          <cell r="H78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9">
          <cell r="H79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1">
          <cell r="H81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6">
          <cell r="E186">
            <v>0</v>
          </cell>
        </row>
        <row r="187">
          <cell r="E187">
            <v>2086399.8</v>
          </cell>
        </row>
        <row r="188">
          <cell r="E188">
            <v>0</v>
          </cell>
        </row>
        <row r="189">
          <cell r="E189">
            <v>2086399.8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bla evolución prov"/>
      <sheetName val="Cuadro evolución prov"/>
      <sheetName val="Cuadro evolución prov MEDIA"/>
      <sheetName val="Tabla evolución CA"/>
      <sheetName val="Cuadro evolución CA"/>
      <sheetName val="Tabla cuadro"/>
      <sheetName val="Total"/>
      <sheetName val="RG"/>
      <sheetName val="RETA"/>
      <sheetName val="ACA"/>
      <sheetName val="MAR"/>
      <sheetName val="CARBÓN"/>
      <sheetName val="HOGAR"/>
      <sheetName val="AT"/>
      <sheetName val="EP"/>
      <sheetName val="SOVI"/>
      <sheetName val="Control"/>
      <sheetName val="ACP"/>
      <sheetName val="Tabla evolución"/>
      <sheetName val="Cuadro evolución CCAA"/>
      <sheetName val="Cuadro evolución CCAA MEDIA"/>
    </sheetNames>
    <sheetDataSet>
      <sheetData sheetId="0">
        <row r="2">
          <cell r="A2" t="str">
            <v>Cod_CA</v>
          </cell>
        </row>
      </sheetData>
      <sheetData sheetId="1">
        <row r="3">
          <cell r="A3" t="str">
            <v>Cod_prestación</v>
          </cell>
        </row>
      </sheetData>
      <sheetData sheetId="2">
        <row r="1">
          <cell r="B1" t="str">
            <v>PENSIONES EN VIGOR POR CCAA</v>
          </cell>
        </row>
      </sheetData>
      <sheetData sheetId="3">
        <row r="1">
          <cell r="A1" t="str">
            <v>EVOLUCIÓN DE LA PENSIÓN MEDIA POR CCAA</v>
          </cell>
        </row>
      </sheetData>
      <sheetData sheetId="4">
        <row r="1">
          <cell r="A1" t="str">
            <v>Cod_CA</v>
          </cell>
        </row>
      </sheetData>
      <sheetData sheetId="5">
        <row r="1">
          <cell r="A1">
            <v>40148</v>
          </cell>
        </row>
      </sheetData>
      <sheetData sheetId="6">
        <row r="3">
          <cell r="A3" t="str">
            <v>Fecha_fichero</v>
          </cell>
        </row>
      </sheetData>
      <sheetData sheetId="7">
        <row r="1">
          <cell r="B1" t="str">
            <v>PENSIONES EN VIGOR A 1 DE ENERO DE 2006</v>
          </cell>
        </row>
        <row r="2">
          <cell r="A2" t="str">
            <v>TOTAL SISTEMA</v>
          </cell>
          <cell r="B2" t="str">
            <v>TOTAL SISTEMA</v>
          </cell>
        </row>
        <row r="4">
          <cell r="B4" t="str">
            <v>COMUNIDADES AUTÓNOMAS</v>
          </cell>
          <cell r="D4" t="str">
            <v>INC. PERMANENTE</v>
          </cell>
          <cell r="G4" t="str">
            <v>JUBILACIÓN</v>
          </cell>
          <cell r="J4" t="str">
            <v>VIUDEDAD</v>
          </cell>
          <cell r="M4" t="str">
            <v>ORFANDAD</v>
          </cell>
          <cell r="P4" t="str">
            <v>FAVOR DE FAMILIARES</v>
          </cell>
          <cell r="S4" t="str">
            <v>TOTAL PENSIONES</v>
          </cell>
          <cell r="W4" t="str">
            <v>CONTROL</v>
          </cell>
        </row>
        <row r="5">
          <cell r="D5" t="str">
            <v>Número</v>
          </cell>
          <cell r="E5" t="str">
            <v>Nómina</v>
          </cell>
          <cell r="F5" t="str">
            <v>P.media</v>
          </cell>
          <cell r="G5" t="str">
            <v>Número</v>
          </cell>
          <cell r="H5" t="str">
            <v>Nómina</v>
          </cell>
          <cell r="I5" t="str">
            <v>P.media</v>
          </cell>
          <cell r="J5" t="str">
            <v>Número</v>
          </cell>
          <cell r="K5" t="str">
            <v>Nómina</v>
          </cell>
          <cell r="L5" t="str">
            <v>P.media</v>
          </cell>
          <cell r="M5" t="str">
            <v>Número</v>
          </cell>
          <cell r="N5" t="str">
            <v>Nómina</v>
          </cell>
          <cell r="O5" t="str">
            <v>P.media</v>
          </cell>
          <cell r="P5" t="str">
            <v>Número</v>
          </cell>
          <cell r="Q5" t="str">
            <v>Nómina</v>
          </cell>
          <cell r="R5" t="str">
            <v>P.media</v>
          </cell>
          <cell r="S5" t="str">
            <v>Número</v>
          </cell>
          <cell r="T5" t="str">
            <v>Nómina</v>
          </cell>
          <cell r="U5" t="str">
            <v>P.media</v>
          </cell>
          <cell r="W5" t="str">
            <v>Número</v>
          </cell>
          <cell r="X5" t="str">
            <v>Nómina</v>
          </cell>
        </row>
        <row r="6">
          <cell r="A6">
            <v>4</v>
          </cell>
          <cell r="B6" t="str">
            <v xml:space="preserve">ANDALUCÍA           </v>
          </cell>
          <cell r="D6">
            <v>187693</v>
          </cell>
          <cell r="E6">
            <v>128937333.67000002</v>
          </cell>
          <cell r="F6">
            <v>686.95867011556118</v>
          </cell>
          <cell r="G6">
            <v>685768</v>
          </cell>
          <cell r="H6">
            <v>451864760.75</v>
          </cell>
          <cell r="I6">
            <v>658.9178275305934</v>
          </cell>
          <cell r="J6">
            <v>351893</v>
          </cell>
          <cell r="K6">
            <v>160015754.15000004</v>
          </cell>
          <cell r="L6">
            <v>454.72843776375214</v>
          </cell>
          <cell r="M6">
            <v>53914</v>
          </cell>
          <cell r="N6">
            <v>14225752.18</v>
          </cell>
          <cell r="O6">
            <v>263.86007678896021</v>
          </cell>
          <cell r="P6">
            <v>7810</v>
          </cell>
          <cell r="Q6">
            <v>2725954.81</v>
          </cell>
          <cell r="R6">
            <v>349.03390653008961</v>
          </cell>
          <cell r="S6">
            <v>1287078</v>
          </cell>
          <cell r="T6">
            <v>757769555.55999994</v>
          </cell>
          <cell r="U6">
            <v>588.75185152725783</v>
          </cell>
          <cell r="W6" t="str">
            <v>Bien</v>
          </cell>
          <cell r="X6" t="str">
            <v>Bien</v>
          </cell>
        </row>
        <row r="7">
          <cell r="A7">
            <v>4</v>
          </cell>
          <cell r="C7" t="str">
            <v>Almería</v>
          </cell>
          <cell r="D7">
            <v>8264</v>
          </cell>
          <cell r="E7">
            <v>5036304.38</v>
          </cell>
          <cell r="F7">
            <v>609.42695788964181</v>
          </cell>
          <cell r="G7">
            <v>49945</v>
          </cell>
          <cell r="H7">
            <v>28669679.849999998</v>
          </cell>
          <cell r="I7">
            <v>574.02502452697968</v>
          </cell>
          <cell r="J7">
            <v>24514</v>
          </cell>
          <cell r="K7">
            <v>9863052.75</v>
          </cell>
          <cell r="L7">
            <v>402.34367096353105</v>
          </cell>
          <cell r="M7">
            <v>3649</v>
          </cell>
          <cell r="N7">
            <v>907299.6</v>
          </cell>
          <cell r="O7">
            <v>248.6433543436558</v>
          </cell>
          <cell r="P7">
            <v>338</v>
          </cell>
          <cell r="Q7">
            <v>106926.95</v>
          </cell>
          <cell r="R7">
            <v>316.35192307692307</v>
          </cell>
          <cell r="S7">
            <v>86710</v>
          </cell>
          <cell r="T7">
            <v>44583263.530000001</v>
          </cell>
          <cell r="U7">
            <v>514.16518890554721</v>
          </cell>
          <cell r="W7" t="str">
            <v>Bien</v>
          </cell>
          <cell r="X7" t="str">
            <v>Bien</v>
          </cell>
        </row>
        <row r="8">
          <cell r="A8">
            <v>11</v>
          </cell>
          <cell r="C8" t="str">
            <v>Cádiz</v>
          </cell>
          <cell r="D8">
            <v>25899</v>
          </cell>
          <cell r="E8">
            <v>20766386.829999998</v>
          </cell>
          <cell r="F8">
            <v>801.82195567396423</v>
          </cell>
          <cell r="G8">
            <v>81415</v>
          </cell>
          <cell r="H8">
            <v>61376501.339999989</v>
          </cell>
          <cell r="I8">
            <v>753.87215304305084</v>
          </cell>
          <cell r="J8">
            <v>49714</v>
          </cell>
          <cell r="K8">
            <v>24665154.010000005</v>
          </cell>
          <cell r="L8">
            <v>496.14100675865961</v>
          </cell>
          <cell r="M8">
            <v>8444</v>
          </cell>
          <cell r="N8">
            <v>2290415.88</v>
          </cell>
          <cell r="O8">
            <v>271.24773567029843</v>
          </cell>
          <cell r="P8">
            <v>1581</v>
          </cell>
          <cell r="Q8">
            <v>540151.99</v>
          </cell>
          <cell r="R8">
            <v>341.65211258697025</v>
          </cell>
          <cell r="S8">
            <v>167053</v>
          </cell>
          <cell r="T8">
            <v>109638610.05000001</v>
          </cell>
          <cell r="U8">
            <v>656.31033294822612</v>
          </cell>
          <cell r="W8" t="str">
            <v>Bien</v>
          </cell>
          <cell r="X8" t="str">
            <v>Bien</v>
          </cell>
        </row>
        <row r="9">
          <cell r="A9">
            <v>14</v>
          </cell>
          <cell r="C9" t="str">
            <v>Córdoba</v>
          </cell>
          <cell r="D9">
            <v>13843</v>
          </cell>
          <cell r="E9">
            <v>8558474.4600000009</v>
          </cell>
          <cell r="F9">
            <v>618.2528685978474</v>
          </cell>
          <cell r="G9">
            <v>92402</v>
          </cell>
          <cell r="H9">
            <v>55895543.74000001</v>
          </cell>
          <cell r="I9">
            <v>604.91703361399118</v>
          </cell>
          <cell r="J9">
            <v>41000</v>
          </cell>
          <cell r="K9">
            <v>17357521.120000001</v>
          </cell>
          <cell r="L9">
            <v>423.35417365853664</v>
          </cell>
          <cell r="M9">
            <v>5698</v>
          </cell>
          <cell r="N9">
            <v>1500562.76</v>
          </cell>
          <cell r="O9">
            <v>263.34902772902774</v>
          </cell>
          <cell r="P9">
            <v>972</v>
          </cell>
          <cell r="Q9">
            <v>332003.26</v>
          </cell>
          <cell r="R9">
            <v>341.5671399176955</v>
          </cell>
          <cell r="S9">
            <v>153915</v>
          </cell>
          <cell r="T9">
            <v>83644105.339999974</v>
          </cell>
          <cell r="U9">
            <v>543.44349374654826</v>
          </cell>
          <cell r="W9" t="str">
            <v>Bien</v>
          </cell>
          <cell r="X9" t="str">
            <v>Bien</v>
          </cell>
        </row>
        <row r="10">
          <cell r="A10">
            <v>18</v>
          </cell>
          <cell r="C10" t="str">
            <v>Granada</v>
          </cell>
          <cell r="D10">
            <v>24244</v>
          </cell>
          <cell r="E10">
            <v>15858469.699999999</v>
          </cell>
          <cell r="F10">
            <v>654.11935736677117</v>
          </cell>
          <cell r="G10">
            <v>91015</v>
          </cell>
          <cell r="H10">
            <v>55713133.619999997</v>
          </cell>
          <cell r="I10">
            <v>612.13133681261331</v>
          </cell>
          <cell r="J10">
            <v>41508</v>
          </cell>
          <cell r="K10">
            <v>17655072.120000001</v>
          </cell>
          <cell r="L10">
            <v>425.34143104943627</v>
          </cell>
          <cell r="M10">
            <v>5843</v>
          </cell>
          <cell r="N10">
            <v>1508673.71</v>
          </cell>
          <cell r="O10">
            <v>258.20190142050313</v>
          </cell>
          <cell r="P10">
            <v>805</v>
          </cell>
          <cell r="Q10">
            <v>278460.08</v>
          </cell>
          <cell r="R10">
            <v>345.91314285714287</v>
          </cell>
          <cell r="S10">
            <v>163415</v>
          </cell>
          <cell r="T10">
            <v>91013809.230000004</v>
          </cell>
          <cell r="U10">
            <v>556.94892898448734</v>
          </cell>
          <cell r="W10" t="str">
            <v>Bien</v>
          </cell>
          <cell r="X10" t="str">
            <v>Bien</v>
          </cell>
        </row>
        <row r="11">
          <cell r="A11">
            <v>21</v>
          </cell>
          <cell r="C11" t="str">
            <v>Huelva</v>
          </cell>
          <cell r="D11">
            <v>12899</v>
          </cell>
          <cell r="E11">
            <v>8424577.25</v>
          </cell>
          <cell r="F11">
            <v>653.11863322738202</v>
          </cell>
          <cell r="G11">
            <v>42215</v>
          </cell>
          <cell r="H11">
            <v>29857389.329999998</v>
          </cell>
          <cell r="I11">
            <v>707.26967499703892</v>
          </cell>
          <cell r="J11">
            <v>23775</v>
          </cell>
          <cell r="K11">
            <v>11276813.32</v>
          </cell>
          <cell r="L11">
            <v>474.31391461619347</v>
          </cell>
          <cell r="M11">
            <v>3494</v>
          </cell>
          <cell r="N11">
            <v>926940.15</v>
          </cell>
          <cell r="O11">
            <v>265.29483400114481</v>
          </cell>
          <cell r="P11">
            <v>571</v>
          </cell>
          <cell r="Q11">
            <v>202695.04000000001</v>
          </cell>
          <cell r="R11">
            <v>354.98255691768827</v>
          </cell>
          <cell r="S11">
            <v>82954</v>
          </cell>
          <cell r="T11">
            <v>50688415.089999996</v>
          </cell>
          <cell r="U11">
            <v>611.04244629553727</v>
          </cell>
          <cell r="W11" t="str">
            <v>Bien</v>
          </cell>
          <cell r="X11" t="str">
            <v>Bien</v>
          </cell>
        </row>
        <row r="12">
          <cell r="A12">
            <v>23</v>
          </cell>
          <cell r="C12" t="str">
            <v>Jaén</v>
          </cell>
          <cell r="D12">
            <v>15112</v>
          </cell>
          <cell r="E12">
            <v>9609629.8200000003</v>
          </cell>
          <cell r="F12">
            <v>635.89397961884595</v>
          </cell>
          <cell r="G12">
            <v>69609</v>
          </cell>
          <cell r="H12">
            <v>42513825.849999994</v>
          </cell>
          <cell r="I12">
            <v>610.75185464523258</v>
          </cell>
          <cell r="J12">
            <v>35167</v>
          </cell>
          <cell r="K12">
            <v>15555047.5</v>
          </cell>
          <cell r="L12">
            <v>442.31943299115648</v>
          </cell>
          <cell r="M12">
            <v>4932</v>
          </cell>
          <cell r="N12">
            <v>1265075.6499999999</v>
          </cell>
          <cell r="O12">
            <v>256.50357866991078</v>
          </cell>
          <cell r="P12">
            <v>599</v>
          </cell>
          <cell r="Q12">
            <v>202524.64</v>
          </cell>
          <cell r="R12">
            <v>338.10457429048415</v>
          </cell>
          <cell r="S12">
            <v>125419</v>
          </cell>
          <cell r="T12">
            <v>69146103.459999979</v>
          </cell>
          <cell r="U12">
            <v>551.32080035720253</v>
          </cell>
          <cell r="W12" t="str">
            <v>Bien</v>
          </cell>
          <cell r="X12" t="str">
            <v>Bien</v>
          </cell>
        </row>
        <row r="13">
          <cell r="A13">
            <v>29</v>
          </cell>
          <cell r="C13" t="str">
            <v>Málaga</v>
          </cell>
          <cell r="D13">
            <v>33026</v>
          </cell>
          <cell r="E13">
            <v>24854085.370000005</v>
          </cell>
          <cell r="F13">
            <v>752.56117513474248</v>
          </cell>
          <cell r="G13">
            <v>105645</v>
          </cell>
          <cell r="H13">
            <v>70509328.049999997</v>
          </cell>
          <cell r="I13">
            <v>667.41755927871645</v>
          </cell>
          <cell r="J13">
            <v>55407</v>
          </cell>
          <cell r="K13">
            <v>25140469.940000005</v>
          </cell>
          <cell r="L13">
            <v>453.74176439800033</v>
          </cell>
          <cell r="M13">
            <v>8825</v>
          </cell>
          <cell r="N13">
            <v>2317590.04</v>
          </cell>
          <cell r="O13">
            <v>262.61643512747878</v>
          </cell>
          <cell r="P13">
            <v>1091</v>
          </cell>
          <cell r="Q13">
            <v>388542.58</v>
          </cell>
          <cell r="R13">
            <v>356.13435380384971</v>
          </cell>
          <cell r="S13">
            <v>203994</v>
          </cell>
          <cell r="T13">
            <v>123210015.98</v>
          </cell>
          <cell r="U13">
            <v>603.98843093424318</v>
          </cell>
          <cell r="W13" t="str">
            <v>Bien</v>
          </cell>
          <cell r="X13" t="str">
            <v>Bien</v>
          </cell>
        </row>
        <row r="14">
          <cell r="A14">
            <v>41</v>
          </cell>
          <cell r="C14" t="str">
            <v>Sevilla</v>
          </cell>
          <cell r="D14">
            <v>54406</v>
          </cell>
          <cell r="E14">
            <v>35829405.860000007</v>
          </cell>
          <cell r="F14">
            <v>658.55614932176616</v>
          </cell>
          <cell r="G14">
            <v>153522</v>
          </cell>
          <cell r="H14">
            <v>107329358.97</v>
          </cell>
          <cell r="I14">
            <v>699.11386622112786</v>
          </cell>
          <cell r="J14">
            <v>80808</v>
          </cell>
          <cell r="K14">
            <v>38502623.390000001</v>
          </cell>
          <cell r="L14">
            <v>476.47044092169091</v>
          </cell>
          <cell r="M14">
            <v>13029</v>
          </cell>
          <cell r="N14">
            <v>3509194.39</v>
          </cell>
          <cell r="O14">
            <v>269.33720085962085</v>
          </cell>
          <cell r="P14">
            <v>1853</v>
          </cell>
          <cell r="Q14">
            <v>674650.27</v>
          </cell>
          <cell r="R14">
            <v>364.08541284403668</v>
          </cell>
          <cell r="S14">
            <v>303618</v>
          </cell>
          <cell r="T14">
            <v>185845232.88</v>
          </cell>
          <cell r="U14">
            <v>612.10215757959008</v>
          </cell>
          <cell r="W14" t="str">
            <v>Bien</v>
          </cell>
          <cell r="X14" t="str">
            <v>Bien</v>
          </cell>
        </row>
        <row r="15">
          <cell r="A15">
            <v>10</v>
          </cell>
          <cell r="B15" t="str">
            <v xml:space="preserve">ARAGÓN              </v>
          </cell>
          <cell r="D15">
            <v>22075</v>
          </cell>
          <cell r="E15">
            <v>17727001.73</v>
          </cell>
          <cell r="F15">
            <v>803.03518595696494</v>
          </cell>
          <cell r="G15">
            <v>165498</v>
          </cell>
          <cell r="H15">
            <v>120179179.53999999</v>
          </cell>
          <cell r="I15">
            <v>726.16695996326234</v>
          </cell>
          <cell r="J15">
            <v>72967</v>
          </cell>
          <cell r="K15">
            <v>35421023.57</v>
          </cell>
          <cell r="L15">
            <v>485.43894596187317</v>
          </cell>
          <cell r="M15">
            <v>6819</v>
          </cell>
          <cell r="N15">
            <v>2074516</v>
          </cell>
          <cell r="O15">
            <v>304.22583956591876</v>
          </cell>
          <cell r="P15">
            <v>1209</v>
          </cell>
          <cell r="Q15">
            <v>479179.43999999994</v>
          </cell>
          <cell r="R15">
            <v>396.34362282878408</v>
          </cell>
          <cell r="S15">
            <v>268568</v>
          </cell>
          <cell r="T15">
            <v>175880900.28000003</v>
          </cell>
          <cell r="U15">
            <v>654.88405275386503</v>
          </cell>
          <cell r="W15" t="str">
            <v>Bien</v>
          </cell>
          <cell r="X15" t="str">
            <v>Bien</v>
          </cell>
        </row>
        <row r="16">
          <cell r="A16">
            <v>22</v>
          </cell>
          <cell r="C16" t="str">
            <v>Huesca</v>
          </cell>
          <cell r="D16">
            <v>3649</v>
          </cell>
          <cell r="E16">
            <v>2625339.9</v>
          </cell>
          <cell r="F16">
            <v>719.46832008769525</v>
          </cell>
          <cell r="G16">
            <v>28711</v>
          </cell>
          <cell r="H16">
            <v>19224171.709999997</v>
          </cell>
          <cell r="I16">
            <v>669.57513531399104</v>
          </cell>
          <cell r="J16">
            <v>13616</v>
          </cell>
          <cell r="K16">
            <v>6305778.7000000002</v>
          </cell>
          <cell r="L16">
            <v>463.11535693302</v>
          </cell>
          <cell r="M16">
            <v>1168</v>
          </cell>
          <cell r="N16">
            <v>343425.13</v>
          </cell>
          <cell r="O16">
            <v>294.02836472602741</v>
          </cell>
          <cell r="P16">
            <v>161</v>
          </cell>
          <cell r="Q16">
            <v>62001.07</v>
          </cell>
          <cell r="R16">
            <v>385.0998136645963</v>
          </cell>
          <cell r="S16">
            <v>47305</v>
          </cell>
          <cell r="T16">
            <v>28560716.50999999</v>
          </cell>
          <cell r="U16">
            <v>603.75682295740387</v>
          </cell>
          <cell r="W16" t="str">
            <v>Bien</v>
          </cell>
          <cell r="X16" t="str">
            <v>Bien</v>
          </cell>
        </row>
        <row r="17">
          <cell r="A17">
            <v>44</v>
          </cell>
          <cell r="C17" t="str">
            <v>Teruel</v>
          </cell>
          <cell r="D17">
            <v>2267</v>
          </cell>
          <cell r="E17">
            <v>1615503.06</v>
          </cell>
          <cell r="F17">
            <v>712.61714159682401</v>
          </cell>
          <cell r="G17">
            <v>24658</v>
          </cell>
          <cell r="H17">
            <v>16387221.640000001</v>
          </cell>
          <cell r="I17">
            <v>664.58032443831621</v>
          </cell>
          <cell r="J17">
            <v>9166</v>
          </cell>
          <cell r="K17">
            <v>3921022.45</v>
          </cell>
          <cell r="L17">
            <v>427.77901483744273</v>
          </cell>
          <cell r="M17">
            <v>805</v>
          </cell>
          <cell r="N17">
            <v>244150.29</v>
          </cell>
          <cell r="O17">
            <v>303.2922857142857</v>
          </cell>
          <cell r="P17">
            <v>108</v>
          </cell>
          <cell r="Q17">
            <v>37833.4</v>
          </cell>
          <cell r="R17">
            <v>350.30925925925925</v>
          </cell>
          <cell r="S17">
            <v>37004</v>
          </cell>
          <cell r="T17">
            <v>22205730.840000004</v>
          </cell>
          <cell r="U17">
            <v>600.09001297157079</v>
          </cell>
          <cell r="W17" t="str">
            <v>Bien</v>
          </cell>
          <cell r="X17" t="str">
            <v>Bien</v>
          </cell>
        </row>
        <row r="18">
          <cell r="A18">
            <v>50</v>
          </cell>
          <cell r="C18" t="str">
            <v>Zaragoza</v>
          </cell>
          <cell r="D18">
            <v>16159</v>
          </cell>
          <cell r="E18">
            <v>13486158.770000001</v>
          </cell>
          <cell r="F18">
            <v>834.59117333993447</v>
          </cell>
          <cell r="G18">
            <v>112129</v>
          </cell>
          <cell r="H18">
            <v>84567786.189999998</v>
          </cell>
          <cell r="I18">
            <v>754.20084179828586</v>
          </cell>
          <cell r="J18">
            <v>50185</v>
          </cell>
          <cell r="K18">
            <v>25194222.420000002</v>
          </cell>
          <cell r="L18">
            <v>502.02694868984759</v>
          </cell>
          <cell r="M18">
            <v>4846</v>
          </cell>
          <cell r="N18">
            <v>1486940.58</v>
          </cell>
          <cell r="O18">
            <v>306.83874948411062</v>
          </cell>
          <cell r="P18">
            <v>940</v>
          </cell>
          <cell r="Q18">
            <v>379344.97</v>
          </cell>
          <cell r="R18">
            <v>403.55847872340422</v>
          </cell>
          <cell r="S18">
            <v>184259</v>
          </cell>
          <cell r="T18">
            <v>125114452.93000002</v>
          </cell>
          <cell r="U18">
            <v>679.01406677557145</v>
          </cell>
          <cell r="W18" t="str">
            <v>Bien</v>
          </cell>
          <cell r="X18" t="str">
            <v>Bien</v>
          </cell>
        </row>
        <row r="19">
          <cell r="A19">
            <v>5</v>
          </cell>
          <cell r="B19" t="str">
            <v xml:space="preserve">ASTURIAS            </v>
          </cell>
          <cell r="D19">
            <v>33719</v>
          </cell>
          <cell r="E19">
            <v>30846109.069999997</v>
          </cell>
          <cell r="F19">
            <v>914.79904712476639</v>
          </cell>
          <cell r="G19">
            <v>161025</v>
          </cell>
          <cell r="H19">
            <v>143949315.5</v>
          </cell>
          <cell r="I19">
            <v>893.95631423691975</v>
          </cell>
          <cell r="J19">
            <v>82766</v>
          </cell>
          <cell r="K19">
            <v>43071307.07</v>
          </cell>
          <cell r="L19">
            <v>520.39855822439165</v>
          </cell>
          <cell r="M19">
            <v>7894</v>
          </cell>
          <cell r="N19">
            <v>2666867.9900000002</v>
          </cell>
          <cell r="O19">
            <v>337.83480998226503</v>
          </cell>
          <cell r="P19">
            <v>1660</v>
          </cell>
          <cell r="Q19">
            <v>796124.57</v>
          </cell>
          <cell r="R19">
            <v>479.59311445783129</v>
          </cell>
          <cell r="S19">
            <v>287064</v>
          </cell>
          <cell r="T19">
            <v>221329724.19999999</v>
          </cell>
          <cell r="U19">
            <v>771.01177507454781</v>
          </cell>
          <cell r="W19" t="str">
            <v>Bien</v>
          </cell>
          <cell r="X19" t="str">
            <v>Bien</v>
          </cell>
        </row>
        <row r="20">
          <cell r="A20">
            <v>33</v>
          </cell>
          <cell r="C20" t="str">
            <v>Asturias</v>
          </cell>
          <cell r="D20">
            <v>33719</v>
          </cell>
          <cell r="E20">
            <v>30846109.069999997</v>
          </cell>
          <cell r="F20">
            <v>914.79904712476639</v>
          </cell>
          <cell r="G20">
            <v>161025</v>
          </cell>
          <cell r="H20">
            <v>143949315.5</v>
          </cell>
          <cell r="I20">
            <v>893.95631423691975</v>
          </cell>
          <cell r="J20">
            <v>82766</v>
          </cell>
          <cell r="K20">
            <v>43071307.07</v>
          </cell>
          <cell r="L20">
            <v>520.39855822439165</v>
          </cell>
          <cell r="M20">
            <v>7894</v>
          </cell>
          <cell r="N20">
            <v>2666867.9900000002</v>
          </cell>
          <cell r="O20">
            <v>337.83480998226503</v>
          </cell>
          <cell r="P20">
            <v>1660</v>
          </cell>
          <cell r="Q20">
            <v>796124.57</v>
          </cell>
          <cell r="R20">
            <v>479.59311445783129</v>
          </cell>
          <cell r="S20">
            <v>287064</v>
          </cell>
          <cell r="T20">
            <v>221329724.19999999</v>
          </cell>
          <cell r="U20">
            <v>771.01177507454781</v>
          </cell>
          <cell r="W20" t="str">
            <v>Bien</v>
          </cell>
          <cell r="X20" t="str">
            <v>Bien</v>
          </cell>
        </row>
        <row r="21">
          <cell r="A21">
            <v>15</v>
          </cell>
          <cell r="B21" t="str">
            <v xml:space="preserve">ISLAS BALEARES      </v>
          </cell>
          <cell r="D21">
            <v>18868</v>
          </cell>
          <cell r="E21">
            <v>12539520.719999997</v>
          </cell>
          <cell r="F21">
            <v>664.59193979224062</v>
          </cell>
          <cell r="G21">
            <v>90923</v>
          </cell>
          <cell r="H21">
            <v>58284823.690000005</v>
          </cell>
          <cell r="I21">
            <v>641.03498223771771</v>
          </cell>
          <cell r="J21">
            <v>40855</v>
          </cell>
          <cell r="K21">
            <v>17409956.029999997</v>
          </cell>
          <cell r="L21">
            <v>426.14015493819602</v>
          </cell>
          <cell r="M21">
            <v>4674</v>
          </cell>
          <cell r="N21">
            <v>1168139.3799999999</v>
          </cell>
          <cell r="O21">
            <v>249.92284552845527</v>
          </cell>
          <cell r="P21">
            <v>167</v>
          </cell>
          <cell r="Q21">
            <v>45961.67</v>
          </cell>
          <cell r="R21">
            <v>275.21958083832334</v>
          </cell>
          <cell r="S21">
            <v>155487</v>
          </cell>
          <cell r="T21">
            <v>89448401.489999995</v>
          </cell>
          <cell r="U21">
            <v>575.27897181114815</v>
          </cell>
          <cell r="W21" t="str">
            <v>Bien</v>
          </cell>
          <cell r="X21" t="str">
            <v>Bien</v>
          </cell>
        </row>
        <row r="22">
          <cell r="A22">
            <v>7</v>
          </cell>
          <cell r="C22" t="str">
            <v>Illes Balears</v>
          </cell>
          <cell r="D22">
            <v>18868</v>
          </cell>
          <cell r="E22">
            <v>12539520.719999997</v>
          </cell>
          <cell r="F22">
            <v>664.59193979224062</v>
          </cell>
          <cell r="G22">
            <v>90923</v>
          </cell>
          <cell r="H22">
            <v>58284823.690000005</v>
          </cell>
          <cell r="I22">
            <v>641.03498223771771</v>
          </cell>
          <cell r="J22">
            <v>40855</v>
          </cell>
          <cell r="K22">
            <v>17409956.029999997</v>
          </cell>
          <cell r="L22">
            <v>426.14015493819602</v>
          </cell>
          <cell r="M22">
            <v>4674</v>
          </cell>
          <cell r="N22">
            <v>1168139.3799999999</v>
          </cell>
          <cell r="O22">
            <v>249.92284552845527</v>
          </cell>
          <cell r="P22">
            <v>167</v>
          </cell>
          <cell r="Q22">
            <v>45961.67</v>
          </cell>
          <cell r="R22">
            <v>275.21958083832334</v>
          </cell>
          <cell r="S22">
            <v>155487</v>
          </cell>
          <cell r="T22">
            <v>89448401.489999995</v>
          </cell>
          <cell r="U22">
            <v>575.27897181114815</v>
          </cell>
          <cell r="W22" t="str">
            <v>Bien</v>
          </cell>
          <cell r="X22" t="str">
            <v>Bien</v>
          </cell>
        </row>
        <row r="23">
          <cell r="A23">
            <v>12</v>
          </cell>
          <cell r="B23" t="str">
            <v xml:space="preserve">CANARIAS            </v>
          </cell>
          <cell r="D23">
            <v>26815</v>
          </cell>
          <cell r="E23">
            <v>17283818.589999996</v>
          </cell>
          <cell r="F23">
            <v>644.55784411709851</v>
          </cell>
          <cell r="G23">
            <v>119086</v>
          </cell>
          <cell r="H23">
            <v>83192837.640000015</v>
          </cell>
          <cell r="I23">
            <v>698.59460927397015</v>
          </cell>
          <cell r="J23">
            <v>65385</v>
          </cell>
          <cell r="K23">
            <v>30664562.260000002</v>
          </cell>
          <cell r="L23">
            <v>468.984664066682</v>
          </cell>
          <cell r="M23">
            <v>12702</v>
          </cell>
          <cell r="N23">
            <v>3309733.63</v>
          </cell>
          <cell r="O23">
            <v>260.56791292709806</v>
          </cell>
          <cell r="P23">
            <v>1561</v>
          </cell>
          <cell r="Q23">
            <v>590864.91</v>
          </cell>
          <cell r="R23">
            <v>378.51691864189627</v>
          </cell>
          <cell r="S23">
            <v>225549</v>
          </cell>
          <cell r="T23">
            <v>135041817.03</v>
          </cell>
          <cell r="U23">
            <v>598.72496455315695</v>
          </cell>
          <cell r="W23" t="str">
            <v>Bien</v>
          </cell>
          <cell r="X23" t="str">
            <v>Bien</v>
          </cell>
        </row>
        <row r="24">
          <cell r="A24">
            <v>35</v>
          </cell>
          <cell r="C24" t="str">
            <v>Las Palmas</v>
          </cell>
          <cell r="D24">
            <v>16175</v>
          </cell>
          <cell r="E24">
            <v>10394451.469999997</v>
          </cell>
          <cell r="F24">
            <v>642.62451128284374</v>
          </cell>
          <cell r="G24">
            <v>60402</v>
          </cell>
          <cell r="H24">
            <v>43187594.650000006</v>
          </cell>
          <cell r="I24">
            <v>715.0027259031159</v>
          </cell>
          <cell r="J24">
            <v>33509</v>
          </cell>
          <cell r="K24">
            <v>15804424.110000001</v>
          </cell>
          <cell r="L24">
            <v>471.64714285714291</v>
          </cell>
          <cell r="M24">
            <v>7075</v>
          </cell>
          <cell r="N24">
            <v>1872659.19</v>
          </cell>
          <cell r="O24">
            <v>264.6868113074205</v>
          </cell>
          <cell r="P24">
            <v>842</v>
          </cell>
          <cell r="Q24">
            <v>320414.78000000003</v>
          </cell>
          <cell r="R24">
            <v>380.54011876484566</v>
          </cell>
          <cell r="S24">
            <v>118003</v>
          </cell>
          <cell r="T24">
            <v>71579544.199999988</v>
          </cell>
          <cell r="U24">
            <v>606.59088497750042</v>
          </cell>
          <cell r="W24" t="str">
            <v>Bien</v>
          </cell>
          <cell r="X24" t="str">
            <v>Bien</v>
          </cell>
        </row>
        <row r="25">
          <cell r="A25">
            <v>38</v>
          </cell>
          <cell r="C25" t="str">
            <v>S. C. De Tenerife</v>
          </cell>
          <cell r="D25">
            <v>10640</v>
          </cell>
          <cell r="E25">
            <v>6889367.1199999992</v>
          </cell>
          <cell r="F25">
            <v>647.49690977443606</v>
          </cell>
          <cell r="G25">
            <v>58684</v>
          </cell>
          <cell r="H25">
            <v>40005242.990000002</v>
          </cell>
          <cell r="I25">
            <v>681.70613778883512</v>
          </cell>
          <cell r="J25">
            <v>31876</v>
          </cell>
          <cell r="K25">
            <v>14860138.15</v>
          </cell>
          <cell r="L25">
            <v>466.18578711256117</v>
          </cell>
          <cell r="M25">
            <v>5627</v>
          </cell>
          <cell r="N25">
            <v>1437074.44</v>
          </cell>
          <cell r="O25">
            <v>255.38909543273502</v>
          </cell>
          <cell r="P25">
            <v>719</v>
          </cell>
          <cell r="Q25">
            <v>270450.13</v>
          </cell>
          <cell r="R25">
            <v>376.14760778859528</v>
          </cell>
          <cell r="S25">
            <v>107546</v>
          </cell>
          <cell r="T25">
            <v>63462272.830000013</v>
          </cell>
          <cell r="U25">
            <v>590.09421856693893</v>
          </cell>
          <cell r="W25" t="str">
            <v>Bien</v>
          </cell>
          <cell r="X25" t="str">
            <v>Bien</v>
          </cell>
        </row>
        <row r="26">
          <cell r="A26">
            <v>6</v>
          </cell>
          <cell r="B26" t="str">
            <v xml:space="preserve">CANTABRIA           </v>
          </cell>
          <cell r="D26">
            <v>12656</v>
          </cell>
          <cell r="E26">
            <v>9797794</v>
          </cell>
          <cell r="F26">
            <v>774.16197850821743</v>
          </cell>
          <cell r="G26">
            <v>73783</v>
          </cell>
          <cell r="H26">
            <v>55041721.829999991</v>
          </cell>
          <cell r="I26">
            <v>745.99463060596599</v>
          </cell>
          <cell r="J26">
            <v>33705</v>
          </cell>
          <cell r="K26">
            <v>16066860.949999999</v>
          </cell>
          <cell r="L26">
            <v>476.69072689511938</v>
          </cell>
          <cell r="M26">
            <v>3746</v>
          </cell>
          <cell r="N26">
            <v>1137268.69</v>
          </cell>
          <cell r="O26">
            <v>303.59548585157501</v>
          </cell>
          <cell r="P26">
            <v>960</v>
          </cell>
          <cell r="Q26">
            <v>380536.57</v>
          </cell>
          <cell r="R26">
            <v>396.39226041666666</v>
          </cell>
          <cell r="S26">
            <v>124850</v>
          </cell>
          <cell r="T26">
            <v>82424182.040000007</v>
          </cell>
          <cell r="U26">
            <v>660.18567913496202</v>
          </cell>
          <cell r="W26" t="str">
            <v>Bien</v>
          </cell>
          <cell r="X26" t="str">
            <v>Bien</v>
          </cell>
        </row>
        <row r="27">
          <cell r="A27">
            <v>39</v>
          </cell>
          <cell r="C27" t="str">
            <v>Cantabria</v>
          </cell>
          <cell r="D27">
            <v>12656</v>
          </cell>
          <cell r="E27">
            <v>9797794</v>
          </cell>
          <cell r="F27">
            <v>774.16197850821743</v>
          </cell>
          <cell r="G27">
            <v>73783</v>
          </cell>
          <cell r="H27">
            <v>55041721.829999991</v>
          </cell>
          <cell r="I27">
            <v>745.99463060596599</v>
          </cell>
          <cell r="J27">
            <v>33705</v>
          </cell>
          <cell r="K27">
            <v>16066860.949999999</v>
          </cell>
          <cell r="L27">
            <v>476.69072689511938</v>
          </cell>
          <cell r="M27">
            <v>3746</v>
          </cell>
          <cell r="N27">
            <v>1137268.69</v>
          </cell>
          <cell r="O27">
            <v>303.59548585157501</v>
          </cell>
          <cell r="P27">
            <v>960</v>
          </cell>
          <cell r="Q27">
            <v>380536.57</v>
          </cell>
          <cell r="R27">
            <v>396.39226041666666</v>
          </cell>
          <cell r="S27">
            <v>124850</v>
          </cell>
          <cell r="T27">
            <v>82424182.040000007</v>
          </cell>
          <cell r="U27">
            <v>660.18567913496202</v>
          </cell>
          <cell r="W27" t="str">
            <v>Bien</v>
          </cell>
          <cell r="X27" t="str">
            <v>Bien</v>
          </cell>
        </row>
        <row r="28">
          <cell r="A28">
            <v>17</v>
          </cell>
          <cell r="B28" t="str">
            <v xml:space="preserve">CASTILLA-LEÓN     </v>
          </cell>
          <cell r="D28">
            <v>42400</v>
          </cell>
          <cell r="E28">
            <v>31899669.799999997</v>
          </cell>
          <cell r="F28">
            <v>752.35070283018865</v>
          </cell>
          <cell r="G28">
            <v>355091</v>
          </cell>
          <cell r="H28">
            <v>242900005.71000004</v>
          </cell>
          <cell r="I28">
            <v>684.05002016384549</v>
          </cell>
          <cell r="J28">
            <v>153770</v>
          </cell>
          <cell r="K28">
            <v>70639822.359999999</v>
          </cell>
          <cell r="L28">
            <v>459.38624152955714</v>
          </cell>
          <cell r="M28">
            <v>16908</v>
          </cell>
          <cell r="N28">
            <v>5065362.2300000004</v>
          </cell>
          <cell r="O28">
            <v>299.58376094156614</v>
          </cell>
          <cell r="P28">
            <v>3926</v>
          </cell>
          <cell r="Q28">
            <v>1485888.4599999997</v>
          </cell>
          <cell r="R28">
            <v>378.47388181355063</v>
          </cell>
          <cell r="S28">
            <v>572095</v>
          </cell>
          <cell r="T28">
            <v>351990748.56</v>
          </cell>
          <cell r="U28">
            <v>615.26625570927911</v>
          </cell>
          <cell r="W28" t="str">
            <v>Bien</v>
          </cell>
          <cell r="X28" t="str">
            <v>Bien</v>
          </cell>
        </row>
        <row r="29">
          <cell r="A29">
            <v>5</v>
          </cell>
          <cell r="C29" t="str">
            <v>Ávila</v>
          </cell>
          <cell r="D29">
            <v>2465</v>
          </cell>
          <cell r="E29">
            <v>1502503.11</v>
          </cell>
          <cell r="F29">
            <v>609.5347302231238</v>
          </cell>
          <cell r="G29">
            <v>23482</v>
          </cell>
          <cell r="H29">
            <v>14155660.290000003</v>
          </cell>
          <cell r="I29">
            <v>602.83026530959899</v>
          </cell>
          <cell r="J29">
            <v>10926</v>
          </cell>
          <cell r="K29">
            <v>4832923.76</v>
          </cell>
          <cell r="L29">
            <v>442.33239611934835</v>
          </cell>
          <cell r="M29">
            <v>1186</v>
          </cell>
          <cell r="N29">
            <v>351251.63</v>
          </cell>
          <cell r="O29">
            <v>296.16494940978077</v>
          </cell>
          <cell r="P29">
            <v>250</v>
          </cell>
          <cell r="Q29">
            <v>87172.68</v>
          </cell>
          <cell r="R29">
            <v>348.69072</v>
          </cell>
          <cell r="S29">
            <v>38309</v>
          </cell>
          <cell r="T29">
            <v>20929511.469999999</v>
          </cell>
          <cell r="U29">
            <v>546.33405909838416</v>
          </cell>
          <cell r="W29" t="str">
            <v>Bien</v>
          </cell>
          <cell r="X29" t="str">
            <v>Bien</v>
          </cell>
        </row>
        <row r="30">
          <cell r="A30">
            <v>9</v>
          </cell>
          <cell r="C30" t="str">
            <v>Burgos</v>
          </cell>
          <cell r="D30">
            <v>4453</v>
          </cell>
          <cell r="E30">
            <v>3468311.98</v>
          </cell>
          <cell r="F30">
            <v>778.87086907702667</v>
          </cell>
          <cell r="G30">
            <v>51649</v>
          </cell>
          <cell r="H30">
            <v>36299769.020000011</v>
          </cell>
          <cell r="I30">
            <v>702.81649247807331</v>
          </cell>
          <cell r="J30">
            <v>21045</v>
          </cell>
          <cell r="K30">
            <v>9608863.9799999986</v>
          </cell>
          <cell r="L30">
            <v>456.5865516749821</v>
          </cell>
          <cell r="M30">
            <v>2465</v>
          </cell>
          <cell r="N30">
            <v>754246.23</v>
          </cell>
          <cell r="O30">
            <v>305.98224340770793</v>
          </cell>
          <cell r="P30">
            <v>397</v>
          </cell>
          <cell r="Q30">
            <v>163304.42000000001</v>
          </cell>
          <cell r="R30">
            <v>411.34614609571793</v>
          </cell>
          <cell r="S30">
            <v>80009</v>
          </cell>
          <cell r="T30">
            <v>50294495.629999995</v>
          </cell>
          <cell r="U30">
            <v>628.61047669637162</v>
          </cell>
          <cell r="W30" t="str">
            <v>Bien</v>
          </cell>
          <cell r="X30" t="str">
            <v>Bien</v>
          </cell>
        </row>
        <row r="31">
          <cell r="A31">
            <v>24</v>
          </cell>
          <cell r="C31" t="str">
            <v>León</v>
          </cell>
          <cell r="D31">
            <v>12185</v>
          </cell>
          <cell r="E31">
            <v>9685194.2400000002</v>
          </cell>
          <cell r="F31">
            <v>794.84564956914244</v>
          </cell>
          <cell r="G31">
            <v>87876</v>
          </cell>
          <cell r="H31">
            <v>60955677.530000001</v>
          </cell>
          <cell r="I31">
            <v>693.65557751832125</v>
          </cell>
          <cell r="J31">
            <v>36050</v>
          </cell>
          <cell r="K31">
            <v>16033303.48</v>
          </cell>
          <cell r="L31">
            <v>444.75183023578364</v>
          </cell>
          <cell r="M31">
            <v>3814</v>
          </cell>
          <cell r="N31">
            <v>1155462.07</v>
          </cell>
          <cell r="O31">
            <v>302.95282380702679</v>
          </cell>
          <cell r="P31">
            <v>904</v>
          </cell>
          <cell r="Q31">
            <v>391262.89</v>
          </cell>
          <cell r="R31">
            <v>432.8129314159292</v>
          </cell>
          <cell r="S31">
            <v>140829</v>
          </cell>
          <cell r="T31">
            <v>88220900.209999993</v>
          </cell>
          <cell r="U31">
            <v>626.43986827997071</v>
          </cell>
          <cell r="W31" t="str">
            <v>Bien</v>
          </cell>
          <cell r="X31" t="str">
            <v>Bien</v>
          </cell>
        </row>
        <row r="32">
          <cell r="A32">
            <v>34</v>
          </cell>
          <cell r="C32" t="str">
            <v>Palencia</v>
          </cell>
          <cell r="D32">
            <v>3420</v>
          </cell>
          <cell r="E32">
            <v>2559831.0099999998</v>
          </cell>
          <cell r="F32">
            <v>748.48859941520459</v>
          </cell>
          <cell r="G32">
            <v>23242</v>
          </cell>
          <cell r="H32">
            <v>16327963.799999999</v>
          </cell>
          <cell r="I32">
            <v>702.5197401256346</v>
          </cell>
          <cell r="J32">
            <v>11461</v>
          </cell>
          <cell r="K32">
            <v>5502331.1100000003</v>
          </cell>
          <cell r="L32">
            <v>480.09171189250503</v>
          </cell>
          <cell r="M32">
            <v>1294</v>
          </cell>
          <cell r="N32">
            <v>398403.89</v>
          </cell>
          <cell r="O32">
            <v>307.88554095826896</v>
          </cell>
          <cell r="P32">
            <v>377</v>
          </cell>
          <cell r="Q32">
            <v>142079.12</v>
          </cell>
          <cell r="R32">
            <v>376.86769230769232</v>
          </cell>
          <cell r="S32">
            <v>39794</v>
          </cell>
          <cell r="T32">
            <v>24930608.93</v>
          </cell>
          <cell r="U32">
            <v>626.49165527466448</v>
          </cell>
          <cell r="W32" t="str">
            <v>Bien</v>
          </cell>
          <cell r="X32" t="str">
            <v>Bien</v>
          </cell>
        </row>
        <row r="33">
          <cell r="A33">
            <v>37</v>
          </cell>
          <cell r="C33" t="str">
            <v>Salamanca</v>
          </cell>
          <cell r="D33">
            <v>4019</v>
          </cell>
          <cell r="E33">
            <v>2656843.9</v>
          </cell>
          <cell r="F33">
            <v>661.07088828066685</v>
          </cell>
          <cell r="G33">
            <v>46309</v>
          </cell>
          <cell r="H33">
            <v>29609489.519999996</v>
          </cell>
          <cell r="I33">
            <v>639.38952514629977</v>
          </cell>
          <cell r="J33">
            <v>20264</v>
          </cell>
          <cell r="K33">
            <v>9303674.8299999982</v>
          </cell>
          <cell r="L33">
            <v>459.1233137583892</v>
          </cell>
          <cell r="M33">
            <v>2347</v>
          </cell>
          <cell r="N33">
            <v>683633.97</v>
          </cell>
          <cell r="O33">
            <v>291.27991904559008</v>
          </cell>
          <cell r="P33">
            <v>637</v>
          </cell>
          <cell r="Q33">
            <v>215392.68</v>
          </cell>
          <cell r="R33">
            <v>338.13607535321819</v>
          </cell>
          <cell r="S33">
            <v>73576</v>
          </cell>
          <cell r="T33">
            <v>42469034.899999991</v>
          </cell>
          <cell r="U33">
            <v>577.21315238664772</v>
          </cell>
          <cell r="W33" t="str">
            <v>Bien</v>
          </cell>
          <cell r="X33" t="str">
            <v>Bien</v>
          </cell>
        </row>
        <row r="34">
          <cell r="A34">
            <v>40</v>
          </cell>
          <cell r="C34" t="str">
            <v>Segovia</v>
          </cell>
          <cell r="D34">
            <v>2122</v>
          </cell>
          <cell r="E34">
            <v>1403122.8</v>
          </cell>
          <cell r="F34">
            <v>661.22657869934028</v>
          </cell>
          <cell r="G34">
            <v>19509</v>
          </cell>
          <cell r="H34">
            <v>12950501.9</v>
          </cell>
          <cell r="I34">
            <v>663.82192321492641</v>
          </cell>
          <cell r="J34">
            <v>8956</v>
          </cell>
          <cell r="K34">
            <v>4089063.53</v>
          </cell>
          <cell r="L34">
            <v>456.57252456453773</v>
          </cell>
          <cell r="M34">
            <v>957</v>
          </cell>
          <cell r="N34">
            <v>289034.40999999997</v>
          </cell>
          <cell r="O34">
            <v>302.02132706374084</v>
          </cell>
          <cell r="P34">
            <v>208</v>
          </cell>
          <cell r="Q34">
            <v>70194.39</v>
          </cell>
          <cell r="R34">
            <v>337.47302884615385</v>
          </cell>
          <cell r="S34">
            <v>31752</v>
          </cell>
          <cell r="T34">
            <v>18801917.030000001</v>
          </cell>
          <cell r="U34">
            <v>592.14906242126483</v>
          </cell>
          <cell r="W34" t="str">
            <v>Bien</v>
          </cell>
          <cell r="X34" t="str">
            <v>Bien</v>
          </cell>
        </row>
        <row r="35">
          <cell r="A35">
            <v>42</v>
          </cell>
          <cell r="C35" t="str">
            <v>Soria</v>
          </cell>
          <cell r="D35">
            <v>1227</v>
          </cell>
          <cell r="E35">
            <v>792777.52</v>
          </cell>
          <cell r="F35">
            <v>646.11044824775877</v>
          </cell>
          <cell r="G35">
            <v>14935</v>
          </cell>
          <cell r="H35">
            <v>9600383.0800000019</v>
          </cell>
          <cell r="I35">
            <v>642.8110532306664</v>
          </cell>
          <cell r="J35">
            <v>5738</v>
          </cell>
          <cell r="K35">
            <v>2486449.36</v>
          </cell>
          <cell r="L35">
            <v>433.33031718368767</v>
          </cell>
          <cell r="M35">
            <v>579</v>
          </cell>
          <cell r="N35">
            <v>176248.53</v>
          </cell>
          <cell r="O35">
            <v>304.40160621761657</v>
          </cell>
          <cell r="P35">
            <v>150</v>
          </cell>
          <cell r="Q35">
            <v>50847.75</v>
          </cell>
          <cell r="R35">
            <v>338.98500000000001</v>
          </cell>
          <cell r="S35">
            <v>22629</v>
          </cell>
          <cell r="T35">
            <v>13106706.24</v>
          </cell>
          <cell r="U35">
            <v>579.19953334217155</v>
          </cell>
          <cell r="W35" t="str">
            <v>Bien</v>
          </cell>
          <cell r="X35" t="str">
            <v>Bien</v>
          </cell>
        </row>
        <row r="36">
          <cell r="A36">
            <v>47</v>
          </cell>
          <cell r="C36" t="str">
            <v>Valladolid</v>
          </cell>
          <cell r="D36">
            <v>9096</v>
          </cell>
          <cell r="E36">
            <v>7689144.0999999996</v>
          </cell>
          <cell r="F36">
            <v>845.33246481970093</v>
          </cell>
          <cell r="G36">
            <v>54718</v>
          </cell>
          <cell r="H36">
            <v>43664476.939999983</v>
          </cell>
          <cell r="I36">
            <v>797.99109872436827</v>
          </cell>
          <cell r="J36">
            <v>25095</v>
          </cell>
          <cell r="K36">
            <v>12799610.1</v>
          </cell>
          <cell r="L36">
            <v>510.04622833233708</v>
          </cell>
          <cell r="M36">
            <v>2725</v>
          </cell>
          <cell r="N36">
            <v>819924.43</v>
          </cell>
          <cell r="O36">
            <v>300.88969908256882</v>
          </cell>
          <cell r="P36">
            <v>615</v>
          </cell>
          <cell r="Q36">
            <v>236667.14</v>
          </cell>
          <cell r="R36">
            <v>384.82461788617888</v>
          </cell>
          <cell r="S36">
            <v>92249</v>
          </cell>
          <cell r="T36">
            <v>65209822.709999993</v>
          </cell>
          <cell r="U36">
            <v>706.88920974753103</v>
          </cell>
          <cell r="W36" t="str">
            <v>Bien</v>
          </cell>
          <cell r="X36" t="str">
            <v>Bien</v>
          </cell>
        </row>
        <row r="37">
          <cell r="A37">
            <v>49</v>
          </cell>
          <cell r="C37" t="str">
            <v>Zamora</v>
          </cell>
          <cell r="D37">
            <v>3413</v>
          </cell>
          <cell r="E37">
            <v>2141941.14</v>
          </cell>
          <cell r="F37">
            <v>627.58310577204804</v>
          </cell>
          <cell r="G37">
            <v>33371</v>
          </cell>
          <cell r="H37">
            <v>19336083.630000003</v>
          </cell>
          <cell r="I37">
            <v>579.42775553624415</v>
          </cell>
          <cell r="J37">
            <v>14235</v>
          </cell>
          <cell r="K37">
            <v>5983602.209999999</v>
          </cell>
          <cell r="L37">
            <v>420.3443772391991</v>
          </cell>
          <cell r="M37">
            <v>1541</v>
          </cell>
          <cell r="N37">
            <v>437157.07</v>
          </cell>
          <cell r="O37">
            <v>283.68401687216095</v>
          </cell>
          <cell r="P37">
            <v>388</v>
          </cell>
          <cell r="Q37">
            <v>128967.39</v>
          </cell>
          <cell r="R37">
            <v>332.39018041237114</v>
          </cell>
          <cell r="S37">
            <v>52948</v>
          </cell>
          <cell r="T37">
            <v>28027751.440000005</v>
          </cell>
          <cell r="U37">
            <v>529.34485608521572</v>
          </cell>
          <cell r="W37" t="str">
            <v>Bien</v>
          </cell>
          <cell r="X37" t="str">
            <v>Bien</v>
          </cell>
        </row>
        <row r="38">
          <cell r="A38">
            <v>11</v>
          </cell>
          <cell r="B38" t="str">
            <v>CASTILLA-LA MANCHA</v>
          </cell>
          <cell r="D38">
            <v>30212</v>
          </cell>
          <cell r="E38">
            <v>19813050.350000001</v>
          </cell>
          <cell r="F38">
            <v>655.80068681318687</v>
          </cell>
          <cell r="G38">
            <v>189639</v>
          </cell>
          <cell r="H38">
            <v>123826630.54999998</v>
          </cell>
          <cell r="I38">
            <v>652.95973164802592</v>
          </cell>
          <cell r="J38">
            <v>90703</v>
          </cell>
          <cell r="K38">
            <v>42330680.590000004</v>
          </cell>
          <cell r="L38">
            <v>466.6954851548461</v>
          </cell>
          <cell r="M38">
            <v>11284</v>
          </cell>
          <cell r="N38">
            <v>3159994.9</v>
          </cell>
          <cell r="O38">
            <v>280.04208613966676</v>
          </cell>
          <cell r="P38">
            <v>2259</v>
          </cell>
          <cell r="Q38">
            <v>764395.49</v>
          </cell>
          <cell r="R38">
            <v>338.37781761841524</v>
          </cell>
          <cell r="S38">
            <v>324097</v>
          </cell>
          <cell r="T38">
            <v>189894751.88000003</v>
          </cell>
          <cell r="U38">
            <v>585.91949903886803</v>
          </cell>
          <cell r="W38" t="str">
            <v>Bien</v>
          </cell>
          <cell r="X38" t="str">
            <v>Bien</v>
          </cell>
        </row>
        <row r="39">
          <cell r="A39">
            <v>2</v>
          </cell>
          <cell r="C39" t="str">
            <v>Albacete</v>
          </cell>
          <cell r="D39">
            <v>5493</v>
          </cell>
          <cell r="E39">
            <v>3293960.83</v>
          </cell>
          <cell r="F39">
            <v>599.66517931913347</v>
          </cell>
          <cell r="G39">
            <v>38175</v>
          </cell>
          <cell r="H39">
            <v>23809316.490000002</v>
          </cell>
          <cell r="I39">
            <v>623.68870962671906</v>
          </cell>
          <cell r="J39">
            <v>18134</v>
          </cell>
          <cell r="K39">
            <v>8279130.8699999992</v>
          </cell>
          <cell r="L39">
            <v>456.55293206132126</v>
          </cell>
          <cell r="M39">
            <v>2218</v>
          </cell>
          <cell r="N39">
            <v>599298.78</v>
          </cell>
          <cell r="O39">
            <v>270.19782687105504</v>
          </cell>
          <cell r="P39">
            <v>541</v>
          </cell>
          <cell r="Q39">
            <v>176755.36</v>
          </cell>
          <cell r="R39">
            <v>326.7197042513863</v>
          </cell>
          <cell r="S39">
            <v>64561</v>
          </cell>
          <cell r="T39">
            <v>36158462.329999998</v>
          </cell>
          <cell r="U39">
            <v>560.06663976704203</v>
          </cell>
          <cell r="W39" t="str">
            <v>Bien</v>
          </cell>
          <cell r="X39" t="str">
            <v>Bien</v>
          </cell>
        </row>
        <row r="40">
          <cell r="A40">
            <v>13</v>
          </cell>
          <cell r="C40" t="str">
            <v>Ciudad Real</v>
          </cell>
          <cell r="D40">
            <v>10282</v>
          </cell>
          <cell r="E40">
            <v>6928874.6400000006</v>
          </cell>
          <cell r="F40">
            <v>673.88393697724189</v>
          </cell>
          <cell r="G40">
            <v>48702</v>
          </cell>
          <cell r="H40">
            <v>33450924.719999995</v>
          </cell>
          <cell r="I40">
            <v>686.84909695700367</v>
          </cell>
          <cell r="J40">
            <v>26394</v>
          </cell>
          <cell r="K40">
            <v>12828180.49</v>
          </cell>
          <cell r="L40">
            <v>486.0263881942866</v>
          </cell>
          <cell r="M40">
            <v>3535</v>
          </cell>
          <cell r="N40">
            <v>1009381.08</v>
          </cell>
          <cell r="O40">
            <v>285.53920226308344</v>
          </cell>
          <cell r="P40">
            <v>721</v>
          </cell>
          <cell r="Q40">
            <v>249844.23</v>
          </cell>
          <cell r="R40">
            <v>346.52459084604715</v>
          </cell>
          <cell r="S40">
            <v>89634</v>
          </cell>
          <cell r="T40">
            <v>54467205.159999996</v>
          </cell>
          <cell r="U40">
            <v>607.66232858067247</v>
          </cell>
          <cell r="W40" t="str">
            <v>Bien</v>
          </cell>
          <cell r="X40" t="str">
            <v>Bien</v>
          </cell>
        </row>
        <row r="41">
          <cell r="A41">
            <v>16</v>
          </cell>
          <cell r="C41" t="str">
            <v>Cuenca</v>
          </cell>
          <cell r="D41">
            <v>3387</v>
          </cell>
          <cell r="E41">
            <v>1975665.39</v>
          </cell>
          <cell r="F41">
            <v>583.30835252435782</v>
          </cell>
          <cell r="G41">
            <v>26257</v>
          </cell>
          <cell r="H41">
            <v>15858794.660000002</v>
          </cell>
          <cell r="I41">
            <v>603.98349621053444</v>
          </cell>
          <cell r="J41">
            <v>11602</v>
          </cell>
          <cell r="K41">
            <v>5180615.68</v>
          </cell>
          <cell r="L41">
            <v>446.52781244612993</v>
          </cell>
          <cell r="M41">
            <v>1295</v>
          </cell>
          <cell r="N41">
            <v>359529.85</v>
          </cell>
          <cell r="O41">
            <v>277.62922779922781</v>
          </cell>
          <cell r="P41">
            <v>299</v>
          </cell>
          <cell r="Q41">
            <v>100754.96</v>
          </cell>
          <cell r="R41">
            <v>336.97311036789301</v>
          </cell>
          <cell r="S41">
            <v>42840</v>
          </cell>
          <cell r="T41">
            <v>23475360.539999995</v>
          </cell>
          <cell r="U41">
            <v>547.97760364145643</v>
          </cell>
          <cell r="W41" t="str">
            <v>Bien</v>
          </cell>
          <cell r="X41" t="str">
            <v>Bien</v>
          </cell>
        </row>
        <row r="42">
          <cell r="A42">
            <v>19</v>
          </cell>
          <cell r="C42" t="str">
            <v>Guadalajara</v>
          </cell>
          <cell r="D42">
            <v>3260</v>
          </cell>
          <cell r="E42">
            <v>2599969.5499999998</v>
          </cell>
          <cell r="F42">
            <v>797.5366717791411</v>
          </cell>
          <cell r="G42">
            <v>19203</v>
          </cell>
          <cell r="H42">
            <v>14020180.58</v>
          </cell>
          <cell r="I42">
            <v>730.10365984481587</v>
          </cell>
          <cell r="J42">
            <v>8114</v>
          </cell>
          <cell r="K42">
            <v>3977048.45</v>
          </cell>
          <cell r="L42">
            <v>490.1464690658122</v>
          </cell>
          <cell r="M42">
            <v>1038</v>
          </cell>
          <cell r="N42">
            <v>319571.57</v>
          </cell>
          <cell r="O42">
            <v>307.8724181117534</v>
          </cell>
          <cell r="P42">
            <v>165</v>
          </cell>
          <cell r="Q42">
            <v>58471.5</v>
          </cell>
          <cell r="R42">
            <v>354.37272727272727</v>
          </cell>
          <cell r="S42">
            <v>31780</v>
          </cell>
          <cell r="T42">
            <v>20975241.650000006</v>
          </cell>
          <cell r="U42">
            <v>660.01389710509773</v>
          </cell>
          <cell r="W42" t="str">
            <v>Bien</v>
          </cell>
          <cell r="X42" t="str">
            <v>Bien</v>
          </cell>
        </row>
        <row r="43">
          <cell r="A43">
            <v>45</v>
          </cell>
          <cell r="C43" t="str">
            <v>Toledo</v>
          </cell>
          <cell r="D43">
            <v>7790</v>
          </cell>
          <cell r="E43">
            <v>5014579.9400000004</v>
          </cell>
          <cell r="F43">
            <v>643.72014634146342</v>
          </cell>
          <cell r="G43">
            <v>57302</v>
          </cell>
          <cell r="H43">
            <v>36687414.099999994</v>
          </cell>
          <cell r="I43">
            <v>640.24665980245004</v>
          </cell>
          <cell r="J43">
            <v>26459</v>
          </cell>
          <cell r="K43">
            <v>12065705.100000001</v>
          </cell>
          <cell r="L43">
            <v>456.01515930307272</v>
          </cell>
          <cell r="M43">
            <v>3198</v>
          </cell>
          <cell r="N43">
            <v>872213.62</v>
          </cell>
          <cell r="O43">
            <v>272.73721701063164</v>
          </cell>
          <cell r="P43">
            <v>533</v>
          </cell>
          <cell r="Q43">
            <v>178569.44</v>
          </cell>
          <cell r="R43">
            <v>335.02709193245778</v>
          </cell>
          <cell r="S43">
            <v>95282</v>
          </cell>
          <cell r="T43">
            <v>54818482.20000001</v>
          </cell>
          <cell r="U43">
            <v>575.32883650637064</v>
          </cell>
          <cell r="W43" t="str">
            <v>Bien</v>
          </cell>
          <cell r="X43" t="str">
            <v>Bien</v>
          </cell>
        </row>
        <row r="44">
          <cell r="A44">
            <v>2</v>
          </cell>
          <cell r="B44" t="str">
            <v>COMUNIDADES AUTÓNOMAS</v>
          </cell>
          <cell r="D44" t="str">
            <v>INC. PERMANENTE</v>
          </cell>
          <cell r="E44">
            <v>143548636.63999996</v>
          </cell>
          <cell r="F44">
            <v>873.51225630571673</v>
          </cell>
          <cell r="G44" t="str">
            <v>JUBILACIÓN</v>
          </cell>
          <cell r="H44">
            <v>808860463.22000015</v>
          </cell>
          <cell r="I44">
            <v>863.91149544419034</v>
          </cell>
          <cell r="J44" t="str">
            <v>VIUDEDAD</v>
          </cell>
          <cell r="K44">
            <v>211906063.54999995</v>
          </cell>
          <cell r="L44">
            <v>555.03158416515828</v>
          </cell>
          <cell r="M44" t="str">
            <v>ORFANDAD</v>
          </cell>
          <cell r="N44">
            <v>11713683.329999998</v>
          </cell>
          <cell r="O44">
            <v>336.53240239032374</v>
          </cell>
          <cell r="P44" t="str">
            <v>FAVOR DE FAMILIARES</v>
          </cell>
          <cell r="Q44">
            <v>745326.41</v>
          </cell>
          <cell r="R44">
            <v>430.82451445086707</v>
          </cell>
          <cell r="S44" t="str">
            <v>TOTAL PENSIONES</v>
          </cell>
          <cell r="T44">
            <v>1176774173.1500001</v>
          </cell>
          <cell r="U44">
            <v>774.73380986082407</v>
          </cell>
          <cell r="W44" t="str">
            <v>CONTROL</v>
          </cell>
          <cell r="X44" t="str">
            <v>Bien</v>
          </cell>
        </row>
        <row r="45">
          <cell r="A45">
            <v>8</v>
          </cell>
          <cell r="C45" t="str">
            <v>Barcelona</v>
          </cell>
          <cell r="D45" t="str">
            <v>Número</v>
          </cell>
          <cell r="E45" t="str">
            <v>Nómina</v>
          </cell>
          <cell r="F45" t="str">
            <v>P.media</v>
          </cell>
          <cell r="G45" t="str">
            <v>Número</v>
          </cell>
          <cell r="H45" t="str">
            <v>Nómina</v>
          </cell>
          <cell r="I45" t="str">
            <v>P.media</v>
          </cell>
          <cell r="J45" t="str">
            <v>Número</v>
          </cell>
          <cell r="K45" t="str">
            <v>Nómina</v>
          </cell>
          <cell r="L45" t="str">
            <v>P.media</v>
          </cell>
          <cell r="M45" t="str">
            <v>Número</v>
          </cell>
          <cell r="N45" t="str">
            <v>Nómina</v>
          </cell>
          <cell r="O45" t="str">
            <v>P.media</v>
          </cell>
          <cell r="P45" t="str">
            <v>Número</v>
          </cell>
          <cell r="Q45" t="str">
            <v>Nómina</v>
          </cell>
          <cell r="R45" t="str">
            <v>P.media</v>
          </cell>
          <cell r="S45" t="str">
            <v>Número</v>
          </cell>
          <cell r="T45" t="str">
            <v>Nómina</v>
          </cell>
          <cell r="U45" t="str">
            <v>P.media</v>
          </cell>
          <cell r="W45" t="str">
            <v>Número</v>
          </cell>
          <cell r="X45" t="str">
            <v>Nómina</v>
          </cell>
        </row>
        <row r="46">
          <cell r="A46">
            <v>2</v>
          </cell>
          <cell r="B46" t="str">
            <v xml:space="preserve">CATALUÑA            </v>
          </cell>
          <cell r="C46" t="str">
            <v>Girona</v>
          </cell>
          <cell r="D46">
            <v>11724</v>
          </cell>
          <cell r="E46">
            <v>8830484.2700000014</v>
          </cell>
          <cell r="F46">
            <v>753.19722534971015</v>
          </cell>
          <cell r="G46">
            <v>90114</v>
          </cell>
          <cell r="H46">
            <v>68582332.549999982</v>
          </cell>
          <cell r="I46">
            <v>761.06190547528661</v>
          </cell>
          <cell r="J46">
            <v>35353</v>
          </cell>
          <cell r="K46">
            <v>17287805.249999996</v>
          </cell>
          <cell r="L46">
            <v>489.00532486634785</v>
          </cell>
          <cell r="M46">
            <v>3133</v>
          </cell>
          <cell r="N46">
            <v>942676.87</v>
          </cell>
          <cell r="O46">
            <v>300.88632939674432</v>
          </cell>
          <cell r="P46">
            <v>90</v>
          </cell>
          <cell r="Q46">
            <v>43588.7</v>
          </cell>
          <cell r="R46">
            <v>484.31888888888886</v>
          </cell>
          <cell r="S46">
            <v>140414</v>
          </cell>
          <cell r="T46">
            <v>95686887.639999986</v>
          </cell>
          <cell r="U46">
            <v>681.46258663666003</v>
          </cell>
          <cell r="W46" t="str">
            <v>Bien</v>
          </cell>
          <cell r="X46" t="str">
            <v>Bien</v>
          </cell>
        </row>
        <row r="47">
          <cell r="A47">
            <v>8</v>
          </cell>
          <cell r="C47" t="str">
            <v>Barcelona</v>
          </cell>
          <cell r="D47">
            <v>121585</v>
          </cell>
          <cell r="E47">
            <v>92536880.309999987</v>
          </cell>
          <cell r="F47">
            <v>761.08796570300603</v>
          </cell>
          <cell r="G47">
            <v>661071</v>
          </cell>
          <cell r="H47">
            <v>501884891.25999993</v>
          </cell>
          <cell r="I47">
            <v>759.19967939903574</v>
          </cell>
          <cell r="J47">
            <v>275438</v>
          </cell>
          <cell r="K47">
            <v>137004767.72999999</v>
          </cell>
          <cell r="L47">
            <v>497.40692181180515</v>
          </cell>
          <cell r="M47">
            <v>25326</v>
          </cell>
          <cell r="N47">
            <v>7417883.7299999995</v>
          </cell>
          <cell r="O47">
            <v>292.89598554844821</v>
          </cell>
          <cell r="P47">
            <v>1546</v>
          </cell>
          <cell r="Q47">
            <v>553443.06999999995</v>
          </cell>
          <cell r="R47">
            <v>357.98387451487707</v>
          </cell>
          <cell r="S47">
            <v>1084966</v>
          </cell>
          <cell r="T47">
            <v>739397866.10000014</v>
          </cell>
          <cell r="U47">
            <v>681.49404322347436</v>
          </cell>
          <cell r="W47" t="str">
            <v>Bien</v>
          </cell>
          <cell r="X47" t="str">
            <v>Bien</v>
          </cell>
        </row>
        <row r="48">
          <cell r="A48">
            <v>17</v>
          </cell>
          <cell r="C48" t="str">
            <v>Girona</v>
          </cell>
          <cell r="D48">
            <v>10667</v>
          </cell>
          <cell r="E48">
            <v>6783123.5700000003</v>
          </cell>
          <cell r="F48">
            <v>635.89796287616014</v>
          </cell>
          <cell r="G48">
            <v>85414</v>
          </cell>
          <cell r="H48">
            <v>54126250.179999992</v>
          </cell>
          <cell r="I48">
            <v>633.69295642400539</v>
          </cell>
          <cell r="J48">
            <v>33474</v>
          </cell>
          <cell r="K48">
            <v>13986228.819999998</v>
          </cell>
          <cell r="L48">
            <v>417.82364880205529</v>
          </cell>
          <cell r="M48">
            <v>2795</v>
          </cell>
          <cell r="N48">
            <v>710982.63</v>
          </cell>
          <cell r="O48">
            <v>254.37661180679785</v>
          </cell>
          <cell r="P48">
            <v>108</v>
          </cell>
          <cell r="Q48">
            <v>42298.11</v>
          </cell>
          <cell r="R48">
            <v>391.64916666666664</v>
          </cell>
          <cell r="S48">
            <v>132458</v>
          </cell>
          <cell r="T48">
            <v>75648883.309999987</v>
          </cell>
          <cell r="U48">
            <v>571.11600137402036</v>
          </cell>
          <cell r="W48" t="str">
            <v>Bien</v>
          </cell>
          <cell r="X48" t="str">
            <v>Bien</v>
          </cell>
        </row>
        <row r="49">
          <cell r="A49">
            <v>25</v>
          </cell>
          <cell r="B49" t="str">
            <v xml:space="preserve">CMDAD. VALENCIANA   </v>
          </cell>
          <cell r="C49" t="str">
            <v>Lleida</v>
          </cell>
          <cell r="D49">
            <v>93842</v>
          </cell>
          <cell r="E49">
            <v>73008143.900000006</v>
          </cell>
          <cell r="F49">
            <v>777.99006734724333</v>
          </cell>
          <cell r="G49">
            <v>512682</v>
          </cell>
          <cell r="H49">
            <v>398911261.39999998</v>
          </cell>
          <cell r="I49">
            <v>778.08712106139865</v>
          </cell>
          <cell r="J49">
            <v>232554</v>
          </cell>
          <cell r="K49">
            <v>122816405.79999998</v>
          </cell>
          <cell r="L49">
            <v>528.11994547502934</v>
          </cell>
          <cell r="M49">
            <v>27714</v>
          </cell>
          <cell r="N49">
            <v>8902668.4600000009</v>
          </cell>
          <cell r="O49">
            <v>321.2336169445046</v>
          </cell>
          <cell r="P49">
            <v>2503</v>
          </cell>
          <cell r="Q49">
            <v>1038698.54</v>
          </cell>
          <cell r="R49">
            <v>414.98143827407114</v>
          </cell>
          <cell r="S49">
            <v>869295</v>
          </cell>
          <cell r="T49">
            <v>604677178.10000002</v>
          </cell>
          <cell r="U49">
            <v>695.59491093357269</v>
          </cell>
          <cell r="W49" t="str">
            <v>Bien</v>
          </cell>
          <cell r="X49" t="str">
            <v>Bien</v>
          </cell>
        </row>
        <row r="50">
          <cell r="A50">
            <v>43</v>
          </cell>
          <cell r="C50" t="str">
            <v>Tarragona</v>
          </cell>
          <cell r="D50">
            <v>12091</v>
          </cell>
          <cell r="E50">
            <v>8867989.9600000028</v>
          </cell>
          <cell r="F50">
            <v>733.43726408072143</v>
          </cell>
          <cell r="G50">
            <v>84189</v>
          </cell>
          <cell r="H50">
            <v>55693029.889999993</v>
          </cell>
          <cell r="I50">
            <v>661.52383197329812</v>
          </cell>
          <cell r="J50">
            <v>34736</v>
          </cell>
          <cell r="K50">
            <v>15461765.579999998</v>
          </cell>
          <cell r="L50">
            <v>445.12222420543526</v>
          </cell>
          <cell r="M50">
            <v>3502</v>
          </cell>
          <cell r="N50">
            <v>950714.91</v>
          </cell>
          <cell r="O50">
            <v>271.47770131353514</v>
          </cell>
          <cell r="P50">
            <v>233</v>
          </cell>
          <cell r="Q50">
            <v>82636.52</v>
          </cell>
          <cell r="R50">
            <v>354.66317596566523</v>
          </cell>
          <cell r="S50">
            <v>134751</v>
          </cell>
          <cell r="T50">
            <v>81056136.860000014</v>
          </cell>
          <cell r="U50">
            <v>601.52530860624427</v>
          </cell>
          <cell r="W50" t="str">
            <v>Bien</v>
          </cell>
          <cell r="X50" t="str">
            <v>Bien</v>
          </cell>
        </row>
        <row r="51">
          <cell r="A51">
            <v>9</v>
          </cell>
          <cell r="B51" t="str">
            <v xml:space="preserve">CMDAD. VALENCIANA   </v>
          </cell>
          <cell r="C51" t="str">
            <v>Castellón</v>
          </cell>
          <cell r="D51">
            <v>10885</v>
          </cell>
          <cell r="E51">
            <v>8515268.7700000014</v>
          </cell>
          <cell r="F51">
            <v>782.29386954524591</v>
          </cell>
          <cell r="G51">
            <v>74026</v>
          </cell>
          <cell r="H51">
            <v>53453690.719999999</v>
          </cell>
          <cell r="I51">
            <v>722.09346337773218</v>
          </cell>
          <cell r="J51">
            <v>29512</v>
          </cell>
          <cell r="K51">
            <v>14337299.280000001</v>
          </cell>
          <cell r="L51">
            <v>485.81252642992683</v>
          </cell>
          <cell r="M51">
            <v>3278</v>
          </cell>
          <cell r="N51">
            <v>1064289.28</v>
          </cell>
          <cell r="O51">
            <v>324.67641244661382</v>
          </cell>
          <cell r="P51">
            <v>240</v>
          </cell>
          <cell r="Q51">
            <v>97385.73</v>
          </cell>
          <cell r="R51">
            <v>405.77387499999998</v>
          </cell>
          <cell r="S51">
            <v>117941</v>
          </cell>
          <cell r="T51">
            <v>77467933.779999971</v>
          </cell>
          <cell r="U51">
            <v>656.83633155560813</v>
          </cell>
          <cell r="W51" t="str">
            <v>Bien</v>
          </cell>
          <cell r="X51" t="str">
            <v>Bien</v>
          </cell>
        </row>
        <row r="52">
          <cell r="A52">
            <v>3</v>
          </cell>
          <cell r="C52" t="str">
            <v>Alacant</v>
          </cell>
          <cell r="D52">
            <v>22018</v>
          </cell>
          <cell r="E52">
            <v>13294129.529999999</v>
          </cell>
          <cell r="F52">
            <v>603.78460941048229</v>
          </cell>
          <cell r="G52">
            <v>155063</v>
          </cell>
          <cell r="H52">
            <v>97358623.439999998</v>
          </cell>
          <cell r="I52">
            <v>627.8649545023635</v>
          </cell>
          <cell r="J52">
            <v>69729</v>
          </cell>
          <cell r="K52">
            <v>30657339.530000001</v>
          </cell>
          <cell r="L52">
            <v>439.66412152762842</v>
          </cell>
          <cell r="M52">
            <v>8753</v>
          </cell>
          <cell r="N52">
            <v>2196433.9900000002</v>
          </cell>
          <cell r="O52">
            <v>250.93499257397465</v>
          </cell>
          <cell r="P52">
            <v>1109</v>
          </cell>
          <cell r="Q52">
            <v>383989.43</v>
          </cell>
          <cell r="R52">
            <v>346.24835888187556</v>
          </cell>
          <cell r="S52">
            <v>256672</v>
          </cell>
          <cell r="T52">
            <v>143890515.92000002</v>
          </cell>
          <cell r="U52">
            <v>560.60075084154107</v>
          </cell>
          <cell r="W52" t="str">
            <v>Bien</v>
          </cell>
          <cell r="X52" t="str">
            <v>Bien</v>
          </cell>
        </row>
        <row r="53">
          <cell r="A53">
            <v>12</v>
          </cell>
          <cell r="B53" t="str">
            <v xml:space="preserve">EXTREMADURA         </v>
          </cell>
          <cell r="C53" t="str">
            <v>Castellón</v>
          </cell>
          <cell r="D53">
            <v>21986</v>
          </cell>
          <cell r="E53">
            <v>14956732.25</v>
          </cell>
          <cell r="F53">
            <v>680.28437414718462</v>
          </cell>
          <cell r="G53">
            <v>113138</v>
          </cell>
          <cell r="H53">
            <v>81823430.160000011</v>
          </cell>
          <cell r="I53">
            <v>723.21792996163981</v>
          </cell>
          <cell r="J53">
            <v>60531</v>
          </cell>
          <cell r="K53">
            <v>32324196.089999992</v>
          </cell>
          <cell r="L53">
            <v>534.01060762254042</v>
          </cell>
          <cell r="M53">
            <v>8386</v>
          </cell>
          <cell r="N53">
            <v>2755764.96</v>
          </cell>
          <cell r="O53">
            <v>328.61494872406394</v>
          </cell>
          <cell r="P53">
            <v>1528</v>
          </cell>
          <cell r="Q53">
            <v>645240.47</v>
          </cell>
          <cell r="R53">
            <v>422.27779450261778</v>
          </cell>
          <cell r="S53">
            <v>205569</v>
          </cell>
          <cell r="T53">
            <v>132505363.93000004</v>
          </cell>
          <cell r="U53">
            <v>644.57853046908838</v>
          </cell>
          <cell r="W53" t="str">
            <v>Bien</v>
          </cell>
          <cell r="X53" t="str">
            <v>Bien</v>
          </cell>
        </row>
        <row r="54">
          <cell r="A54">
            <v>46</v>
          </cell>
          <cell r="C54" t="str">
            <v>Valencia</v>
          </cell>
          <cell r="D54">
            <v>50293</v>
          </cell>
          <cell r="E54">
            <v>34895007.120000005</v>
          </cell>
          <cell r="F54">
            <v>693.8342735569563</v>
          </cell>
          <cell r="G54">
            <v>249388</v>
          </cell>
          <cell r="H54">
            <v>168735611.30000001</v>
          </cell>
          <cell r="I54">
            <v>676.59875896193887</v>
          </cell>
          <cell r="J54">
            <v>123763</v>
          </cell>
          <cell r="K54">
            <v>57682713.93</v>
          </cell>
          <cell r="L54">
            <v>466.07397954154311</v>
          </cell>
          <cell r="M54">
            <v>14852</v>
          </cell>
          <cell r="N54">
            <v>4118158.13</v>
          </cell>
          <cell r="O54">
            <v>277.27970172367355</v>
          </cell>
          <cell r="P54">
            <v>1308</v>
          </cell>
          <cell r="Q54">
            <v>438707.06</v>
          </cell>
          <cell r="R54">
            <v>335.40295107033637</v>
          </cell>
          <cell r="S54">
            <v>439604</v>
          </cell>
          <cell r="T54">
            <v>265870197.54000002</v>
          </cell>
          <cell r="U54">
            <v>604.79476424236361</v>
          </cell>
          <cell r="W54" t="str">
            <v>Bien</v>
          </cell>
          <cell r="X54" t="str">
            <v>Bien</v>
          </cell>
        </row>
        <row r="55">
          <cell r="A55">
            <v>14</v>
          </cell>
          <cell r="B55" t="str">
            <v xml:space="preserve">EXTREMADURA         </v>
          </cell>
          <cell r="C55" t="str">
            <v>Cáceres</v>
          </cell>
          <cell r="D55">
            <v>8771</v>
          </cell>
          <cell r="E55">
            <v>5839552.3800000008</v>
          </cell>
          <cell r="F55">
            <v>665.77954395165898</v>
          </cell>
          <cell r="G55">
            <v>50798</v>
          </cell>
          <cell r="H55">
            <v>35667796.930000015</v>
          </cell>
          <cell r="I55">
            <v>702.14963049726396</v>
          </cell>
          <cell r="J55">
            <v>24678</v>
          </cell>
          <cell r="K55">
            <v>12648729.640000001</v>
          </cell>
          <cell r="L55">
            <v>512.55084042466979</v>
          </cell>
          <cell r="M55">
            <v>3026</v>
          </cell>
          <cell r="N55">
            <v>1021463.1</v>
          </cell>
          <cell r="O55">
            <v>337.56216126900199</v>
          </cell>
          <cell r="P55">
            <v>458</v>
          </cell>
          <cell r="Q55">
            <v>199380.07</v>
          </cell>
          <cell r="R55">
            <v>435.3276637554585</v>
          </cell>
          <cell r="S55">
            <v>87731</v>
          </cell>
          <cell r="T55">
            <v>55376922.12000002</v>
          </cell>
          <cell r="U55">
            <v>631.21270839270062</v>
          </cell>
          <cell r="W55" t="str">
            <v>Bien</v>
          </cell>
          <cell r="X55" t="str">
            <v>Bien</v>
          </cell>
        </row>
        <row r="56">
          <cell r="A56">
            <v>6</v>
          </cell>
          <cell r="B56" t="str">
            <v xml:space="preserve">GALICIA             </v>
          </cell>
          <cell r="C56" t="str">
            <v>Badajoz</v>
          </cell>
          <cell r="D56">
            <v>68359</v>
          </cell>
          <cell r="E56">
            <v>49218383.709999993</v>
          </cell>
          <cell r="F56">
            <v>719.99859140712988</v>
          </cell>
          <cell r="G56">
            <v>441836</v>
          </cell>
          <cell r="H56">
            <v>311687576.24000001</v>
          </cell>
          <cell r="I56">
            <v>705.43725780606383</v>
          </cell>
          <cell r="J56">
            <v>181853</v>
          </cell>
          <cell r="K56">
            <v>84805040.770000011</v>
          </cell>
          <cell r="L56">
            <v>466.33842042748819</v>
          </cell>
          <cell r="M56">
            <v>20023</v>
          </cell>
          <cell r="N56">
            <v>6724971.3399999999</v>
          </cell>
          <cell r="O56">
            <v>335.86232532587525</v>
          </cell>
          <cell r="P56">
            <v>5475</v>
          </cell>
          <cell r="Q56">
            <v>2255294.54</v>
          </cell>
          <cell r="R56">
            <v>411.92594337899544</v>
          </cell>
          <cell r="S56">
            <v>717546</v>
          </cell>
          <cell r="T56">
            <v>454691266.60000002</v>
          </cell>
          <cell r="U56">
            <v>633.67542512953878</v>
          </cell>
          <cell r="W56" t="str">
            <v>Bien</v>
          </cell>
          <cell r="X56" t="str">
            <v>Bien</v>
          </cell>
        </row>
        <row r="57">
          <cell r="A57">
            <v>10</v>
          </cell>
          <cell r="C57" t="str">
            <v>Cáceres</v>
          </cell>
          <cell r="D57">
            <v>7550</v>
          </cell>
          <cell r="E57">
            <v>4286988.45</v>
          </cell>
          <cell r="F57">
            <v>567.81303973509932</v>
          </cell>
          <cell r="G57">
            <v>50051</v>
          </cell>
          <cell r="H57">
            <v>29362197.379999995</v>
          </cell>
          <cell r="I57">
            <v>586.64556911949796</v>
          </cell>
          <cell r="J57">
            <v>23903</v>
          </cell>
          <cell r="K57">
            <v>10380398.369999999</v>
          </cell>
          <cell r="L57">
            <v>434.27178052964058</v>
          </cell>
          <cell r="M57">
            <v>3110</v>
          </cell>
          <cell r="N57">
            <v>848383.39</v>
          </cell>
          <cell r="O57">
            <v>272.79208681672026</v>
          </cell>
          <cell r="P57">
            <v>437</v>
          </cell>
          <cell r="Q57">
            <v>158342.87</v>
          </cell>
          <cell r="R57">
            <v>362.34066361556063</v>
          </cell>
          <cell r="S57">
            <v>85051</v>
          </cell>
          <cell r="T57">
            <v>45036310.460000001</v>
          </cell>
          <cell r="U57">
            <v>529.52123384792651</v>
          </cell>
          <cell r="W57" t="str">
            <v>Bien</v>
          </cell>
          <cell r="X57" t="str">
            <v>Bien</v>
          </cell>
        </row>
        <row r="58">
          <cell r="A58">
            <v>3</v>
          </cell>
          <cell r="B58" t="str">
            <v xml:space="preserve">GALICIA             </v>
          </cell>
          <cell r="C58" t="str">
            <v>Lugo</v>
          </cell>
          <cell r="D58">
            <v>9161</v>
          </cell>
          <cell r="E58">
            <v>6403148.790000001</v>
          </cell>
          <cell r="F58">
            <v>698.95740530509784</v>
          </cell>
          <cell r="G58">
            <v>78514</v>
          </cell>
          <cell r="H58">
            <v>49014520.359999999</v>
          </cell>
          <cell r="I58">
            <v>624.27745828769389</v>
          </cell>
          <cell r="J58">
            <v>29960</v>
          </cell>
          <cell r="K58">
            <v>11881082.079999998</v>
          </cell>
          <cell r="L58">
            <v>396.56482242990649</v>
          </cell>
          <cell r="M58">
            <v>2634</v>
          </cell>
          <cell r="N58">
            <v>857699.43</v>
          </cell>
          <cell r="O58">
            <v>325.62620728929386</v>
          </cell>
          <cell r="P58">
            <v>716</v>
          </cell>
          <cell r="Q58">
            <v>276211.89</v>
          </cell>
          <cell r="R58">
            <v>385.7707960893855</v>
          </cell>
          <cell r="S58">
            <v>120985</v>
          </cell>
          <cell r="T58">
            <v>68432662.549999997</v>
          </cell>
          <cell r="U58">
            <v>565.62931396454098</v>
          </cell>
          <cell r="W58" t="str">
            <v>Bien</v>
          </cell>
          <cell r="X58" t="str">
            <v>Bien</v>
          </cell>
        </row>
        <row r="59">
          <cell r="A59">
            <v>15</v>
          </cell>
          <cell r="C59" t="str">
            <v>A Coruña</v>
          </cell>
          <cell r="D59">
            <v>24348</v>
          </cell>
          <cell r="E59">
            <v>15910180.830000002</v>
          </cell>
          <cell r="F59">
            <v>653.44918802365703</v>
          </cell>
          <cell r="G59">
            <v>157019</v>
          </cell>
          <cell r="H59">
            <v>97565131.959999979</v>
          </cell>
          <cell r="I59">
            <v>621.35876524497019</v>
          </cell>
          <cell r="J59">
            <v>67447</v>
          </cell>
          <cell r="K59">
            <v>28931881.329999994</v>
          </cell>
          <cell r="L59">
            <v>428.95727504559125</v>
          </cell>
          <cell r="M59">
            <v>8246</v>
          </cell>
          <cell r="N59">
            <v>2348499.17</v>
          </cell>
          <cell r="O59">
            <v>284.80465316517098</v>
          </cell>
          <cell r="P59">
            <v>1925</v>
          </cell>
          <cell r="Q59">
            <v>684241.8</v>
          </cell>
          <cell r="R59">
            <v>355.45028571428571</v>
          </cell>
          <cell r="S59">
            <v>258985</v>
          </cell>
          <cell r="T59">
            <v>145439935.09</v>
          </cell>
          <cell r="U59">
            <v>561.57667467227839</v>
          </cell>
          <cell r="W59" t="str">
            <v>Bien</v>
          </cell>
          <cell r="X59" t="str">
            <v>Bien</v>
          </cell>
        </row>
        <row r="60">
          <cell r="A60">
            <v>27</v>
          </cell>
          <cell r="C60" t="str">
            <v>Lugo</v>
          </cell>
          <cell r="D60">
            <v>8916</v>
          </cell>
          <cell r="E60">
            <v>5110265.59</v>
          </cell>
          <cell r="F60">
            <v>573.15675078510537</v>
          </cell>
          <cell r="G60">
            <v>80694</v>
          </cell>
          <cell r="H60">
            <v>42482655.999999993</v>
          </cell>
          <cell r="I60">
            <v>526.46610652588788</v>
          </cell>
          <cell r="J60">
            <v>29503</v>
          </cell>
          <cell r="K60">
            <v>9962543.040000001</v>
          </cell>
          <cell r="L60">
            <v>337.67898315425555</v>
          </cell>
          <cell r="M60">
            <v>2674</v>
          </cell>
          <cell r="N60">
            <v>706255.92</v>
          </cell>
          <cell r="O60">
            <v>264.11964098728498</v>
          </cell>
          <cell r="P60">
            <v>653</v>
          </cell>
          <cell r="Q60">
            <v>211439.25</v>
          </cell>
          <cell r="R60">
            <v>323.79670750382849</v>
          </cell>
          <cell r="S60">
            <v>122440</v>
          </cell>
          <cell r="T60">
            <v>58473159.799999997</v>
          </cell>
          <cell r="U60">
            <v>477.56582652727866</v>
          </cell>
          <cell r="W60" t="str">
            <v>Bien</v>
          </cell>
          <cell r="X60" t="str">
            <v>Bien</v>
          </cell>
        </row>
        <row r="61">
          <cell r="A61">
            <v>32</v>
          </cell>
          <cell r="B61" t="str">
            <v xml:space="preserve">CMDAD. DE MADRID    </v>
          </cell>
          <cell r="C61" t="str">
            <v>Ourense</v>
          </cell>
          <cell r="D61">
            <v>72012</v>
          </cell>
          <cell r="E61">
            <v>68294438.849999979</v>
          </cell>
          <cell r="F61">
            <v>948.37581028161947</v>
          </cell>
          <cell r="G61">
            <v>593992</v>
          </cell>
          <cell r="H61">
            <v>614295047.39999998</v>
          </cell>
          <cell r="I61">
            <v>1034.1806748239032</v>
          </cell>
          <cell r="J61">
            <v>253002</v>
          </cell>
          <cell r="K61">
            <v>159740223.75999999</v>
          </cell>
          <cell r="L61">
            <v>631.37929249571141</v>
          </cell>
          <cell r="M61">
            <v>27269</v>
          </cell>
          <cell r="N61">
            <v>10050822.000000002</v>
          </cell>
          <cell r="O61">
            <v>368.58051267006499</v>
          </cell>
          <cell r="P61">
            <v>3431</v>
          </cell>
          <cell r="Q61">
            <v>1541511.07</v>
          </cell>
          <cell r="R61">
            <v>449.28914893617025</v>
          </cell>
          <cell r="S61">
            <v>949706</v>
          </cell>
          <cell r="T61">
            <v>853922043.08000028</v>
          </cell>
          <cell r="U61">
            <v>899.14356977843704</v>
          </cell>
          <cell r="W61" t="str">
            <v>Bien</v>
          </cell>
          <cell r="X61" t="str">
            <v>Bien</v>
          </cell>
        </row>
        <row r="62">
          <cell r="A62">
            <v>36</v>
          </cell>
          <cell r="C62" t="str">
            <v>Pontevedra</v>
          </cell>
          <cell r="D62">
            <v>21154</v>
          </cell>
          <cell r="E62">
            <v>13194471.950000003</v>
          </cell>
          <cell r="F62">
            <v>623.7341377517256</v>
          </cell>
          <cell r="G62">
            <v>122767</v>
          </cell>
          <cell r="H62">
            <v>76528217.469999999</v>
          </cell>
          <cell r="I62">
            <v>623.3614690429838</v>
          </cell>
          <cell r="J62">
            <v>51714</v>
          </cell>
          <cell r="K62">
            <v>21677641.179999996</v>
          </cell>
          <cell r="L62">
            <v>419.18322272498733</v>
          </cell>
          <cell r="M62">
            <v>6804</v>
          </cell>
          <cell r="N62">
            <v>1830122.67</v>
          </cell>
          <cell r="O62">
            <v>268.97746472663141</v>
          </cell>
          <cell r="P62">
            <v>1591</v>
          </cell>
          <cell r="Q62">
            <v>556026.09</v>
          </cell>
          <cell r="R62">
            <v>349.48214330609676</v>
          </cell>
          <cell r="S62">
            <v>204030</v>
          </cell>
          <cell r="T62">
            <v>113786479.36</v>
          </cell>
          <cell r="U62">
            <v>557.69484565995197</v>
          </cell>
          <cell r="W62" t="str">
            <v>Bien</v>
          </cell>
          <cell r="X62" t="str">
            <v>Bien</v>
          </cell>
        </row>
        <row r="63">
          <cell r="A63">
            <v>16</v>
          </cell>
          <cell r="B63" t="str">
            <v xml:space="preserve">CMDAD. DE MADRID    </v>
          </cell>
          <cell r="D63">
            <v>63527</v>
          </cell>
          <cell r="E63">
            <v>53766122.979999982</v>
          </cell>
          <cell r="F63">
            <v>846.3507324444721</v>
          </cell>
          <cell r="G63">
            <v>530298</v>
          </cell>
          <cell r="H63">
            <v>460868540.06</v>
          </cell>
          <cell r="I63">
            <v>869.07463362109604</v>
          </cell>
          <cell r="J63">
            <v>241108</v>
          </cell>
          <cell r="K63">
            <v>130464439.87000002</v>
          </cell>
          <cell r="L63">
            <v>541.10373720490406</v>
          </cell>
          <cell r="M63">
            <v>27083</v>
          </cell>
          <cell r="N63">
            <v>8500665.9899999984</v>
          </cell>
          <cell r="O63">
            <v>313.87460731824387</v>
          </cell>
          <cell r="P63">
            <v>3817</v>
          </cell>
          <cell r="Q63">
            <v>1387858.42</v>
          </cell>
          <cell r="R63">
            <v>363.59927167932932</v>
          </cell>
          <cell r="S63">
            <v>865833</v>
          </cell>
          <cell r="T63">
            <v>654987627.32000017</v>
          </cell>
          <cell r="U63">
            <v>756.48263270168752</v>
          </cell>
          <cell r="W63" t="str">
            <v>Bien</v>
          </cell>
          <cell r="X63" t="str">
            <v>Bien</v>
          </cell>
        </row>
        <row r="64">
          <cell r="A64">
            <v>28</v>
          </cell>
          <cell r="C64" t="str">
            <v>Madrid</v>
          </cell>
          <cell r="D64">
            <v>63527</v>
          </cell>
          <cell r="E64">
            <v>53766122.979999982</v>
          </cell>
          <cell r="F64">
            <v>846.3507324444721</v>
          </cell>
          <cell r="G64">
            <v>530298</v>
          </cell>
          <cell r="H64">
            <v>460868540.06</v>
          </cell>
          <cell r="I64">
            <v>869.07463362109604</v>
          </cell>
          <cell r="J64">
            <v>241108</v>
          </cell>
          <cell r="K64">
            <v>130464439.87000002</v>
          </cell>
          <cell r="L64">
            <v>541.10373720490406</v>
          </cell>
          <cell r="M64">
            <v>27083</v>
          </cell>
          <cell r="N64">
            <v>8500665.9899999984</v>
          </cell>
          <cell r="O64">
            <v>313.87460731824387</v>
          </cell>
          <cell r="P64">
            <v>3817</v>
          </cell>
          <cell r="Q64">
            <v>1387858.42</v>
          </cell>
          <cell r="R64">
            <v>363.59927167932932</v>
          </cell>
          <cell r="S64">
            <v>865833</v>
          </cell>
          <cell r="T64">
            <v>654987627.32000017</v>
          </cell>
          <cell r="U64">
            <v>756.48263270168752</v>
          </cell>
          <cell r="W64" t="str">
            <v>Bien</v>
          </cell>
          <cell r="X64" t="str">
            <v>Bien</v>
          </cell>
        </row>
        <row r="65">
          <cell r="A65">
            <v>8</v>
          </cell>
          <cell r="B65" t="str">
            <v xml:space="preserve">REGIÓN DE MURCIA    </v>
          </cell>
          <cell r="D65">
            <v>28899</v>
          </cell>
          <cell r="E65">
            <v>17272877.620000001</v>
          </cell>
          <cell r="F65">
            <v>597.69810789300675</v>
          </cell>
          <cell r="G65">
            <v>115988</v>
          </cell>
          <cell r="H65">
            <v>73778219.969999984</v>
          </cell>
          <cell r="I65">
            <v>636.0849395627132</v>
          </cell>
          <cell r="J65">
            <v>54633</v>
          </cell>
          <cell r="K65">
            <v>23908016.960000001</v>
          </cell>
          <cell r="L65">
            <v>437.6112781652115</v>
          </cell>
          <cell r="M65">
            <v>7990</v>
          </cell>
          <cell r="N65">
            <v>2102229.2000000002</v>
          </cell>
          <cell r="O65">
            <v>263.10753441802257</v>
          </cell>
          <cell r="P65">
            <v>693</v>
          </cell>
          <cell r="Q65">
            <v>247256.03</v>
          </cell>
          <cell r="R65">
            <v>356.79080808080806</v>
          </cell>
          <cell r="S65">
            <v>208203</v>
          </cell>
          <cell r="T65">
            <v>117308599.78</v>
          </cell>
          <cell r="U65">
            <v>563.43376310619919</v>
          </cell>
          <cell r="W65" t="str">
            <v>Bien</v>
          </cell>
          <cell r="X65" t="str">
            <v>Bien</v>
          </cell>
        </row>
        <row r="66">
          <cell r="A66">
            <v>30</v>
          </cell>
          <cell r="C66" t="str">
            <v>Murcia</v>
          </cell>
          <cell r="D66">
            <v>28899</v>
          </cell>
          <cell r="E66">
            <v>17272877.620000001</v>
          </cell>
          <cell r="F66">
            <v>597.69810789300675</v>
          </cell>
          <cell r="G66">
            <v>115988</v>
          </cell>
          <cell r="H66">
            <v>73778219.969999984</v>
          </cell>
          <cell r="I66">
            <v>636.0849395627132</v>
          </cell>
          <cell r="J66">
            <v>54633</v>
          </cell>
          <cell r="K66">
            <v>23908016.960000001</v>
          </cell>
          <cell r="L66">
            <v>437.6112781652115</v>
          </cell>
          <cell r="M66">
            <v>7990</v>
          </cell>
          <cell r="N66">
            <v>2102229.2000000002</v>
          </cell>
          <cell r="O66">
            <v>263.10753441802257</v>
          </cell>
          <cell r="P66">
            <v>693</v>
          </cell>
          <cell r="Q66">
            <v>247256.03</v>
          </cell>
          <cell r="R66">
            <v>356.79080808080806</v>
          </cell>
          <cell r="S66">
            <v>208203</v>
          </cell>
          <cell r="T66">
            <v>117308599.78</v>
          </cell>
          <cell r="U66">
            <v>563.43376310619919</v>
          </cell>
          <cell r="W66" t="str">
            <v>Bien</v>
          </cell>
          <cell r="X66" t="str">
            <v>Bien</v>
          </cell>
        </row>
        <row r="67">
          <cell r="A67">
            <v>13</v>
          </cell>
          <cell r="B67" t="str">
            <v xml:space="preserve">NAVARRA             </v>
          </cell>
          <cell r="D67">
            <v>10558</v>
          </cell>
          <cell r="E67">
            <v>9262501.2100000009</v>
          </cell>
          <cell r="F67">
            <v>877.29695112710749</v>
          </cell>
          <cell r="G67">
            <v>67615</v>
          </cell>
          <cell r="H67">
            <v>53548506.289999992</v>
          </cell>
          <cell r="I67">
            <v>791.96193581305909</v>
          </cell>
          <cell r="J67">
            <v>27863</v>
          </cell>
          <cell r="K67">
            <v>13972060.02</v>
          </cell>
          <cell r="L67">
            <v>501.45569464881743</v>
          </cell>
          <cell r="M67">
            <v>3191</v>
          </cell>
          <cell r="N67">
            <v>957498.87</v>
          </cell>
          <cell r="O67">
            <v>300.06232215606394</v>
          </cell>
          <cell r="P67">
            <v>555</v>
          </cell>
          <cell r="Q67">
            <v>243376.52</v>
          </cell>
          <cell r="R67">
            <v>438.51625225225223</v>
          </cell>
          <cell r="S67">
            <v>109782</v>
          </cell>
          <cell r="T67">
            <v>77983942.910000011</v>
          </cell>
          <cell r="U67">
            <v>710.35272549233946</v>
          </cell>
          <cell r="W67" t="str">
            <v>Bien</v>
          </cell>
          <cell r="X67" t="str">
            <v>Bien</v>
          </cell>
        </row>
        <row r="68">
          <cell r="A68">
            <v>31</v>
          </cell>
          <cell r="C68" t="str">
            <v>Navarra</v>
          </cell>
          <cell r="D68">
            <v>10558</v>
          </cell>
          <cell r="E68">
            <v>9262501.2100000009</v>
          </cell>
          <cell r="F68">
            <v>877.29695112710749</v>
          </cell>
          <cell r="G68">
            <v>67615</v>
          </cell>
          <cell r="H68">
            <v>53548506.289999992</v>
          </cell>
          <cell r="I68">
            <v>791.96193581305909</v>
          </cell>
          <cell r="J68">
            <v>27863</v>
          </cell>
          <cell r="K68">
            <v>13972060.02</v>
          </cell>
          <cell r="L68">
            <v>501.45569464881743</v>
          </cell>
          <cell r="M68">
            <v>3191</v>
          </cell>
          <cell r="N68">
            <v>957498.87</v>
          </cell>
          <cell r="O68">
            <v>300.06232215606394</v>
          </cell>
          <cell r="P68">
            <v>555</v>
          </cell>
          <cell r="Q68">
            <v>243376.52</v>
          </cell>
          <cell r="R68">
            <v>438.51625225225223</v>
          </cell>
          <cell r="S68">
            <v>109782</v>
          </cell>
          <cell r="T68">
            <v>77983942.910000011</v>
          </cell>
          <cell r="U68">
            <v>710.35272549233946</v>
          </cell>
          <cell r="W68" t="str">
            <v>Bien</v>
          </cell>
          <cell r="X68" t="str">
            <v>Bien</v>
          </cell>
        </row>
        <row r="69">
          <cell r="A69">
            <v>1</v>
          </cell>
          <cell r="B69" t="str">
            <v xml:space="preserve">PAÍS VASCO          </v>
          </cell>
          <cell r="C69" t="str">
            <v>Guipúzcoa</v>
          </cell>
          <cell r="D69">
            <v>15596</v>
          </cell>
          <cell r="E69">
            <v>16597183.690000003</v>
          </cell>
          <cell r="F69">
            <v>1064.1949018979228</v>
          </cell>
          <cell r="G69">
            <v>103789</v>
          </cell>
          <cell r="H69">
            <v>107664602.10999998</v>
          </cell>
          <cell r="I69">
            <v>1037.3411643815816</v>
          </cell>
          <cell r="J69">
            <v>41894</v>
          </cell>
          <cell r="K69">
            <v>27213931.530000001</v>
          </cell>
          <cell r="L69">
            <v>649.59019262901609</v>
          </cell>
          <cell r="M69">
            <v>4075</v>
          </cell>
          <cell r="N69">
            <v>1580477.49</v>
          </cell>
          <cell r="O69">
            <v>387.84723680981597</v>
          </cell>
          <cell r="P69">
            <v>825</v>
          </cell>
          <cell r="Q69">
            <v>452802.51</v>
          </cell>
          <cell r="R69">
            <v>548.85152727272725</v>
          </cell>
          <cell r="S69">
            <v>166179</v>
          </cell>
          <cell r="T69">
            <v>153508997.32999995</v>
          </cell>
          <cell r="U69">
            <v>923.7568966596258</v>
          </cell>
          <cell r="W69" t="str">
            <v>Bien</v>
          </cell>
          <cell r="X69" t="str">
            <v>Bien</v>
          </cell>
        </row>
        <row r="70">
          <cell r="A70">
            <v>1</v>
          </cell>
          <cell r="C70" t="str">
            <v>Álava</v>
          </cell>
          <cell r="D70">
            <v>4939</v>
          </cell>
          <cell r="E70">
            <v>4713998.5599999996</v>
          </cell>
          <cell r="F70">
            <v>954.44392792063161</v>
          </cell>
          <cell r="G70">
            <v>36070</v>
          </cell>
          <cell r="H70">
            <v>31841092.239999995</v>
          </cell>
          <cell r="I70">
            <v>882.75830995286924</v>
          </cell>
          <cell r="J70">
            <v>14282</v>
          </cell>
          <cell r="K70">
            <v>7662565.7800000012</v>
          </cell>
          <cell r="L70">
            <v>536.51909956588725</v>
          </cell>
          <cell r="M70">
            <v>1461</v>
          </cell>
          <cell r="N70">
            <v>476842.5</v>
          </cell>
          <cell r="O70">
            <v>326.38090349075975</v>
          </cell>
          <cell r="P70">
            <v>255</v>
          </cell>
          <cell r="Q70">
            <v>90945.11</v>
          </cell>
          <cell r="R70">
            <v>356.64749019607842</v>
          </cell>
          <cell r="S70">
            <v>57007</v>
          </cell>
          <cell r="T70">
            <v>44785444.18999999</v>
          </cell>
          <cell r="U70">
            <v>785.61306839510917</v>
          </cell>
          <cell r="W70" t="str">
            <v>Bien</v>
          </cell>
          <cell r="X70" t="str">
            <v>Bien</v>
          </cell>
        </row>
        <row r="71">
          <cell r="A71">
            <v>20</v>
          </cell>
          <cell r="B71" t="str">
            <v xml:space="preserve">LA RIOJA            </v>
          </cell>
          <cell r="C71" t="str">
            <v>Guipúzcoa</v>
          </cell>
          <cell r="D71">
            <v>5631</v>
          </cell>
          <cell r="E71">
            <v>4653640.5999999996</v>
          </cell>
          <cell r="F71">
            <v>826.43235659740719</v>
          </cell>
          <cell r="G71">
            <v>40008</v>
          </cell>
          <cell r="H71">
            <v>31942859.159999996</v>
          </cell>
          <cell r="I71">
            <v>798.41179664067181</v>
          </cell>
          <cell r="J71">
            <v>15672</v>
          </cell>
          <cell r="K71">
            <v>8490188.8300000001</v>
          </cell>
          <cell r="L71">
            <v>541.74252360898413</v>
          </cell>
          <cell r="M71">
            <v>1584</v>
          </cell>
          <cell r="N71">
            <v>549785.86</v>
          </cell>
          <cell r="O71">
            <v>347.08703282828282</v>
          </cell>
          <cell r="P71">
            <v>225</v>
          </cell>
          <cell r="Q71">
            <v>97671.05</v>
          </cell>
          <cell r="R71">
            <v>434.09355555555555</v>
          </cell>
          <cell r="S71">
            <v>63120</v>
          </cell>
          <cell r="T71">
            <v>45734145.500000022</v>
          </cell>
          <cell r="U71">
            <v>724.55870564005102</v>
          </cell>
          <cell r="W71" t="str">
            <v>Bien</v>
          </cell>
          <cell r="X71" t="str">
            <v>Bien</v>
          </cell>
        </row>
        <row r="72">
          <cell r="A72">
            <v>48</v>
          </cell>
          <cell r="C72" t="str">
            <v>Vizcaya</v>
          </cell>
          <cell r="D72">
            <v>21866</v>
          </cell>
          <cell r="E72">
            <v>20649689.159999996</v>
          </cell>
          <cell r="F72">
            <v>944.37433275404726</v>
          </cell>
          <cell r="G72">
            <v>145500</v>
          </cell>
          <cell r="H72">
            <v>136086852.11000001</v>
          </cell>
          <cell r="I72">
            <v>935.30482549828184</v>
          </cell>
          <cell r="J72">
            <v>70550</v>
          </cell>
          <cell r="K72">
            <v>40413717.529999994</v>
          </cell>
          <cell r="L72">
            <v>572.8379522324592</v>
          </cell>
          <cell r="M72">
            <v>7336</v>
          </cell>
          <cell r="N72">
            <v>2462575.19</v>
          </cell>
          <cell r="O72">
            <v>335.6836409487459</v>
          </cell>
          <cell r="P72">
            <v>1941</v>
          </cell>
          <cell r="Q72">
            <v>856495.46</v>
          </cell>
          <cell r="R72">
            <v>441.26504894384334</v>
          </cell>
          <cell r="S72">
            <v>247193</v>
          </cell>
          <cell r="T72">
            <v>200469329.45000002</v>
          </cell>
          <cell r="U72">
            <v>810.98303532057957</v>
          </cell>
          <cell r="W72" t="str">
            <v>Bien</v>
          </cell>
          <cell r="X72" t="str">
            <v>Bien</v>
          </cell>
        </row>
        <row r="73">
          <cell r="A73">
            <v>7</v>
          </cell>
          <cell r="B73" t="str">
            <v xml:space="preserve">LA RIOJA            </v>
          </cell>
          <cell r="D73">
            <v>5748</v>
          </cell>
          <cell r="E73">
            <v>4114528.34</v>
          </cell>
          <cell r="F73">
            <v>715.81912665274876</v>
          </cell>
          <cell r="G73">
            <v>37340</v>
          </cell>
          <cell r="H73">
            <v>24785919.230000004</v>
          </cell>
          <cell r="I73">
            <v>663.79001687198729</v>
          </cell>
          <cell r="J73">
            <v>14975</v>
          </cell>
          <cell r="K73">
            <v>6894472.370000001</v>
          </cell>
          <cell r="L73">
            <v>460.39882270450761</v>
          </cell>
          <cell r="M73">
            <v>1495</v>
          </cell>
          <cell r="N73">
            <v>448142.52</v>
          </cell>
          <cell r="O73">
            <v>299.76088294314383</v>
          </cell>
          <cell r="P73">
            <v>258</v>
          </cell>
          <cell r="Q73">
            <v>99088.53</v>
          </cell>
          <cell r="R73">
            <v>384.06406976744188</v>
          </cell>
          <cell r="S73">
            <v>59816</v>
          </cell>
          <cell r="T73">
            <v>36342150.99000001</v>
          </cell>
          <cell r="U73">
            <v>607.56571803530846</v>
          </cell>
          <cell r="W73" t="str">
            <v>Bien</v>
          </cell>
          <cell r="X73" t="str">
            <v>Bien</v>
          </cell>
        </row>
        <row r="74">
          <cell r="A74">
            <v>26</v>
          </cell>
          <cell r="C74" t="str">
            <v>La Rioja</v>
          </cell>
          <cell r="D74">
            <v>5748</v>
          </cell>
          <cell r="E74">
            <v>4114528.34</v>
          </cell>
          <cell r="F74">
            <v>715.81912665274876</v>
          </cell>
          <cell r="G74">
            <v>37340</v>
          </cell>
          <cell r="H74">
            <v>24785919.230000004</v>
          </cell>
          <cell r="I74">
            <v>663.79001687198729</v>
          </cell>
          <cell r="J74">
            <v>14975</v>
          </cell>
          <cell r="K74">
            <v>6894472.370000001</v>
          </cell>
          <cell r="L74">
            <v>460.39882270450761</v>
          </cell>
          <cell r="M74">
            <v>1495</v>
          </cell>
          <cell r="N74">
            <v>448142.52</v>
          </cell>
          <cell r="O74">
            <v>299.76088294314383</v>
          </cell>
          <cell r="P74">
            <v>258</v>
          </cell>
          <cell r="Q74">
            <v>99088.53</v>
          </cell>
          <cell r="R74">
            <v>384.06406976744188</v>
          </cell>
          <cell r="S74">
            <v>59816</v>
          </cell>
          <cell r="T74">
            <v>36342150.99000001</v>
          </cell>
          <cell r="U74">
            <v>607.56571803530846</v>
          </cell>
          <cell r="W74" t="str">
            <v>Bien</v>
          </cell>
          <cell r="X74" t="str">
            <v>Bien</v>
          </cell>
        </row>
        <row r="75">
          <cell r="A75">
            <v>18</v>
          </cell>
          <cell r="B75" t="str">
            <v xml:space="preserve">CEUTA               </v>
          </cell>
          <cell r="D75">
            <v>692</v>
          </cell>
          <cell r="E75">
            <v>639693.77</v>
          </cell>
          <cell r="F75">
            <v>924.4129624277457</v>
          </cell>
          <cell r="G75">
            <v>3729</v>
          </cell>
          <cell r="H75">
            <v>3133903.17</v>
          </cell>
          <cell r="I75">
            <v>840.41382944489135</v>
          </cell>
          <cell r="J75">
            <v>2457</v>
          </cell>
          <cell r="K75">
            <v>1267610.21</v>
          </cell>
          <cell r="L75">
            <v>515.9178713878714</v>
          </cell>
          <cell r="M75">
            <v>450</v>
          </cell>
          <cell r="N75">
            <v>119696.82</v>
          </cell>
          <cell r="O75">
            <v>265.99293333333333</v>
          </cell>
          <cell r="P75">
            <v>63</v>
          </cell>
          <cell r="Q75">
            <v>20963.830000000002</v>
          </cell>
          <cell r="R75">
            <v>332.75920634920635</v>
          </cell>
          <cell r="S75">
            <v>7391</v>
          </cell>
          <cell r="T75">
            <v>5181867.8</v>
          </cell>
          <cell r="U75">
            <v>701.10510079826815</v>
          </cell>
          <cell r="W75" t="str">
            <v>Bien</v>
          </cell>
          <cell r="X75" t="str">
            <v>Bien</v>
          </cell>
        </row>
        <row r="76">
          <cell r="A76">
            <v>51</v>
          </cell>
          <cell r="C76" t="str">
            <v>Ceuta</v>
          </cell>
          <cell r="D76">
            <v>692</v>
          </cell>
          <cell r="E76">
            <v>639693.77</v>
          </cell>
          <cell r="F76">
            <v>924.4129624277457</v>
          </cell>
          <cell r="G76">
            <v>3729</v>
          </cell>
          <cell r="H76">
            <v>3133903.17</v>
          </cell>
          <cell r="I76">
            <v>840.41382944489135</v>
          </cell>
          <cell r="J76">
            <v>2457</v>
          </cell>
          <cell r="K76">
            <v>1267610.21</v>
          </cell>
          <cell r="L76">
            <v>515.9178713878714</v>
          </cell>
          <cell r="M76">
            <v>450</v>
          </cell>
          <cell r="N76">
            <v>119696.82</v>
          </cell>
          <cell r="O76">
            <v>265.99293333333333</v>
          </cell>
          <cell r="P76">
            <v>63</v>
          </cell>
          <cell r="Q76">
            <v>20963.830000000002</v>
          </cell>
          <cell r="R76">
            <v>332.75920634920635</v>
          </cell>
          <cell r="S76">
            <v>7391</v>
          </cell>
          <cell r="T76">
            <v>5181867.8</v>
          </cell>
          <cell r="U76">
            <v>701.10510079826815</v>
          </cell>
          <cell r="W76" t="str">
            <v>Bien</v>
          </cell>
          <cell r="X76" t="str">
            <v>Bien</v>
          </cell>
        </row>
        <row r="77">
          <cell r="A77">
            <v>19</v>
          </cell>
          <cell r="B77" t="str">
            <v xml:space="preserve">MELILLA             </v>
          </cell>
          <cell r="D77">
            <v>1051</v>
          </cell>
          <cell r="E77">
            <v>869639.7</v>
          </cell>
          <cell r="F77">
            <v>827.44024738344433</v>
          </cell>
          <cell r="G77">
            <v>2999</v>
          </cell>
          <cell r="H77">
            <v>2341176.2000000002</v>
          </cell>
          <cell r="I77">
            <v>780.6522840946983</v>
          </cell>
          <cell r="J77">
            <v>2218</v>
          </cell>
          <cell r="K77">
            <v>1064461.99</v>
          </cell>
          <cell r="L77">
            <v>479.91974301172229</v>
          </cell>
          <cell r="M77">
            <v>509</v>
          </cell>
          <cell r="N77">
            <v>126580.4</v>
          </cell>
          <cell r="O77">
            <v>248.68447937131629</v>
          </cell>
          <cell r="P77">
            <v>60</v>
          </cell>
          <cell r="Q77">
            <v>20611.89</v>
          </cell>
          <cell r="R77">
            <v>343.53149999999999</v>
          </cell>
          <cell r="S77">
            <v>6837</v>
          </cell>
          <cell r="T77">
            <v>4422470.18</v>
          </cell>
          <cell r="U77">
            <v>646.84367120081902</v>
          </cell>
          <cell r="W77" t="str">
            <v>Bien</v>
          </cell>
          <cell r="X77" t="str">
            <v>Bien</v>
          </cell>
        </row>
        <row r="78">
          <cell r="A78">
            <v>52</v>
          </cell>
          <cell r="B78" t="str">
            <v>TOTAL</v>
          </cell>
          <cell r="C78" t="str">
            <v>Melilla</v>
          </cell>
          <cell r="D78">
            <v>923844</v>
          </cell>
          <cell r="E78">
            <v>771229834.93999994</v>
          </cell>
          <cell r="F78">
            <v>834.8052646767203</v>
          </cell>
          <cell r="G78">
            <v>5081979</v>
          </cell>
          <cell r="H78">
            <v>4371904133.5100002</v>
          </cell>
          <cell r="I78">
            <v>860.2759148571846</v>
          </cell>
          <cell r="J78">
            <v>2278829</v>
          </cell>
          <cell r="K78">
            <v>1266811703.1400001</v>
          </cell>
          <cell r="L78">
            <v>555.90467873631599</v>
          </cell>
          <cell r="M78">
            <v>265889</v>
          </cell>
          <cell r="N78">
            <v>90639922.38000001</v>
          </cell>
          <cell r="O78">
            <v>340.89384058761368</v>
          </cell>
          <cell r="P78">
            <v>37795</v>
          </cell>
          <cell r="Q78">
            <v>16962851.090000004</v>
          </cell>
          <cell r="R78">
            <v>448.8120410107158</v>
          </cell>
          <cell r="S78">
            <v>8588336</v>
          </cell>
          <cell r="T78">
            <v>6517548445.0600014</v>
          </cell>
          <cell r="U78">
            <v>758.88372847312928</v>
          </cell>
          <cell r="W78" t="str">
            <v>Bien</v>
          </cell>
          <cell r="X78" t="str">
            <v>Bien</v>
          </cell>
        </row>
        <row r="80">
          <cell r="B80" t="str">
            <v>TOTAL</v>
          </cell>
          <cell r="D80">
            <v>845668</v>
          </cell>
          <cell r="E80">
            <v>614470287.22000003</v>
          </cell>
          <cell r="F80">
            <v>726.60936350908401</v>
          </cell>
          <cell r="G80">
            <v>4777953</v>
          </cell>
          <cell r="H80">
            <v>3421664153.27</v>
          </cell>
          <cell r="I80">
            <v>716.13600076643695</v>
          </cell>
          <cell r="J80">
            <v>2183358</v>
          </cell>
          <cell r="K80">
            <v>1036197052.7100003</v>
          </cell>
          <cell r="L80">
            <v>474.58870817795355</v>
          </cell>
          <cell r="M80">
            <v>260720</v>
          </cell>
          <cell r="N80">
            <v>73976608.840000004</v>
          </cell>
          <cell r="O80">
            <v>283.7396779687021</v>
          </cell>
          <cell r="P80">
            <v>39570</v>
          </cell>
          <cell r="Q80">
            <v>14649066.470000001</v>
          </cell>
          <cell r="R80">
            <v>370.20638033864043</v>
          </cell>
          <cell r="S80">
            <v>8107269</v>
          </cell>
          <cell r="T80">
            <v>5160957168.5100002</v>
          </cell>
          <cell r="U80">
            <v>636.58393085390412</v>
          </cell>
          <cell r="W80" t="str">
            <v>Bien</v>
          </cell>
          <cell r="X80" t="str">
            <v>Bien</v>
          </cell>
        </row>
      </sheetData>
      <sheetData sheetId="8">
        <row r="1">
          <cell r="B1" t="str">
            <v>PENSIONES EN VIGOR A 1 DE NOVIEMBRE DE 2009</v>
          </cell>
        </row>
      </sheetData>
      <sheetData sheetId="9">
        <row r="1">
          <cell r="B1" t="str">
            <v>PENSIONES EN VIGOR A 1 DE NOVIEMBRE DE 2009</v>
          </cell>
        </row>
      </sheetData>
      <sheetData sheetId="10">
        <row r="1">
          <cell r="B1" t="str">
            <v>PENSIONES EN VIGOR A 1 DE NOVIEMBRE DE 2009</v>
          </cell>
        </row>
      </sheetData>
      <sheetData sheetId="11">
        <row r="1">
          <cell r="B1" t="str">
            <v>PENSIONES EN VIGOR A 1 DE NOVIEMBRE DE 2009</v>
          </cell>
        </row>
      </sheetData>
      <sheetData sheetId="12">
        <row r="1">
          <cell r="B1" t="str">
            <v>PENSIONES EN VIGOR A 1 DE NOVIEMBRE DE 2009</v>
          </cell>
        </row>
      </sheetData>
      <sheetData sheetId="13">
        <row r="1">
          <cell r="B1" t="str">
            <v>PENSIONES EN VIGOR A 1 DE NOVIEMBRE DE 2009</v>
          </cell>
        </row>
      </sheetData>
      <sheetData sheetId="14">
        <row r="1">
          <cell r="B1" t="str">
            <v>PENSIONES EN VIGOR A 1 DE NOVIEMBRE DE 2009</v>
          </cell>
        </row>
      </sheetData>
      <sheetData sheetId="15">
        <row r="1">
          <cell r="B1" t="str">
            <v>PENSIONES EN VIGOR A 1 DE NOVIEMBRE DE 2009</v>
          </cell>
        </row>
      </sheetData>
      <sheetData sheetId="16">
        <row r="1">
          <cell r="B1" t="str">
            <v>PENSIONES EN VIGOR A 1 DE NOVIEMBRE DE 2009</v>
          </cell>
        </row>
      </sheetData>
      <sheetData sheetId="17">
        <row r="1">
          <cell r="A1">
            <v>1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"/>
      <sheetName val="Nº Pens. Clases"/>
      <sheetName val="Importe €"/>
      <sheetName val="P. Media €"/>
      <sheetName val="Regím y altas"/>
      <sheetName val="Gráfico"/>
      <sheetName val="Gráfico (NOM)"/>
      <sheetName val="Gráfico (MEDIA)"/>
      <sheetName val="Rangos"/>
      <sheetName val="Datos 2001 publicados"/>
      <sheetName val="Variación núm"/>
      <sheetName val="Variación nóm"/>
      <sheetName val="Variación media"/>
      <sheetName val="Tabla movire"/>
      <sheetName val="Tabla vigotota"/>
      <sheetName val="Tabla vigotota (2)"/>
      <sheetName val="Avance"/>
      <sheetName val="Avance 2 final ejercicio"/>
      <sheetName val="Gráficos"/>
      <sheetName val="Ranking"/>
      <sheetName val="Serie MircroStratPV"/>
      <sheetName val="Hoja3"/>
      <sheetName val="graf1"/>
      <sheetName val="graf2 2017"/>
      <sheetName val="graf3 2017"/>
      <sheetName val="Mapa"/>
      <sheetName val="Número pensionistas"/>
      <sheetName val="Tabla vigotota (sexo)"/>
      <sheetName val="Gráficos1"/>
      <sheetName val="Datos_Gráficos1"/>
      <sheetName val="Datos edadsexo(2010-2017)"/>
      <sheetName val="meses"/>
      <sheetName val="PARA MAPAS"/>
      <sheetName val="ESPAÑA"/>
      <sheetName val="tabla-9663"/>
      <sheetName val="tabla-9675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IP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52">
          <cell r="P52">
            <v>1</v>
          </cell>
          <cell r="Q52" t="str">
            <v>25 de enero de 2022</v>
          </cell>
        </row>
        <row r="53">
          <cell r="P53">
            <v>2</v>
          </cell>
          <cell r="Q53" t="str">
            <v>25 de febrero de 2022</v>
          </cell>
        </row>
        <row r="54">
          <cell r="P54">
            <v>3</v>
          </cell>
          <cell r="Q54" t="str">
            <v>25 de marzo de 2022</v>
          </cell>
        </row>
        <row r="55">
          <cell r="P55">
            <v>4</v>
          </cell>
          <cell r="Q55" t="str">
            <v>26 de abril de 2022</v>
          </cell>
        </row>
        <row r="56">
          <cell r="P56">
            <v>5</v>
          </cell>
          <cell r="Q56" t="str">
            <v>27 de mayo de 2022</v>
          </cell>
        </row>
        <row r="57">
          <cell r="P57">
            <v>6</v>
          </cell>
          <cell r="Q57" t="str">
            <v>28 de junio de 2022</v>
          </cell>
        </row>
        <row r="58">
          <cell r="P58">
            <v>7</v>
          </cell>
          <cell r="Q58" t="str">
            <v>26 de julio de 2022</v>
          </cell>
        </row>
        <row r="59">
          <cell r="P59">
            <v>8</v>
          </cell>
          <cell r="Q59" t="str">
            <v>26 de agosto de 2022</v>
          </cell>
        </row>
        <row r="60">
          <cell r="P60">
            <v>9</v>
          </cell>
          <cell r="Q60" t="str">
            <v>27 de septiembre de 2022</v>
          </cell>
        </row>
        <row r="61">
          <cell r="P61">
            <v>10</v>
          </cell>
          <cell r="Q61" t="str">
            <v>25 de octubre de 2022</v>
          </cell>
        </row>
        <row r="62">
          <cell r="P62">
            <v>11</v>
          </cell>
          <cell r="Q62" t="str">
            <v>25 de noviembre de 2022</v>
          </cell>
        </row>
        <row r="63">
          <cell r="P63">
            <v>12</v>
          </cell>
          <cell r="Q63" t="str">
            <v>30 de diciembre de 2022</v>
          </cell>
        </row>
      </sheetData>
      <sheetData sheetId="18"/>
      <sheetData sheetId="19">
        <row r="2">
          <cell r="D2" t="str">
            <v>Variación</v>
          </cell>
        </row>
        <row r="3">
          <cell r="A3">
            <v>1</v>
          </cell>
          <cell r="B3" t="str">
            <v>PAÍS VASCO</v>
          </cell>
          <cell r="C3">
            <v>763.42226531999995</v>
          </cell>
          <cell r="D3">
            <v>6.0534297923245495E-2</v>
          </cell>
          <cell r="E3">
            <v>6.4846709838363603E-2</v>
          </cell>
        </row>
        <row r="4">
          <cell r="A4">
            <v>2</v>
          </cell>
          <cell r="B4" t="str">
            <v>CATALUÑA</v>
          </cell>
          <cell r="C4">
            <v>1972.6339100599996</v>
          </cell>
          <cell r="D4">
            <v>6.3054354408505819E-2</v>
          </cell>
          <cell r="E4">
            <v>6.4846709838363603E-2</v>
          </cell>
        </row>
        <row r="5">
          <cell r="A5">
            <v>3</v>
          </cell>
          <cell r="B5" t="str">
            <v>GALICIA</v>
          </cell>
          <cell r="C5">
            <v>710.90481808999937</v>
          </cell>
          <cell r="D5">
            <v>5.9479348546009225E-2</v>
          </cell>
          <cell r="E5">
            <v>6.4846709838363603E-2</v>
          </cell>
        </row>
        <row r="6">
          <cell r="A6">
            <v>4</v>
          </cell>
          <cell r="B6" t="str">
            <v>ANDALUCÍA</v>
          </cell>
          <cell r="C6">
            <v>1560.7548644400001</v>
          </cell>
          <cell r="D6">
            <v>6.6996695552139052E-2</v>
          </cell>
          <cell r="E6">
            <v>6.4846709838363603E-2</v>
          </cell>
        </row>
        <row r="7">
          <cell r="A7">
            <v>5</v>
          </cell>
          <cell r="B7" t="str">
            <v>ASTURIAS</v>
          </cell>
          <cell r="C7">
            <v>382.55159541999961</v>
          </cell>
          <cell r="D7">
            <v>5.1210088765496709E-2</v>
          </cell>
          <cell r="E7">
            <v>6.4846709838363603E-2</v>
          </cell>
        </row>
        <row r="8">
          <cell r="A8">
            <v>6</v>
          </cell>
          <cell r="B8" t="str">
            <v>CANTABRIA</v>
          </cell>
          <cell r="C8">
            <v>164.49121573999994</v>
          </cell>
          <cell r="D8">
            <v>6.2184104813095775E-2</v>
          </cell>
          <cell r="E8">
            <v>6.4846709838363603E-2</v>
          </cell>
        </row>
        <row r="9">
          <cell r="A9">
            <v>7</v>
          </cell>
          <cell r="B9" t="str">
            <v>RIOJA (LA)</v>
          </cell>
          <cell r="C9">
            <v>76.416361839999993</v>
          </cell>
          <cell r="D9">
            <v>6.9565317755077016E-2</v>
          </cell>
          <cell r="E9">
            <v>6.4846709838363603E-2</v>
          </cell>
        </row>
        <row r="10">
          <cell r="A10">
            <v>8</v>
          </cell>
          <cell r="B10" t="str">
            <v>MURCIA</v>
          </cell>
          <cell r="C10">
            <v>242.94117539999979</v>
          </cell>
          <cell r="D10">
            <v>6.6130477911208185E-2</v>
          </cell>
          <cell r="E10">
            <v>6.4846709838363603E-2</v>
          </cell>
        </row>
        <row r="11">
          <cell r="A11">
            <v>9</v>
          </cell>
          <cell r="B11" t="str">
            <v>C. VALENCIANA</v>
          </cell>
          <cell r="C11">
            <v>1015.5405680200003</v>
          </cell>
          <cell r="D11">
            <v>6.6553623367329839E-2</v>
          </cell>
          <cell r="E11">
            <v>6.4846709838363603E-2</v>
          </cell>
        </row>
        <row r="12">
          <cell r="A12">
            <v>10</v>
          </cell>
          <cell r="B12" t="str">
            <v>ARAGÓN</v>
          </cell>
          <cell r="C12">
            <v>351.58254568999979</v>
          </cell>
          <cell r="D12">
            <v>6.4359269033987365E-2</v>
          </cell>
          <cell r="E12">
            <v>6.4846709838363603E-2</v>
          </cell>
        </row>
        <row r="13">
          <cell r="A13">
            <v>11</v>
          </cell>
          <cell r="B13" t="str">
            <v>CASTILLA - LA MANCHA</v>
          </cell>
          <cell r="C13">
            <v>381.24115247999981</v>
          </cell>
          <cell r="D13">
            <v>6.6891501596830105E-2</v>
          </cell>
          <cell r="E13">
            <v>6.4846709838363603E-2</v>
          </cell>
        </row>
        <row r="14">
          <cell r="A14">
            <v>12</v>
          </cell>
          <cell r="B14" t="str">
            <v>CANARIAS</v>
          </cell>
          <cell r="C14">
            <v>341.15555309000007</v>
          </cell>
          <cell r="D14">
            <v>7.8577339938983082E-2</v>
          </cell>
          <cell r="E14">
            <v>6.4846709838363603E-2</v>
          </cell>
        </row>
        <row r="15">
          <cell r="A15">
            <v>13</v>
          </cell>
          <cell r="B15" t="str">
            <v>NAVARRA</v>
          </cell>
          <cell r="C15">
            <v>175.01915782</v>
          </cell>
          <cell r="D15">
            <v>6.8916833127002919E-2</v>
          </cell>
          <cell r="E15">
            <v>6.4846709838363603E-2</v>
          </cell>
        </row>
        <row r="16">
          <cell r="A16">
            <v>14</v>
          </cell>
          <cell r="B16" t="str">
            <v>EXTREMADURA</v>
          </cell>
          <cell r="C16">
            <v>209.96988541999994</v>
          </cell>
          <cell r="D16">
            <v>6.5770660055336938E-2</v>
          </cell>
          <cell r="E16">
            <v>6.4846709838363603E-2</v>
          </cell>
        </row>
        <row r="17">
          <cell r="A17">
            <v>15</v>
          </cell>
          <cell r="B17" t="str">
            <v>ILLES BALEARS</v>
          </cell>
          <cell r="C17">
            <v>202.50974800999992</v>
          </cell>
          <cell r="D17">
            <v>7.4065017451626858E-2</v>
          </cell>
          <cell r="E17">
            <v>6.4846709838363603E-2</v>
          </cell>
        </row>
        <row r="18">
          <cell r="A18">
            <v>16</v>
          </cell>
          <cell r="B18" t="str">
            <v>MADRID</v>
          </cell>
          <cell r="C18">
            <v>1519.8887488099999</v>
          </cell>
          <cell r="D18">
            <v>6.6998836020044417E-2</v>
          </cell>
          <cell r="E18">
            <v>6.4846709838363603E-2</v>
          </cell>
        </row>
        <row r="19">
          <cell r="A19">
            <v>17</v>
          </cell>
          <cell r="B19" t="str">
            <v>CASTILLA Y LEÓN</v>
          </cell>
          <cell r="C19">
            <v>666.10812813999928</v>
          </cell>
          <cell r="D19">
            <v>6.3889510015031625E-2</v>
          </cell>
          <cell r="E19">
            <v>6.4846709838363603E-2</v>
          </cell>
        </row>
        <row r="20">
          <cell r="A20">
            <v>18</v>
          </cell>
          <cell r="B20" t="str">
            <v>CEUTA</v>
          </cell>
          <cell r="C20">
            <v>9.7318806200000072</v>
          </cell>
          <cell r="D20">
            <v>6.2639452938637818E-2</v>
          </cell>
          <cell r="E20">
            <v>6.4846709838363603E-2</v>
          </cell>
        </row>
        <row r="21">
          <cell r="A21">
            <v>19</v>
          </cell>
          <cell r="B21" t="str">
            <v>MELILLA</v>
          </cell>
          <cell r="C21">
            <v>8.6425237000000035</v>
          </cell>
          <cell r="D21">
            <v>7.2476501170497531E-2</v>
          </cell>
          <cell r="E21">
            <v>6.4846709838363603E-2</v>
          </cell>
        </row>
        <row r="26">
          <cell r="A26">
            <v>1</v>
          </cell>
          <cell r="B26" t="str">
            <v>PAÍS VASCO</v>
          </cell>
          <cell r="C26">
            <v>567437</v>
          </cell>
          <cell r="D26">
            <v>7.4908827487758511E-3</v>
          </cell>
          <cell r="E26">
            <v>1.0708506462056233E-2</v>
          </cell>
        </row>
        <row r="27">
          <cell r="A27">
            <v>2</v>
          </cell>
          <cell r="B27" t="str">
            <v>CATALUÑA</v>
          </cell>
          <cell r="C27">
            <v>1749935</v>
          </cell>
          <cell r="D27">
            <v>7.5917662300273303E-3</v>
          </cell>
          <cell r="E27">
            <v>1.0708506462056233E-2</v>
          </cell>
        </row>
        <row r="28">
          <cell r="A28">
            <v>3</v>
          </cell>
          <cell r="B28" t="str">
            <v>GALICIA</v>
          </cell>
          <cell r="C28">
            <v>768343</v>
          </cell>
          <cell r="D28">
            <v>3.5395548519983056E-3</v>
          </cell>
          <cell r="E28">
            <v>1.0708506462056233E-2</v>
          </cell>
        </row>
        <row r="29">
          <cell r="A29">
            <v>4</v>
          </cell>
          <cell r="B29" t="str">
            <v>ANDALUCÍA</v>
          </cell>
          <cell r="C29">
            <v>1607849</v>
          </cell>
          <cell r="D29">
            <v>1.3115661038137771E-2</v>
          </cell>
          <cell r="E29">
            <v>1.0708506462056233E-2</v>
          </cell>
        </row>
        <row r="30">
          <cell r="A30">
            <v>5</v>
          </cell>
          <cell r="B30" t="str">
            <v>ASTURIAS</v>
          </cell>
          <cell r="C30">
            <v>300178</v>
          </cell>
          <cell r="D30">
            <v>-3.3968296256825514E-4</v>
          </cell>
          <cell r="E30">
            <v>1.0708506462056233E-2</v>
          </cell>
        </row>
        <row r="31">
          <cell r="A31">
            <v>6</v>
          </cell>
          <cell r="B31" t="str">
            <v>CANTABRIA</v>
          </cell>
          <cell r="C31">
            <v>143509</v>
          </cell>
          <cell r="D31">
            <v>8.035682927685972E-3</v>
          </cell>
          <cell r="E31">
            <v>1.0708506462056233E-2</v>
          </cell>
        </row>
        <row r="32">
          <cell r="A32">
            <v>7</v>
          </cell>
          <cell r="B32" t="str">
            <v>RIOJA (LA)</v>
          </cell>
          <cell r="C32">
            <v>71551</v>
          </cell>
          <cell r="D32">
            <v>1.2925054503241773E-2</v>
          </cell>
          <cell r="E32">
            <v>1.0708506462056233E-2</v>
          </cell>
        </row>
        <row r="33">
          <cell r="A33">
            <v>8</v>
          </cell>
          <cell r="B33" t="str">
            <v>MURCIA</v>
          </cell>
          <cell r="C33">
            <v>253214</v>
          </cell>
          <cell r="D33">
            <v>1.035839404990857E-2</v>
          </cell>
          <cell r="E33">
            <v>1.0708506462056233E-2</v>
          </cell>
        </row>
        <row r="34">
          <cell r="A34">
            <v>9</v>
          </cell>
          <cell r="B34" t="str">
            <v>C. VALENCIANA</v>
          </cell>
          <cell r="C34">
            <v>1015243</v>
          </cell>
          <cell r="D34">
            <v>1.2364846740716251E-2</v>
          </cell>
          <cell r="E34">
            <v>1.0708506462056233E-2</v>
          </cell>
        </row>
        <row r="35">
          <cell r="A35">
            <v>10</v>
          </cell>
          <cell r="B35" t="str">
            <v>ARAGÓN</v>
          </cell>
          <cell r="C35">
            <v>306578</v>
          </cell>
          <cell r="D35">
            <v>8.0790211790702227E-3</v>
          </cell>
          <cell r="E35">
            <v>1.0708506462056233E-2</v>
          </cell>
        </row>
        <row r="36">
          <cell r="A36">
            <v>11</v>
          </cell>
          <cell r="B36" t="str">
            <v>CASTILLA - LA MANCHA</v>
          </cell>
          <cell r="C36">
            <v>379980</v>
          </cell>
          <cell r="D36">
            <v>1.1995440454250161E-2</v>
          </cell>
          <cell r="E36">
            <v>1.0708506462056233E-2</v>
          </cell>
        </row>
        <row r="37">
          <cell r="A37">
            <v>12</v>
          </cell>
          <cell r="B37" t="str">
            <v>CANARIAS</v>
          </cell>
          <cell r="C37">
            <v>344323</v>
          </cell>
          <cell r="D37">
            <v>2.5106433653874882E-2</v>
          </cell>
          <cell r="E37">
            <v>1.0708506462056233E-2</v>
          </cell>
        </row>
        <row r="38">
          <cell r="A38">
            <v>13</v>
          </cell>
          <cell r="B38" t="str">
            <v>NAVARRA</v>
          </cell>
          <cell r="C38">
            <v>140544</v>
          </cell>
          <cell r="D38">
            <v>1.5997860204870928E-2</v>
          </cell>
          <cell r="E38">
            <v>1.0708506462056233E-2</v>
          </cell>
        </row>
        <row r="39">
          <cell r="A39">
            <v>14</v>
          </cell>
          <cell r="B39" t="str">
            <v>EXTREMADURA</v>
          </cell>
          <cell r="C39">
            <v>232105</v>
          </cell>
          <cell r="D39">
            <v>1.0395399556845986E-2</v>
          </cell>
          <cell r="E39">
            <v>1.0708506462056233E-2</v>
          </cell>
        </row>
        <row r="40">
          <cell r="A40">
            <v>15</v>
          </cell>
          <cell r="B40" t="str">
            <v>ILLES BALEARS</v>
          </cell>
          <cell r="C40">
            <v>200427</v>
          </cell>
          <cell r="D40">
            <v>1.7266844309097751E-2</v>
          </cell>
          <cell r="E40">
            <v>1.0708506462056233E-2</v>
          </cell>
        </row>
        <row r="41">
          <cell r="A41">
            <v>16</v>
          </cell>
          <cell r="B41" t="str">
            <v>MADRID</v>
          </cell>
          <cell r="C41">
            <v>1197086</v>
          </cell>
          <cell r="D41">
            <v>1.6060582397696699E-2</v>
          </cell>
          <cell r="E41">
            <v>1.0708506462056233E-2</v>
          </cell>
        </row>
        <row r="42">
          <cell r="A42">
            <v>17</v>
          </cell>
          <cell r="B42" t="str">
            <v>CASTILLA Y LEÓN</v>
          </cell>
          <cell r="C42">
            <v>616791</v>
          </cell>
          <cell r="D42">
            <v>7.4975375734440686E-3</v>
          </cell>
          <cell r="E42">
            <v>1.0708506462056233E-2</v>
          </cell>
        </row>
        <row r="43">
          <cell r="A43">
            <v>18</v>
          </cell>
          <cell r="B43" t="str">
            <v>CEUTA</v>
          </cell>
          <cell r="C43">
            <v>8913</v>
          </cell>
          <cell r="D43">
            <v>1.457029026750134E-2</v>
          </cell>
          <cell r="E43">
            <v>1.0708506462056233E-2</v>
          </cell>
        </row>
        <row r="44">
          <cell r="A44">
            <v>19</v>
          </cell>
          <cell r="B44" t="str">
            <v>MELILLA</v>
          </cell>
          <cell r="C44">
            <v>8265</v>
          </cell>
          <cell r="D44">
            <v>1.2743536331331962E-2</v>
          </cell>
          <cell r="E44">
            <v>1.0708506462056233E-2</v>
          </cell>
        </row>
        <row r="49">
          <cell r="A49">
            <v>1</v>
          </cell>
          <cell r="B49" t="str">
            <v>PAÍS VASCO</v>
          </cell>
          <cell r="C49">
            <v>1345.386827647827</v>
          </cell>
          <cell r="D49">
            <v>5.2649027482759347E-2</v>
          </cell>
          <cell r="E49">
            <v>5.3564606442084939E-2</v>
          </cell>
        </row>
        <row r="50">
          <cell r="A50">
            <v>2</v>
          </cell>
          <cell r="B50" t="str">
            <v>CATALUÑA</v>
          </cell>
          <cell r="C50">
            <v>1127.2612468805983</v>
          </cell>
          <cell r="D50">
            <v>5.5044701671189245E-2</v>
          </cell>
          <cell r="E50">
            <v>5.3564606442084939E-2</v>
          </cell>
        </row>
        <row r="51">
          <cell r="A51">
            <v>3</v>
          </cell>
          <cell r="B51" t="str">
            <v>GALICIA</v>
          </cell>
          <cell r="C51">
            <v>925.24408771863523</v>
          </cell>
          <cell r="D51">
            <v>5.5742490092740571E-2</v>
          </cell>
          <cell r="E51">
            <v>5.3564606442084939E-2</v>
          </cell>
        </row>
        <row r="52">
          <cell r="A52">
            <v>4</v>
          </cell>
          <cell r="B52" t="str">
            <v>ANDALUCÍA</v>
          </cell>
          <cell r="C52">
            <v>970.70985175846738</v>
          </cell>
          <cell r="D52">
            <v>5.3183497784240696E-2</v>
          </cell>
          <cell r="E52">
            <v>5.3564606442084939E-2</v>
          </cell>
        </row>
        <row r="53">
          <cell r="A53">
            <v>5</v>
          </cell>
          <cell r="B53" t="str">
            <v>ASTURIAS</v>
          </cell>
          <cell r="C53">
            <v>1274.4158313400703</v>
          </cell>
          <cell r="D53">
            <v>5.1567288257311716E-2</v>
          </cell>
          <cell r="E53">
            <v>5.3564606442084939E-2</v>
          </cell>
        </row>
        <row r="54">
          <cell r="A54">
            <v>6</v>
          </cell>
          <cell r="B54" t="str">
            <v>CANTABRIA</v>
          </cell>
          <cell r="C54">
            <v>1146.208361426809</v>
          </cell>
          <cell r="D54">
            <v>5.3716770946186987E-2</v>
          </cell>
          <cell r="E54">
            <v>5.3564606442084939E-2</v>
          </cell>
        </row>
        <row r="55">
          <cell r="A55">
            <v>7</v>
          </cell>
          <cell r="B55" t="str">
            <v>RIOJA (LA)</v>
          </cell>
          <cell r="C55">
            <v>1067.9985163030567</v>
          </cell>
          <cell r="D55">
            <v>5.5917526178294263E-2</v>
          </cell>
          <cell r="E55">
            <v>5.3564606442084939E-2</v>
          </cell>
        </row>
        <row r="56">
          <cell r="A56">
            <v>8</v>
          </cell>
          <cell r="B56" t="str">
            <v>MURCIA</v>
          </cell>
          <cell r="C56">
            <v>959.43026609903006</v>
          </cell>
          <cell r="D56">
            <v>5.5200297428859457E-2</v>
          </cell>
          <cell r="E56">
            <v>5.3564606442084939E-2</v>
          </cell>
        </row>
        <row r="57">
          <cell r="A57">
            <v>9</v>
          </cell>
          <cell r="B57" t="str">
            <v>C. VALENCIANA</v>
          </cell>
          <cell r="C57">
            <v>1000.2931002922455</v>
          </cell>
          <cell r="D57">
            <v>5.3526924409784904E-2</v>
          </cell>
          <cell r="E57">
            <v>5.3564606442084939E-2</v>
          </cell>
        </row>
        <row r="58">
          <cell r="A58">
            <v>10</v>
          </cell>
          <cell r="B58" t="str">
            <v>ARAGÓN</v>
          </cell>
          <cell r="C58">
            <v>1146.7963966429415</v>
          </cell>
          <cell r="D58">
            <v>5.5829202545144119E-2</v>
          </cell>
          <cell r="E58">
            <v>5.3564606442084939E-2</v>
          </cell>
        </row>
        <row r="59">
          <cell r="A59">
            <v>11</v>
          </cell>
          <cell r="B59" t="str">
            <v>CASTILLA - LA MANCHA</v>
          </cell>
          <cell r="C59">
            <v>1003.3189969998417</v>
          </cell>
          <cell r="D59">
            <v>5.4245364107509131E-2</v>
          </cell>
          <cell r="E59">
            <v>5.3564606442084939E-2</v>
          </cell>
        </row>
        <row r="60">
          <cell r="A60">
            <v>12</v>
          </cell>
          <cell r="B60" t="str">
            <v>CANARIAS</v>
          </cell>
          <cell r="C60">
            <v>990.80094298086397</v>
          </cell>
          <cell r="D60">
            <v>5.2161321526894566E-2</v>
          </cell>
          <cell r="E60">
            <v>5.3564606442084939E-2</v>
          </cell>
        </row>
        <row r="61">
          <cell r="A61">
            <v>13</v>
          </cell>
          <cell r="B61" t="str">
            <v>NAVARRA</v>
          </cell>
          <cell r="C61">
            <v>1245.297969461521</v>
          </cell>
          <cell r="D61">
            <v>5.2085712967408382E-2</v>
          </cell>
          <cell r="E61">
            <v>5.3564606442084939E-2</v>
          </cell>
        </row>
        <row r="62">
          <cell r="A62">
            <v>14</v>
          </cell>
          <cell r="B62" t="str">
            <v>EXTREMADURA</v>
          </cell>
          <cell r="C62">
            <v>904.63318506710311</v>
          </cell>
          <cell r="D62">
            <v>5.4805535063578548E-2</v>
          </cell>
          <cell r="E62">
            <v>5.3564606442084939E-2</v>
          </cell>
        </row>
        <row r="63">
          <cell r="A63">
            <v>15</v>
          </cell>
          <cell r="B63" t="str">
            <v>ILLES BALEARS</v>
          </cell>
          <cell r="C63">
            <v>1010.3915540820345</v>
          </cell>
          <cell r="D63">
            <v>5.5834094525222699E-2</v>
          </cell>
          <cell r="E63">
            <v>5.3564606442084939E-2</v>
          </cell>
        </row>
        <row r="64">
          <cell r="A64">
            <v>16</v>
          </cell>
          <cell r="B64" t="str">
            <v>MADRID</v>
          </cell>
          <cell r="C64">
            <v>1269.6571080189726</v>
          </cell>
          <cell r="D64">
            <v>5.0133087046978497E-2</v>
          </cell>
          <cell r="E64">
            <v>5.3564606442084939E-2</v>
          </cell>
        </row>
        <row r="65">
          <cell r="A65">
            <v>17</v>
          </cell>
          <cell r="B65" t="str">
            <v>CASTILLA Y LEÓN</v>
          </cell>
          <cell r="C65">
            <v>1079.9576001271084</v>
          </cell>
          <cell r="D65">
            <v>5.5972317885170764E-2</v>
          </cell>
          <cell r="E65">
            <v>5.3564606442084939E-2</v>
          </cell>
        </row>
        <row r="66">
          <cell r="A66">
            <v>18</v>
          </cell>
          <cell r="B66" t="str">
            <v>CEUTA</v>
          </cell>
          <cell r="C66">
            <v>1091.8748591944359</v>
          </cell>
          <cell r="D66">
            <v>4.7378839231003278E-2</v>
          </cell>
          <cell r="E66">
            <v>5.3564606442084939E-2</v>
          </cell>
        </row>
        <row r="67">
          <cell r="A67">
            <v>19</v>
          </cell>
          <cell r="B67" t="str">
            <v>MELILLA</v>
          </cell>
          <cell r="C67">
            <v>1045.6773986690869</v>
          </cell>
          <cell r="D67">
            <v>5.8981334065629776E-2</v>
          </cell>
          <cell r="E67">
            <v>5.3564606442084939E-2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base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 (julio a diciembre)"/>
      <sheetName val="2004 (enero a junio)"/>
      <sheetName val="2003"/>
      <sheetName val="Rango"/>
      <sheetName val="Formato para SIRIA"/>
    </sheetNames>
    <sheetDataSet>
      <sheetData sheetId="0"/>
      <sheetData sheetId="1">
        <row r="5">
          <cell r="A5" t="str">
            <v>E101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Q2">
            <v>0</v>
          </cell>
          <cell r="R2" t="str">
            <v>Hasta 150,00 euros</v>
          </cell>
          <cell r="S2">
            <v>150</v>
          </cell>
          <cell r="AO2">
            <v>0</v>
          </cell>
          <cell r="AP2" t="str">
            <v>Hasta 150,00 euros</v>
          </cell>
        </row>
        <row r="3">
          <cell r="Q3">
            <v>150.01</v>
          </cell>
          <cell r="R3" t="str">
            <v>De 150,01 a 250,00</v>
          </cell>
          <cell r="S3">
            <v>250</v>
          </cell>
          <cell r="AO3">
            <v>150.01</v>
          </cell>
          <cell r="AP3" t="str">
            <v>De 150,01 a 250,00</v>
          </cell>
        </row>
        <row r="4">
          <cell r="Q4">
            <v>250.01</v>
          </cell>
          <cell r="R4" t="str">
            <v>De 250,01 a 300,00</v>
          </cell>
          <cell r="S4">
            <v>300</v>
          </cell>
          <cell r="AO4">
            <v>250.01</v>
          </cell>
          <cell r="AP4" t="str">
            <v>De 250,01 a 300,00</v>
          </cell>
        </row>
        <row r="5">
          <cell r="Q5">
            <v>300.01</v>
          </cell>
          <cell r="R5" t="str">
            <v>De 300,01 a 350,00</v>
          </cell>
          <cell r="S5">
            <v>350</v>
          </cell>
          <cell r="AO5">
            <v>300.01</v>
          </cell>
          <cell r="AP5" t="str">
            <v>De 300,01 a 350,00</v>
          </cell>
        </row>
        <row r="6">
          <cell r="Q6">
            <v>350.01</v>
          </cell>
          <cell r="R6" t="str">
            <v>De 350,01 a 400,00</v>
          </cell>
          <cell r="S6">
            <v>400</v>
          </cell>
          <cell r="AO6">
            <v>350.01</v>
          </cell>
          <cell r="AP6" t="str">
            <v>De 350,01 a 400,00</v>
          </cell>
        </row>
        <row r="7">
          <cell r="Q7">
            <v>400.01</v>
          </cell>
          <cell r="R7" t="str">
            <v>De 400,01 a 450,00</v>
          </cell>
          <cell r="S7">
            <v>450</v>
          </cell>
          <cell r="AO7">
            <v>400.01</v>
          </cell>
          <cell r="AP7" t="str">
            <v>De 400,01 a 450,00</v>
          </cell>
        </row>
        <row r="8">
          <cell r="Q8">
            <v>450.01</v>
          </cell>
          <cell r="R8" t="str">
            <v>De 450,01 a 500,00</v>
          </cell>
          <cell r="S8">
            <v>500</v>
          </cell>
          <cell r="AO8">
            <v>450.01</v>
          </cell>
          <cell r="AP8" t="str">
            <v>De 450,01 a 500,00</v>
          </cell>
        </row>
        <row r="9">
          <cell r="Q9">
            <v>500.01</v>
          </cell>
          <cell r="R9" t="str">
            <v>De 500,01 a 550,00</v>
          </cell>
          <cell r="S9">
            <v>550</v>
          </cell>
          <cell r="AO9">
            <v>500.01</v>
          </cell>
          <cell r="AP9" t="str">
            <v>De 500,01 a 550,00</v>
          </cell>
        </row>
        <row r="10">
          <cell r="Q10">
            <v>550.01</v>
          </cell>
          <cell r="R10" t="str">
            <v>De 550,01 a 600,00</v>
          </cell>
          <cell r="S10">
            <v>600</v>
          </cell>
          <cell r="AO10">
            <v>550.01</v>
          </cell>
          <cell r="AP10" t="str">
            <v>De 550,01 a 600,00</v>
          </cell>
        </row>
        <row r="11">
          <cell r="Q11">
            <v>600.01</v>
          </cell>
          <cell r="R11" t="str">
            <v>De 600,01 a 623,99</v>
          </cell>
          <cell r="S11">
            <v>623.99</v>
          </cell>
          <cell r="AO11">
            <v>600.01</v>
          </cell>
          <cell r="AP11" t="str">
            <v>De 600,01 a 648,59</v>
          </cell>
        </row>
        <row r="12">
          <cell r="Q12">
            <v>624</v>
          </cell>
          <cell r="R12" t="str">
            <v>De 624,00 a 700,00</v>
          </cell>
          <cell r="S12">
            <v>700</v>
          </cell>
          <cell r="AO12">
            <v>648.6</v>
          </cell>
          <cell r="AP12" t="str">
            <v>De 648,60 a 700,00</v>
          </cell>
        </row>
        <row r="13">
          <cell r="Q13">
            <v>700.01</v>
          </cell>
          <cell r="R13" t="str">
            <v>De 700,01 a 800,00</v>
          </cell>
          <cell r="S13">
            <v>800</v>
          </cell>
          <cell r="AO13">
            <v>700.01</v>
          </cell>
          <cell r="AP13" t="str">
            <v>De 700,01 a 800,00</v>
          </cell>
        </row>
        <row r="14">
          <cell r="Q14">
            <v>800.01</v>
          </cell>
          <cell r="R14" t="str">
            <v>De 800,01 a 900,00</v>
          </cell>
          <cell r="S14">
            <v>900</v>
          </cell>
          <cell r="AO14">
            <v>800.01</v>
          </cell>
          <cell r="AP14" t="str">
            <v>De 800,01 a 900,00</v>
          </cell>
        </row>
        <row r="15">
          <cell r="Q15">
            <v>900.01</v>
          </cell>
          <cell r="R15" t="str">
            <v>De 900,01 a 1.000,00</v>
          </cell>
          <cell r="S15">
            <v>1000</v>
          </cell>
          <cell r="AO15">
            <v>900.01</v>
          </cell>
          <cell r="AP15" t="str">
            <v>De 900,01 a 1.000,00</v>
          </cell>
        </row>
        <row r="16">
          <cell r="Q16">
            <v>1000.01</v>
          </cell>
          <cell r="R16" t="str">
            <v>De 1.000,01 a 1.100,00</v>
          </cell>
          <cell r="S16">
            <v>1100</v>
          </cell>
          <cell r="AO16">
            <v>1000.01</v>
          </cell>
          <cell r="AP16" t="str">
            <v>De 1.000,01 a 1.100,00</v>
          </cell>
        </row>
        <row r="17">
          <cell r="Q17">
            <v>1100.01</v>
          </cell>
          <cell r="R17" t="str">
            <v>De 1.100,01 a 1.200,00</v>
          </cell>
          <cell r="S17">
            <v>1200</v>
          </cell>
          <cell r="AO17">
            <v>1100.01</v>
          </cell>
          <cell r="AP17" t="str">
            <v>De 1.100,01 a 1.200,00</v>
          </cell>
        </row>
        <row r="18">
          <cell r="Q18">
            <v>1200.01</v>
          </cell>
          <cell r="R18" t="str">
            <v>De 1.200,01 a 1.300,00</v>
          </cell>
          <cell r="S18">
            <v>1300</v>
          </cell>
          <cell r="AO18">
            <v>1200.01</v>
          </cell>
          <cell r="AP18" t="str">
            <v>De 1.200,01 a 1.300,00</v>
          </cell>
        </row>
        <row r="19">
          <cell r="Q19">
            <v>1300.01</v>
          </cell>
          <cell r="R19" t="str">
            <v>De 1.300,01 a 1.400,00</v>
          </cell>
          <cell r="S19">
            <v>1400</v>
          </cell>
          <cell r="AO19">
            <v>1300.01</v>
          </cell>
          <cell r="AP19" t="str">
            <v>De 1.300,01 a 1.400,00</v>
          </cell>
        </row>
        <row r="20">
          <cell r="Q20">
            <v>1400.01</v>
          </cell>
          <cell r="R20" t="str">
            <v>De 1.400,01 a 1.500,00</v>
          </cell>
          <cell r="S20">
            <v>1500</v>
          </cell>
          <cell r="AO20">
            <v>1400.01</v>
          </cell>
          <cell r="AP20" t="str">
            <v>De 1.400,01 a 1.500,00</v>
          </cell>
        </row>
        <row r="21">
          <cell r="Q21">
            <v>1500.01</v>
          </cell>
          <cell r="R21" t="str">
            <v>De 1.500,01 a 1.600,00</v>
          </cell>
          <cell r="S21">
            <v>1600</v>
          </cell>
          <cell r="AO21">
            <v>1500.01</v>
          </cell>
          <cell r="AP21" t="str">
            <v>De 1.500,01 a 1.600,00</v>
          </cell>
        </row>
        <row r="22">
          <cell r="Q22">
            <v>1600.01</v>
          </cell>
          <cell r="R22" t="str">
            <v>De 1.600,01 a 1.700,00</v>
          </cell>
          <cell r="S22">
            <v>1700</v>
          </cell>
          <cell r="AO22">
            <v>1600.01</v>
          </cell>
          <cell r="AP22" t="str">
            <v>De 1.600,01 a 1.700,00</v>
          </cell>
        </row>
        <row r="23">
          <cell r="Q23">
            <v>1700.01</v>
          </cell>
          <cell r="R23" t="str">
            <v>De 1.700,01 a 1.800,00</v>
          </cell>
          <cell r="S23">
            <v>1800</v>
          </cell>
          <cell r="AO23">
            <v>1700.01</v>
          </cell>
          <cell r="AP23" t="str">
            <v>De 1.700,01 a 1.800,00</v>
          </cell>
        </row>
        <row r="24">
          <cell r="Q24">
            <v>1800.01</v>
          </cell>
          <cell r="R24" t="str">
            <v>De 1.800,01 a 1.900,00</v>
          </cell>
          <cell r="S24">
            <v>1900</v>
          </cell>
          <cell r="AO24">
            <v>1800.01</v>
          </cell>
          <cell r="AP24" t="str">
            <v>De 1.800,01 a 1.900,00</v>
          </cell>
        </row>
        <row r="25">
          <cell r="Q25">
            <v>1900.01</v>
          </cell>
          <cell r="R25" t="str">
            <v>De 1.900,01 a 2.000,00</v>
          </cell>
          <cell r="S25">
            <v>2000</v>
          </cell>
          <cell r="AO25">
            <v>1900.01</v>
          </cell>
          <cell r="AP25" t="str">
            <v>De 1.900,01 a 2.000,00</v>
          </cell>
        </row>
        <row r="26">
          <cell r="Q26">
            <v>2000.01</v>
          </cell>
          <cell r="R26" t="str">
            <v>De 2.000,01 a 2.100,00</v>
          </cell>
          <cell r="S26">
            <v>2100</v>
          </cell>
          <cell r="AO26">
            <v>2000.01</v>
          </cell>
          <cell r="AP26" t="str">
            <v>De 2.000,01 a 2.100,00</v>
          </cell>
        </row>
        <row r="27">
          <cell r="Q27">
            <v>2100.0100000000002</v>
          </cell>
          <cell r="R27" t="str">
            <v>De 2.100,01 a 2.200,00</v>
          </cell>
          <cell r="S27">
            <v>2200</v>
          </cell>
          <cell r="AO27">
            <v>2100.0100000000002</v>
          </cell>
          <cell r="AP27" t="str">
            <v>De 2.100,01 a 2.200,00</v>
          </cell>
        </row>
        <row r="28">
          <cell r="Q28">
            <v>2200.0100000000002</v>
          </cell>
          <cell r="R28" t="str">
            <v>De 2.200,01 a 2.300,00</v>
          </cell>
          <cell r="S28">
            <v>2300</v>
          </cell>
          <cell r="AO28">
            <v>2200.0100000000002</v>
          </cell>
          <cell r="AP28" t="str">
            <v>De 2.200,01 a 2.300,00</v>
          </cell>
        </row>
        <row r="29">
          <cell r="Q29">
            <v>2300.0100000000002</v>
          </cell>
          <cell r="R29" t="str">
            <v>De 2.300,01 a 2.400,00</v>
          </cell>
          <cell r="S29">
            <v>2400</v>
          </cell>
          <cell r="AO29">
            <v>2300.0100000000002</v>
          </cell>
          <cell r="AP29" t="str">
            <v>De 2.300,01 a 2.400,00</v>
          </cell>
        </row>
        <row r="30">
          <cell r="Q30">
            <v>2400.0100000000002</v>
          </cell>
          <cell r="R30" t="str">
            <v>De 2.400,01 a 2.441,73</v>
          </cell>
          <cell r="S30">
            <v>2441.73</v>
          </cell>
          <cell r="AO30">
            <v>2400.0100000000002</v>
          </cell>
          <cell r="AP30" t="str">
            <v>De 2.400,01 a 2.560,86</v>
          </cell>
        </row>
        <row r="31">
          <cell r="Q31">
            <v>2441.7400000000002</v>
          </cell>
          <cell r="R31" t="str">
            <v>De 2.441,74 a 2.441,76</v>
          </cell>
          <cell r="S31">
            <v>2441.7600000000002</v>
          </cell>
          <cell r="AO31">
            <v>2560.88</v>
          </cell>
          <cell r="AP31" t="str">
            <v>De 2.560,87 a 2.560,89</v>
          </cell>
        </row>
        <row r="32">
          <cell r="Q32">
            <v>2441.7700000000004</v>
          </cell>
          <cell r="R32" t="str">
            <v>Mas de 2.441,76</v>
          </cell>
          <cell r="S32">
            <v>2443.7399999999998</v>
          </cell>
          <cell r="AO32">
            <v>2560.9000000000005</v>
          </cell>
          <cell r="AP32" t="str">
            <v>Mas de 2.560,89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R55"/>
  <sheetViews>
    <sheetView showGridLines="0" showRowColHeaders="0" topLeftCell="A15" zoomScaleNormal="100" workbookViewId="0">
      <selection activeCell="Q29" sqref="Q29"/>
    </sheetView>
  </sheetViews>
  <sheetFormatPr baseColWidth="10" defaultColWidth="11.44140625" defaultRowHeight="14.4"/>
  <cols>
    <col min="1" max="1" width="13.88671875" style="13" customWidth="1"/>
    <col min="2" max="2" width="11.44140625" style="13"/>
    <col min="3" max="3" width="26.33203125" style="13" customWidth="1"/>
    <col min="4" max="4" width="13.6640625" style="13" customWidth="1"/>
    <col min="5" max="5" width="20" style="13" customWidth="1"/>
    <col min="6" max="16384" width="11.44140625" style="13"/>
  </cols>
  <sheetData>
    <row r="1" spans="1:18">
      <c r="A1" s="18"/>
      <c r="B1" s="18"/>
      <c r="C1" s="18"/>
      <c r="D1" s="18"/>
      <c r="E1" s="18"/>
    </row>
    <row r="2" spans="1:18">
      <c r="A2" s="18"/>
      <c r="B2" s="18"/>
      <c r="C2" s="18"/>
      <c r="D2" s="18"/>
      <c r="E2" s="18"/>
    </row>
    <row r="3" spans="1:18">
      <c r="A3" s="18"/>
      <c r="B3" s="18"/>
      <c r="C3" s="18"/>
      <c r="D3" s="18"/>
      <c r="E3" s="18"/>
    </row>
    <row r="4" spans="1:18" ht="15.6">
      <c r="A4" s="18"/>
      <c r="B4" s="18"/>
      <c r="C4" s="18"/>
      <c r="D4" s="18"/>
      <c r="E4" s="18"/>
      <c r="H4" s="9"/>
    </row>
    <row r="5" spans="1:18">
      <c r="A5" s="18"/>
      <c r="B5" s="18"/>
      <c r="C5" s="18"/>
      <c r="D5" s="18"/>
      <c r="E5" s="18"/>
    </row>
    <row r="6" spans="1:18">
      <c r="A6" s="18"/>
      <c r="B6" s="18"/>
      <c r="C6" s="18"/>
      <c r="D6" s="18"/>
      <c r="E6" s="18"/>
    </row>
    <row r="7" spans="1:18">
      <c r="A7" s="18"/>
      <c r="B7" s="18"/>
      <c r="C7" s="18"/>
      <c r="D7" s="18"/>
      <c r="E7" s="18"/>
    </row>
    <row r="8" spans="1:18">
      <c r="A8" s="18"/>
      <c r="B8" s="18"/>
      <c r="C8" s="18"/>
      <c r="D8" s="18"/>
      <c r="E8" s="18"/>
    </row>
    <row r="9" spans="1:18">
      <c r="A9" s="18"/>
      <c r="B9" s="18"/>
      <c r="C9" s="18"/>
      <c r="D9" s="18"/>
      <c r="E9" s="18"/>
    </row>
    <row r="10" spans="1:18">
      <c r="A10" s="18"/>
      <c r="B10" s="18"/>
      <c r="C10" s="18"/>
      <c r="D10" s="18"/>
      <c r="E10" s="18"/>
    </row>
    <row r="11" spans="1:18">
      <c r="A11" s="18"/>
      <c r="B11" s="18"/>
      <c r="C11" s="18"/>
      <c r="D11" s="18"/>
      <c r="E11" s="18"/>
      <c r="L11" s="191"/>
      <c r="M11" s="191"/>
    </row>
    <row r="12" spans="1:18">
      <c r="A12" s="18"/>
      <c r="B12" s="18"/>
      <c r="C12" s="18"/>
      <c r="D12" s="18"/>
      <c r="E12" s="18"/>
      <c r="L12" s="191"/>
      <c r="M12" s="191"/>
    </row>
    <row r="13" spans="1:18">
      <c r="A13" s="18"/>
      <c r="B13" s="18"/>
      <c r="C13" s="18"/>
      <c r="D13" s="18"/>
      <c r="E13" s="18"/>
      <c r="L13" s="191"/>
      <c r="M13" s="191"/>
    </row>
    <row r="14" spans="1:18">
      <c r="A14" s="18"/>
      <c r="B14" s="18"/>
      <c r="C14" s="18"/>
      <c r="D14" s="18"/>
      <c r="E14" s="18"/>
    </row>
    <row r="15" spans="1:18" ht="15.6">
      <c r="A15" s="18"/>
      <c r="B15" s="18"/>
      <c r="C15" s="18"/>
      <c r="D15" s="18"/>
      <c r="E15" s="18"/>
      <c r="P15" s="197"/>
      <c r="Q15" s="198"/>
      <c r="R15" s="199"/>
    </row>
    <row r="16" spans="1:18" ht="15.6">
      <c r="A16" s="18"/>
      <c r="B16" s="18"/>
      <c r="C16" s="18"/>
      <c r="D16" s="18"/>
      <c r="E16" s="18"/>
      <c r="P16" s="197"/>
      <c r="Q16" s="198"/>
      <c r="R16" s="199"/>
    </row>
    <row r="17" spans="1:13">
      <c r="A17" s="18"/>
      <c r="B17" s="18"/>
      <c r="C17" s="18"/>
      <c r="D17" s="18"/>
      <c r="E17" s="18"/>
    </row>
    <row r="18" spans="1:13">
      <c r="A18" s="18"/>
      <c r="B18" s="18"/>
      <c r="C18" s="18"/>
      <c r="D18" s="18"/>
      <c r="E18" s="18"/>
    </row>
    <row r="19" spans="1:13">
      <c r="A19" s="18"/>
      <c r="B19" s="18"/>
      <c r="C19" s="18"/>
      <c r="D19" s="18"/>
      <c r="E19" s="18"/>
    </row>
    <row r="20" spans="1:13" ht="3.45" customHeight="1">
      <c r="A20" s="18"/>
      <c r="B20" s="18"/>
      <c r="C20" s="18"/>
      <c r="D20" s="18"/>
      <c r="E20" s="18"/>
    </row>
    <row r="21" spans="1:13" ht="15.6">
      <c r="A21" s="18"/>
      <c r="B21" s="18"/>
      <c r="C21" s="18"/>
      <c r="D21" s="18"/>
      <c r="E21" s="18"/>
      <c r="L21" s="198"/>
      <c r="M21" s="199"/>
    </row>
    <row r="22" spans="1:13" ht="1.35" customHeight="1">
      <c r="A22" s="18"/>
      <c r="B22" s="18"/>
      <c r="C22" s="18"/>
      <c r="D22" s="18"/>
      <c r="E22" s="18"/>
      <c r="L22" s="198"/>
      <c r="M22" s="199"/>
    </row>
    <row r="23" spans="1:13">
      <c r="A23" s="18"/>
      <c r="B23" s="18"/>
      <c r="C23" s="18"/>
      <c r="D23" s="18"/>
      <c r="E23" s="18"/>
    </row>
    <row r="24" spans="1:13">
      <c r="A24" s="18"/>
      <c r="B24" s="18"/>
      <c r="C24" s="18"/>
      <c r="D24" s="18"/>
      <c r="E24" s="18"/>
    </row>
    <row r="25" spans="1:13">
      <c r="A25" s="18"/>
      <c r="B25" s="18"/>
      <c r="C25" s="18"/>
      <c r="D25" s="18"/>
      <c r="E25" s="18"/>
    </row>
    <row r="26" spans="1:13">
      <c r="A26" s="18"/>
      <c r="B26" s="18"/>
      <c r="C26" s="18"/>
      <c r="D26" s="18"/>
      <c r="E26" s="18"/>
    </row>
    <row r="27" spans="1:13">
      <c r="A27" s="18"/>
      <c r="B27" s="18"/>
      <c r="C27" s="18"/>
      <c r="D27" s="18"/>
      <c r="E27" s="18"/>
    </row>
    <row r="28" spans="1:13">
      <c r="A28" s="18"/>
      <c r="B28" s="18"/>
      <c r="C28" s="18"/>
      <c r="D28" s="18"/>
      <c r="E28" s="18"/>
    </row>
    <row r="29" spans="1:13">
      <c r="A29" s="18"/>
      <c r="B29" s="18"/>
      <c r="C29" s="18"/>
      <c r="D29" s="18"/>
      <c r="E29" s="18"/>
    </row>
    <row r="30" spans="1:13">
      <c r="A30" s="18"/>
      <c r="B30" s="18"/>
      <c r="C30" s="18"/>
      <c r="D30" s="18"/>
      <c r="E30" s="18"/>
    </row>
    <row r="31" spans="1:13">
      <c r="A31" s="18"/>
      <c r="B31" s="18"/>
      <c r="C31" s="18"/>
      <c r="D31" s="18"/>
      <c r="E31" s="18"/>
    </row>
    <row r="32" spans="1:13">
      <c r="A32" s="18"/>
      <c r="B32" s="18"/>
      <c r="C32" s="18"/>
      <c r="D32" s="18"/>
      <c r="E32" s="18"/>
    </row>
    <row r="33" spans="1:10">
      <c r="A33" s="18"/>
      <c r="B33" s="18"/>
      <c r="C33" s="18"/>
      <c r="D33" s="18"/>
      <c r="E33" s="18"/>
    </row>
    <row r="34" spans="1:10">
      <c r="A34" s="18"/>
      <c r="B34" s="18"/>
      <c r="C34" s="18"/>
      <c r="D34" s="18"/>
      <c r="E34" s="18"/>
    </row>
    <row r="35" spans="1:10">
      <c r="A35" s="18"/>
      <c r="B35" s="18"/>
      <c r="C35" s="18"/>
      <c r="D35" s="18"/>
      <c r="E35" s="18"/>
    </row>
    <row r="36" spans="1:10" ht="15.6">
      <c r="A36" s="18"/>
      <c r="B36" s="18"/>
      <c r="C36" s="18"/>
      <c r="D36" s="18"/>
      <c r="E36" s="18"/>
      <c r="I36" s="19"/>
    </row>
    <row r="37" spans="1:10" ht="15.6">
      <c r="A37" s="18"/>
      <c r="B37" s="18"/>
      <c r="C37" s="18"/>
      <c r="D37" s="18"/>
      <c r="E37" s="18"/>
      <c r="J37" s="197"/>
    </row>
    <row r="38" spans="1:10">
      <c r="A38" s="18"/>
      <c r="B38" s="18"/>
      <c r="C38" s="18"/>
      <c r="D38" s="18"/>
      <c r="E38" s="18"/>
    </row>
    <row r="39" spans="1:10">
      <c r="A39" s="18"/>
      <c r="B39" s="18"/>
      <c r="C39" s="18"/>
      <c r="D39" s="18"/>
      <c r="E39" s="18"/>
    </row>
    <row r="40" spans="1:10">
      <c r="A40" s="18"/>
      <c r="B40" s="18"/>
      <c r="C40" s="18"/>
      <c r="D40" s="18"/>
      <c r="E40" s="18"/>
    </row>
    <row r="41" spans="1:10">
      <c r="A41" s="18"/>
      <c r="B41" s="18"/>
      <c r="C41" s="18"/>
      <c r="D41" s="18"/>
      <c r="E41" s="18"/>
    </row>
    <row r="42" spans="1:10">
      <c r="A42" s="18"/>
      <c r="B42" s="18"/>
      <c r="C42" s="18"/>
      <c r="D42" s="18"/>
      <c r="E42" s="18"/>
    </row>
    <row r="43" spans="1:10">
      <c r="A43" s="18"/>
      <c r="B43" s="18"/>
      <c r="C43" s="18"/>
      <c r="D43" s="18"/>
      <c r="E43" s="18"/>
    </row>
    <row r="44" spans="1:10">
      <c r="A44" s="18"/>
      <c r="B44" s="18"/>
      <c r="C44" s="18"/>
      <c r="D44" s="18"/>
      <c r="E44" s="18"/>
    </row>
    <row r="45" spans="1:10">
      <c r="A45" s="18"/>
      <c r="B45" s="18"/>
      <c r="C45" s="18"/>
      <c r="D45" s="18"/>
      <c r="E45" s="18"/>
    </row>
    <row r="46" spans="1:10">
      <c r="A46" s="18"/>
      <c r="B46" s="18"/>
      <c r="C46" s="18"/>
      <c r="D46" s="18"/>
      <c r="E46" s="18"/>
    </row>
    <row r="47" spans="1:10">
      <c r="A47" s="18"/>
      <c r="B47" s="18"/>
      <c r="C47" s="18"/>
      <c r="D47" s="18"/>
      <c r="E47" s="18"/>
    </row>
    <row r="48" spans="1:10">
      <c r="A48" s="18"/>
      <c r="B48" s="18"/>
      <c r="C48" s="18"/>
      <c r="D48" s="18"/>
      <c r="E48" s="18"/>
    </row>
    <row r="49" spans="1:10" ht="15.6">
      <c r="A49" s="18"/>
      <c r="B49" s="18"/>
      <c r="C49" s="18"/>
      <c r="D49" s="18"/>
      <c r="E49" s="18"/>
      <c r="G49" s="197"/>
    </row>
    <row r="50" spans="1:10">
      <c r="A50" s="18"/>
      <c r="B50" s="18"/>
      <c r="C50" s="18"/>
      <c r="D50" s="18"/>
      <c r="E50" s="18"/>
    </row>
    <row r="51" spans="1:10">
      <c r="A51" s="18"/>
      <c r="B51" s="18"/>
      <c r="C51" s="18"/>
      <c r="D51" s="18"/>
      <c r="E51" s="18"/>
    </row>
    <row r="52" spans="1:10" ht="15.6">
      <c r="A52" s="18"/>
      <c r="B52" s="18"/>
      <c r="C52" s="18"/>
      <c r="D52" s="18"/>
      <c r="E52" s="18"/>
      <c r="G52" s="20"/>
      <c r="J52" s="20"/>
    </row>
    <row r="53" spans="1:10">
      <c r="A53" s="18"/>
      <c r="B53" s="18"/>
      <c r="C53" s="18"/>
      <c r="D53" s="18"/>
      <c r="E53" s="18"/>
    </row>
    <row r="54" spans="1:10" ht="15.6">
      <c r="A54" s="18"/>
      <c r="B54" s="18"/>
      <c r="C54" s="18"/>
      <c r="D54" s="18"/>
      <c r="E54" s="18"/>
      <c r="G54" s="20"/>
    </row>
    <row r="55" spans="1:10" ht="31.5" customHeight="1">
      <c r="A55" s="18"/>
      <c r="B55" s="18"/>
      <c r="C55" s="18"/>
      <c r="D55" s="18"/>
      <c r="E55" s="18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HZ139"/>
  <sheetViews>
    <sheetView showGridLines="0" showRowColHeaders="0" showOutlineSymbols="0" zoomScaleNormal="100" workbookViewId="0">
      <pane ySplit="9" topLeftCell="A10" activePane="bottomLeft" state="frozen"/>
      <selection activeCell="Q29" sqref="Q29"/>
      <selection pane="bottomLeft" activeCell="Q29" sqref="Q29"/>
    </sheetView>
  </sheetViews>
  <sheetFormatPr baseColWidth="10" defaultColWidth="11.44140625" defaultRowHeight="15.6"/>
  <cols>
    <col min="1" max="1" width="2.6640625" style="143" customWidth="1"/>
    <col min="2" max="2" width="8" style="108" customWidth="1"/>
    <col min="3" max="3" width="24.6640625" style="112" customWidth="1"/>
    <col min="4" max="9" width="18.6640625" style="112" customWidth="1"/>
    <col min="10" max="11" width="11.44140625" style="112"/>
    <col min="12" max="12" width="34.88671875" style="112" customWidth="1"/>
    <col min="13" max="16384" width="11.44140625" style="112"/>
  </cols>
  <sheetData>
    <row r="1" spans="1:234" s="1" customFormat="1" ht="15.75" customHeight="1">
      <c r="A1" s="3"/>
      <c r="B1" s="8"/>
      <c r="E1" s="102"/>
    </row>
    <row r="2" spans="1:234" s="1" customFormat="1">
      <c r="A2" s="3"/>
      <c r="B2" s="8"/>
      <c r="E2" s="102"/>
    </row>
    <row r="3" spans="1:234" s="1" customFormat="1" ht="18">
      <c r="A3" s="3"/>
      <c r="B3" s="11"/>
      <c r="C3" s="103" t="s">
        <v>46</v>
      </c>
      <c r="D3" s="104"/>
      <c r="E3" s="105"/>
      <c r="F3" s="104"/>
      <c r="G3" s="104"/>
      <c r="H3" s="104"/>
      <c r="I3" s="104"/>
    </row>
    <row r="4" spans="1:234" s="1" customFormat="1">
      <c r="A4" s="3"/>
      <c r="B4" s="8"/>
      <c r="C4" s="106"/>
      <c r="D4" s="104"/>
      <c r="E4" s="105"/>
      <c r="F4" s="104"/>
      <c r="G4" s="104"/>
      <c r="H4" s="104"/>
      <c r="I4" s="104"/>
    </row>
    <row r="5" spans="1:234" s="1" customFormat="1" ht="18">
      <c r="A5" s="3"/>
      <c r="B5" s="10"/>
      <c r="C5" s="107" t="s">
        <v>210</v>
      </c>
      <c r="D5" s="104"/>
      <c r="E5" s="105"/>
      <c r="F5" s="104"/>
      <c r="G5" s="104"/>
      <c r="H5" s="104"/>
      <c r="I5" s="104"/>
      <c r="K5" s="9" t="s">
        <v>177</v>
      </c>
    </row>
    <row r="6" spans="1:234" ht="9" customHeight="1">
      <c r="A6" s="319"/>
      <c r="B6" s="320"/>
      <c r="C6" s="321"/>
      <c r="D6" s="322"/>
      <c r="E6" s="323"/>
      <c r="F6" s="322"/>
      <c r="G6" s="322"/>
      <c r="H6" s="322"/>
      <c r="I6" s="322"/>
    </row>
    <row r="7" spans="1:234" ht="18.75" customHeight="1">
      <c r="A7" s="319"/>
      <c r="B7" s="512" t="s">
        <v>166</v>
      </c>
      <c r="C7" s="514" t="s">
        <v>47</v>
      </c>
      <c r="D7" s="389" t="s">
        <v>48</v>
      </c>
      <c r="E7" s="390"/>
      <c r="F7" s="389" t="s">
        <v>49</v>
      </c>
      <c r="G7" s="389"/>
      <c r="H7" s="389" t="s">
        <v>50</v>
      </c>
      <c r="I7" s="389"/>
    </row>
    <row r="8" spans="1:234" ht="24" customHeight="1">
      <c r="A8" s="319"/>
      <c r="B8" s="513"/>
      <c r="C8" s="515"/>
      <c r="D8" s="325" t="s">
        <v>7</v>
      </c>
      <c r="E8" s="391" t="s">
        <v>51</v>
      </c>
      <c r="F8" s="325" t="s">
        <v>7</v>
      </c>
      <c r="G8" s="391" t="s">
        <v>51</v>
      </c>
      <c r="H8" s="325" t="s">
        <v>7</v>
      </c>
      <c r="I8" s="391" t="s">
        <v>51</v>
      </c>
    </row>
    <row r="9" spans="1:234" ht="24" hidden="1" customHeight="1">
      <c r="B9" s="113"/>
      <c r="C9" s="114"/>
      <c r="D9" s="115"/>
      <c r="E9" s="116"/>
      <c r="F9" s="115"/>
      <c r="G9" s="116"/>
      <c r="H9" s="115"/>
      <c r="I9" s="116"/>
    </row>
    <row r="10" spans="1:234" s="122" customFormat="1" ht="18" customHeight="1">
      <c r="A10" s="121"/>
      <c r="B10" s="108"/>
      <c r="C10" s="117" t="s">
        <v>52</v>
      </c>
      <c r="D10" s="118">
        <v>205483</v>
      </c>
      <c r="E10" s="119">
        <v>953.21213166052655</v>
      </c>
      <c r="F10" s="118">
        <v>931913</v>
      </c>
      <c r="G10" s="119">
        <v>1128.6177952770258</v>
      </c>
      <c r="H10" s="118">
        <v>391582</v>
      </c>
      <c r="I10" s="119">
        <v>719.12102780515954</v>
      </c>
      <c r="J10" s="120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</row>
    <row r="11" spans="1:234" s="126" customFormat="1" ht="18" customHeight="1">
      <c r="A11" s="289"/>
      <c r="B11" s="108">
        <v>4</v>
      </c>
      <c r="C11" s="123" t="s">
        <v>53</v>
      </c>
      <c r="D11" s="124">
        <v>9882</v>
      </c>
      <c r="E11" s="125">
        <v>940.27047055251967</v>
      </c>
      <c r="F11" s="124">
        <v>65943</v>
      </c>
      <c r="G11" s="125">
        <v>1014.9734874057897</v>
      </c>
      <c r="H11" s="124">
        <v>28511</v>
      </c>
      <c r="I11" s="125">
        <v>652.75458770299167</v>
      </c>
    </row>
    <row r="12" spans="1:234" s="126" customFormat="1" ht="18" customHeight="1">
      <c r="A12" s="289"/>
      <c r="B12" s="108">
        <v>11</v>
      </c>
      <c r="C12" s="123" t="s">
        <v>54</v>
      </c>
      <c r="D12" s="124">
        <v>36930</v>
      </c>
      <c r="E12" s="125">
        <v>1035.2161578662335</v>
      </c>
      <c r="F12" s="124">
        <v>119394</v>
      </c>
      <c r="G12" s="125">
        <v>1285.5665241971958</v>
      </c>
      <c r="H12" s="124">
        <v>56376</v>
      </c>
      <c r="I12" s="125">
        <v>802.95845501631891</v>
      </c>
    </row>
    <row r="13" spans="1:234" s="126" customFormat="1" ht="18" customHeight="1">
      <c r="A13" s="289"/>
      <c r="B13" s="108">
        <v>14</v>
      </c>
      <c r="C13" s="123" t="s">
        <v>55</v>
      </c>
      <c r="D13" s="124">
        <v>15408</v>
      </c>
      <c r="E13" s="125">
        <v>887.36757333852552</v>
      </c>
      <c r="F13" s="124">
        <v>107688</v>
      </c>
      <c r="G13" s="125">
        <v>1033.0823614516009</v>
      </c>
      <c r="H13" s="124">
        <v>43174</v>
      </c>
      <c r="I13" s="125">
        <v>665.08896905544998</v>
      </c>
    </row>
    <row r="14" spans="1:234" s="126" customFormat="1" ht="18" customHeight="1">
      <c r="A14" s="289"/>
      <c r="B14" s="108">
        <v>18</v>
      </c>
      <c r="C14" s="123" t="s">
        <v>56</v>
      </c>
      <c r="D14" s="124">
        <v>21813</v>
      </c>
      <c r="E14" s="125">
        <v>953.23953926557556</v>
      </c>
      <c r="F14" s="124">
        <v>115005</v>
      </c>
      <c r="G14" s="125">
        <v>1063.72594765445</v>
      </c>
      <c r="H14" s="124">
        <v>45243</v>
      </c>
      <c r="I14" s="125">
        <v>654.89077735782325</v>
      </c>
    </row>
    <row r="15" spans="1:234" s="126" customFormat="1" ht="18" customHeight="1">
      <c r="A15" s="289"/>
      <c r="B15" s="108">
        <v>21</v>
      </c>
      <c r="C15" s="123" t="s">
        <v>57</v>
      </c>
      <c r="D15" s="124">
        <v>11782</v>
      </c>
      <c r="E15" s="125">
        <v>897.49231115260568</v>
      </c>
      <c r="F15" s="124">
        <v>58358</v>
      </c>
      <c r="G15" s="125">
        <v>1158.4781048013981</v>
      </c>
      <c r="H15" s="124">
        <v>25023</v>
      </c>
      <c r="I15" s="125">
        <v>739.20669583982749</v>
      </c>
    </row>
    <row r="16" spans="1:234" s="126" customFormat="1" ht="18" customHeight="1">
      <c r="A16" s="289"/>
      <c r="B16" s="108">
        <v>23</v>
      </c>
      <c r="C16" s="123" t="s">
        <v>58</v>
      </c>
      <c r="D16" s="124">
        <v>21214</v>
      </c>
      <c r="E16" s="125">
        <v>882.21786037522384</v>
      </c>
      <c r="F16" s="124">
        <v>80322</v>
      </c>
      <c r="G16" s="125">
        <v>1026.5324075595727</v>
      </c>
      <c r="H16" s="124">
        <v>36479</v>
      </c>
      <c r="I16" s="125">
        <v>689.73161106389978</v>
      </c>
    </row>
    <row r="17" spans="1:234" s="126" customFormat="1" ht="18" customHeight="1">
      <c r="A17" s="289"/>
      <c r="B17" s="108">
        <v>29</v>
      </c>
      <c r="C17" s="123" t="s">
        <v>59</v>
      </c>
      <c r="D17" s="124">
        <v>30260</v>
      </c>
      <c r="E17" s="125">
        <v>1008.8103195637805</v>
      </c>
      <c r="F17" s="124">
        <v>165979</v>
      </c>
      <c r="G17" s="125">
        <v>1141.2419247013177</v>
      </c>
      <c r="H17" s="124">
        <v>65989</v>
      </c>
      <c r="I17" s="125">
        <v>718.28623346315283</v>
      </c>
    </row>
    <row r="18" spans="1:234" s="126" customFormat="1" ht="18" customHeight="1">
      <c r="A18" s="289"/>
      <c r="B18" s="108">
        <v>41</v>
      </c>
      <c r="C18" s="123" t="s">
        <v>60</v>
      </c>
      <c r="D18" s="124">
        <v>58194</v>
      </c>
      <c r="E18" s="125">
        <v>929.0443162525346</v>
      </c>
      <c r="F18" s="124">
        <v>219224</v>
      </c>
      <c r="G18" s="125">
        <v>1178.1926181896144</v>
      </c>
      <c r="H18" s="124">
        <v>90787</v>
      </c>
      <c r="I18" s="125">
        <v>752.48576293962799</v>
      </c>
    </row>
    <row r="19" spans="1:234" s="126" customFormat="1" ht="18" hidden="1" customHeight="1">
      <c r="A19" s="289"/>
      <c r="B19" s="108"/>
      <c r="C19" s="123"/>
      <c r="D19" s="124"/>
      <c r="E19" s="125"/>
      <c r="F19" s="124"/>
      <c r="G19" s="125"/>
      <c r="H19" s="124"/>
      <c r="I19" s="125"/>
    </row>
    <row r="20" spans="1:234" s="122" customFormat="1" ht="18" customHeight="1">
      <c r="A20" s="121"/>
      <c r="B20" s="108"/>
      <c r="C20" s="117" t="s">
        <v>61</v>
      </c>
      <c r="D20" s="118">
        <v>22016</v>
      </c>
      <c r="E20" s="119">
        <v>1096.7567369186045</v>
      </c>
      <c r="F20" s="118">
        <v>200734</v>
      </c>
      <c r="G20" s="119">
        <v>1311.0482755786265</v>
      </c>
      <c r="H20" s="118">
        <v>73763</v>
      </c>
      <c r="I20" s="119">
        <v>816.09707875222</v>
      </c>
      <c r="J20" s="120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</row>
    <row r="21" spans="1:234" s="126" customFormat="1" ht="18" customHeight="1">
      <c r="A21" s="289"/>
      <c r="B21" s="108">
        <v>22</v>
      </c>
      <c r="C21" s="123" t="s">
        <v>62</v>
      </c>
      <c r="D21" s="124">
        <v>5237</v>
      </c>
      <c r="E21" s="125">
        <v>994.78025205270183</v>
      </c>
      <c r="F21" s="124">
        <v>33629</v>
      </c>
      <c r="G21" s="125">
        <v>1188.7927943144311</v>
      </c>
      <c r="H21" s="124">
        <v>13085</v>
      </c>
      <c r="I21" s="125">
        <v>758.54257317539168</v>
      </c>
    </row>
    <row r="22" spans="1:234" s="126" customFormat="1" ht="18" customHeight="1">
      <c r="A22" s="289"/>
      <c r="B22" s="108">
        <v>40</v>
      </c>
      <c r="C22" s="123" t="s">
        <v>63</v>
      </c>
      <c r="D22" s="124">
        <v>3310</v>
      </c>
      <c r="E22" s="125">
        <v>995.3976555891237</v>
      </c>
      <c r="F22" s="124">
        <v>22969</v>
      </c>
      <c r="G22" s="125">
        <v>1198.4909460577298</v>
      </c>
      <c r="H22" s="124">
        <v>8409</v>
      </c>
      <c r="I22" s="125">
        <v>740.14129860863352</v>
      </c>
    </row>
    <row r="23" spans="1:234" s="126" customFormat="1" ht="18" customHeight="1">
      <c r="A23" s="289"/>
      <c r="B23" s="108">
        <v>50</v>
      </c>
      <c r="C23" s="123" t="s">
        <v>64</v>
      </c>
      <c r="D23" s="124">
        <v>13469</v>
      </c>
      <c r="E23" s="125">
        <v>1161.3160516742148</v>
      </c>
      <c r="F23" s="124">
        <v>144136</v>
      </c>
      <c r="G23" s="125">
        <v>1357.5089715962706</v>
      </c>
      <c r="H23" s="124">
        <v>52269</v>
      </c>
      <c r="I23" s="125">
        <v>842.72496259733305</v>
      </c>
    </row>
    <row r="24" spans="1:234" s="126" customFormat="1" ht="18" hidden="1" customHeight="1">
      <c r="A24" s="289"/>
      <c r="B24" s="108"/>
      <c r="C24" s="123"/>
      <c r="D24" s="124"/>
      <c r="E24" s="125"/>
      <c r="F24" s="124"/>
      <c r="G24" s="125"/>
      <c r="H24" s="124"/>
      <c r="I24" s="125"/>
    </row>
    <row r="25" spans="1:234" s="122" customFormat="1" ht="18" customHeight="1">
      <c r="A25" s="121"/>
      <c r="B25" s="108">
        <v>33</v>
      </c>
      <c r="C25" s="117" t="s">
        <v>65</v>
      </c>
      <c r="D25" s="118">
        <v>27167</v>
      </c>
      <c r="E25" s="119">
        <v>1180.0730257297455</v>
      </c>
      <c r="F25" s="118">
        <v>183026</v>
      </c>
      <c r="G25" s="119">
        <v>1498.6836730846985</v>
      </c>
      <c r="H25" s="118">
        <v>79224</v>
      </c>
      <c r="I25" s="119">
        <v>886.56331742906173</v>
      </c>
      <c r="J25" s="120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</row>
    <row r="26" spans="1:234" s="122" customFormat="1" ht="18" hidden="1" customHeight="1">
      <c r="A26" s="121"/>
      <c r="B26" s="108"/>
      <c r="C26" s="117"/>
      <c r="D26" s="118"/>
      <c r="E26" s="119"/>
      <c r="F26" s="118"/>
      <c r="G26" s="119"/>
      <c r="H26" s="118"/>
      <c r="I26" s="119"/>
      <c r="J26" s="120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</row>
    <row r="27" spans="1:234" s="122" customFormat="1" ht="18" customHeight="1">
      <c r="A27" s="121"/>
      <c r="B27" s="108">
        <v>7</v>
      </c>
      <c r="C27" s="117" t="s">
        <v>182</v>
      </c>
      <c r="D27" s="118">
        <v>17873</v>
      </c>
      <c r="E27" s="119">
        <v>966.86973591450783</v>
      </c>
      <c r="F27" s="118">
        <v>131774</v>
      </c>
      <c r="G27" s="119">
        <v>1155.4686340249214</v>
      </c>
      <c r="H27" s="118">
        <v>44804</v>
      </c>
      <c r="I27" s="119">
        <v>699.57509530399079</v>
      </c>
      <c r="J27" s="120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</row>
    <row r="28" spans="1:234" s="122" customFormat="1" ht="18" hidden="1" customHeight="1">
      <c r="A28" s="121"/>
      <c r="B28" s="108"/>
      <c r="C28" s="117"/>
      <c r="D28" s="118"/>
      <c r="E28" s="119"/>
      <c r="F28" s="118"/>
      <c r="G28" s="119"/>
      <c r="H28" s="118"/>
      <c r="I28" s="119"/>
      <c r="J28" s="120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</row>
    <row r="29" spans="1:234" s="122" customFormat="1" ht="18" customHeight="1">
      <c r="A29" s="121"/>
      <c r="B29" s="108"/>
      <c r="C29" s="117" t="s">
        <v>66</v>
      </c>
      <c r="D29" s="118">
        <v>49039</v>
      </c>
      <c r="E29" s="119">
        <v>978.72074573298789</v>
      </c>
      <c r="F29" s="118">
        <v>195066</v>
      </c>
      <c r="G29" s="119">
        <v>1157.7032661765759</v>
      </c>
      <c r="H29" s="118">
        <v>81905</v>
      </c>
      <c r="I29" s="119">
        <v>732.55608485440439</v>
      </c>
      <c r="J29" s="120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  <c r="FK29" s="121"/>
      <c r="FL29" s="121"/>
      <c r="FM29" s="121"/>
      <c r="FN29" s="121"/>
      <c r="FO29" s="121"/>
      <c r="FP29" s="121"/>
      <c r="FQ29" s="121"/>
      <c r="FR29" s="121"/>
      <c r="FS29" s="121"/>
      <c r="FT29" s="121"/>
      <c r="FU29" s="121"/>
      <c r="FV29" s="121"/>
      <c r="FW29" s="121"/>
      <c r="FX29" s="121"/>
      <c r="FY29" s="121"/>
      <c r="FZ29" s="121"/>
      <c r="GA29" s="121"/>
      <c r="GB29" s="121"/>
      <c r="GC29" s="121"/>
      <c r="GD29" s="121"/>
      <c r="GE29" s="121"/>
      <c r="GF29" s="121"/>
      <c r="GG29" s="121"/>
      <c r="GH29" s="121"/>
      <c r="GI29" s="121"/>
      <c r="GJ29" s="121"/>
      <c r="GK29" s="121"/>
      <c r="GL29" s="121"/>
      <c r="GM29" s="121"/>
      <c r="GN29" s="121"/>
      <c r="GO29" s="121"/>
      <c r="GP29" s="121"/>
      <c r="GQ29" s="121"/>
      <c r="GR29" s="121"/>
      <c r="GS29" s="121"/>
      <c r="GT29" s="121"/>
      <c r="GU29" s="121"/>
      <c r="GV29" s="121"/>
      <c r="GW29" s="121"/>
      <c r="GX29" s="121"/>
      <c r="GY29" s="121"/>
      <c r="GZ29" s="121"/>
      <c r="HA29" s="121"/>
      <c r="HB29" s="121"/>
      <c r="HC29" s="121"/>
      <c r="HD29" s="121"/>
      <c r="HE29" s="121"/>
      <c r="HF29" s="121"/>
      <c r="HG29" s="121"/>
      <c r="HH29" s="121"/>
      <c r="HI29" s="121"/>
      <c r="HJ29" s="121"/>
      <c r="HK29" s="121"/>
      <c r="HL29" s="121"/>
      <c r="HM29" s="121"/>
      <c r="HN29" s="121"/>
      <c r="HO29" s="121"/>
      <c r="HP29" s="121"/>
      <c r="HQ29" s="121"/>
      <c r="HR29" s="121"/>
      <c r="HS29" s="121"/>
      <c r="HT29" s="121"/>
      <c r="HU29" s="121"/>
      <c r="HV29" s="121"/>
      <c r="HW29" s="121"/>
      <c r="HX29" s="121"/>
      <c r="HY29" s="121"/>
      <c r="HZ29" s="121"/>
    </row>
    <row r="30" spans="1:234" s="126" customFormat="1" ht="18" customHeight="1">
      <c r="A30" s="289"/>
      <c r="B30" s="108">
        <v>35</v>
      </c>
      <c r="C30" s="123" t="s">
        <v>67</v>
      </c>
      <c r="D30" s="124">
        <v>27076</v>
      </c>
      <c r="E30" s="125">
        <v>1021.639298271532</v>
      </c>
      <c r="F30" s="124">
        <v>101341</v>
      </c>
      <c r="G30" s="125">
        <v>1173.3965164148765</v>
      </c>
      <c r="H30" s="124">
        <v>42129</v>
      </c>
      <c r="I30" s="125">
        <v>738.88200170903667</v>
      </c>
    </row>
    <row r="31" spans="1:234" s="126" customFormat="1" ht="18" customHeight="1">
      <c r="A31" s="289"/>
      <c r="B31" s="108">
        <v>38</v>
      </c>
      <c r="C31" s="123" t="s">
        <v>68</v>
      </c>
      <c r="D31" s="124">
        <v>21963</v>
      </c>
      <c r="E31" s="125">
        <v>925.81072758730602</v>
      </c>
      <c r="F31" s="124">
        <v>93725</v>
      </c>
      <c r="G31" s="125">
        <v>1140.7347980794877</v>
      </c>
      <c r="H31" s="124">
        <v>39776</v>
      </c>
      <c r="I31" s="125">
        <v>725.8559503218022</v>
      </c>
    </row>
    <row r="32" spans="1:234" s="126" customFormat="1" ht="18" hidden="1" customHeight="1">
      <c r="A32" s="289"/>
      <c r="B32" s="108"/>
      <c r="C32" s="123"/>
      <c r="D32" s="124"/>
      <c r="E32" s="125"/>
      <c r="F32" s="124"/>
      <c r="G32" s="125"/>
      <c r="H32" s="124"/>
      <c r="I32" s="125"/>
    </row>
    <row r="33" spans="1:234" s="122" customFormat="1" ht="18" customHeight="1">
      <c r="A33" s="121"/>
      <c r="B33" s="108">
        <v>39</v>
      </c>
      <c r="C33" s="117" t="s">
        <v>69</v>
      </c>
      <c r="D33" s="118">
        <v>13067</v>
      </c>
      <c r="E33" s="119">
        <v>1081.4713530267084</v>
      </c>
      <c r="F33" s="118">
        <v>89385</v>
      </c>
      <c r="G33" s="119">
        <v>1330.3582740952063</v>
      </c>
      <c r="H33" s="118">
        <v>35301</v>
      </c>
      <c r="I33" s="119">
        <v>813.74823234469284</v>
      </c>
      <c r="J33" s="120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1"/>
      <c r="FL33" s="121"/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1"/>
      <c r="GF33" s="121"/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  <c r="GT33" s="121"/>
      <c r="GU33" s="121"/>
      <c r="GV33" s="121"/>
      <c r="GW33" s="121"/>
      <c r="GX33" s="121"/>
      <c r="GY33" s="121"/>
      <c r="GZ33" s="121"/>
      <c r="HA33" s="121"/>
      <c r="HB33" s="121"/>
      <c r="HC33" s="121"/>
      <c r="HD33" s="121"/>
      <c r="HE33" s="121"/>
      <c r="HF33" s="121"/>
      <c r="HG33" s="121"/>
      <c r="HH33" s="121"/>
      <c r="HI33" s="121"/>
      <c r="HJ33" s="121"/>
      <c r="HK33" s="121"/>
      <c r="HL33" s="121"/>
      <c r="HM33" s="121"/>
      <c r="HN33" s="121"/>
      <c r="HO33" s="121"/>
      <c r="HP33" s="121"/>
      <c r="HQ33" s="121"/>
      <c r="HR33" s="121"/>
      <c r="HS33" s="121"/>
      <c r="HT33" s="121"/>
      <c r="HU33" s="121"/>
      <c r="HV33" s="121"/>
      <c r="HW33" s="121"/>
      <c r="HX33" s="121"/>
      <c r="HY33" s="121"/>
      <c r="HZ33" s="121"/>
    </row>
    <row r="34" spans="1:234" s="122" customFormat="1" ht="18" hidden="1" customHeight="1">
      <c r="A34" s="121"/>
      <c r="B34" s="108"/>
      <c r="C34" s="117"/>
      <c r="D34" s="118"/>
      <c r="E34" s="119"/>
      <c r="F34" s="118"/>
      <c r="G34" s="119"/>
      <c r="H34" s="118"/>
      <c r="I34" s="119"/>
      <c r="J34" s="120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</row>
    <row r="35" spans="1:234" s="122" customFormat="1" ht="18" customHeight="1">
      <c r="A35" s="121"/>
      <c r="B35" s="108"/>
      <c r="C35" s="117" t="s">
        <v>70</v>
      </c>
      <c r="D35" s="118">
        <v>46204</v>
      </c>
      <c r="E35" s="119">
        <v>1032.726349450264</v>
      </c>
      <c r="F35" s="118">
        <v>395649</v>
      </c>
      <c r="G35" s="119">
        <v>1240.9663002813097</v>
      </c>
      <c r="H35" s="118">
        <v>151708</v>
      </c>
      <c r="I35" s="119">
        <v>769.38314525272267</v>
      </c>
      <c r="J35" s="120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</row>
    <row r="36" spans="1:234" s="126" customFormat="1" ht="18" customHeight="1">
      <c r="A36" s="289"/>
      <c r="B36" s="108">
        <v>5</v>
      </c>
      <c r="C36" s="123" t="s">
        <v>71</v>
      </c>
      <c r="D36" s="124">
        <v>2997</v>
      </c>
      <c r="E36" s="125">
        <v>904.81240907574238</v>
      </c>
      <c r="F36" s="124">
        <v>24367</v>
      </c>
      <c r="G36" s="125">
        <v>1073.8461665367097</v>
      </c>
      <c r="H36" s="124">
        <v>9948</v>
      </c>
      <c r="I36" s="125">
        <v>716.60092480900698</v>
      </c>
    </row>
    <row r="37" spans="1:234" s="126" customFormat="1" ht="18" customHeight="1">
      <c r="A37" s="289"/>
      <c r="B37" s="108">
        <v>9</v>
      </c>
      <c r="C37" s="123" t="s">
        <v>72</v>
      </c>
      <c r="D37" s="124">
        <v>4740</v>
      </c>
      <c r="E37" s="125">
        <v>1149.5291308016879</v>
      </c>
      <c r="F37" s="124">
        <v>62488</v>
      </c>
      <c r="G37" s="125">
        <v>1320.6312557611061</v>
      </c>
      <c r="H37" s="124">
        <v>20866</v>
      </c>
      <c r="I37" s="125">
        <v>790.88551950541546</v>
      </c>
    </row>
    <row r="38" spans="1:234" s="126" customFormat="1" ht="18" customHeight="1">
      <c r="A38" s="289"/>
      <c r="B38" s="108">
        <v>24</v>
      </c>
      <c r="C38" s="123" t="s">
        <v>73</v>
      </c>
      <c r="D38" s="124">
        <v>13586</v>
      </c>
      <c r="E38" s="125">
        <v>1097.4922515825115</v>
      </c>
      <c r="F38" s="124">
        <v>86482</v>
      </c>
      <c r="G38" s="125">
        <v>1239.9589756249854</v>
      </c>
      <c r="H38" s="124">
        <v>35064</v>
      </c>
      <c r="I38" s="125">
        <v>750.53728810175676</v>
      </c>
    </row>
    <row r="39" spans="1:234" s="126" customFormat="1" ht="18" customHeight="1">
      <c r="A39" s="289"/>
      <c r="B39" s="108">
        <v>34</v>
      </c>
      <c r="C39" s="123" t="s">
        <v>74</v>
      </c>
      <c r="D39" s="124">
        <v>3937</v>
      </c>
      <c r="E39" s="125">
        <v>1002.787653035306</v>
      </c>
      <c r="F39" s="124">
        <v>26670</v>
      </c>
      <c r="G39" s="125">
        <v>1282.9987229096362</v>
      </c>
      <c r="H39" s="124">
        <v>10453</v>
      </c>
      <c r="I39" s="125">
        <v>797.79097962307469</v>
      </c>
    </row>
    <row r="40" spans="1:234" s="126" customFormat="1" ht="18" customHeight="1">
      <c r="A40" s="289"/>
      <c r="B40" s="108">
        <v>37</v>
      </c>
      <c r="C40" s="123" t="s">
        <v>75</v>
      </c>
      <c r="D40" s="124">
        <v>5347</v>
      </c>
      <c r="E40" s="125">
        <v>976.68386197867949</v>
      </c>
      <c r="F40" s="124">
        <v>52097</v>
      </c>
      <c r="G40" s="125">
        <v>1146.2497729235849</v>
      </c>
      <c r="H40" s="124">
        <v>20365</v>
      </c>
      <c r="I40" s="125">
        <v>736.6773906211638</v>
      </c>
    </row>
    <row r="41" spans="1:234" s="126" customFormat="1" ht="18" customHeight="1">
      <c r="A41" s="289"/>
      <c r="B41" s="108">
        <v>40</v>
      </c>
      <c r="C41" s="123" t="s">
        <v>76</v>
      </c>
      <c r="D41" s="124">
        <v>2383</v>
      </c>
      <c r="E41" s="125">
        <v>950.42096516995366</v>
      </c>
      <c r="F41" s="124">
        <v>21955</v>
      </c>
      <c r="G41" s="125">
        <v>1186.7373832839901</v>
      </c>
      <c r="H41" s="124">
        <v>8609</v>
      </c>
      <c r="I41" s="125">
        <v>742.73117086769651</v>
      </c>
    </row>
    <row r="42" spans="1:234" s="126" customFormat="1" ht="18" customHeight="1">
      <c r="A42" s="289"/>
      <c r="B42" s="108">
        <v>42</v>
      </c>
      <c r="C42" s="123" t="s">
        <v>77</v>
      </c>
      <c r="D42" s="124">
        <v>1203</v>
      </c>
      <c r="E42" s="125">
        <v>1023.5686783042393</v>
      </c>
      <c r="F42" s="124">
        <v>15176</v>
      </c>
      <c r="G42" s="125">
        <v>1168.9789509752241</v>
      </c>
      <c r="H42" s="124">
        <v>5261</v>
      </c>
      <c r="I42" s="125">
        <v>718.37970157764687</v>
      </c>
    </row>
    <row r="43" spans="1:234" s="126" customFormat="1" ht="18" customHeight="1">
      <c r="A43" s="289"/>
      <c r="B43" s="108">
        <v>47</v>
      </c>
      <c r="C43" s="123" t="s">
        <v>78</v>
      </c>
      <c r="D43" s="124">
        <v>9692</v>
      </c>
      <c r="E43" s="125">
        <v>1011.8371264960792</v>
      </c>
      <c r="F43" s="124">
        <v>75690</v>
      </c>
      <c r="G43" s="125">
        <v>1393.6911976483022</v>
      </c>
      <c r="H43" s="124">
        <v>28204</v>
      </c>
      <c r="I43" s="125">
        <v>860.62744929797191</v>
      </c>
    </row>
    <row r="44" spans="1:234" s="126" customFormat="1" ht="18" customHeight="1">
      <c r="A44" s="289"/>
      <c r="B44" s="108">
        <v>49</v>
      </c>
      <c r="C44" s="123" t="s">
        <v>79</v>
      </c>
      <c r="D44" s="124">
        <v>2319</v>
      </c>
      <c r="E44" s="125">
        <v>936.53830961621384</v>
      </c>
      <c r="F44" s="124">
        <v>30724</v>
      </c>
      <c r="G44" s="125">
        <v>1036.5006913162349</v>
      </c>
      <c r="H44" s="124">
        <v>12938</v>
      </c>
      <c r="I44" s="125">
        <v>694.46023110217948</v>
      </c>
    </row>
    <row r="45" spans="1:234" s="126" customFormat="1" ht="18" hidden="1" customHeight="1">
      <c r="A45" s="289"/>
      <c r="B45" s="108"/>
      <c r="C45" s="123"/>
      <c r="D45" s="124"/>
      <c r="E45" s="125"/>
      <c r="F45" s="124"/>
      <c r="G45" s="125"/>
      <c r="H45" s="124"/>
      <c r="I45" s="125"/>
    </row>
    <row r="46" spans="1:234" s="122" customFormat="1" ht="18" customHeight="1">
      <c r="A46" s="121"/>
      <c r="B46" s="108"/>
      <c r="C46" s="117" t="s">
        <v>80</v>
      </c>
      <c r="D46" s="118">
        <v>44287</v>
      </c>
      <c r="E46" s="119">
        <v>949.93680357667051</v>
      </c>
      <c r="F46" s="118">
        <v>222814</v>
      </c>
      <c r="G46" s="119">
        <v>1161.0555702065401</v>
      </c>
      <c r="H46" s="118">
        <v>95792</v>
      </c>
      <c r="I46" s="119">
        <v>765.99915326958421</v>
      </c>
      <c r="J46" s="120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1"/>
      <c r="FL46" s="121"/>
      <c r="FM46" s="121"/>
      <c r="FN46" s="121"/>
      <c r="FO46" s="121"/>
      <c r="FP46" s="121"/>
      <c r="FQ46" s="121"/>
      <c r="FR46" s="121"/>
      <c r="FS46" s="121"/>
      <c r="FT46" s="121"/>
      <c r="FU46" s="121"/>
      <c r="FV46" s="121"/>
      <c r="FW46" s="121"/>
      <c r="FX46" s="121"/>
      <c r="FY46" s="121"/>
      <c r="FZ46" s="121"/>
      <c r="GA46" s="121"/>
      <c r="GB46" s="121"/>
      <c r="GC46" s="121"/>
      <c r="GD46" s="121"/>
      <c r="GE46" s="121"/>
      <c r="GF46" s="121"/>
      <c r="GG46" s="121"/>
      <c r="GH46" s="121"/>
      <c r="GI46" s="121"/>
      <c r="GJ46" s="121"/>
      <c r="GK46" s="121"/>
      <c r="GL46" s="121"/>
      <c r="GM46" s="121"/>
      <c r="GN46" s="121"/>
      <c r="GO46" s="121"/>
      <c r="GP46" s="121"/>
      <c r="GQ46" s="121"/>
      <c r="GR46" s="121"/>
      <c r="GS46" s="121"/>
      <c r="GT46" s="121"/>
      <c r="GU46" s="121"/>
      <c r="GV46" s="121"/>
      <c r="GW46" s="121"/>
      <c r="GX46" s="121"/>
      <c r="GY46" s="121"/>
      <c r="GZ46" s="121"/>
      <c r="HA46" s="121"/>
      <c r="HB46" s="121"/>
      <c r="HC46" s="121"/>
      <c r="HD46" s="121"/>
      <c r="HE46" s="121"/>
      <c r="HF46" s="121"/>
      <c r="HG46" s="121"/>
      <c r="HH46" s="121"/>
      <c r="HI46" s="121"/>
      <c r="HJ46" s="121"/>
      <c r="HK46" s="121"/>
      <c r="HL46" s="121"/>
      <c r="HM46" s="121"/>
      <c r="HN46" s="121"/>
      <c r="HO46" s="121"/>
      <c r="HP46" s="121"/>
      <c r="HQ46" s="121"/>
      <c r="HR46" s="121"/>
      <c r="HS46" s="121"/>
      <c r="HT46" s="121"/>
      <c r="HU46" s="121"/>
      <c r="HV46" s="121"/>
      <c r="HW46" s="121"/>
      <c r="HX46" s="121"/>
      <c r="HY46" s="121"/>
      <c r="HZ46" s="121"/>
    </row>
    <row r="47" spans="1:234" s="126" customFormat="1" ht="18" customHeight="1">
      <c r="A47" s="289"/>
      <c r="B47" s="108">
        <v>2</v>
      </c>
      <c r="C47" s="123" t="s">
        <v>81</v>
      </c>
      <c r="D47" s="124">
        <v>7026</v>
      </c>
      <c r="E47" s="125">
        <v>952.38774551665256</v>
      </c>
      <c r="F47" s="124">
        <v>43970</v>
      </c>
      <c r="G47" s="125">
        <v>1111.9255267227654</v>
      </c>
      <c r="H47" s="124">
        <v>18672</v>
      </c>
      <c r="I47" s="125">
        <v>739.25001767352194</v>
      </c>
    </row>
    <row r="48" spans="1:234" s="126" customFormat="1" ht="18" customHeight="1">
      <c r="A48" s="289"/>
      <c r="B48" s="108">
        <v>13</v>
      </c>
      <c r="C48" s="123" t="s">
        <v>82</v>
      </c>
      <c r="D48" s="124">
        <v>14720</v>
      </c>
      <c r="E48" s="125">
        <v>937.44600679347832</v>
      </c>
      <c r="F48" s="124">
        <v>53659</v>
      </c>
      <c r="G48" s="125">
        <v>1188.1231948042266</v>
      </c>
      <c r="H48" s="124">
        <v>26870</v>
      </c>
      <c r="I48" s="125">
        <v>791.93770227018979</v>
      </c>
    </row>
    <row r="49" spans="1:234" s="126" customFormat="1" ht="18" customHeight="1">
      <c r="A49" s="289"/>
      <c r="B49" s="108">
        <v>16</v>
      </c>
      <c r="C49" s="123" t="s">
        <v>83</v>
      </c>
      <c r="D49" s="124">
        <v>6252</v>
      </c>
      <c r="E49" s="125">
        <v>890.80247120921319</v>
      </c>
      <c r="F49" s="124">
        <v>25210</v>
      </c>
      <c r="G49" s="125">
        <v>1052.4461245537486</v>
      </c>
      <c r="H49" s="124">
        <v>11138</v>
      </c>
      <c r="I49" s="125">
        <v>727.85150116717546</v>
      </c>
    </row>
    <row r="50" spans="1:234" s="126" customFormat="1" ht="18" customHeight="1">
      <c r="A50" s="289"/>
      <c r="B50" s="108">
        <v>19</v>
      </c>
      <c r="C50" s="123" t="s">
        <v>84</v>
      </c>
      <c r="D50" s="124">
        <v>5624</v>
      </c>
      <c r="E50" s="125">
        <v>1053.8962322190612</v>
      </c>
      <c r="F50" s="124">
        <v>26217</v>
      </c>
      <c r="G50" s="125">
        <v>1329.9033848266392</v>
      </c>
      <c r="H50" s="124">
        <v>9395</v>
      </c>
      <c r="I50" s="125">
        <v>825.96887599787112</v>
      </c>
    </row>
    <row r="51" spans="1:234" s="126" customFormat="1" ht="18" customHeight="1">
      <c r="A51" s="289"/>
      <c r="B51" s="108">
        <v>45</v>
      </c>
      <c r="C51" s="123" t="s">
        <v>85</v>
      </c>
      <c r="D51" s="124">
        <v>10665</v>
      </c>
      <c r="E51" s="125">
        <v>945.40649226441656</v>
      </c>
      <c r="F51" s="124">
        <v>73758</v>
      </c>
      <c r="G51" s="125">
        <v>1147.7578575883294</v>
      </c>
      <c r="H51" s="124">
        <v>29717</v>
      </c>
      <c r="I51" s="125">
        <v>754.69128411347026</v>
      </c>
    </row>
    <row r="52" spans="1:234" s="126" customFormat="1" ht="18" hidden="1" customHeight="1">
      <c r="A52" s="289"/>
      <c r="B52" s="108"/>
      <c r="C52" s="123"/>
      <c r="D52" s="124"/>
      <c r="E52" s="125"/>
      <c r="F52" s="124"/>
      <c r="G52" s="125"/>
      <c r="H52" s="124"/>
      <c r="I52" s="125"/>
    </row>
    <row r="53" spans="1:234" s="122" customFormat="1" ht="18" customHeight="1">
      <c r="A53" s="121"/>
      <c r="B53" s="108"/>
      <c r="C53" s="117" t="s">
        <v>86</v>
      </c>
      <c r="D53" s="118">
        <v>159940</v>
      </c>
      <c r="E53" s="119">
        <v>1134.3693054270357</v>
      </c>
      <c r="F53" s="118">
        <v>1150457</v>
      </c>
      <c r="G53" s="119">
        <v>1274.9651806021459</v>
      </c>
      <c r="H53" s="118">
        <v>389072</v>
      </c>
      <c r="I53" s="119">
        <v>787.68306238948117</v>
      </c>
      <c r="J53" s="120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/>
      <c r="DU53" s="121"/>
      <c r="DV53" s="121"/>
      <c r="DW53" s="121"/>
      <c r="DX53" s="121"/>
      <c r="DY53" s="121"/>
      <c r="DZ53" s="121"/>
      <c r="EA53" s="121"/>
      <c r="EB53" s="121"/>
      <c r="EC53" s="121"/>
      <c r="ED53" s="121"/>
      <c r="EE53" s="121"/>
      <c r="EF53" s="121"/>
      <c r="EG53" s="121"/>
      <c r="EH53" s="121"/>
      <c r="EI53" s="121"/>
      <c r="EJ53" s="121"/>
      <c r="EK53" s="121"/>
      <c r="EL53" s="121"/>
      <c r="EM53" s="121"/>
      <c r="EN53" s="121"/>
      <c r="EO53" s="121"/>
      <c r="EP53" s="121"/>
      <c r="EQ53" s="121"/>
      <c r="ER53" s="121"/>
      <c r="ES53" s="121"/>
      <c r="ET53" s="121"/>
      <c r="EU53" s="121"/>
      <c r="EV53" s="121"/>
      <c r="EW53" s="121"/>
      <c r="EX53" s="121"/>
      <c r="EY53" s="121"/>
      <c r="EZ53" s="121"/>
      <c r="FA53" s="121"/>
      <c r="FB53" s="121"/>
      <c r="FC53" s="121"/>
      <c r="FD53" s="121"/>
      <c r="FE53" s="121"/>
      <c r="FF53" s="121"/>
      <c r="FG53" s="121"/>
      <c r="FH53" s="121"/>
      <c r="FI53" s="121"/>
      <c r="FJ53" s="121"/>
      <c r="FK53" s="121"/>
      <c r="FL53" s="121"/>
      <c r="FM53" s="121"/>
      <c r="FN53" s="121"/>
      <c r="FO53" s="121"/>
      <c r="FP53" s="121"/>
      <c r="FQ53" s="121"/>
      <c r="FR53" s="121"/>
      <c r="FS53" s="121"/>
      <c r="FT53" s="121"/>
      <c r="FU53" s="121"/>
      <c r="FV53" s="121"/>
      <c r="FW53" s="121"/>
      <c r="FX53" s="121"/>
      <c r="FY53" s="121"/>
      <c r="FZ53" s="121"/>
      <c r="GA53" s="121"/>
      <c r="GB53" s="121"/>
      <c r="GC53" s="121"/>
      <c r="GD53" s="121"/>
      <c r="GE53" s="121"/>
      <c r="GF53" s="121"/>
      <c r="GG53" s="121"/>
      <c r="GH53" s="121"/>
      <c r="GI53" s="121"/>
      <c r="GJ53" s="121"/>
      <c r="GK53" s="121"/>
      <c r="GL53" s="121"/>
      <c r="GM53" s="121"/>
      <c r="GN53" s="121"/>
      <c r="GO53" s="121"/>
      <c r="GP53" s="121"/>
      <c r="GQ53" s="121"/>
      <c r="GR53" s="121"/>
      <c r="GS53" s="121"/>
      <c r="GT53" s="121"/>
      <c r="GU53" s="121"/>
      <c r="GV53" s="121"/>
      <c r="GW53" s="121"/>
      <c r="GX53" s="121"/>
      <c r="GY53" s="121"/>
      <c r="GZ53" s="121"/>
      <c r="HA53" s="121"/>
      <c r="HB53" s="121"/>
      <c r="HC53" s="121"/>
      <c r="HD53" s="121"/>
      <c r="HE53" s="121"/>
      <c r="HF53" s="121"/>
      <c r="HG53" s="121"/>
      <c r="HH53" s="121"/>
      <c r="HI53" s="121"/>
      <c r="HJ53" s="121"/>
      <c r="HK53" s="121"/>
      <c r="HL53" s="121"/>
      <c r="HM53" s="121"/>
      <c r="HN53" s="121"/>
      <c r="HO53" s="121"/>
      <c r="HP53" s="121"/>
      <c r="HQ53" s="121"/>
      <c r="HR53" s="121"/>
      <c r="HS53" s="121"/>
      <c r="HT53" s="121"/>
      <c r="HU53" s="121"/>
      <c r="HV53" s="121"/>
      <c r="HW53" s="121"/>
      <c r="HX53" s="121"/>
      <c r="HY53" s="121"/>
      <c r="HZ53" s="121"/>
    </row>
    <row r="54" spans="1:234" s="126" customFormat="1" ht="18" customHeight="1">
      <c r="A54" s="289"/>
      <c r="B54" s="108">
        <v>8</v>
      </c>
      <c r="C54" s="123" t="s">
        <v>87</v>
      </c>
      <c r="D54" s="124">
        <v>120211</v>
      </c>
      <c r="E54" s="125">
        <v>1170.6228210396719</v>
      </c>
      <c r="F54" s="124">
        <v>867038</v>
      </c>
      <c r="G54" s="125">
        <v>1313.2951500280265</v>
      </c>
      <c r="H54" s="124">
        <v>288875</v>
      </c>
      <c r="I54" s="125">
        <v>815.7013066897448</v>
      </c>
    </row>
    <row r="55" spans="1:234" s="126" customFormat="1" ht="18" customHeight="1">
      <c r="A55" s="289"/>
      <c r="B55" s="108">
        <v>17</v>
      </c>
      <c r="C55" s="123" t="s">
        <v>183</v>
      </c>
      <c r="D55" s="124">
        <v>12590</v>
      </c>
      <c r="E55" s="125">
        <v>1001.3892915011915</v>
      </c>
      <c r="F55" s="124">
        <v>108526</v>
      </c>
      <c r="G55" s="125">
        <v>1141.9099657224997</v>
      </c>
      <c r="H55" s="124">
        <v>36014</v>
      </c>
      <c r="I55" s="125">
        <v>690.78633725773295</v>
      </c>
    </row>
    <row r="56" spans="1:234" s="126" customFormat="1" ht="18" customHeight="1">
      <c r="A56" s="289"/>
      <c r="B56" s="108">
        <v>25</v>
      </c>
      <c r="C56" s="123" t="s">
        <v>189</v>
      </c>
      <c r="D56" s="124">
        <v>10336</v>
      </c>
      <c r="E56" s="125">
        <v>1006.963144349845</v>
      </c>
      <c r="F56" s="124">
        <v>62620</v>
      </c>
      <c r="G56" s="125">
        <v>1103.5002412967103</v>
      </c>
      <c r="H56" s="124">
        <v>24253</v>
      </c>
      <c r="I56" s="125">
        <v>674.8470094421308</v>
      </c>
    </row>
    <row r="57" spans="1:234" s="126" customFormat="1" ht="18" customHeight="1">
      <c r="A57" s="289"/>
      <c r="B57" s="108">
        <v>43</v>
      </c>
      <c r="C57" s="123" t="s">
        <v>88</v>
      </c>
      <c r="D57" s="124">
        <v>16803</v>
      </c>
      <c r="E57" s="125">
        <v>1053.0158025352616</v>
      </c>
      <c r="F57" s="124">
        <v>112273</v>
      </c>
      <c r="G57" s="125">
        <v>1203.2074536175217</v>
      </c>
      <c r="H57" s="124">
        <v>39930</v>
      </c>
      <c r="I57" s="125">
        <v>740.91324342599557</v>
      </c>
    </row>
    <row r="58" spans="1:234" s="126" customFormat="1" ht="18" hidden="1" customHeight="1">
      <c r="A58" s="289"/>
      <c r="B58" s="108"/>
      <c r="C58" s="123"/>
      <c r="D58" s="124"/>
      <c r="E58" s="125"/>
      <c r="F58" s="124"/>
      <c r="G58" s="125"/>
      <c r="H58" s="124"/>
      <c r="I58" s="125"/>
    </row>
    <row r="59" spans="1:234" s="122" customFormat="1" ht="18" customHeight="1">
      <c r="A59" s="121"/>
      <c r="B59" s="108"/>
      <c r="C59" s="117" t="s">
        <v>89</v>
      </c>
      <c r="D59" s="118">
        <v>95920</v>
      </c>
      <c r="E59" s="119">
        <v>983.14375312760615</v>
      </c>
      <c r="F59" s="118">
        <v>636980</v>
      </c>
      <c r="G59" s="119">
        <v>1144.7149262614214</v>
      </c>
      <c r="H59" s="118">
        <v>243119</v>
      </c>
      <c r="I59" s="119">
        <v>728.71794758945225</v>
      </c>
      <c r="J59" s="120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  <c r="FF59" s="121"/>
      <c r="FG59" s="121"/>
      <c r="FH59" s="121"/>
      <c r="FI59" s="121"/>
      <c r="FJ59" s="121"/>
      <c r="FK59" s="121"/>
      <c r="FL59" s="121"/>
      <c r="FM59" s="121"/>
      <c r="FN59" s="121"/>
      <c r="FO59" s="121"/>
      <c r="FP59" s="121"/>
      <c r="FQ59" s="121"/>
      <c r="FR59" s="121"/>
      <c r="FS59" s="121"/>
      <c r="FT59" s="121"/>
      <c r="FU59" s="121"/>
      <c r="FV59" s="121"/>
      <c r="FW59" s="121"/>
      <c r="FX59" s="121"/>
      <c r="FY59" s="121"/>
      <c r="FZ59" s="121"/>
      <c r="GA59" s="121"/>
      <c r="GB59" s="121"/>
      <c r="GC59" s="121"/>
      <c r="GD59" s="121"/>
      <c r="GE59" s="121"/>
      <c r="GF59" s="121"/>
      <c r="GG59" s="121"/>
      <c r="GH59" s="121"/>
      <c r="GI59" s="121"/>
      <c r="GJ59" s="121"/>
      <c r="GK59" s="121"/>
      <c r="GL59" s="121"/>
      <c r="GM59" s="121"/>
      <c r="GN59" s="121"/>
      <c r="GO59" s="121"/>
      <c r="GP59" s="121"/>
      <c r="GQ59" s="121"/>
      <c r="GR59" s="121"/>
      <c r="GS59" s="121"/>
      <c r="GT59" s="121"/>
      <c r="GU59" s="121"/>
      <c r="GV59" s="121"/>
      <c r="GW59" s="121"/>
      <c r="GX59" s="121"/>
      <c r="GY59" s="121"/>
      <c r="GZ59" s="121"/>
      <c r="HA59" s="121"/>
      <c r="HB59" s="121"/>
      <c r="HC59" s="121"/>
      <c r="HD59" s="121"/>
      <c r="HE59" s="121"/>
      <c r="HF59" s="121"/>
      <c r="HG59" s="121"/>
      <c r="HH59" s="121"/>
      <c r="HI59" s="121"/>
      <c r="HJ59" s="121"/>
      <c r="HK59" s="121"/>
      <c r="HL59" s="121"/>
      <c r="HM59" s="121"/>
      <c r="HN59" s="121"/>
      <c r="HO59" s="121"/>
      <c r="HP59" s="121"/>
      <c r="HQ59" s="121"/>
      <c r="HR59" s="121"/>
      <c r="HS59" s="121"/>
      <c r="HT59" s="121"/>
      <c r="HU59" s="121"/>
      <c r="HV59" s="121"/>
      <c r="HW59" s="121"/>
      <c r="HX59" s="121"/>
      <c r="HY59" s="121"/>
      <c r="HZ59" s="121"/>
    </row>
    <row r="60" spans="1:234" s="126" customFormat="1" ht="18" customHeight="1">
      <c r="A60" s="289"/>
      <c r="B60" s="108">
        <v>3</v>
      </c>
      <c r="C60" s="123" t="s">
        <v>90</v>
      </c>
      <c r="D60" s="124">
        <v>23328</v>
      </c>
      <c r="E60" s="125">
        <v>932.56791795267497</v>
      </c>
      <c r="F60" s="124">
        <v>211014</v>
      </c>
      <c r="G60" s="125">
        <v>1065.9640294482831</v>
      </c>
      <c r="H60" s="124">
        <v>80254</v>
      </c>
      <c r="I60" s="125">
        <v>704.71630734916653</v>
      </c>
    </row>
    <row r="61" spans="1:234" s="126" customFormat="1" ht="18" customHeight="1">
      <c r="A61" s="289"/>
      <c r="B61" s="108">
        <v>12</v>
      </c>
      <c r="C61" s="123" t="s">
        <v>91</v>
      </c>
      <c r="D61" s="124">
        <v>13421</v>
      </c>
      <c r="E61" s="125">
        <v>998.19151926085976</v>
      </c>
      <c r="F61" s="124">
        <v>86338</v>
      </c>
      <c r="G61" s="125">
        <v>1092.7252412610901</v>
      </c>
      <c r="H61" s="124">
        <v>30148</v>
      </c>
      <c r="I61" s="125">
        <v>700.30827086373893</v>
      </c>
    </row>
    <row r="62" spans="1:234" s="126" customFormat="1" ht="18" customHeight="1">
      <c r="A62" s="289"/>
      <c r="B62" s="108">
        <v>46</v>
      </c>
      <c r="C62" s="123" t="s">
        <v>92</v>
      </c>
      <c r="D62" s="124">
        <v>59171</v>
      </c>
      <c r="E62" s="125">
        <v>999.67004157441988</v>
      </c>
      <c r="F62" s="124">
        <v>339628</v>
      </c>
      <c r="G62" s="125">
        <v>1206.8600590646236</v>
      </c>
      <c r="H62" s="124">
        <v>132717</v>
      </c>
      <c r="I62" s="125">
        <v>749.68528839560872</v>
      </c>
    </row>
    <row r="63" spans="1:234" s="126" customFormat="1" ht="18" hidden="1" customHeight="1">
      <c r="A63" s="289"/>
      <c r="B63" s="108"/>
      <c r="C63" s="123"/>
      <c r="D63" s="124"/>
      <c r="E63" s="125"/>
      <c r="F63" s="124"/>
      <c r="G63" s="125"/>
      <c r="H63" s="124"/>
      <c r="I63" s="125"/>
    </row>
    <row r="64" spans="1:234" s="122" customFormat="1" ht="18" customHeight="1">
      <c r="A64" s="121"/>
      <c r="B64" s="108"/>
      <c r="C64" s="117" t="s">
        <v>93</v>
      </c>
      <c r="D64" s="118">
        <v>27507</v>
      </c>
      <c r="E64" s="119">
        <v>878.18225397171625</v>
      </c>
      <c r="F64" s="118">
        <v>133133</v>
      </c>
      <c r="G64" s="119">
        <v>1040.196604673522</v>
      </c>
      <c r="H64" s="118">
        <v>60072</v>
      </c>
      <c r="I64" s="119">
        <v>709.2637991077371</v>
      </c>
      <c r="J64" s="120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X64" s="121"/>
      <c r="FY64" s="121"/>
      <c r="FZ64" s="121"/>
      <c r="GA64" s="121"/>
      <c r="GB64" s="121"/>
      <c r="GC64" s="121"/>
      <c r="GD64" s="121"/>
      <c r="GE64" s="121"/>
      <c r="GF64" s="121"/>
      <c r="GG64" s="121"/>
      <c r="GH64" s="121"/>
      <c r="GI64" s="121"/>
      <c r="GJ64" s="121"/>
      <c r="GK64" s="121"/>
      <c r="GL64" s="121"/>
      <c r="GM64" s="121"/>
      <c r="GN64" s="121"/>
      <c r="GO64" s="121"/>
      <c r="GP64" s="121"/>
      <c r="GQ64" s="121"/>
      <c r="GR64" s="121"/>
      <c r="GS64" s="121"/>
      <c r="GT64" s="121"/>
      <c r="GU64" s="121"/>
      <c r="GV64" s="121"/>
      <c r="GW64" s="121"/>
      <c r="GX64" s="121"/>
      <c r="GY64" s="121"/>
      <c r="GZ64" s="121"/>
      <c r="HA64" s="121"/>
      <c r="HB64" s="121"/>
      <c r="HC64" s="121"/>
      <c r="HD64" s="121"/>
      <c r="HE64" s="121"/>
      <c r="HF64" s="121"/>
      <c r="HG64" s="121"/>
      <c r="HH64" s="121"/>
      <c r="HI64" s="121"/>
      <c r="HJ64" s="121"/>
      <c r="HK64" s="121"/>
      <c r="HL64" s="121"/>
      <c r="HM64" s="121"/>
      <c r="HN64" s="121"/>
      <c r="HO64" s="121"/>
      <c r="HP64" s="121"/>
      <c r="HQ64" s="121"/>
      <c r="HR64" s="121"/>
      <c r="HS64" s="121"/>
      <c r="HT64" s="121"/>
      <c r="HU64" s="121"/>
      <c r="HV64" s="121"/>
      <c r="HW64" s="121"/>
      <c r="HX64" s="121"/>
      <c r="HY64" s="121"/>
      <c r="HZ64" s="121"/>
    </row>
    <row r="65" spans="1:234" s="126" customFormat="1" ht="18" customHeight="1">
      <c r="A65" s="289"/>
      <c r="B65" s="108">
        <v>6</v>
      </c>
      <c r="C65" s="123" t="s">
        <v>94</v>
      </c>
      <c r="D65" s="124">
        <v>17192</v>
      </c>
      <c r="E65" s="125">
        <v>871.28717950209409</v>
      </c>
      <c r="F65" s="124">
        <v>75460</v>
      </c>
      <c r="G65" s="125">
        <v>1055.6676904320168</v>
      </c>
      <c r="H65" s="124">
        <v>35819</v>
      </c>
      <c r="I65" s="125">
        <v>726.62235573299074</v>
      </c>
    </row>
    <row r="66" spans="1:234" s="126" customFormat="1" ht="18" customHeight="1">
      <c r="A66" s="289"/>
      <c r="B66" s="108">
        <v>10</v>
      </c>
      <c r="C66" s="123" t="s">
        <v>95</v>
      </c>
      <c r="D66" s="124">
        <v>10315</v>
      </c>
      <c r="E66" s="125">
        <v>889.67426757149781</v>
      </c>
      <c r="F66" s="124">
        <v>57673</v>
      </c>
      <c r="G66" s="125">
        <v>1019.9540625596031</v>
      </c>
      <c r="H66" s="124">
        <v>24253</v>
      </c>
      <c r="I66" s="125">
        <v>683.62712983960762</v>
      </c>
    </row>
    <row r="67" spans="1:234" s="126" customFormat="1" ht="18" hidden="1" customHeight="1">
      <c r="A67" s="289"/>
      <c r="B67" s="108"/>
      <c r="C67" s="123"/>
      <c r="D67" s="124"/>
      <c r="E67" s="125"/>
      <c r="F67" s="124"/>
      <c r="G67" s="125"/>
      <c r="H67" s="124"/>
      <c r="I67" s="125"/>
    </row>
    <row r="68" spans="1:234" s="122" customFormat="1" ht="18" customHeight="1">
      <c r="A68" s="121"/>
      <c r="B68" s="108"/>
      <c r="C68" s="117" t="s">
        <v>96</v>
      </c>
      <c r="D68" s="118">
        <v>70902</v>
      </c>
      <c r="E68" s="119">
        <v>939.20164142055228</v>
      </c>
      <c r="F68" s="118">
        <v>482602</v>
      </c>
      <c r="G68" s="119">
        <v>1057.6663068947082</v>
      </c>
      <c r="H68" s="118">
        <v>185058</v>
      </c>
      <c r="I68" s="119">
        <v>655.27352343589575</v>
      </c>
      <c r="J68" s="120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  <c r="DK68" s="121"/>
      <c r="DL68" s="121"/>
      <c r="DM68" s="121"/>
      <c r="DN68" s="121"/>
      <c r="DO68" s="121"/>
      <c r="DP68" s="121"/>
      <c r="DQ68" s="121"/>
      <c r="DR68" s="121"/>
      <c r="DS68" s="121"/>
      <c r="DT68" s="121"/>
      <c r="DU68" s="121"/>
      <c r="DV68" s="121"/>
      <c r="DW68" s="121"/>
      <c r="DX68" s="121"/>
      <c r="DY68" s="121"/>
      <c r="DZ68" s="121"/>
      <c r="EA68" s="121"/>
      <c r="EB68" s="121"/>
      <c r="EC68" s="121"/>
      <c r="ED68" s="121"/>
      <c r="EE68" s="121"/>
      <c r="EF68" s="121"/>
      <c r="EG68" s="121"/>
      <c r="EH68" s="121"/>
      <c r="EI68" s="121"/>
      <c r="EJ68" s="121"/>
      <c r="EK68" s="121"/>
      <c r="EL68" s="121"/>
      <c r="EM68" s="121"/>
      <c r="EN68" s="121"/>
      <c r="EO68" s="121"/>
      <c r="EP68" s="121"/>
      <c r="EQ68" s="121"/>
      <c r="ER68" s="121"/>
      <c r="ES68" s="121"/>
      <c r="ET68" s="121"/>
      <c r="EU68" s="121"/>
      <c r="EV68" s="121"/>
      <c r="EW68" s="121"/>
      <c r="EX68" s="121"/>
      <c r="EY68" s="121"/>
      <c r="EZ68" s="121"/>
      <c r="FA68" s="121"/>
      <c r="FB68" s="121"/>
      <c r="FC68" s="121"/>
      <c r="FD68" s="121"/>
      <c r="FE68" s="121"/>
      <c r="FF68" s="121"/>
      <c r="FG68" s="121"/>
      <c r="FH68" s="121"/>
      <c r="FI68" s="121"/>
      <c r="FJ68" s="121"/>
      <c r="FK68" s="121"/>
      <c r="FL68" s="121"/>
      <c r="FM68" s="121"/>
      <c r="FN68" s="121"/>
      <c r="FO68" s="121"/>
      <c r="FP68" s="121"/>
      <c r="FQ68" s="121"/>
      <c r="FR68" s="121"/>
      <c r="FS68" s="121"/>
      <c r="FT68" s="121"/>
      <c r="FU68" s="121"/>
      <c r="FV68" s="121"/>
      <c r="FW68" s="121"/>
      <c r="FX68" s="121"/>
      <c r="FY68" s="121"/>
      <c r="FZ68" s="121"/>
      <c r="GA68" s="121"/>
      <c r="GB68" s="121"/>
      <c r="GC68" s="121"/>
      <c r="GD68" s="121"/>
      <c r="GE68" s="121"/>
      <c r="GF68" s="121"/>
      <c r="GG68" s="121"/>
      <c r="GH68" s="121"/>
      <c r="GI68" s="121"/>
      <c r="GJ68" s="121"/>
      <c r="GK68" s="121"/>
      <c r="GL68" s="121"/>
      <c r="GM68" s="121"/>
      <c r="GN68" s="121"/>
      <c r="GO68" s="121"/>
      <c r="GP68" s="121"/>
      <c r="GQ68" s="121"/>
      <c r="GR68" s="121"/>
      <c r="GS68" s="121"/>
      <c r="GT68" s="121"/>
      <c r="GU68" s="121"/>
      <c r="GV68" s="121"/>
      <c r="GW68" s="121"/>
      <c r="GX68" s="121"/>
      <c r="GY68" s="121"/>
      <c r="GZ68" s="121"/>
      <c r="HA68" s="121"/>
      <c r="HB68" s="121"/>
      <c r="HC68" s="121"/>
      <c r="HD68" s="121"/>
      <c r="HE68" s="121"/>
      <c r="HF68" s="121"/>
      <c r="HG68" s="121"/>
      <c r="HH68" s="121"/>
      <c r="HI68" s="121"/>
      <c r="HJ68" s="121"/>
      <c r="HK68" s="121"/>
      <c r="HL68" s="121"/>
      <c r="HM68" s="121"/>
      <c r="HN68" s="121"/>
      <c r="HO68" s="121"/>
      <c r="HP68" s="121"/>
      <c r="HQ68" s="121"/>
      <c r="HR68" s="121"/>
      <c r="HS68" s="121"/>
      <c r="HT68" s="121"/>
      <c r="HU68" s="121"/>
      <c r="HV68" s="121"/>
      <c r="HW68" s="121"/>
      <c r="HX68" s="121"/>
      <c r="HY68" s="121"/>
      <c r="HZ68" s="121"/>
    </row>
    <row r="69" spans="1:234" s="126" customFormat="1" ht="18" customHeight="1">
      <c r="A69" s="289"/>
      <c r="B69" s="108">
        <v>15</v>
      </c>
      <c r="C69" s="123" t="s">
        <v>184</v>
      </c>
      <c r="D69" s="124">
        <v>26203</v>
      </c>
      <c r="E69" s="125">
        <v>943.25630462160814</v>
      </c>
      <c r="F69" s="124">
        <v>189609</v>
      </c>
      <c r="G69" s="125">
        <v>1116.4111469392276</v>
      </c>
      <c r="H69" s="124">
        <v>74238</v>
      </c>
      <c r="I69" s="125">
        <v>694.89763692448605</v>
      </c>
    </row>
    <row r="70" spans="1:234" s="126" customFormat="1" ht="18" customHeight="1">
      <c r="A70" s="289"/>
      <c r="B70" s="108">
        <v>27</v>
      </c>
      <c r="C70" s="123" t="s">
        <v>97</v>
      </c>
      <c r="D70" s="124">
        <v>10812</v>
      </c>
      <c r="E70" s="125">
        <v>920.90396873843883</v>
      </c>
      <c r="F70" s="124">
        <v>72060</v>
      </c>
      <c r="G70" s="125">
        <v>941.38791160144319</v>
      </c>
      <c r="H70" s="124">
        <v>27742</v>
      </c>
      <c r="I70" s="125">
        <v>565.81983274457502</v>
      </c>
    </row>
    <row r="71" spans="1:234" s="126" customFormat="1" ht="18" customHeight="1">
      <c r="A71" s="289"/>
      <c r="B71" s="108">
        <v>32</v>
      </c>
      <c r="C71" s="123" t="s">
        <v>185</v>
      </c>
      <c r="D71" s="124">
        <v>10990</v>
      </c>
      <c r="E71" s="125">
        <v>959.50765332120125</v>
      </c>
      <c r="F71" s="124">
        <v>66955</v>
      </c>
      <c r="G71" s="125">
        <v>885.18458606526758</v>
      </c>
      <c r="H71" s="124">
        <v>24794</v>
      </c>
      <c r="I71" s="125">
        <v>571.27125352907956</v>
      </c>
    </row>
    <row r="72" spans="1:234" s="126" customFormat="1" ht="18" customHeight="1">
      <c r="A72" s="289"/>
      <c r="B72" s="108">
        <v>36</v>
      </c>
      <c r="C72" s="123" t="s">
        <v>98</v>
      </c>
      <c r="D72" s="124">
        <v>22897</v>
      </c>
      <c r="E72" s="125">
        <v>933.45534393151934</v>
      </c>
      <c r="F72" s="124">
        <v>153978</v>
      </c>
      <c r="G72" s="125">
        <v>1114.7457884243204</v>
      </c>
      <c r="H72" s="124">
        <v>58284</v>
      </c>
      <c r="I72" s="125">
        <v>683.11584088257496</v>
      </c>
    </row>
    <row r="73" spans="1:234" s="126" customFormat="1" ht="18" hidden="1" customHeight="1">
      <c r="A73" s="289"/>
      <c r="B73" s="108"/>
      <c r="C73" s="123"/>
      <c r="D73" s="124"/>
      <c r="E73" s="125"/>
      <c r="F73" s="124"/>
      <c r="G73" s="125"/>
      <c r="H73" s="124"/>
      <c r="I73" s="125"/>
    </row>
    <row r="74" spans="1:234" s="122" customFormat="1" ht="18" customHeight="1">
      <c r="A74" s="121"/>
      <c r="B74" s="108">
        <v>28</v>
      </c>
      <c r="C74" s="117" t="s">
        <v>99</v>
      </c>
      <c r="D74" s="118">
        <v>84168</v>
      </c>
      <c r="E74" s="119">
        <v>1120.3462821975097</v>
      </c>
      <c r="F74" s="118">
        <v>805614</v>
      </c>
      <c r="G74" s="119">
        <v>1453.3432557031038</v>
      </c>
      <c r="H74" s="118">
        <v>271294</v>
      </c>
      <c r="I74" s="119">
        <v>888.36015942114454</v>
      </c>
      <c r="J74" s="120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X74" s="121"/>
      <c r="FY74" s="121"/>
      <c r="FZ74" s="121"/>
      <c r="GA74" s="121"/>
      <c r="GB74" s="121"/>
      <c r="GC74" s="121"/>
      <c r="GD74" s="121"/>
      <c r="GE74" s="121"/>
      <c r="GF74" s="121"/>
      <c r="GG74" s="121"/>
      <c r="GH74" s="121"/>
      <c r="GI74" s="121"/>
      <c r="GJ74" s="121"/>
      <c r="GK74" s="121"/>
      <c r="GL74" s="121"/>
      <c r="GM74" s="121"/>
      <c r="GN74" s="121"/>
      <c r="GO74" s="121"/>
      <c r="GP74" s="121"/>
      <c r="GQ74" s="121"/>
      <c r="GR74" s="121"/>
      <c r="GS74" s="121"/>
      <c r="GT74" s="121"/>
      <c r="GU74" s="121"/>
      <c r="GV74" s="121"/>
      <c r="GW74" s="121"/>
      <c r="GX74" s="121"/>
      <c r="GY74" s="121"/>
      <c r="GZ74" s="121"/>
      <c r="HA74" s="121"/>
      <c r="HB74" s="121"/>
      <c r="HC74" s="121"/>
      <c r="HD74" s="121"/>
      <c r="HE74" s="121"/>
      <c r="HF74" s="121"/>
      <c r="HG74" s="121"/>
      <c r="HH74" s="121"/>
      <c r="HI74" s="121"/>
      <c r="HJ74" s="121"/>
      <c r="HK74" s="121"/>
      <c r="HL74" s="121"/>
      <c r="HM74" s="121"/>
      <c r="HN74" s="121"/>
      <c r="HO74" s="121"/>
      <c r="HP74" s="121"/>
      <c r="HQ74" s="121"/>
      <c r="HR74" s="121"/>
      <c r="HS74" s="121"/>
      <c r="HT74" s="121"/>
      <c r="HU74" s="121"/>
      <c r="HV74" s="121"/>
      <c r="HW74" s="121"/>
      <c r="HX74" s="121"/>
      <c r="HY74" s="121"/>
      <c r="HZ74" s="121"/>
    </row>
    <row r="75" spans="1:234" s="122" customFormat="1" ht="18" hidden="1" customHeight="1">
      <c r="A75" s="121"/>
      <c r="B75" s="108"/>
      <c r="C75" s="117"/>
      <c r="D75" s="118"/>
      <c r="E75" s="119"/>
      <c r="F75" s="118"/>
      <c r="G75" s="119"/>
      <c r="H75" s="118"/>
      <c r="I75" s="119"/>
      <c r="J75" s="120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X75" s="121"/>
      <c r="FY75" s="121"/>
      <c r="FZ75" s="121"/>
      <c r="GA75" s="121"/>
      <c r="GB75" s="121"/>
      <c r="GC75" s="121"/>
      <c r="GD75" s="121"/>
      <c r="GE75" s="121"/>
      <c r="GF75" s="121"/>
      <c r="GG75" s="121"/>
      <c r="GH75" s="121"/>
      <c r="GI75" s="121"/>
      <c r="GJ75" s="121"/>
      <c r="GK75" s="121"/>
      <c r="GL75" s="121"/>
      <c r="GM75" s="121"/>
      <c r="GN75" s="121"/>
      <c r="GO75" s="121"/>
      <c r="GP75" s="121"/>
      <c r="GQ75" s="121"/>
      <c r="GR75" s="121"/>
      <c r="GS75" s="121"/>
      <c r="GT75" s="121"/>
      <c r="GU75" s="121"/>
      <c r="GV75" s="121"/>
      <c r="GW75" s="121"/>
      <c r="GX75" s="121"/>
      <c r="GY75" s="121"/>
      <c r="GZ75" s="121"/>
      <c r="HA75" s="121"/>
      <c r="HB75" s="121"/>
      <c r="HC75" s="121"/>
      <c r="HD75" s="121"/>
      <c r="HE75" s="121"/>
      <c r="HF75" s="121"/>
      <c r="HG75" s="121"/>
      <c r="HH75" s="121"/>
      <c r="HI75" s="121"/>
      <c r="HJ75" s="121"/>
      <c r="HK75" s="121"/>
      <c r="HL75" s="121"/>
      <c r="HM75" s="121"/>
      <c r="HN75" s="121"/>
      <c r="HO75" s="121"/>
      <c r="HP75" s="121"/>
      <c r="HQ75" s="121"/>
      <c r="HR75" s="121"/>
      <c r="HS75" s="121"/>
      <c r="HT75" s="121"/>
      <c r="HU75" s="121"/>
      <c r="HV75" s="121"/>
      <c r="HW75" s="121"/>
      <c r="HX75" s="121"/>
      <c r="HY75" s="121"/>
      <c r="HZ75" s="121"/>
    </row>
    <row r="76" spans="1:234" s="122" customFormat="1" ht="18" customHeight="1">
      <c r="A76" s="121"/>
      <c r="B76" s="108">
        <v>30</v>
      </c>
      <c r="C76" s="117" t="s">
        <v>100</v>
      </c>
      <c r="D76" s="118">
        <v>30322</v>
      </c>
      <c r="E76" s="119">
        <v>936.390126640723</v>
      </c>
      <c r="F76" s="118">
        <v>148263</v>
      </c>
      <c r="G76" s="119">
        <v>1117.0008830254346</v>
      </c>
      <c r="H76" s="118">
        <v>61844</v>
      </c>
      <c r="I76" s="119">
        <v>711.59565180130653</v>
      </c>
      <c r="J76" s="120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  <c r="DK76" s="121"/>
      <c r="DL76" s="121"/>
      <c r="DM76" s="121"/>
      <c r="DN76" s="121"/>
      <c r="DO76" s="121"/>
      <c r="DP76" s="121"/>
      <c r="DQ76" s="121"/>
      <c r="DR76" s="121"/>
      <c r="DS76" s="121"/>
      <c r="DT76" s="121"/>
      <c r="DU76" s="121"/>
      <c r="DV76" s="121"/>
      <c r="DW76" s="121"/>
      <c r="DX76" s="121"/>
      <c r="DY76" s="121"/>
      <c r="DZ76" s="121"/>
      <c r="EA76" s="121"/>
      <c r="EB76" s="121"/>
      <c r="EC76" s="121"/>
      <c r="ED76" s="121"/>
      <c r="EE76" s="121"/>
      <c r="EF76" s="121"/>
      <c r="EG76" s="121"/>
      <c r="EH76" s="121"/>
      <c r="EI76" s="121"/>
      <c r="EJ76" s="121"/>
      <c r="EK76" s="121"/>
      <c r="EL76" s="121"/>
      <c r="EM76" s="121"/>
      <c r="EN76" s="121"/>
      <c r="EO76" s="121"/>
      <c r="EP76" s="121"/>
      <c r="EQ76" s="121"/>
      <c r="ER76" s="121"/>
      <c r="ES76" s="121"/>
      <c r="ET76" s="121"/>
      <c r="EU76" s="121"/>
      <c r="EV76" s="121"/>
      <c r="EW76" s="121"/>
      <c r="EX76" s="121"/>
      <c r="EY76" s="121"/>
      <c r="EZ76" s="121"/>
      <c r="FA76" s="121"/>
      <c r="FB76" s="121"/>
      <c r="FC76" s="121"/>
      <c r="FD76" s="121"/>
      <c r="FE76" s="121"/>
      <c r="FF76" s="121"/>
      <c r="FG76" s="121"/>
      <c r="FH76" s="121"/>
      <c r="FI76" s="121"/>
      <c r="FJ76" s="121"/>
      <c r="FK76" s="121"/>
      <c r="FL76" s="121"/>
      <c r="FM76" s="121"/>
      <c r="FN76" s="121"/>
      <c r="FO76" s="121"/>
      <c r="FP76" s="121"/>
      <c r="FQ76" s="121"/>
      <c r="FR76" s="121"/>
      <c r="FS76" s="121"/>
      <c r="FT76" s="121"/>
      <c r="FU76" s="121"/>
      <c r="FV76" s="121"/>
      <c r="FW76" s="121"/>
      <c r="FX76" s="121"/>
      <c r="FY76" s="121"/>
      <c r="FZ76" s="121"/>
      <c r="GA76" s="121"/>
      <c r="GB76" s="121"/>
      <c r="GC76" s="121"/>
      <c r="GD76" s="121"/>
      <c r="GE76" s="121"/>
      <c r="GF76" s="121"/>
      <c r="GG76" s="121"/>
      <c r="GH76" s="121"/>
      <c r="GI76" s="121"/>
      <c r="GJ76" s="121"/>
      <c r="GK76" s="121"/>
      <c r="GL76" s="121"/>
      <c r="GM76" s="121"/>
      <c r="GN76" s="121"/>
      <c r="GO76" s="121"/>
      <c r="GP76" s="121"/>
      <c r="GQ76" s="121"/>
      <c r="GR76" s="121"/>
      <c r="GS76" s="121"/>
      <c r="GT76" s="121"/>
      <c r="GU76" s="121"/>
      <c r="GV76" s="121"/>
      <c r="GW76" s="121"/>
      <c r="GX76" s="121"/>
      <c r="GY76" s="121"/>
      <c r="GZ76" s="121"/>
      <c r="HA76" s="121"/>
      <c r="HB76" s="121"/>
      <c r="HC76" s="121"/>
      <c r="HD76" s="121"/>
      <c r="HE76" s="121"/>
      <c r="HF76" s="121"/>
      <c r="HG76" s="121"/>
      <c r="HH76" s="121"/>
      <c r="HI76" s="121"/>
      <c r="HJ76" s="121"/>
      <c r="HK76" s="121"/>
      <c r="HL76" s="121"/>
      <c r="HM76" s="121"/>
      <c r="HN76" s="121"/>
      <c r="HO76" s="121"/>
      <c r="HP76" s="121"/>
      <c r="HQ76" s="121"/>
      <c r="HR76" s="121"/>
      <c r="HS76" s="121"/>
      <c r="HT76" s="121"/>
      <c r="HU76" s="121"/>
      <c r="HV76" s="121"/>
      <c r="HW76" s="121"/>
      <c r="HX76" s="121"/>
      <c r="HY76" s="121"/>
      <c r="HZ76" s="121"/>
    </row>
    <row r="77" spans="1:234" s="122" customFormat="1" ht="18" hidden="1" customHeight="1">
      <c r="A77" s="121"/>
      <c r="B77" s="108"/>
      <c r="C77" s="117"/>
      <c r="D77" s="118"/>
      <c r="E77" s="119"/>
      <c r="F77" s="118"/>
      <c r="G77" s="119"/>
      <c r="H77" s="118"/>
      <c r="I77" s="119"/>
      <c r="J77" s="120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  <c r="DK77" s="121"/>
      <c r="DL77" s="121"/>
      <c r="DM77" s="121"/>
      <c r="DN77" s="121"/>
      <c r="DO77" s="121"/>
      <c r="DP77" s="121"/>
      <c r="DQ77" s="121"/>
      <c r="DR77" s="121"/>
      <c r="DS77" s="121"/>
      <c r="DT77" s="121"/>
      <c r="DU77" s="121"/>
      <c r="DV77" s="121"/>
      <c r="DW77" s="121"/>
      <c r="DX77" s="121"/>
      <c r="DY77" s="121"/>
      <c r="DZ77" s="121"/>
      <c r="EA77" s="121"/>
      <c r="EB77" s="121"/>
      <c r="EC77" s="121"/>
      <c r="ED77" s="121"/>
      <c r="EE77" s="121"/>
      <c r="EF77" s="121"/>
      <c r="EG77" s="121"/>
      <c r="EH77" s="121"/>
      <c r="EI77" s="121"/>
      <c r="EJ77" s="121"/>
      <c r="EK77" s="121"/>
      <c r="EL77" s="121"/>
      <c r="EM77" s="121"/>
      <c r="EN77" s="121"/>
      <c r="EO77" s="121"/>
      <c r="EP77" s="121"/>
      <c r="EQ77" s="121"/>
      <c r="ER77" s="121"/>
      <c r="ES77" s="121"/>
      <c r="ET77" s="121"/>
      <c r="EU77" s="121"/>
      <c r="EV77" s="121"/>
      <c r="EW77" s="121"/>
      <c r="EX77" s="121"/>
      <c r="EY77" s="121"/>
      <c r="EZ77" s="121"/>
      <c r="FA77" s="121"/>
      <c r="FB77" s="121"/>
      <c r="FC77" s="121"/>
      <c r="FD77" s="121"/>
      <c r="FE77" s="121"/>
      <c r="FF77" s="121"/>
      <c r="FG77" s="121"/>
      <c r="FH77" s="121"/>
      <c r="FI77" s="121"/>
      <c r="FJ77" s="121"/>
      <c r="FK77" s="121"/>
      <c r="FL77" s="121"/>
      <c r="FM77" s="121"/>
      <c r="FN77" s="121"/>
      <c r="FO77" s="121"/>
      <c r="FP77" s="121"/>
      <c r="FQ77" s="121"/>
      <c r="FR77" s="121"/>
      <c r="FS77" s="121"/>
      <c r="FT77" s="121"/>
      <c r="FU77" s="121"/>
      <c r="FV77" s="121"/>
      <c r="FW77" s="121"/>
      <c r="FX77" s="121"/>
      <c r="FY77" s="121"/>
      <c r="FZ77" s="121"/>
      <c r="GA77" s="121"/>
      <c r="GB77" s="121"/>
      <c r="GC77" s="121"/>
      <c r="GD77" s="121"/>
      <c r="GE77" s="121"/>
      <c r="GF77" s="121"/>
      <c r="GG77" s="121"/>
      <c r="GH77" s="121"/>
      <c r="GI77" s="121"/>
      <c r="GJ77" s="121"/>
      <c r="GK77" s="121"/>
      <c r="GL77" s="121"/>
      <c r="GM77" s="121"/>
      <c r="GN77" s="121"/>
      <c r="GO77" s="121"/>
      <c r="GP77" s="121"/>
      <c r="GQ77" s="121"/>
      <c r="GR77" s="121"/>
      <c r="GS77" s="121"/>
      <c r="GT77" s="121"/>
      <c r="GU77" s="121"/>
      <c r="GV77" s="121"/>
      <c r="GW77" s="121"/>
      <c r="GX77" s="121"/>
      <c r="GY77" s="121"/>
      <c r="GZ77" s="121"/>
      <c r="HA77" s="121"/>
      <c r="HB77" s="121"/>
      <c r="HC77" s="121"/>
      <c r="HD77" s="121"/>
      <c r="HE77" s="121"/>
      <c r="HF77" s="121"/>
      <c r="HG77" s="121"/>
      <c r="HH77" s="121"/>
      <c r="HI77" s="121"/>
      <c r="HJ77" s="121"/>
      <c r="HK77" s="121"/>
      <c r="HL77" s="121"/>
      <c r="HM77" s="121"/>
      <c r="HN77" s="121"/>
      <c r="HO77" s="121"/>
      <c r="HP77" s="121"/>
      <c r="HQ77" s="121"/>
      <c r="HR77" s="121"/>
      <c r="HS77" s="121"/>
      <c r="HT77" s="121"/>
      <c r="HU77" s="121"/>
      <c r="HV77" s="121"/>
      <c r="HW77" s="121"/>
      <c r="HX77" s="121"/>
      <c r="HY77" s="121"/>
      <c r="HZ77" s="121"/>
    </row>
    <row r="78" spans="1:234" s="122" customFormat="1" ht="18" customHeight="1">
      <c r="A78" s="121"/>
      <c r="B78" s="108">
        <v>31</v>
      </c>
      <c r="C78" s="117" t="s">
        <v>101</v>
      </c>
      <c r="D78" s="118">
        <v>10500</v>
      </c>
      <c r="E78" s="119">
        <v>1220.6210114285716</v>
      </c>
      <c r="F78" s="118">
        <v>95804</v>
      </c>
      <c r="G78" s="119">
        <v>1409.3143354139702</v>
      </c>
      <c r="H78" s="118">
        <v>29777</v>
      </c>
      <c r="I78" s="119">
        <v>855.58186654129031</v>
      </c>
      <c r="J78" s="120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  <c r="DK78" s="121"/>
      <c r="DL78" s="121"/>
      <c r="DM78" s="121"/>
      <c r="DN78" s="121"/>
      <c r="DO78" s="121"/>
      <c r="DP78" s="121"/>
      <c r="DQ78" s="121"/>
      <c r="DR78" s="121"/>
      <c r="DS78" s="121"/>
      <c r="DT78" s="121"/>
      <c r="DU78" s="121"/>
      <c r="DV78" s="121"/>
      <c r="DW78" s="121"/>
      <c r="DX78" s="121"/>
      <c r="DY78" s="121"/>
      <c r="DZ78" s="121"/>
      <c r="EA78" s="121"/>
      <c r="EB78" s="121"/>
      <c r="EC78" s="121"/>
      <c r="ED78" s="121"/>
      <c r="EE78" s="121"/>
      <c r="EF78" s="121"/>
      <c r="EG78" s="121"/>
      <c r="EH78" s="121"/>
      <c r="EI78" s="121"/>
      <c r="EJ78" s="121"/>
      <c r="EK78" s="121"/>
      <c r="EL78" s="121"/>
      <c r="EM78" s="121"/>
      <c r="EN78" s="121"/>
      <c r="EO78" s="121"/>
      <c r="EP78" s="121"/>
      <c r="EQ78" s="121"/>
      <c r="ER78" s="121"/>
      <c r="ES78" s="121"/>
      <c r="ET78" s="121"/>
      <c r="EU78" s="121"/>
      <c r="EV78" s="121"/>
      <c r="EW78" s="121"/>
      <c r="EX78" s="121"/>
      <c r="EY78" s="121"/>
      <c r="EZ78" s="121"/>
      <c r="FA78" s="121"/>
      <c r="FB78" s="121"/>
      <c r="FC78" s="121"/>
      <c r="FD78" s="121"/>
      <c r="FE78" s="121"/>
      <c r="FF78" s="121"/>
      <c r="FG78" s="121"/>
      <c r="FH78" s="121"/>
      <c r="FI78" s="121"/>
      <c r="FJ78" s="121"/>
      <c r="FK78" s="121"/>
      <c r="FL78" s="121"/>
      <c r="FM78" s="121"/>
      <c r="FN78" s="121"/>
      <c r="FO78" s="121"/>
      <c r="FP78" s="121"/>
      <c r="FQ78" s="121"/>
      <c r="FR78" s="121"/>
      <c r="FS78" s="121"/>
      <c r="FT78" s="121"/>
      <c r="FU78" s="121"/>
      <c r="FV78" s="121"/>
      <c r="FW78" s="121"/>
      <c r="FX78" s="121"/>
      <c r="FY78" s="121"/>
      <c r="FZ78" s="121"/>
      <c r="GA78" s="121"/>
      <c r="GB78" s="121"/>
      <c r="GC78" s="121"/>
      <c r="GD78" s="121"/>
      <c r="GE78" s="121"/>
      <c r="GF78" s="121"/>
      <c r="GG78" s="121"/>
      <c r="GH78" s="121"/>
      <c r="GI78" s="121"/>
      <c r="GJ78" s="121"/>
      <c r="GK78" s="121"/>
      <c r="GL78" s="121"/>
      <c r="GM78" s="121"/>
      <c r="GN78" s="121"/>
      <c r="GO78" s="121"/>
      <c r="GP78" s="121"/>
      <c r="GQ78" s="121"/>
      <c r="GR78" s="121"/>
      <c r="GS78" s="121"/>
      <c r="GT78" s="121"/>
      <c r="GU78" s="121"/>
      <c r="GV78" s="121"/>
      <c r="GW78" s="121"/>
      <c r="GX78" s="121"/>
      <c r="GY78" s="121"/>
      <c r="GZ78" s="121"/>
      <c r="HA78" s="121"/>
      <c r="HB78" s="121"/>
      <c r="HC78" s="121"/>
      <c r="HD78" s="121"/>
      <c r="HE78" s="121"/>
      <c r="HF78" s="121"/>
      <c r="HG78" s="121"/>
      <c r="HH78" s="121"/>
      <c r="HI78" s="121"/>
      <c r="HJ78" s="121"/>
      <c r="HK78" s="121"/>
      <c r="HL78" s="121"/>
      <c r="HM78" s="121"/>
      <c r="HN78" s="121"/>
      <c r="HO78" s="121"/>
      <c r="HP78" s="121"/>
      <c r="HQ78" s="121"/>
      <c r="HR78" s="121"/>
      <c r="HS78" s="121"/>
      <c r="HT78" s="121"/>
      <c r="HU78" s="121"/>
      <c r="HV78" s="121"/>
      <c r="HW78" s="121"/>
      <c r="HX78" s="121"/>
      <c r="HY78" s="121"/>
      <c r="HZ78" s="121"/>
    </row>
    <row r="79" spans="1:234" s="122" customFormat="1" ht="18" hidden="1" customHeight="1">
      <c r="A79" s="121"/>
      <c r="B79" s="108"/>
      <c r="C79" s="117"/>
      <c r="D79" s="118"/>
      <c r="E79" s="119"/>
      <c r="F79" s="118"/>
      <c r="G79" s="119"/>
      <c r="H79" s="118"/>
      <c r="I79" s="119"/>
      <c r="J79" s="120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  <c r="DK79" s="121"/>
      <c r="DL79" s="121"/>
      <c r="DM79" s="121"/>
      <c r="DN79" s="121"/>
      <c r="DO79" s="121"/>
      <c r="DP79" s="121"/>
      <c r="DQ79" s="121"/>
      <c r="DR79" s="121"/>
      <c r="DS79" s="121"/>
      <c r="DT79" s="121"/>
      <c r="DU79" s="121"/>
      <c r="DV79" s="121"/>
      <c r="DW79" s="121"/>
      <c r="DX79" s="121"/>
      <c r="DY79" s="121"/>
      <c r="DZ79" s="121"/>
      <c r="EA79" s="121"/>
      <c r="EB79" s="121"/>
      <c r="EC79" s="121"/>
      <c r="ED79" s="121"/>
      <c r="EE79" s="121"/>
      <c r="EF79" s="121"/>
      <c r="EG79" s="121"/>
      <c r="EH79" s="121"/>
      <c r="EI79" s="121"/>
      <c r="EJ79" s="121"/>
      <c r="EK79" s="121"/>
      <c r="EL79" s="121"/>
      <c r="EM79" s="121"/>
      <c r="EN79" s="121"/>
      <c r="EO79" s="121"/>
      <c r="EP79" s="121"/>
      <c r="EQ79" s="121"/>
      <c r="ER79" s="121"/>
      <c r="ES79" s="121"/>
      <c r="ET79" s="121"/>
      <c r="EU79" s="121"/>
      <c r="EV79" s="121"/>
      <c r="EW79" s="121"/>
      <c r="EX79" s="121"/>
      <c r="EY79" s="121"/>
      <c r="EZ79" s="121"/>
      <c r="FA79" s="121"/>
      <c r="FB79" s="121"/>
      <c r="FC79" s="121"/>
      <c r="FD79" s="121"/>
      <c r="FE79" s="121"/>
      <c r="FF79" s="121"/>
      <c r="FG79" s="121"/>
      <c r="FH79" s="121"/>
      <c r="FI79" s="121"/>
      <c r="FJ79" s="121"/>
      <c r="FK79" s="121"/>
      <c r="FL79" s="121"/>
      <c r="FM79" s="121"/>
      <c r="FN79" s="121"/>
      <c r="FO79" s="121"/>
      <c r="FP79" s="121"/>
      <c r="FQ79" s="121"/>
      <c r="FR79" s="121"/>
      <c r="FS79" s="121"/>
      <c r="FT79" s="121"/>
      <c r="FU79" s="121"/>
      <c r="FV79" s="121"/>
      <c r="FW79" s="121"/>
      <c r="FX79" s="121"/>
      <c r="FY79" s="121"/>
      <c r="FZ79" s="121"/>
      <c r="GA79" s="121"/>
      <c r="GB79" s="121"/>
      <c r="GC79" s="121"/>
      <c r="GD79" s="121"/>
      <c r="GE79" s="121"/>
      <c r="GF79" s="121"/>
      <c r="GG79" s="121"/>
      <c r="GH79" s="121"/>
      <c r="GI79" s="121"/>
      <c r="GJ79" s="121"/>
      <c r="GK79" s="121"/>
      <c r="GL79" s="121"/>
      <c r="GM79" s="121"/>
      <c r="GN79" s="121"/>
      <c r="GO79" s="121"/>
      <c r="GP79" s="121"/>
      <c r="GQ79" s="121"/>
      <c r="GR79" s="121"/>
      <c r="GS79" s="121"/>
      <c r="GT79" s="121"/>
      <c r="GU79" s="121"/>
      <c r="GV79" s="121"/>
      <c r="GW79" s="121"/>
      <c r="GX79" s="121"/>
      <c r="GY79" s="121"/>
      <c r="GZ79" s="121"/>
      <c r="HA79" s="121"/>
      <c r="HB79" s="121"/>
      <c r="HC79" s="121"/>
      <c r="HD79" s="121"/>
      <c r="HE79" s="121"/>
      <c r="HF79" s="121"/>
      <c r="HG79" s="121"/>
      <c r="HH79" s="121"/>
      <c r="HI79" s="121"/>
      <c r="HJ79" s="121"/>
      <c r="HK79" s="121"/>
      <c r="HL79" s="121"/>
      <c r="HM79" s="121"/>
      <c r="HN79" s="121"/>
      <c r="HO79" s="121"/>
      <c r="HP79" s="121"/>
      <c r="HQ79" s="121"/>
      <c r="HR79" s="121"/>
      <c r="HS79" s="121"/>
      <c r="HT79" s="121"/>
      <c r="HU79" s="121"/>
      <c r="HV79" s="121"/>
      <c r="HW79" s="121"/>
      <c r="HX79" s="121"/>
      <c r="HY79" s="121"/>
      <c r="HZ79" s="121"/>
    </row>
    <row r="80" spans="1:234" s="122" customFormat="1" ht="18" customHeight="1">
      <c r="A80" s="121"/>
      <c r="B80" s="108"/>
      <c r="C80" s="117" t="s">
        <v>102</v>
      </c>
      <c r="D80" s="118">
        <v>40958</v>
      </c>
      <c r="E80" s="119">
        <v>1326.8330816934424</v>
      </c>
      <c r="F80" s="118">
        <v>374215</v>
      </c>
      <c r="G80" s="119">
        <v>1532.6475238566061</v>
      </c>
      <c r="H80" s="118">
        <v>134647</v>
      </c>
      <c r="I80" s="119">
        <v>943.90292327344821</v>
      </c>
      <c r="J80" s="120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  <c r="DK80" s="121"/>
      <c r="DL80" s="121"/>
      <c r="DM80" s="121"/>
      <c r="DN80" s="121"/>
      <c r="DO80" s="121"/>
      <c r="DP80" s="121"/>
      <c r="DQ80" s="121"/>
      <c r="DR80" s="121"/>
      <c r="DS80" s="121"/>
      <c r="DT80" s="121"/>
      <c r="DU80" s="121"/>
      <c r="DV80" s="121"/>
      <c r="DW80" s="121"/>
      <c r="DX80" s="121"/>
      <c r="DY80" s="121"/>
      <c r="DZ80" s="121"/>
      <c r="EA80" s="121"/>
      <c r="EB80" s="121"/>
      <c r="EC80" s="121"/>
      <c r="ED80" s="121"/>
      <c r="EE80" s="121"/>
      <c r="EF80" s="121"/>
      <c r="EG80" s="121"/>
      <c r="EH80" s="121"/>
      <c r="EI80" s="121"/>
      <c r="EJ80" s="121"/>
      <c r="EK80" s="121"/>
      <c r="EL80" s="121"/>
      <c r="EM80" s="121"/>
      <c r="EN80" s="121"/>
      <c r="EO80" s="121"/>
      <c r="EP80" s="121"/>
      <c r="EQ80" s="121"/>
      <c r="ER80" s="121"/>
      <c r="ES80" s="121"/>
      <c r="ET80" s="121"/>
      <c r="EU80" s="121"/>
      <c r="EV80" s="121"/>
      <c r="EW80" s="121"/>
      <c r="EX80" s="121"/>
      <c r="EY80" s="121"/>
      <c r="EZ80" s="121"/>
      <c r="FA80" s="121"/>
      <c r="FB80" s="121"/>
      <c r="FC80" s="121"/>
      <c r="FD80" s="121"/>
      <c r="FE80" s="121"/>
      <c r="FF80" s="121"/>
      <c r="FG80" s="121"/>
      <c r="FH80" s="121"/>
      <c r="FI80" s="121"/>
      <c r="FJ80" s="121"/>
      <c r="FK80" s="121"/>
      <c r="FL80" s="121"/>
      <c r="FM80" s="121"/>
      <c r="FN80" s="121"/>
      <c r="FO80" s="121"/>
      <c r="FP80" s="121"/>
      <c r="FQ80" s="121"/>
      <c r="FR80" s="121"/>
      <c r="FS80" s="121"/>
      <c r="FT80" s="121"/>
      <c r="FU80" s="121"/>
      <c r="FV80" s="121"/>
      <c r="FW80" s="121"/>
      <c r="FX80" s="121"/>
      <c r="FY80" s="121"/>
      <c r="FZ80" s="121"/>
      <c r="GA80" s="121"/>
      <c r="GB80" s="121"/>
      <c r="GC80" s="121"/>
      <c r="GD80" s="121"/>
      <c r="GE80" s="121"/>
      <c r="GF80" s="121"/>
      <c r="GG80" s="121"/>
      <c r="GH80" s="121"/>
      <c r="GI80" s="121"/>
      <c r="GJ80" s="121"/>
      <c r="GK80" s="121"/>
      <c r="GL80" s="121"/>
      <c r="GM80" s="121"/>
      <c r="GN80" s="121"/>
      <c r="GO80" s="121"/>
      <c r="GP80" s="121"/>
      <c r="GQ80" s="121"/>
      <c r="GR80" s="121"/>
      <c r="GS80" s="121"/>
      <c r="GT80" s="121"/>
      <c r="GU80" s="121"/>
      <c r="GV80" s="121"/>
      <c r="GW80" s="121"/>
      <c r="GX80" s="121"/>
      <c r="GY80" s="121"/>
      <c r="GZ80" s="121"/>
      <c r="HA80" s="121"/>
      <c r="HB80" s="121"/>
      <c r="HC80" s="121"/>
      <c r="HD80" s="121"/>
      <c r="HE80" s="121"/>
      <c r="HF80" s="121"/>
      <c r="HG80" s="121"/>
      <c r="HH80" s="121"/>
      <c r="HI80" s="121"/>
      <c r="HJ80" s="121"/>
      <c r="HK80" s="121"/>
      <c r="HL80" s="121"/>
      <c r="HM80" s="121"/>
      <c r="HN80" s="121"/>
      <c r="HO80" s="121"/>
      <c r="HP80" s="121"/>
      <c r="HQ80" s="121"/>
      <c r="HR80" s="121"/>
      <c r="HS80" s="121"/>
      <c r="HT80" s="121"/>
      <c r="HU80" s="121"/>
      <c r="HV80" s="121"/>
      <c r="HW80" s="121"/>
      <c r="HX80" s="121"/>
      <c r="HY80" s="121"/>
      <c r="HZ80" s="121"/>
    </row>
    <row r="81" spans="1:234" s="126" customFormat="1" ht="18" customHeight="1">
      <c r="A81" s="289"/>
      <c r="B81" s="108">
        <v>1</v>
      </c>
      <c r="C81" s="123" t="s">
        <v>186</v>
      </c>
      <c r="D81" s="124">
        <v>6389</v>
      </c>
      <c r="E81" s="125">
        <v>1314.2428220378777</v>
      </c>
      <c r="F81" s="124">
        <v>54308</v>
      </c>
      <c r="G81" s="125">
        <v>1546.813256426309</v>
      </c>
      <c r="H81" s="124">
        <v>17056</v>
      </c>
      <c r="I81" s="125">
        <v>932.44297080206366</v>
      </c>
    </row>
    <row r="82" spans="1:234" s="126" customFormat="1" ht="18" customHeight="1">
      <c r="A82" s="289"/>
      <c r="B82" s="108">
        <v>20</v>
      </c>
      <c r="C82" s="123" t="s">
        <v>187</v>
      </c>
      <c r="D82" s="124">
        <v>12699</v>
      </c>
      <c r="E82" s="125">
        <v>1354.0823269548785</v>
      </c>
      <c r="F82" s="124">
        <v>130586</v>
      </c>
      <c r="G82" s="125">
        <v>1482.0939544055259</v>
      </c>
      <c r="H82" s="124">
        <v>43650</v>
      </c>
      <c r="I82" s="125">
        <v>920.30244398625427</v>
      </c>
    </row>
    <row r="83" spans="1:234" s="126" customFormat="1" ht="18" customHeight="1">
      <c r="A83" s="289"/>
      <c r="B83" s="108">
        <v>48</v>
      </c>
      <c r="C83" s="123" t="s">
        <v>188</v>
      </c>
      <c r="D83" s="124">
        <v>21870</v>
      </c>
      <c r="E83" s="125">
        <v>1314.688637402835</v>
      </c>
      <c r="F83" s="124">
        <v>189321</v>
      </c>
      <c r="G83" s="125">
        <v>1563.4538042795041</v>
      </c>
      <c r="H83" s="124">
        <v>73941</v>
      </c>
      <c r="I83" s="125">
        <v>960.47859671900574</v>
      </c>
    </row>
    <row r="84" spans="1:234" s="126" customFormat="1" ht="18" hidden="1" customHeight="1">
      <c r="A84" s="289"/>
      <c r="B84" s="108"/>
      <c r="C84" s="123"/>
      <c r="D84" s="124"/>
      <c r="E84" s="125"/>
      <c r="F84" s="124"/>
      <c r="G84" s="125"/>
      <c r="H84" s="124"/>
      <c r="I84" s="125"/>
    </row>
    <row r="85" spans="1:234" s="122" customFormat="1" ht="18" customHeight="1">
      <c r="A85" s="121"/>
      <c r="B85" s="108">
        <v>26</v>
      </c>
      <c r="C85" s="117" t="s">
        <v>103</v>
      </c>
      <c r="D85" s="118">
        <v>4588</v>
      </c>
      <c r="E85" s="119">
        <v>1064.3292458587621</v>
      </c>
      <c r="F85" s="118">
        <v>48839</v>
      </c>
      <c r="G85" s="119">
        <v>1199.2710190626342</v>
      </c>
      <c r="H85" s="118">
        <v>16006</v>
      </c>
      <c r="I85" s="119">
        <v>764.60712107959512</v>
      </c>
      <c r="J85" s="120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  <c r="DK85" s="121"/>
      <c r="DL85" s="121"/>
      <c r="DM85" s="121"/>
      <c r="DN85" s="121"/>
      <c r="DO85" s="121"/>
      <c r="DP85" s="121"/>
      <c r="DQ85" s="121"/>
      <c r="DR85" s="121"/>
      <c r="DS85" s="121"/>
      <c r="DT85" s="121"/>
      <c r="DU85" s="121"/>
      <c r="DV85" s="121"/>
      <c r="DW85" s="121"/>
      <c r="DX85" s="121"/>
      <c r="DY85" s="121"/>
      <c r="DZ85" s="121"/>
      <c r="EA85" s="121"/>
      <c r="EB85" s="121"/>
      <c r="EC85" s="121"/>
      <c r="ED85" s="121"/>
      <c r="EE85" s="121"/>
      <c r="EF85" s="121"/>
      <c r="EG85" s="121"/>
      <c r="EH85" s="121"/>
      <c r="EI85" s="121"/>
      <c r="EJ85" s="121"/>
      <c r="EK85" s="121"/>
      <c r="EL85" s="121"/>
      <c r="EM85" s="121"/>
      <c r="EN85" s="121"/>
      <c r="EO85" s="121"/>
      <c r="EP85" s="121"/>
      <c r="EQ85" s="121"/>
      <c r="ER85" s="121"/>
      <c r="ES85" s="121"/>
      <c r="ET85" s="121"/>
      <c r="EU85" s="121"/>
      <c r="EV85" s="121"/>
      <c r="EW85" s="121"/>
      <c r="EX85" s="121"/>
      <c r="EY85" s="121"/>
      <c r="EZ85" s="121"/>
      <c r="FA85" s="121"/>
      <c r="FB85" s="121"/>
      <c r="FC85" s="121"/>
      <c r="FD85" s="121"/>
      <c r="FE85" s="121"/>
      <c r="FF85" s="121"/>
      <c r="FG85" s="121"/>
      <c r="FH85" s="121"/>
      <c r="FI85" s="121"/>
      <c r="FJ85" s="121"/>
      <c r="FK85" s="121"/>
      <c r="FL85" s="121"/>
      <c r="FM85" s="121"/>
      <c r="FN85" s="121"/>
      <c r="FO85" s="121"/>
      <c r="FP85" s="121"/>
      <c r="FQ85" s="121"/>
      <c r="FR85" s="121"/>
      <c r="FS85" s="121"/>
      <c r="FT85" s="121"/>
      <c r="FU85" s="121"/>
      <c r="FV85" s="121"/>
      <c r="FW85" s="121"/>
      <c r="FX85" s="121"/>
      <c r="FY85" s="121"/>
      <c r="FZ85" s="121"/>
      <c r="GA85" s="121"/>
      <c r="GB85" s="121"/>
      <c r="GC85" s="121"/>
      <c r="GD85" s="121"/>
      <c r="GE85" s="121"/>
      <c r="GF85" s="121"/>
      <c r="GG85" s="121"/>
      <c r="GH85" s="121"/>
      <c r="GI85" s="121"/>
      <c r="GJ85" s="121"/>
      <c r="GK85" s="121"/>
      <c r="GL85" s="121"/>
      <c r="GM85" s="121"/>
      <c r="GN85" s="121"/>
      <c r="GO85" s="121"/>
      <c r="GP85" s="121"/>
      <c r="GQ85" s="121"/>
      <c r="GR85" s="121"/>
      <c r="GS85" s="121"/>
      <c r="GT85" s="121"/>
      <c r="GU85" s="121"/>
      <c r="GV85" s="121"/>
      <c r="GW85" s="121"/>
      <c r="GX85" s="121"/>
      <c r="GY85" s="121"/>
      <c r="GZ85" s="121"/>
      <c r="HA85" s="121"/>
      <c r="HB85" s="121"/>
      <c r="HC85" s="121"/>
      <c r="HD85" s="121"/>
      <c r="HE85" s="121"/>
      <c r="HF85" s="121"/>
      <c r="HG85" s="121"/>
      <c r="HH85" s="121"/>
      <c r="HI85" s="121"/>
      <c r="HJ85" s="121"/>
      <c r="HK85" s="121"/>
      <c r="HL85" s="121"/>
      <c r="HM85" s="121"/>
      <c r="HN85" s="121"/>
      <c r="HO85" s="121"/>
      <c r="HP85" s="121"/>
      <c r="HQ85" s="121"/>
      <c r="HR85" s="121"/>
      <c r="HS85" s="121"/>
      <c r="HT85" s="121"/>
      <c r="HU85" s="121"/>
      <c r="HV85" s="121"/>
      <c r="HW85" s="121"/>
      <c r="HX85" s="121"/>
      <c r="HY85" s="121"/>
      <c r="HZ85" s="121"/>
    </row>
    <row r="86" spans="1:234" s="122" customFormat="1" ht="18" hidden="1" customHeight="1">
      <c r="A86" s="121"/>
      <c r="B86" s="108"/>
      <c r="C86" s="117"/>
      <c r="D86" s="118"/>
      <c r="E86" s="119"/>
      <c r="F86" s="118"/>
      <c r="G86" s="119"/>
      <c r="H86" s="118"/>
      <c r="I86" s="119"/>
      <c r="J86" s="120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  <c r="DK86" s="121"/>
      <c r="DL86" s="121"/>
      <c r="DM86" s="121"/>
      <c r="DN86" s="121"/>
      <c r="DO86" s="121"/>
      <c r="DP86" s="121"/>
      <c r="DQ86" s="121"/>
      <c r="DR86" s="121"/>
      <c r="DS86" s="121"/>
      <c r="DT86" s="121"/>
      <c r="DU86" s="121"/>
      <c r="DV86" s="121"/>
      <c r="DW86" s="121"/>
      <c r="DX86" s="121"/>
      <c r="DY86" s="121"/>
      <c r="DZ86" s="121"/>
      <c r="EA86" s="121"/>
      <c r="EB86" s="121"/>
      <c r="EC86" s="121"/>
      <c r="ED86" s="121"/>
      <c r="EE86" s="121"/>
      <c r="EF86" s="121"/>
      <c r="EG86" s="121"/>
      <c r="EH86" s="121"/>
      <c r="EI86" s="121"/>
      <c r="EJ86" s="121"/>
      <c r="EK86" s="121"/>
      <c r="EL86" s="121"/>
      <c r="EM86" s="121"/>
      <c r="EN86" s="121"/>
      <c r="EO86" s="121"/>
      <c r="EP86" s="121"/>
      <c r="EQ86" s="121"/>
      <c r="ER86" s="121"/>
      <c r="ES86" s="121"/>
      <c r="ET86" s="121"/>
      <c r="EU86" s="121"/>
      <c r="EV86" s="121"/>
      <c r="EW86" s="121"/>
      <c r="EX86" s="121"/>
      <c r="EY86" s="121"/>
      <c r="EZ86" s="121"/>
      <c r="FA86" s="121"/>
      <c r="FB86" s="121"/>
      <c r="FC86" s="121"/>
      <c r="FD86" s="121"/>
      <c r="FE86" s="121"/>
      <c r="FF86" s="121"/>
      <c r="FG86" s="121"/>
      <c r="FH86" s="121"/>
      <c r="FI86" s="121"/>
      <c r="FJ86" s="121"/>
      <c r="FK86" s="121"/>
      <c r="FL86" s="121"/>
      <c r="FM86" s="121"/>
      <c r="FN86" s="121"/>
      <c r="FO86" s="121"/>
      <c r="FP86" s="121"/>
      <c r="FQ86" s="121"/>
      <c r="FR86" s="121"/>
      <c r="FS86" s="121"/>
      <c r="FT86" s="121"/>
      <c r="FU86" s="121"/>
      <c r="FV86" s="121"/>
      <c r="FW86" s="121"/>
      <c r="FX86" s="121"/>
      <c r="FY86" s="121"/>
      <c r="FZ86" s="121"/>
      <c r="GA86" s="121"/>
      <c r="GB86" s="121"/>
      <c r="GC86" s="121"/>
      <c r="GD86" s="121"/>
      <c r="GE86" s="121"/>
      <c r="GF86" s="121"/>
      <c r="GG86" s="121"/>
      <c r="GH86" s="121"/>
      <c r="GI86" s="121"/>
      <c r="GJ86" s="121"/>
      <c r="GK86" s="121"/>
      <c r="GL86" s="121"/>
      <c r="GM86" s="121"/>
      <c r="GN86" s="121"/>
      <c r="GO86" s="121"/>
      <c r="GP86" s="121"/>
      <c r="GQ86" s="121"/>
      <c r="GR86" s="121"/>
      <c r="GS86" s="121"/>
      <c r="GT86" s="121"/>
      <c r="GU86" s="121"/>
      <c r="GV86" s="121"/>
      <c r="GW86" s="121"/>
      <c r="GX86" s="121"/>
      <c r="GY86" s="121"/>
      <c r="GZ86" s="121"/>
      <c r="HA86" s="121"/>
      <c r="HB86" s="121"/>
      <c r="HC86" s="121"/>
      <c r="HD86" s="121"/>
      <c r="HE86" s="121"/>
      <c r="HF86" s="121"/>
      <c r="HG86" s="121"/>
      <c r="HH86" s="121"/>
      <c r="HI86" s="121"/>
      <c r="HJ86" s="121"/>
      <c r="HK86" s="121"/>
      <c r="HL86" s="121"/>
      <c r="HM86" s="121"/>
      <c r="HN86" s="121"/>
      <c r="HO86" s="121"/>
      <c r="HP86" s="121"/>
      <c r="HQ86" s="121"/>
      <c r="HR86" s="121"/>
      <c r="HS86" s="121"/>
      <c r="HT86" s="121"/>
      <c r="HU86" s="121"/>
      <c r="HV86" s="121"/>
      <c r="HW86" s="121"/>
      <c r="HX86" s="121"/>
      <c r="HY86" s="121"/>
      <c r="HZ86" s="121"/>
    </row>
    <row r="87" spans="1:234" s="122" customFormat="1" ht="18" customHeight="1">
      <c r="A87" s="121"/>
      <c r="B87" s="108">
        <v>51</v>
      </c>
      <c r="C87" s="123" t="s">
        <v>104</v>
      </c>
      <c r="D87" s="124">
        <v>969</v>
      </c>
      <c r="E87" s="125">
        <v>1199.3125593395253</v>
      </c>
      <c r="F87" s="124">
        <v>4403</v>
      </c>
      <c r="G87" s="125">
        <v>1365.7854712695889</v>
      </c>
      <c r="H87" s="124">
        <v>2668</v>
      </c>
      <c r="I87" s="125">
        <v>833.12760494752592</v>
      </c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  <c r="DK87" s="121"/>
      <c r="DL87" s="121"/>
      <c r="DM87" s="121"/>
      <c r="DN87" s="121"/>
      <c r="DO87" s="121"/>
      <c r="DP87" s="121"/>
      <c r="DQ87" s="121"/>
      <c r="DR87" s="121"/>
      <c r="DS87" s="121"/>
      <c r="DT87" s="121"/>
      <c r="DU87" s="121"/>
      <c r="DV87" s="121"/>
      <c r="DW87" s="121"/>
      <c r="DX87" s="121"/>
      <c r="DY87" s="121"/>
      <c r="DZ87" s="121"/>
      <c r="EA87" s="121"/>
      <c r="EB87" s="121"/>
      <c r="EC87" s="121"/>
      <c r="ED87" s="121"/>
      <c r="EE87" s="121"/>
      <c r="EF87" s="121"/>
      <c r="EG87" s="121"/>
      <c r="EH87" s="121"/>
      <c r="EI87" s="121"/>
      <c r="EJ87" s="121"/>
      <c r="EK87" s="121"/>
      <c r="EL87" s="121"/>
      <c r="EM87" s="121"/>
      <c r="EN87" s="121"/>
      <c r="EO87" s="121"/>
      <c r="EP87" s="121"/>
      <c r="EQ87" s="121"/>
      <c r="ER87" s="121"/>
      <c r="ES87" s="121"/>
      <c r="ET87" s="121"/>
      <c r="EU87" s="121"/>
      <c r="EV87" s="121"/>
      <c r="EW87" s="121"/>
      <c r="EX87" s="121"/>
      <c r="EY87" s="121"/>
      <c r="EZ87" s="121"/>
      <c r="FA87" s="121"/>
      <c r="FB87" s="121"/>
      <c r="FC87" s="121"/>
      <c r="FD87" s="121"/>
      <c r="FE87" s="121"/>
      <c r="FF87" s="121"/>
      <c r="FG87" s="121"/>
      <c r="FH87" s="121"/>
      <c r="FI87" s="121"/>
      <c r="FJ87" s="121"/>
      <c r="FK87" s="121"/>
      <c r="FL87" s="121"/>
      <c r="FM87" s="121"/>
      <c r="FN87" s="121"/>
      <c r="FO87" s="121"/>
      <c r="FP87" s="121"/>
      <c r="FQ87" s="121"/>
      <c r="FR87" s="121"/>
      <c r="FS87" s="121"/>
      <c r="FT87" s="121"/>
      <c r="FU87" s="121"/>
      <c r="FV87" s="121"/>
      <c r="FW87" s="121"/>
      <c r="FX87" s="121"/>
      <c r="FY87" s="121"/>
      <c r="FZ87" s="121"/>
      <c r="GA87" s="121"/>
      <c r="GB87" s="121"/>
      <c r="GC87" s="121"/>
      <c r="GD87" s="121"/>
      <c r="GE87" s="121"/>
      <c r="GF87" s="121"/>
      <c r="GG87" s="121"/>
      <c r="GH87" s="121"/>
      <c r="GI87" s="121"/>
      <c r="GJ87" s="121"/>
      <c r="GK87" s="121"/>
      <c r="GL87" s="121"/>
      <c r="GM87" s="121"/>
      <c r="GN87" s="121"/>
      <c r="GO87" s="121"/>
      <c r="GP87" s="121"/>
      <c r="GQ87" s="121"/>
      <c r="GR87" s="121"/>
      <c r="GS87" s="121"/>
      <c r="GT87" s="121"/>
      <c r="GU87" s="121"/>
      <c r="GV87" s="121"/>
      <c r="GW87" s="121"/>
      <c r="GX87" s="121"/>
      <c r="GY87" s="121"/>
      <c r="GZ87" s="121"/>
      <c r="HA87" s="121"/>
      <c r="HB87" s="121"/>
      <c r="HC87" s="121"/>
      <c r="HD87" s="121"/>
      <c r="HE87" s="121"/>
      <c r="HF87" s="121"/>
      <c r="HG87" s="121"/>
      <c r="HH87" s="121"/>
      <c r="HI87" s="121"/>
      <c r="HJ87" s="121"/>
      <c r="HK87" s="121"/>
      <c r="HL87" s="121"/>
      <c r="HM87" s="121"/>
      <c r="HN87" s="121"/>
      <c r="HO87" s="121"/>
      <c r="HP87" s="121"/>
      <c r="HQ87" s="121"/>
      <c r="HR87" s="121"/>
      <c r="HS87" s="121"/>
      <c r="HT87" s="121"/>
      <c r="HU87" s="121"/>
      <c r="HV87" s="121"/>
      <c r="HW87" s="121"/>
      <c r="HX87" s="121"/>
      <c r="HY87" s="121"/>
      <c r="HZ87" s="121"/>
    </row>
    <row r="88" spans="1:234" s="122" customFormat="1" ht="18" customHeight="1">
      <c r="A88" s="121"/>
      <c r="B88" s="108">
        <v>52</v>
      </c>
      <c r="C88" s="123" t="s">
        <v>105</v>
      </c>
      <c r="D88" s="127">
        <v>1250</v>
      </c>
      <c r="E88" s="128">
        <v>1143.512072</v>
      </c>
      <c r="F88" s="127">
        <v>3938</v>
      </c>
      <c r="G88" s="128">
        <v>1315.5830345352972</v>
      </c>
      <c r="H88" s="127">
        <v>2279</v>
      </c>
      <c r="I88" s="128">
        <v>780.39286967968394</v>
      </c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  <c r="DK88" s="121"/>
      <c r="DL88" s="121"/>
      <c r="DM88" s="121"/>
      <c r="DN88" s="121"/>
      <c r="DO88" s="121"/>
      <c r="DP88" s="121"/>
      <c r="DQ88" s="121"/>
      <c r="DR88" s="121"/>
      <c r="DS88" s="121"/>
      <c r="DT88" s="121"/>
      <c r="DU88" s="121"/>
      <c r="DV88" s="121"/>
      <c r="DW88" s="121"/>
      <c r="DX88" s="121"/>
      <c r="DY88" s="121"/>
      <c r="DZ88" s="121"/>
      <c r="EA88" s="121"/>
      <c r="EB88" s="121"/>
      <c r="EC88" s="121"/>
      <c r="ED88" s="121"/>
      <c r="EE88" s="121"/>
      <c r="EF88" s="121"/>
      <c r="EG88" s="121"/>
      <c r="EH88" s="121"/>
      <c r="EI88" s="121"/>
      <c r="EJ88" s="121"/>
      <c r="EK88" s="121"/>
      <c r="EL88" s="121"/>
      <c r="EM88" s="121"/>
      <c r="EN88" s="121"/>
      <c r="EO88" s="121"/>
      <c r="EP88" s="121"/>
      <c r="EQ88" s="121"/>
      <c r="ER88" s="121"/>
      <c r="ES88" s="121"/>
      <c r="ET88" s="121"/>
      <c r="EU88" s="121"/>
      <c r="EV88" s="121"/>
      <c r="EW88" s="121"/>
      <c r="EX88" s="121"/>
      <c r="EY88" s="121"/>
      <c r="EZ88" s="121"/>
      <c r="FA88" s="121"/>
      <c r="FB88" s="121"/>
      <c r="FC88" s="121"/>
      <c r="FD88" s="121"/>
      <c r="FE88" s="121"/>
      <c r="FF88" s="121"/>
      <c r="FG88" s="121"/>
      <c r="FH88" s="121"/>
      <c r="FI88" s="121"/>
      <c r="FJ88" s="121"/>
      <c r="FK88" s="121"/>
      <c r="FL88" s="121"/>
      <c r="FM88" s="121"/>
      <c r="FN88" s="121"/>
      <c r="FO88" s="121"/>
      <c r="FP88" s="121"/>
      <c r="FQ88" s="121"/>
      <c r="FR88" s="121"/>
      <c r="FS88" s="121"/>
      <c r="FT88" s="121"/>
      <c r="FU88" s="121"/>
      <c r="FV88" s="121"/>
      <c r="FW88" s="121"/>
      <c r="FX88" s="121"/>
      <c r="FY88" s="121"/>
      <c r="FZ88" s="121"/>
      <c r="GA88" s="121"/>
      <c r="GB88" s="121"/>
      <c r="GC88" s="121"/>
      <c r="GD88" s="121"/>
      <c r="GE88" s="121"/>
      <c r="GF88" s="121"/>
      <c r="GG88" s="121"/>
      <c r="GH88" s="121"/>
      <c r="GI88" s="121"/>
      <c r="GJ88" s="121"/>
      <c r="GK88" s="121"/>
      <c r="GL88" s="121"/>
      <c r="GM88" s="121"/>
      <c r="GN88" s="121"/>
      <c r="GO88" s="121"/>
      <c r="GP88" s="121"/>
      <c r="GQ88" s="121"/>
      <c r="GR88" s="121"/>
      <c r="GS88" s="121"/>
      <c r="GT88" s="121"/>
      <c r="GU88" s="121"/>
      <c r="GV88" s="121"/>
      <c r="GW88" s="121"/>
      <c r="GX88" s="121"/>
      <c r="GY88" s="121"/>
      <c r="GZ88" s="121"/>
      <c r="HA88" s="121"/>
      <c r="HB88" s="121"/>
      <c r="HC88" s="121"/>
      <c r="HD88" s="121"/>
      <c r="HE88" s="121"/>
      <c r="HF88" s="121"/>
      <c r="HG88" s="121"/>
      <c r="HH88" s="121"/>
      <c r="HI88" s="121"/>
      <c r="HJ88" s="121"/>
      <c r="HK88" s="121"/>
      <c r="HL88" s="121"/>
      <c r="HM88" s="121"/>
      <c r="HN88" s="121"/>
      <c r="HO88" s="121"/>
      <c r="HP88" s="121"/>
      <c r="HQ88" s="121"/>
      <c r="HR88" s="121"/>
      <c r="HS88" s="121"/>
      <c r="HT88" s="121"/>
      <c r="HU88" s="121"/>
      <c r="HV88" s="121"/>
      <c r="HW88" s="121"/>
      <c r="HX88" s="121"/>
      <c r="HY88" s="121"/>
      <c r="HZ88" s="121"/>
    </row>
    <row r="89" spans="1:234" s="122" customFormat="1" ht="18" hidden="1" customHeight="1">
      <c r="A89" s="121"/>
      <c r="B89" s="108"/>
      <c r="C89" s="123"/>
      <c r="D89" s="129"/>
      <c r="E89" s="130"/>
      <c r="F89" s="129"/>
      <c r="G89" s="130"/>
      <c r="H89" s="129"/>
      <c r="I89" s="130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  <c r="DK89" s="121"/>
      <c r="DL89" s="121"/>
      <c r="DM89" s="121"/>
      <c r="DN89" s="121"/>
      <c r="DO89" s="121"/>
      <c r="DP89" s="121"/>
      <c r="DQ89" s="121"/>
      <c r="DR89" s="121"/>
      <c r="DS89" s="121"/>
      <c r="DT89" s="121"/>
      <c r="DU89" s="121"/>
      <c r="DV89" s="121"/>
      <c r="DW89" s="121"/>
      <c r="DX89" s="121"/>
      <c r="DY89" s="121"/>
      <c r="DZ89" s="121"/>
      <c r="EA89" s="121"/>
      <c r="EB89" s="121"/>
      <c r="EC89" s="121"/>
      <c r="ED89" s="121"/>
      <c r="EE89" s="121"/>
      <c r="EF89" s="121"/>
      <c r="EG89" s="121"/>
      <c r="EH89" s="121"/>
      <c r="EI89" s="121"/>
      <c r="EJ89" s="121"/>
      <c r="EK89" s="121"/>
      <c r="EL89" s="121"/>
      <c r="EM89" s="121"/>
      <c r="EN89" s="121"/>
      <c r="EO89" s="121"/>
      <c r="EP89" s="121"/>
      <c r="EQ89" s="121"/>
      <c r="ER89" s="121"/>
      <c r="ES89" s="121"/>
      <c r="ET89" s="121"/>
      <c r="EU89" s="121"/>
      <c r="EV89" s="121"/>
      <c r="EW89" s="121"/>
      <c r="EX89" s="121"/>
      <c r="EY89" s="121"/>
      <c r="EZ89" s="121"/>
      <c r="FA89" s="121"/>
      <c r="FB89" s="121"/>
      <c r="FC89" s="121"/>
      <c r="FD89" s="121"/>
      <c r="FE89" s="121"/>
      <c r="FF89" s="121"/>
      <c r="FG89" s="121"/>
      <c r="FH89" s="121"/>
      <c r="FI89" s="121"/>
      <c r="FJ89" s="121"/>
      <c r="FK89" s="121"/>
      <c r="FL89" s="121"/>
      <c r="FM89" s="121"/>
      <c r="FN89" s="121"/>
      <c r="FO89" s="121"/>
      <c r="FP89" s="121"/>
      <c r="FQ89" s="121"/>
      <c r="FR89" s="121"/>
      <c r="FS89" s="121"/>
      <c r="FT89" s="121"/>
      <c r="FU89" s="121"/>
      <c r="FV89" s="121"/>
      <c r="FW89" s="121"/>
      <c r="FX89" s="121"/>
      <c r="FY89" s="121"/>
      <c r="FZ89" s="121"/>
      <c r="GA89" s="121"/>
      <c r="GB89" s="121"/>
      <c r="GC89" s="121"/>
      <c r="GD89" s="121"/>
      <c r="GE89" s="121"/>
      <c r="GF89" s="121"/>
      <c r="GG89" s="121"/>
      <c r="GH89" s="121"/>
      <c r="GI89" s="121"/>
      <c r="GJ89" s="121"/>
      <c r="GK89" s="121"/>
      <c r="GL89" s="121"/>
      <c r="GM89" s="121"/>
      <c r="GN89" s="121"/>
      <c r="GO89" s="121"/>
      <c r="GP89" s="121"/>
      <c r="GQ89" s="121"/>
      <c r="GR89" s="121"/>
      <c r="GS89" s="121"/>
      <c r="GT89" s="121"/>
      <c r="GU89" s="121"/>
      <c r="GV89" s="121"/>
      <c r="GW89" s="121"/>
      <c r="GX89" s="121"/>
      <c r="GY89" s="121"/>
      <c r="GZ89" s="121"/>
      <c r="HA89" s="121"/>
      <c r="HB89" s="121"/>
      <c r="HC89" s="121"/>
      <c r="HD89" s="121"/>
      <c r="HE89" s="121"/>
      <c r="HF89" s="121"/>
      <c r="HG89" s="121"/>
      <c r="HH89" s="121"/>
      <c r="HI89" s="121"/>
      <c r="HJ89" s="121"/>
      <c r="HK89" s="121"/>
      <c r="HL89" s="121"/>
      <c r="HM89" s="121"/>
      <c r="HN89" s="121"/>
      <c r="HO89" s="121"/>
      <c r="HP89" s="121"/>
      <c r="HQ89" s="121"/>
      <c r="HR89" s="121"/>
      <c r="HS89" s="121"/>
      <c r="HT89" s="121"/>
      <c r="HU89" s="121"/>
      <c r="HV89" s="121"/>
      <c r="HW89" s="121"/>
      <c r="HX89" s="121"/>
      <c r="HY89" s="121"/>
      <c r="HZ89" s="121"/>
    </row>
    <row r="90" spans="1:234" s="122" customFormat="1" ht="18" customHeight="1">
      <c r="A90" s="392"/>
      <c r="B90" s="402"/>
      <c r="C90" s="399" t="s">
        <v>45</v>
      </c>
      <c r="D90" s="400">
        <v>952160</v>
      </c>
      <c r="E90" s="401">
        <v>1034.5695651046074</v>
      </c>
      <c r="F90" s="400">
        <v>6234609</v>
      </c>
      <c r="G90" s="401">
        <v>1250.3702684530811</v>
      </c>
      <c r="H90" s="400">
        <v>2349915</v>
      </c>
      <c r="I90" s="401">
        <v>775.99553321290705</v>
      </c>
      <c r="J90" s="392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  <c r="DK90" s="121"/>
      <c r="DL90" s="121"/>
      <c r="DM90" s="121"/>
      <c r="DN90" s="121"/>
      <c r="DO90" s="121"/>
      <c r="DP90" s="121"/>
      <c r="DQ90" s="121"/>
      <c r="DR90" s="121"/>
      <c r="DS90" s="121"/>
      <c r="DT90" s="121"/>
      <c r="DU90" s="121"/>
      <c r="DV90" s="121"/>
      <c r="DW90" s="121"/>
      <c r="DX90" s="121"/>
      <c r="DY90" s="121"/>
      <c r="DZ90" s="121"/>
      <c r="EA90" s="121"/>
      <c r="EB90" s="121"/>
      <c r="EC90" s="121"/>
      <c r="ED90" s="121"/>
      <c r="EE90" s="121"/>
      <c r="EF90" s="121"/>
      <c r="EG90" s="121"/>
      <c r="EH90" s="121"/>
      <c r="EI90" s="121"/>
      <c r="EJ90" s="121"/>
      <c r="EK90" s="121"/>
      <c r="EL90" s="121"/>
      <c r="EM90" s="121"/>
      <c r="EN90" s="121"/>
      <c r="EO90" s="121"/>
      <c r="EP90" s="121"/>
      <c r="EQ90" s="121"/>
      <c r="ER90" s="121"/>
      <c r="ES90" s="121"/>
      <c r="ET90" s="121"/>
      <c r="EU90" s="121"/>
      <c r="EV90" s="121"/>
      <c r="EW90" s="121"/>
      <c r="EX90" s="121"/>
      <c r="EY90" s="121"/>
      <c r="EZ90" s="121"/>
      <c r="FA90" s="121"/>
      <c r="FB90" s="121"/>
      <c r="FC90" s="121"/>
      <c r="FD90" s="121"/>
      <c r="FE90" s="121"/>
      <c r="FF90" s="121"/>
      <c r="FG90" s="121"/>
      <c r="FH90" s="121"/>
      <c r="FI90" s="121"/>
      <c r="FJ90" s="121"/>
      <c r="FK90" s="121"/>
      <c r="FL90" s="121"/>
      <c r="FM90" s="121"/>
      <c r="FN90" s="121"/>
      <c r="FO90" s="121"/>
      <c r="FP90" s="121"/>
      <c r="FQ90" s="121"/>
      <c r="FR90" s="121"/>
      <c r="FS90" s="121"/>
      <c r="FT90" s="121"/>
      <c r="FU90" s="121"/>
      <c r="FV90" s="121"/>
      <c r="FW90" s="121"/>
      <c r="FX90" s="121"/>
      <c r="FY90" s="121"/>
      <c r="FZ90" s="121"/>
      <c r="GA90" s="121"/>
      <c r="GB90" s="121"/>
      <c r="GC90" s="121"/>
      <c r="GD90" s="121"/>
      <c r="GE90" s="121"/>
      <c r="GF90" s="121"/>
      <c r="GG90" s="121"/>
      <c r="GH90" s="121"/>
      <c r="GI90" s="121"/>
      <c r="GJ90" s="121"/>
      <c r="GK90" s="121"/>
      <c r="GL90" s="121"/>
      <c r="GM90" s="121"/>
      <c r="GN90" s="121"/>
      <c r="GO90" s="121"/>
      <c r="GP90" s="121"/>
      <c r="GQ90" s="121"/>
      <c r="GR90" s="121"/>
      <c r="GS90" s="121"/>
      <c r="GT90" s="121"/>
      <c r="GU90" s="121"/>
      <c r="GV90" s="121"/>
      <c r="GW90" s="121"/>
      <c r="GX90" s="121"/>
      <c r="GY90" s="121"/>
      <c r="GZ90" s="121"/>
      <c r="HA90" s="121"/>
      <c r="HB90" s="121"/>
      <c r="HC90" s="121"/>
      <c r="HD90" s="121"/>
      <c r="HE90" s="121"/>
      <c r="HF90" s="121"/>
      <c r="HG90" s="121"/>
      <c r="HH90" s="121"/>
      <c r="HI90" s="121"/>
      <c r="HJ90" s="121"/>
      <c r="HK90" s="121"/>
      <c r="HL90" s="121"/>
      <c r="HM90" s="121"/>
      <c r="HN90" s="121"/>
      <c r="HO90" s="121"/>
      <c r="HP90" s="121"/>
      <c r="HQ90" s="121"/>
      <c r="HR90" s="121"/>
      <c r="HS90" s="121"/>
      <c r="HT90" s="121"/>
      <c r="HU90" s="121"/>
      <c r="HV90" s="121"/>
      <c r="HW90" s="121"/>
      <c r="HX90" s="121"/>
      <c r="HY90" s="121"/>
      <c r="HZ90" s="121"/>
    </row>
    <row r="91" spans="1:234" ht="18" customHeight="1">
      <c r="A91" s="319"/>
      <c r="B91" s="320"/>
      <c r="C91" s="328"/>
      <c r="D91" s="328"/>
      <c r="E91" s="328"/>
      <c r="F91" s="328"/>
      <c r="G91" s="328"/>
      <c r="H91" s="328"/>
      <c r="I91" s="328"/>
      <c r="J91" s="328"/>
    </row>
    <row r="92" spans="1:234" ht="18" customHeight="1">
      <c r="A92" s="319"/>
      <c r="B92" s="394"/>
      <c r="C92" s="328"/>
      <c r="D92" s="329"/>
      <c r="E92" s="395"/>
      <c r="F92" s="329"/>
      <c r="G92" s="395"/>
      <c r="H92" s="329"/>
      <c r="I92" s="395"/>
      <c r="J92" s="328"/>
    </row>
    <row r="93" spans="1:234" ht="18" customHeight="1">
      <c r="B93" s="131"/>
      <c r="D93" s="132"/>
      <c r="E93" s="133"/>
      <c r="F93" s="132"/>
      <c r="G93" s="133"/>
      <c r="H93" s="132"/>
      <c r="I93" s="133"/>
    </row>
    <row r="94" spans="1:234" ht="18" customHeight="1">
      <c r="B94" s="131"/>
      <c r="C94" s="134"/>
      <c r="D94" s="132"/>
      <c r="E94" s="133"/>
      <c r="F94" s="132"/>
      <c r="G94" s="133"/>
      <c r="H94" s="132"/>
      <c r="I94" s="133"/>
    </row>
    <row r="95" spans="1:234" ht="18" customHeight="1">
      <c r="B95" s="131"/>
      <c r="E95" s="133"/>
    </row>
    <row r="96" spans="1:234" ht="18" customHeight="1">
      <c r="B96" s="131"/>
      <c r="E96" s="133"/>
    </row>
    <row r="97" spans="2:5" ht="18" customHeight="1">
      <c r="B97" s="131"/>
      <c r="E97" s="133"/>
    </row>
    <row r="98" spans="2:5" ht="18" customHeight="1">
      <c r="B98" s="131"/>
      <c r="E98" s="133"/>
    </row>
    <row r="99" spans="2:5" ht="18" customHeight="1">
      <c r="B99" s="131"/>
      <c r="E99" s="133"/>
    </row>
    <row r="100" spans="2:5" ht="18" customHeight="1">
      <c r="B100" s="135"/>
      <c r="E100" s="133"/>
    </row>
    <row r="101" spans="2:5" ht="18" customHeight="1">
      <c r="B101" s="135"/>
    </row>
    <row r="102" spans="2:5" ht="18" customHeight="1">
      <c r="B102" s="135"/>
    </row>
    <row r="103" spans="2:5" ht="18" customHeight="1">
      <c r="B103" s="135"/>
    </row>
    <row r="104" spans="2:5" ht="18" customHeight="1">
      <c r="B104" s="135"/>
    </row>
    <row r="105" spans="2:5" ht="18" customHeight="1">
      <c r="B105" s="135"/>
    </row>
    <row r="106" spans="2:5" ht="18" customHeight="1">
      <c r="B106" s="135"/>
    </row>
    <row r="107" spans="2:5" ht="18" customHeight="1">
      <c r="B107" s="135"/>
    </row>
    <row r="108" spans="2:5" ht="18" customHeight="1">
      <c r="B108" s="136"/>
    </row>
    <row r="109" spans="2:5" ht="18" customHeight="1">
      <c r="B109" s="136"/>
    </row>
    <row r="110" spans="2:5" ht="18" customHeight="1">
      <c r="B110" s="136"/>
    </row>
    <row r="111" spans="2:5" ht="18" customHeight="1">
      <c r="B111" s="136"/>
    </row>
    <row r="112" spans="2:5" ht="18" customHeight="1">
      <c r="B112" s="136"/>
    </row>
    <row r="113" spans="2:2" ht="18" customHeight="1">
      <c r="B113" s="136"/>
    </row>
    <row r="114" spans="2:2" ht="18" customHeight="1">
      <c r="B114" s="136"/>
    </row>
    <row r="115" spans="2:2">
      <c r="B115" s="136"/>
    </row>
    <row r="116" spans="2:2" ht="12.9" customHeight="1">
      <c r="B116" s="136"/>
    </row>
    <row r="117" spans="2:2">
      <c r="B117" s="136"/>
    </row>
    <row r="118" spans="2:2">
      <c r="B118" s="136"/>
    </row>
    <row r="119" spans="2:2">
      <c r="B119" s="136"/>
    </row>
    <row r="120" spans="2:2">
      <c r="B120" s="136"/>
    </row>
    <row r="121" spans="2:2">
      <c r="B121" s="136"/>
    </row>
    <row r="122" spans="2:2">
      <c r="B122" s="136"/>
    </row>
    <row r="123" spans="2:2">
      <c r="B123" s="136"/>
    </row>
    <row r="124" spans="2:2">
      <c r="B124" s="136"/>
    </row>
    <row r="125" spans="2:2">
      <c r="B125" s="136"/>
    </row>
    <row r="126" spans="2:2">
      <c r="B126" s="136"/>
    </row>
    <row r="127" spans="2:2">
      <c r="B127" s="136"/>
    </row>
    <row r="128" spans="2:2">
      <c r="B128" s="136"/>
    </row>
    <row r="129" spans="2:2" ht="15.75" customHeight="1">
      <c r="B129" s="136"/>
    </row>
    <row r="130" spans="2:2">
      <c r="B130" s="136"/>
    </row>
    <row r="131" spans="2:2">
      <c r="B131" s="136"/>
    </row>
    <row r="132" spans="2:2">
      <c r="B132" s="136"/>
    </row>
    <row r="133" spans="2:2">
      <c r="B133" s="136"/>
    </row>
    <row r="134" spans="2:2">
      <c r="B134" s="136"/>
    </row>
    <row r="135" spans="2:2">
      <c r="B135" s="136"/>
    </row>
    <row r="136" spans="2:2">
      <c r="B136" s="136"/>
    </row>
    <row r="137" spans="2:2">
      <c r="B137" s="136"/>
    </row>
    <row r="138" spans="2:2">
      <c r="B138" s="136"/>
    </row>
    <row r="139" spans="2:2">
      <c r="B139" s="136"/>
    </row>
  </sheetData>
  <mergeCells count="2">
    <mergeCell ref="B7:B8"/>
    <mergeCell ref="C7:C8"/>
  </mergeCells>
  <hyperlinks>
    <hyperlink ref="K5" location="Indice!A1" display="Volver al índice" xr:uid="{00000000-0004-0000-09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IX139"/>
  <sheetViews>
    <sheetView showGridLines="0" showRowColHeaders="0" showOutlineSymbols="0" zoomScaleNormal="100" workbookViewId="0">
      <pane ySplit="9" topLeftCell="A10" activePane="bottomLeft" state="frozen"/>
      <selection activeCell="Q29" sqref="Q29"/>
      <selection pane="bottomLeft" activeCell="Q29" sqref="Q29"/>
    </sheetView>
  </sheetViews>
  <sheetFormatPr baseColWidth="10" defaultColWidth="11.44140625" defaultRowHeight="15.6"/>
  <cols>
    <col min="1" max="1" width="2.6640625" style="143" customWidth="1"/>
    <col min="2" max="2" width="8" style="108" customWidth="1"/>
    <col min="3" max="3" width="24.6640625" style="112" customWidth="1"/>
    <col min="4" max="9" width="18.6640625" style="112" customWidth="1"/>
    <col min="10" max="11" width="11.44140625" style="112" customWidth="1"/>
    <col min="12" max="12" width="14.44140625" style="112" customWidth="1"/>
    <col min="13" max="16384" width="11.44140625" style="112"/>
  </cols>
  <sheetData>
    <row r="1" spans="1:234" s="1" customFormat="1">
      <c r="A1" s="3"/>
      <c r="B1" s="8"/>
    </row>
    <row r="2" spans="1:234" s="1" customFormat="1">
      <c r="A2" s="3"/>
      <c r="B2" s="8"/>
    </row>
    <row r="3" spans="1:234" s="2" customFormat="1" ht="18">
      <c r="A3" s="290"/>
      <c r="B3" s="8"/>
      <c r="C3" s="103" t="s">
        <v>46</v>
      </c>
      <c r="D3" s="137"/>
      <c r="E3" s="138"/>
      <c r="F3" s="137"/>
      <c r="G3" s="137"/>
      <c r="H3" s="137"/>
      <c r="I3" s="137"/>
      <c r="J3" s="2" t="s">
        <v>106</v>
      </c>
    </row>
    <row r="4" spans="1:234" s="2" customFormat="1" ht="15.75" customHeight="1">
      <c r="A4" s="290"/>
      <c r="B4" s="8"/>
      <c r="C4" s="139"/>
      <c r="D4" s="137"/>
      <c r="E4" s="138"/>
      <c r="F4" s="137"/>
      <c r="G4" s="137"/>
      <c r="H4" s="137"/>
      <c r="I4" s="137"/>
    </row>
    <row r="5" spans="1:234" s="2" customFormat="1" ht="18.75" customHeight="1">
      <c r="A5" s="290"/>
      <c r="B5" s="8"/>
      <c r="C5" s="107" t="str">
        <f>'Número pensiones (IP-J-V)'!$C$5</f>
        <v>1 de  Marzo de 2022</v>
      </c>
      <c r="D5" s="137"/>
      <c r="E5" s="138"/>
      <c r="F5" s="137"/>
      <c r="G5" s="137"/>
      <c r="H5" s="137"/>
      <c r="I5" s="137"/>
      <c r="J5" s="2" t="s">
        <v>106</v>
      </c>
      <c r="K5" s="9" t="s">
        <v>177</v>
      </c>
    </row>
    <row r="6" spans="1:234" ht="9" customHeight="1">
      <c r="A6" s="319"/>
      <c r="B6" s="320"/>
      <c r="C6" s="321"/>
      <c r="D6" s="322"/>
      <c r="E6" s="323"/>
      <c r="F6" s="322"/>
      <c r="G6" s="322"/>
      <c r="H6" s="322"/>
      <c r="I6" s="322"/>
    </row>
    <row r="7" spans="1:234" ht="18.75" customHeight="1">
      <c r="A7" s="319"/>
      <c r="B7" s="512" t="s">
        <v>166</v>
      </c>
      <c r="C7" s="514" t="s">
        <v>47</v>
      </c>
      <c r="D7" s="389" t="s">
        <v>107</v>
      </c>
      <c r="E7" s="390"/>
      <c r="F7" s="389" t="s">
        <v>108</v>
      </c>
      <c r="G7" s="389"/>
      <c r="H7" s="389" t="s">
        <v>45</v>
      </c>
      <c r="I7" s="389"/>
      <c r="J7" s="140"/>
      <c r="M7" s="141"/>
    </row>
    <row r="8" spans="1:234" ht="24" customHeight="1">
      <c r="A8" s="319"/>
      <c r="B8" s="513"/>
      <c r="C8" s="515"/>
      <c r="D8" s="325" t="s">
        <v>7</v>
      </c>
      <c r="E8" s="391" t="s">
        <v>51</v>
      </c>
      <c r="F8" s="325" t="s">
        <v>7</v>
      </c>
      <c r="G8" s="391" t="s">
        <v>51</v>
      </c>
      <c r="H8" s="325" t="s">
        <v>7</v>
      </c>
      <c r="I8" s="391" t="s">
        <v>51</v>
      </c>
      <c r="J8" s="140"/>
    </row>
    <row r="9" spans="1:234" ht="24" hidden="1" customHeight="1">
      <c r="B9" s="113"/>
      <c r="C9" s="114"/>
      <c r="D9" s="115"/>
      <c r="E9" s="116"/>
      <c r="F9" s="115"/>
      <c r="G9" s="116"/>
      <c r="H9" s="115"/>
      <c r="I9" s="116"/>
      <c r="J9" s="140"/>
    </row>
    <row r="10" spans="1:234" s="122" customFormat="1" ht="18" customHeight="1">
      <c r="A10" s="121"/>
      <c r="B10" s="108"/>
      <c r="C10" s="117" t="s">
        <v>52</v>
      </c>
      <c r="D10" s="118">
        <v>69905</v>
      </c>
      <c r="E10" s="119">
        <v>412.88263457549539</v>
      </c>
      <c r="F10" s="118">
        <v>11542</v>
      </c>
      <c r="G10" s="119">
        <v>602.05670421070874</v>
      </c>
      <c r="H10" s="118">
        <v>1610425</v>
      </c>
      <c r="I10" s="119">
        <v>971.82348340344936</v>
      </c>
      <c r="J10" s="120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</row>
    <row r="11" spans="1:234" s="126" customFormat="1" ht="18" customHeight="1">
      <c r="A11" s="289"/>
      <c r="B11" s="108">
        <v>4</v>
      </c>
      <c r="C11" s="123" t="s">
        <v>53</v>
      </c>
      <c r="D11" s="124">
        <v>5394</v>
      </c>
      <c r="E11" s="125">
        <v>369.76746570263253</v>
      </c>
      <c r="F11" s="124">
        <v>490</v>
      </c>
      <c r="G11" s="125">
        <v>582.5237346938776</v>
      </c>
      <c r="H11" s="124">
        <v>110220</v>
      </c>
      <c r="I11" s="125">
        <v>881.08145400108833</v>
      </c>
    </row>
    <row r="12" spans="1:234" s="126" customFormat="1" ht="18" customHeight="1">
      <c r="A12" s="289"/>
      <c r="B12" s="108">
        <v>11</v>
      </c>
      <c r="C12" s="123" t="s">
        <v>54</v>
      </c>
      <c r="D12" s="124">
        <v>10559</v>
      </c>
      <c r="E12" s="125">
        <v>442.67069040628849</v>
      </c>
      <c r="F12" s="124">
        <v>2594</v>
      </c>
      <c r="G12" s="125">
        <v>618.96042791056288</v>
      </c>
      <c r="H12" s="124">
        <v>225853</v>
      </c>
      <c r="I12" s="125">
        <v>1077.1023246536463</v>
      </c>
    </row>
    <row r="13" spans="1:234" s="126" customFormat="1" ht="18" customHeight="1">
      <c r="A13" s="289"/>
      <c r="B13" s="108">
        <v>14</v>
      </c>
      <c r="C13" s="123" t="s">
        <v>55</v>
      </c>
      <c r="D13" s="124">
        <v>7046</v>
      </c>
      <c r="E13" s="125">
        <v>412.62769230769226</v>
      </c>
      <c r="F13" s="124">
        <v>1307</v>
      </c>
      <c r="G13" s="125">
        <v>583.87781943381799</v>
      </c>
      <c r="H13" s="124">
        <v>174623</v>
      </c>
      <c r="I13" s="125">
        <v>900.84460288736307</v>
      </c>
    </row>
    <row r="14" spans="1:234" s="126" customFormat="1" ht="18" customHeight="1">
      <c r="A14" s="289"/>
      <c r="B14" s="108">
        <v>18</v>
      </c>
      <c r="C14" s="123" t="s">
        <v>56</v>
      </c>
      <c r="D14" s="124">
        <v>7902</v>
      </c>
      <c r="E14" s="125">
        <v>399.22769172361421</v>
      </c>
      <c r="F14" s="124">
        <v>1409</v>
      </c>
      <c r="G14" s="125">
        <v>587.9323066004257</v>
      </c>
      <c r="H14" s="124">
        <v>191372</v>
      </c>
      <c r="I14" s="125">
        <v>923.53705850385529</v>
      </c>
    </row>
    <row r="15" spans="1:234" s="126" customFormat="1" ht="18" customHeight="1">
      <c r="A15" s="289"/>
      <c r="B15" s="108">
        <v>21</v>
      </c>
      <c r="C15" s="123" t="s">
        <v>57</v>
      </c>
      <c r="D15" s="124">
        <v>4394</v>
      </c>
      <c r="E15" s="125">
        <v>413.69202321347291</v>
      </c>
      <c r="F15" s="124">
        <v>725</v>
      </c>
      <c r="G15" s="125">
        <v>632.14868965517246</v>
      </c>
      <c r="H15" s="124">
        <v>100282</v>
      </c>
      <c r="I15" s="125">
        <v>986.75693893221091</v>
      </c>
    </row>
    <row r="16" spans="1:234" s="126" customFormat="1" ht="18" customHeight="1">
      <c r="A16" s="289"/>
      <c r="B16" s="108">
        <v>23</v>
      </c>
      <c r="C16" s="123" t="s">
        <v>58</v>
      </c>
      <c r="D16" s="124">
        <v>5694</v>
      </c>
      <c r="E16" s="125">
        <v>398.93385669125394</v>
      </c>
      <c r="F16" s="124">
        <v>787</v>
      </c>
      <c r="G16" s="125">
        <v>551.74867852604825</v>
      </c>
      <c r="H16" s="124">
        <v>144496</v>
      </c>
      <c r="I16" s="125">
        <v>893.00036513121438</v>
      </c>
    </row>
    <row r="17" spans="1:234" s="126" customFormat="1" ht="18" customHeight="1">
      <c r="A17" s="289"/>
      <c r="B17" s="108">
        <v>29</v>
      </c>
      <c r="C17" s="123" t="s">
        <v>59</v>
      </c>
      <c r="D17" s="124">
        <v>12826</v>
      </c>
      <c r="E17" s="125">
        <v>403.49398565413998</v>
      </c>
      <c r="F17" s="124">
        <v>1564</v>
      </c>
      <c r="G17" s="125">
        <v>601.09785166240408</v>
      </c>
      <c r="H17" s="124">
        <v>276618</v>
      </c>
      <c r="I17" s="125">
        <v>988.5947944457705</v>
      </c>
    </row>
    <row r="18" spans="1:234" s="126" customFormat="1" ht="18" customHeight="1">
      <c r="A18" s="289"/>
      <c r="B18" s="108">
        <v>41</v>
      </c>
      <c r="C18" s="123" t="s">
        <v>60</v>
      </c>
      <c r="D18" s="124">
        <v>16090</v>
      </c>
      <c r="E18" s="125">
        <v>426.80528962088249</v>
      </c>
      <c r="F18" s="124">
        <v>2666</v>
      </c>
      <c r="G18" s="125">
        <v>612.80664666166547</v>
      </c>
      <c r="H18" s="124">
        <v>386961</v>
      </c>
      <c r="I18" s="125">
        <v>1005.7082446551465</v>
      </c>
    </row>
    <row r="19" spans="1:234" s="126" customFormat="1" ht="18" hidden="1" customHeight="1">
      <c r="A19" s="289"/>
      <c r="B19" s="108"/>
      <c r="C19" s="123"/>
      <c r="D19" s="124"/>
      <c r="E19" s="125"/>
      <c r="F19" s="124"/>
      <c r="G19" s="125"/>
      <c r="H19" s="124"/>
      <c r="I19" s="125"/>
    </row>
    <row r="20" spans="1:234" s="122" customFormat="1" ht="18" customHeight="1">
      <c r="A20" s="121"/>
      <c r="B20" s="108"/>
      <c r="C20" s="117" t="s">
        <v>61</v>
      </c>
      <c r="D20" s="118">
        <v>9493</v>
      </c>
      <c r="E20" s="119">
        <v>450.82996945117458</v>
      </c>
      <c r="F20" s="118">
        <v>846</v>
      </c>
      <c r="G20" s="119">
        <v>675.83102836879436</v>
      </c>
      <c r="H20" s="118">
        <v>306852</v>
      </c>
      <c r="I20" s="119">
        <v>1148.3301775448749</v>
      </c>
      <c r="J20" s="120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</row>
    <row r="21" spans="1:234" s="126" customFormat="1" ht="18" customHeight="1">
      <c r="A21" s="289"/>
      <c r="B21" s="108">
        <v>22</v>
      </c>
      <c r="C21" s="123" t="s">
        <v>62</v>
      </c>
      <c r="D21" s="124">
        <v>1669</v>
      </c>
      <c r="E21" s="125">
        <v>429.68419412822044</v>
      </c>
      <c r="F21" s="124">
        <v>94</v>
      </c>
      <c r="G21" s="125">
        <v>625.70585106382975</v>
      </c>
      <c r="H21" s="124">
        <v>53714</v>
      </c>
      <c r="I21" s="125">
        <v>1040.4934635290615</v>
      </c>
    </row>
    <row r="22" spans="1:234" s="126" customFormat="1" ht="18" customHeight="1">
      <c r="A22" s="289"/>
      <c r="B22" s="108">
        <v>40</v>
      </c>
      <c r="C22" s="123" t="s">
        <v>63</v>
      </c>
      <c r="D22" s="124">
        <v>1052</v>
      </c>
      <c r="E22" s="125">
        <v>436.17912547528522</v>
      </c>
      <c r="F22" s="124">
        <v>101</v>
      </c>
      <c r="G22" s="125">
        <v>639.2327722772277</v>
      </c>
      <c r="H22" s="124">
        <v>35841</v>
      </c>
      <c r="I22" s="125">
        <v>1048.2457495605595</v>
      </c>
    </row>
    <row r="23" spans="1:234" s="126" customFormat="1" ht="18" customHeight="1">
      <c r="A23" s="289"/>
      <c r="B23" s="108">
        <v>50</v>
      </c>
      <c r="C23" s="123" t="s">
        <v>64</v>
      </c>
      <c r="D23" s="124">
        <v>6772</v>
      </c>
      <c r="E23" s="125">
        <v>458.31741582988781</v>
      </c>
      <c r="F23" s="124">
        <v>651</v>
      </c>
      <c r="G23" s="125">
        <v>688.74683563748067</v>
      </c>
      <c r="H23" s="124">
        <v>217297</v>
      </c>
      <c r="I23" s="125">
        <v>1191.4944515110653</v>
      </c>
    </row>
    <row r="24" spans="1:234" s="126" customFormat="1" ht="18" hidden="1" customHeight="1">
      <c r="A24" s="289"/>
      <c r="B24" s="108"/>
      <c r="C24" s="123"/>
      <c r="D24" s="124"/>
      <c r="E24" s="125"/>
      <c r="F24" s="124"/>
      <c r="G24" s="125"/>
      <c r="H24" s="124"/>
      <c r="I24" s="125"/>
    </row>
    <row r="25" spans="1:234" s="122" customFormat="1" ht="18" customHeight="1">
      <c r="A25" s="121"/>
      <c r="B25" s="108">
        <v>33</v>
      </c>
      <c r="C25" s="117" t="s">
        <v>65</v>
      </c>
      <c r="D25" s="118">
        <v>8814</v>
      </c>
      <c r="E25" s="119">
        <v>530.16316995688669</v>
      </c>
      <c r="F25" s="118">
        <v>1827</v>
      </c>
      <c r="G25" s="119">
        <v>857.57737821565388</v>
      </c>
      <c r="H25" s="118">
        <v>300058</v>
      </c>
      <c r="I25" s="119">
        <v>1275.8662196975258</v>
      </c>
      <c r="J25" s="120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</row>
    <row r="26" spans="1:234" s="122" customFormat="1" ht="18" hidden="1" customHeight="1">
      <c r="A26" s="121"/>
      <c r="B26" s="108"/>
      <c r="C26" s="117"/>
      <c r="D26" s="118"/>
      <c r="E26" s="119"/>
      <c r="F26" s="118"/>
      <c r="G26" s="119"/>
      <c r="H26" s="118"/>
      <c r="I26" s="119"/>
      <c r="J26" s="120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</row>
    <row r="27" spans="1:234" s="122" customFormat="1" ht="18" customHeight="1">
      <c r="A27" s="121"/>
      <c r="B27" s="108">
        <v>7</v>
      </c>
      <c r="C27" s="117" t="s">
        <v>182</v>
      </c>
      <c r="D27" s="118">
        <v>6266</v>
      </c>
      <c r="E27" s="119">
        <v>378.66691988509416</v>
      </c>
      <c r="F27" s="118">
        <v>120</v>
      </c>
      <c r="G27" s="119">
        <v>629.20491666666669</v>
      </c>
      <c r="H27" s="118">
        <v>200837</v>
      </c>
      <c r="I27" s="119">
        <v>1012.4308800171281</v>
      </c>
      <c r="J27" s="120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</row>
    <row r="28" spans="1:234" s="122" customFormat="1" ht="18" hidden="1" customHeight="1">
      <c r="A28" s="121"/>
      <c r="B28" s="108"/>
      <c r="C28" s="117"/>
      <c r="D28" s="118"/>
      <c r="E28" s="119"/>
      <c r="F28" s="118"/>
      <c r="G28" s="119"/>
      <c r="H28" s="118"/>
      <c r="I28" s="119"/>
      <c r="J28" s="120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</row>
    <row r="29" spans="1:234" s="122" customFormat="1" ht="18" customHeight="1">
      <c r="A29" s="121"/>
      <c r="B29" s="108"/>
      <c r="C29" s="117" t="s">
        <v>66</v>
      </c>
      <c r="D29" s="118">
        <v>16745</v>
      </c>
      <c r="E29" s="119">
        <v>410.76943386085406</v>
      </c>
      <c r="F29" s="118">
        <v>2344</v>
      </c>
      <c r="G29" s="119">
        <v>618.90012798634814</v>
      </c>
      <c r="H29" s="118">
        <v>345099</v>
      </c>
      <c r="I29" s="119">
        <v>991.46353414527448</v>
      </c>
      <c r="J29" s="120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  <c r="FK29" s="121"/>
      <c r="FL29" s="121"/>
      <c r="FM29" s="121"/>
      <c r="FN29" s="121"/>
      <c r="FO29" s="121"/>
      <c r="FP29" s="121"/>
      <c r="FQ29" s="121"/>
      <c r="FR29" s="121"/>
      <c r="FS29" s="121"/>
      <c r="FT29" s="121"/>
      <c r="FU29" s="121"/>
      <c r="FV29" s="121"/>
      <c r="FW29" s="121"/>
      <c r="FX29" s="121"/>
      <c r="FY29" s="121"/>
      <c r="FZ29" s="121"/>
      <c r="GA29" s="121"/>
      <c r="GB29" s="121"/>
      <c r="GC29" s="121"/>
      <c r="GD29" s="121"/>
      <c r="GE29" s="121"/>
      <c r="GF29" s="121"/>
      <c r="GG29" s="121"/>
      <c r="GH29" s="121"/>
      <c r="GI29" s="121"/>
      <c r="GJ29" s="121"/>
      <c r="GK29" s="121"/>
      <c r="GL29" s="121"/>
      <c r="GM29" s="121"/>
      <c r="GN29" s="121"/>
      <c r="GO29" s="121"/>
      <c r="GP29" s="121"/>
      <c r="GQ29" s="121"/>
      <c r="GR29" s="121"/>
      <c r="GS29" s="121"/>
      <c r="GT29" s="121"/>
      <c r="GU29" s="121"/>
      <c r="GV29" s="121"/>
      <c r="GW29" s="121"/>
      <c r="GX29" s="121"/>
      <c r="GY29" s="121"/>
      <c r="GZ29" s="121"/>
      <c r="HA29" s="121"/>
      <c r="HB29" s="121"/>
      <c r="HC29" s="121"/>
      <c r="HD29" s="121"/>
      <c r="HE29" s="121"/>
      <c r="HF29" s="121"/>
      <c r="HG29" s="121"/>
      <c r="HH29" s="121"/>
      <c r="HI29" s="121"/>
      <c r="HJ29" s="121"/>
      <c r="HK29" s="121"/>
      <c r="HL29" s="121"/>
      <c r="HM29" s="121"/>
      <c r="HN29" s="121"/>
      <c r="HO29" s="121"/>
      <c r="HP29" s="121"/>
      <c r="HQ29" s="121"/>
      <c r="HR29" s="121"/>
      <c r="HS29" s="121"/>
      <c r="HT29" s="121"/>
      <c r="HU29" s="121"/>
      <c r="HV29" s="121"/>
      <c r="HW29" s="121"/>
      <c r="HX29" s="121"/>
      <c r="HY29" s="121"/>
      <c r="HZ29" s="121"/>
    </row>
    <row r="30" spans="1:234" s="126" customFormat="1" ht="18" customHeight="1">
      <c r="A30" s="289"/>
      <c r="B30" s="108">
        <v>35</v>
      </c>
      <c r="C30" s="123" t="s">
        <v>67</v>
      </c>
      <c r="D30" s="124">
        <v>9394</v>
      </c>
      <c r="E30" s="125">
        <v>413.43326804343201</v>
      </c>
      <c r="F30" s="124">
        <v>1523</v>
      </c>
      <c r="G30" s="125">
        <v>607.52164149704527</v>
      </c>
      <c r="H30" s="124">
        <v>181463</v>
      </c>
      <c r="I30" s="125">
        <v>1005.7834899676521</v>
      </c>
    </row>
    <row r="31" spans="1:234" s="126" customFormat="1" ht="18" customHeight="1">
      <c r="A31" s="289"/>
      <c r="B31" s="108">
        <v>38</v>
      </c>
      <c r="C31" s="123" t="s">
        <v>68</v>
      </c>
      <c r="D31" s="124">
        <v>7351</v>
      </c>
      <c r="E31" s="125">
        <v>407.36526322949254</v>
      </c>
      <c r="F31" s="124">
        <v>821</v>
      </c>
      <c r="G31" s="125">
        <v>640.00784409257017</v>
      </c>
      <c r="H31" s="124">
        <v>163636</v>
      </c>
      <c r="I31" s="125">
        <v>975.58351909115368</v>
      </c>
    </row>
    <row r="32" spans="1:234" s="126" customFormat="1" ht="18" hidden="1" customHeight="1">
      <c r="A32" s="289"/>
      <c r="B32" s="108"/>
      <c r="C32" s="123"/>
      <c r="D32" s="124"/>
      <c r="E32" s="125"/>
      <c r="F32" s="124"/>
      <c r="G32" s="125"/>
      <c r="H32" s="124"/>
      <c r="I32" s="125"/>
    </row>
    <row r="33" spans="1:234" s="122" customFormat="1" ht="18" customHeight="1">
      <c r="A33" s="121"/>
      <c r="B33" s="108">
        <v>39</v>
      </c>
      <c r="C33" s="117" t="s">
        <v>69</v>
      </c>
      <c r="D33" s="118">
        <v>4546</v>
      </c>
      <c r="E33" s="119">
        <v>476.78937967443909</v>
      </c>
      <c r="F33" s="118">
        <v>1317</v>
      </c>
      <c r="G33" s="119">
        <v>692.05690964312828</v>
      </c>
      <c r="H33" s="118">
        <v>143616</v>
      </c>
      <c r="I33" s="119">
        <v>1147.857552918895</v>
      </c>
      <c r="J33" s="120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1"/>
      <c r="FL33" s="121"/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1"/>
      <c r="GF33" s="121"/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  <c r="GT33" s="121"/>
      <c r="GU33" s="121"/>
      <c r="GV33" s="121"/>
      <c r="GW33" s="121"/>
      <c r="GX33" s="121"/>
      <c r="GY33" s="121"/>
      <c r="GZ33" s="121"/>
      <c r="HA33" s="121"/>
      <c r="HB33" s="121"/>
      <c r="HC33" s="121"/>
      <c r="HD33" s="121"/>
      <c r="HE33" s="121"/>
      <c r="HF33" s="121"/>
      <c r="HG33" s="121"/>
      <c r="HH33" s="121"/>
      <c r="HI33" s="121"/>
      <c r="HJ33" s="121"/>
      <c r="HK33" s="121"/>
      <c r="HL33" s="121"/>
      <c r="HM33" s="121"/>
      <c r="HN33" s="121"/>
      <c r="HO33" s="121"/>
      <c r="HP33" s="121"/>
      <c r="HQ33" s="121"/>
      <c r="HR33" s="121"/>
      <c r="HS33" s="121"/>
      <c r="HT33" s="121"/>
      <c r="HU33" s="121"/>
      <c r="HV33" s="121"/>
      <c r="HW33" s="121"/>
      <c r="HX33" s="121"/>
      <c r="HY33" s="121"/>
      <c r="HZ33" s="121"/>
    </row>
    <row r="34" spans="1:234" s="122" customFormat="1" ht="18" hidden="1" customHeight="1">
      <c r="A34" s="121"/>
      <c r="B34" s="108"/>
      <c r="C34" s="117"/>
      <c r="D34" s="118"/>
      <c r="E34" s="119"/>
      <c r="F34" s="118"/>
      <c r="G34" s="119"/>
      <c r="H34" s="118"/>
      <c r="I34" s="119"/>
      <c r="J34" s="120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</row>
    <row r="35" spans="1:234" s="122" customFormat="1" ht="18" customHeight="1">
      <c r="A35" s="121"/>
      <c r="B35" s="108"/>
      <c r="C35" s="117" t="s">
        <v>70</v>
      </c>
      <c r="D35" s="118">
        <v>19364</v>
      </c>
      <c r="E35" s="119">
        <v>471.64754286304509</v>
      </c>
      <c r="F35" s="118">
        <v>3860</v>
      </c>
      <c r="G35" s="119">
        <v>645.88720984455983</v>
      </c>
      <c r="H35" s="118">
        <v>616785</v>
      </c>
      <c r="I35" s="119">
        <v>1081.4965504024904</v>
      </c>
      <c r="J35" s="120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</row>
    <row r="36" spans="1:234" s="126" customFormat="1" ht="18" customHeight="1">
      <c r="A36" s="289"/>
      <c r="B36" s="108">
        <v>5</v>
      </c>
      <c r="C36" s="123" t="s">
        <v>71</v>
      </c>
      <c r="D36" s="124">
        <v>1325</v>
      </c>
      <c r="E36" s="125">
        <v>463.60488301886801</v>
      </c>
      <c r="F36" s="124">
        <v>233</v>
      </c>
      <c r="G36" s="125">
        <v>568.11729613733917</v>
      </c>
      <c r="H36" s="124">
        <v>38870</v>
      </c>
      <c r="I36" s="125">
        <v>945.54993902752733</v>
      </c>
    </row>
    <row r="37" spans="1:234" s="126" customFormat="1" ht="18" customHeight="1">
      <c r="A37" s="289"/>
      <c r="B37" s="108">
        <v>9</v>
      </c>
      <c r="C37" s="123" t="s">
        <v>72</v>
      </c>
      <c r="D37" s="124">
        <v>2885</v>
      </c>
      <c r="E37" s="125">
        <v>467.78051646447142</v>
      </c>
      <c r="F37" s="124">
        <v>323</v>
      </c>
      <c r="G37" s="125">
        <v>687.61777089783288</v>
      </c>
      <c r="H37" s="124">
        <v>91302</v>
      </c>
      <c r="I37" s="125">
        <v>1161.4930513022714</v>
      </c>
    </row>
    <row r="38" spans="1:234" s="126" customFormat="1" ht="18" customHeight="1">
      <c r="A38" s="289"/>
      <c r="B38" s="108">
        <v>24</v>
      </c>
      <c r="C38" s="123" t="s">
        <v>73</v>
      </c>
      <c r="D38" s="124">
        <v>4149</v>
      </c>
      <c r="E38" s="125">
        <v>481.07785490479631</v>
      </c>
      <c r="F38" s="124">
        <v>1064</v>
      </c>
      <c r="G38" s="125">
        <v>710.48122180451105</v>
      </c>
      <c r="H38" s="124">
        <v>140345</v>
      </c>
      <c r="I38" s="125">
        <v>1077.440916099612</v>
      </c>
    </row>
    <row r="39" spans="1:234" s="126" customFormat="1" ht="18" customHeight="1">
      <c r="A39" s="289"/>
      <c r="B39" s="108">
        <v>34</v>
      </c>
      <c r="C39" s="123" t="s">
        <v>74</v>
      </c>
      <c r="D39" s="124">
        <v>1379</v>
      </c>
      <c r="E39" s="125">
        <v>487.13604060913701</v>
      </c>
      <c r="F39" s="124">
        <v>310</v>
      </c>
      <c r="G39" s="125">
        <v>671.40693548387105</v>
      </c>
      <c r="H39" s="124">
        <v>42749</v>
      </c>
      <c r="I39" s="125">
        <v>1108.4412919600456</v>
      </c>
    </row>
    <row r="40" spans="1:234" s="126" customFormat="1" ht="18" customHeight="1">
      <c r="A40" s="289"/>
      <c r="B40" s="108">
        <v>37</v>
      </c>
      <c r="C40" s="123" t="s">
        <v>75</v>
      </c>
      <c r="D40" s="124">
        <v>2608</v>
      </c>
      <c r="E40" s="125">
        <v>476.16112346625766</v>
      </c>
      <c r="F40" s="124">
        <v>642</v>
      </c>
      <c r="G40" s="125">
        <v>595.30783489096575</v>
      </c>
      <c r="H40" s="124">
        <v>81059</v>
      </c>
      <c r="I40" s="125">
        <v>1006.2417983197432</v>
      </c>
    </row>
    <row r="41" spans="1:234" s="126" customFormat="1" ht="18" customHeight="1">
      <c r="A41" s="289"/>
      <c r="B41" s="108">
        <v>40</v>
      </c>
      <c r="C41" s="123" t="s">
        <v>76</v>
      </c>
      <c r="D41" s="124">
        <v>1141</v>
      </c>
      <c r="E41" s="125">
        <v>444.52484662576683</v>
      </c>
      <c r="F41" s="124">
        <v>134</v>
      </c>
      <c r="G41" s="125">
        <v>598.56925373134322</v>
      </c>
      <c r="H41" s="124">
        <v>34222</v>
      </c>
      <c r="I41" s="125">
        <v>1031.5369116357901</v>
      </c>
    </row>
    <row r="42" spans="1:234" s="126" customFormat="1" ht="18" customHeight="1">
      <c r="A42" s="289"/>
      <c r="B42" s="108">
        <v>42</v>
      </c>
      <c r="C42" s="123" t="s">
        <v>77</v>
      </c>
      <c r="D42" s="124">
        <v>693</v>
      </c>
      <c r="E42" s="125">
        <v>470.83148629148633</v>
      </c>
      <c r="F42" s="124">
        <v>87</v>
      </c>
      <c r="G42" s="125">
        <v>632.03735632183907</v>
      </c>
      <c r="H42" s="124">
        <v>22420</v>
      </c>
      <c r="I42" s="125">
        <v>1031.7772863514715</v>
      </c>
    </row>
    <row r="43" spans="1:234" s="126" customFormat="1" ht="18" customHeight="1">
      <c r="A43" s="289"/>
      <c r="B43" s="108">
        <v>47</v>
      </c>
      <c r="C43" s="123" t="s">
        <v>78</v>
      </c>
      <c r="D43" s="124">
        <v>3564</v>
      </c>
      <c r="E43" s="125">
        <v>474.16254769921443</v>
      </c>
      <c r="F43" s="124">
        <v>658</v>
      </c>
      <c r="G43" s="125">
        <v>661.86764437689965</v>
      </c>
      <c r="H43" s="124">
        <v>117808</v>
      </c>
      <c r="I43" s="125">
        <v>1202.7517060810812</v>
      </c>
    </row>
    <row r="44" spans="1:234" s="126" customFormat="1" ht="18" customHeight="1">
      <c r="A44" s="289"/>
      <c r="B44" s="108">
        <v>49</v>
      </c>
      <c r="C44" s="123" t="s">
        <v>79</v>
      </c>
      <c r="D44" s="124">
        <v>1620</v>
      </c>
      <c r="E44" s="125">
        <v>454.4287283950618</v>
      </c>
      <c r="F44" s="124">
        <v>409</v>
      </c>
      <c r="G44" s="125">
        <v>541.98660146699262</v>
      </c>
      <c r="H44" s="124">
        <v>48010</v>
      </c>
      <c r="I44" s="125">
        <v>915.64368069152363</v>
      </c>
    </row>
    <row r="45" spans="1:234" s="126" customFormat="1" ht="18" hidden="1" customHeight="1">
      <c r="A45" s="289"/>
      <c r="B45" s="108"/>
      <c r="C45" s="123"/>
      <c r="D45" s="124"/>
      <c r="E45" s="125"/>
      <c r="F45" s="124"/>
      <c r="G45" s="125"/>
      <c r="H45" s="124"/>
      <c r="I45" s="125"/>
    </row>
    <row r="46" spans="1:234" s="122" customFormat="1" ht="18" customHeight="1">
      <c r="A46" s="121"/>
      <c r="B46" s="108"/>
      <c r="C46" s="117" t="s">
        <v>80</v>
      </c>
      <c r="D46" s="118">
        <v>14913</v>
      </c>
      <c r="E46" s="119">
        <v>432.47575806343474</v>
      </c>
      <c r="F46" s="118">
        <v>2587</v>
      </c>
      <c r="G46" s="119">
        <v>572.16464244298413</v>
      </c>
      <c r="H46" s="118">
        <v>380393</v>
      </c>
      <c r="I46" s="119">
        <v>1004.4232644659603</v>
      </c>
      <c r="J46" s="120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1"/>
      <c r="FL46" s="121"/>
      <c r="FM46" s="121"/>
      <c r="FN46" s="121"/>
      <c r="FO46" s="121"/>
      <c r="FP46" s="121"/>
      <c r="FQ46" s="121"/>
      <c r="FR46" s="121"/>
      <c r="FS46" s="121"/>
      <c r="FT46" s="121"/>
      <c r="FU46" s="121"/>
      <c r="FV46" s="121"/>
      <c r="FW46" s="121"/>
      <c r="FX46" s="121"/>
      <c r="FY46" s="121"/>
      <c r="FZ46" s="121"/>
      <c r="GA46" s="121"/>
      <c r="GB46" s="121"/>
      <c r="GC46" s="121"/>
      <c r="GD46" s="121"/>
      <c r="GE46" s="121"/>
      <c r="GF46" s="121"/>
      <c r="GG46" s="121"/>
      <c r="GH46" s="121"/>
      <c r="GI46" s="121"/>
      <c r="GJ46" s="121"/>
      <c r="GK46" s="121"/>
      <c r="GL46" s="121"/>
      <c r="GM46" s="121"/>
      <c r="GN46" s="121"/>
      <c r="GO46" s="121"/>
      <c r="GP46" s="121"/>
      <c r="GQ46" s="121"/>
      <c r="GR46" s="121"/>
      <c r="GS46" s="121"/>
      <c r="GT46" s="121"/>
      <c r="GU46" s="121"/>
      <c r="GV46" s="121"/>
      <c r="GW46" s="121"/>
      <c r="GX46" s="121"/>
      <c r="GY46" s="121"/>
      <c r="GZ46" s="121"/>
      <c r="HA46" s="121"/>
      <c r="HB46" s="121"/>
      <c r="HC46" s="121"/>
      <c r="HD46" s="121"/>
      <c r="HE46" s="121"/>
      <c r="HF46" s="121"/>
      <c r="HG46" s="121"/>
      <c r="HH46" s="121"/>
      <c r="HI46" s="121"/>
      <c r="HJ46" s="121"/>
      <c r="HK46" s="121"/>
      <c r="HL46" s="121"/>
      <c r="HM46" s="121"/>
      <c r="HN46" s="121"/>
      <c r="HO46" s="121"/>
      <c r="HP46" s="121"/>
      <c r="HQ46" s="121"/>
      <c r="HR46" s="121"/>
      <c r="HS46" s="121"/>
      <c r="HT46" s="121"/>
      <c r="HU46" s="121"/>
      <c r="HV46" s="121"/>
      <c r="HW46" s="121"/>
      <c r="HX46" s="121"/>
      <c r="HY46" s="121"/>
      <c r="HZ46" s="121"/>
    </row>
    <row r="47" spans="1:234" s="126" customFormat="1" ht="18" customHeight="1">
      <c r="A47" s="289"/>
      <c r="B47" s="108">
        <v>2</v>
      </c>
      <c r="C47" s="123" t="s">
        <v>81</v>
      </c>
      <c r="D47" s="124">
        <v>2956</v>
      </c>
      <c r="E47" s="125">
        <v>432.25576116373469</v>
      </c>
      <c r="F47" s="124">
        <v>724</v>
      </c>
      <c r="G47" s="125">
        <v>534.34350828729282</v>
      </c>
      <c r="H47" s="124">
        <v>73348</v>
      </c>
      <c r="I47" s="125">
        <v>968.67986543600387</v>
      </c>
    </row>
    <row r="48" spans="1:234" s="126" customFormat="1" ht="18" customHeight="1">
      <c r="A48" s="289"/>
      <c r="B48" s="108">
        <v>13</v>
      </c>
      <c r="C48" s="123" t="s">
        <v>82</v>
      </c>
      <c r="D48" s="124">
        <v>4194</v>
      </c>
      <c r="E48" s="125">
        <v>455.21219837863623</v>
      </c>
      <c r="F48" s="124">
        <v>857</v>
      </c>
      <c r="G48" s="125">
        <v>604.24292882147029</v>
      </c>
      <c r="H48" s="124">
        <v>100300</v>
      </c>
      <c r="I48" s="125">
        <v>1009.5620133599199</v>
      </c>
    </row>
    <row r="49" spans="1:234" s="126" customFormat="1" ht="18" customHeight="1">
      <c r="A49" s="289"/>
      <c r="B49" s="108">
        <v>16</v>
      </c>
      <c r="C49" s="123" t="s">
        <v>83</v>
      </c>
      <c r="D49" s="124">
        <v>1665</v>
      </c>
      <c r="E49" s="125">
        <v>438.25286486486493</v>
      </c>
      <c r="F49" s="124">
        <v>322</v>
      </c>
      <c r="G49" s="125">
        <v>568.6708385093167</v>
      </c>
      <c r="H49" s="124">
        <v>44587</v>
      </c>
      <c r="I49" s="125">
        <v>922.26606185659466</v>
      </c>
    </row>
    <row r="50" spans="1:234" s="126" customFormat="1" ht="18" customHeight="1">
      <c r="A50" s="289"/>
      <c r="B50" s="108">
        <v>19</v>
      </c>
      <c r="C50" s="123" t="s">
        <v>84</v>
      </c>
      <c r="D50" s="124">
        <v>1594</v>
      </c>
      <c r="E50" s="125">
        <v>439.66511292346297</v>
      </c>
      <c r="F50" s="124">
        <v>116</v>
      </c>
      <c r="G50" s="125">
        <v>646.65293103448266</v>
      </c>
      <c r="H50" s="124">
        <v>42946</v>
      </c>
      <c r="I50" s="125">
        <v>1148.6286259488661</v>
      </c>
    </row>
    <row r="51" spans="1:234" s="126" customFormat="1" ht="18" customHeight="1">
      <c r="A51" s="289"/>
      <c r="B51" s="108">
        <v>45</v>
      </c>
      <c r="C51" s="123" t="s">
        <v>85</v>
      </c>
      <c r="D51" s="124">
        <v>4504</v>
      </c>
      <c r="E51" s="125">
        <v>406.76860124333916</v>
      </c>
      <c r="F51" s="124">
        <v>568</v>
      </c>
      <c r="G51" s="125">
        <v>558.74170774647882</v>
      </c>
      <c r="H51" s="124">
        <v>119212</v>
      </c>
      <c r="I51" s="125">
        <v>1000.8698474985744</v>
      </c>
    </row>
    <row r="52" spans="1:234" s="126" customFormat="1" ht="18" hidden="1" customHeight="1">
      <c r="A52" s="289"/>
      <c r="B52" s="108"/>
      <c r="C52" s="123"/>
      <c r="D52" s="124"/>
      <c r="E52" s="125"/>
      <c r="F52" s="124"/>
      <c r="G52" s="125"/>
      <c r="H52" s="124"/>
      <c r="I52" s="125"/>
    </row>
    <row r="53" spans="1:234" s="122" customFormat="1" ht="18" customHeight="1">
      <c r="A53" s="121"/>
      <c r="B53" s="108"/>
      <c r="C53" s="117" t="s">
        <v>86</v>
      </c>
      <c r="D53" s="118">
        <v>50243</v>
      </c>
      <c r="E53" s="119">
        <v>433.13051808212089</v>
      </c>
      <c r="F53" s="118">
        <v>1350</v>
      </c>
      <c r="G53" s="119">
        <v>698.00241481481476</v>
      </c>
      <c r="H53" s="118">
        <v>1751062</v>
      </c>
      <c r="I53" s="119">
        <v>1129.253645970274</v>
      </c>
      <c r="J53" s="120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/>
      <c r="DU53" s="121"/>
      <c r="DV53" s="121"/>
      <c r="DW53" s="121"/>
      <c r="DX53" s="121"/>
      <c r="DY53" s="121"/>
      <c r="DZ53" s="121"/>
      <c r="EA53" s="121"/>
      <c r="EB53" s="121"/>
      <c r="EC53" s="121"/>
      <c r="ED53" s="121"/>
      <c r="EE53" s="121"/>
      <c r="EF53" s="121"/>
      <c r="EG53" s="121"/>
      <c r="EH53" s="121"/>
      <c r="EI53" s="121"/>
      <c r="EJ53" s="121"/>
      <c r="EK53" s="121"/>
      <c r="EL53" s="121"/>
      <c r="EM53" s="121"/>
      <c r="EN53" s="121"/>
      <c r="EO53" s="121"/>
      <c r="EP53" s="121"/>
      <c r="EQ53" s="121"/>
      <c r="ER53" s="121"/>
      <c r="ES53" s="121"/>
      <c r="ET53" s="121"/>
      <c r="EU53" s="121"/>
      <c r="EV53" s="121"/>
      <c r="EW53" s="121"/>
      <c r="EX53" s="121"/>
      <c r="EY53" s="121"/>
      <c r="EZ53" s="121"/>
      <c r="FA53" s="121"/>
      <c r="FB53" s="121"/>
      <c r="FC53" s="121"/>
      <c r="FD53" s="121"/>
      <c r="FE53" s="121"/>
      <c r="FF53" s="121"/>
      <c r="FG53" s="121"/>
      <c r="FH53" s="121"/>
      <c r="FI53" s="121"/>
      <c r="FJ53" s="121"/>
      <c r="FK53" s="121"/>
      <c r="FL53" s="121"/>
      <c r="FM53" s="121"/>
      <c r="FN53" s="121"/>
      <c r="FO53" s="121"/>
      <c r="FP53" s="121"/>
      <c r="FQ53" s="121"/>
      <c r="FR53" s="121"/>
      <c r="FS53" s="121"/>
      <c r="FT53" s="121"/>
      <c r="FU53" s="121"/>
      <c r="FV53" s="121"/>
      <c r="FW53" s="121"/>
      <c r="FX53" s="121"/>
      <c r="FY53" s="121"/>
      <c r="FZ53" s="121"/>
      <c r="GA53" s="121"/>
      <c r="GB53" s="121"/>
      <c r="GC53" s="121"/>
      <c r="GD53" s="121"/>
      <c r="GE53" s="121"/>
      <c r="GF53" s="121"/>
      <c r="GG53" s="121"/>
      <c r="GH53" s="121"/>
      <c r="GI53" s="121"/>
      <c r="GJ53" s="121"/>
      <c r="GK53" s="121"/>
      <c r="GL53" s="121"/>
      <c r="GM53" s="121"/>
      <c r="GN53" s="121"/>
      <c r="GO53" s="121"/>
      <c r="GP53" s="121"/>
      <c r="GQ53" s="121"/>
      <c r="GR53" s="121"/>
      <c r="GS53" s="121"/>
      <c r="GT53" s="121"/>
      <c r="GU53" s="121"/>
      <c r="GV53" s="121"/>
      <c r="GW53" s="121"/>
      <c r="GX53" s="121"/>
      <c r="GY53" s="121"/>
      <c r="GZ53" s="121"/>
      <c r="HA53" s="121"/>
      <c r="HB53" s="121"/>
      <c r="HC53" s="121"/>
      <c r="HD53" s="121"/>
      <c r="HE53" s="121"/>
      <c r="HF53" s="121"/>
      <c r="HG53" s="121"/>
      <c r="HH53" s="121"/>
      <c r="HI53" s="121"/>
      <c r="HJ53" s="121"/>
      <c r="HK53" s="121"/>
      <c r="HL53" s="121"/>
      <c r="HM53" s="121"/>
      <c r="HN53" s="121"/>
      <c r="HO53" s="121"/>
      <c r="HP53" s="121"/>
      <c r="HQ53" s="121"/>
      <c r="HR53" s="121"/>
      <c r="HS53" s="121"/>
      <c r="HT53" s="121"/>
      <c r="HU53" s="121"/>
      <c r="HV53" s="121"/>
      <c r="HW53" s="121"/>
      <c r="HX53" s="121"/>
      <c r="HY53" s="121"/>
      <c r="HZ53" s="121"/>
    </row>
    <row r="54" spans="1:234" s="126" customFormat="1" ht="18" customHeight="1">
      <c r="A54" s="289"/>
      <c r="B54" s="108">
        <v>8</v>
      </c>
      <c r="C54" s="123" t="s">
        <v>87</v>
      </c>
      <c r="D54" s="124">
        <v>37000</v>
      </c>
      <c r="E54" s="125">
        <v>448.11722891891895</v>
      </c>
      <c r="F54" s="124">
        <v>1052</v>
      </c>
      <c r="G54" s="125">
        <v>712.29960076045631</v>
      </c>
      <c r="H54" s="124">
        <v>1314176</v>
      </c>
      <c r="I54" s="125">
        <v>1166.0264164388939</v>
      </c>
    </row>
    <row r="55" spans="1:234" s="126" customFormat="1" ht="18" customHeight="1">
      <c r="A55" s="289"/>
      <c r="B55" s="108">
        <v>17</v>
      </c>
      <c r="C55" s="123" t="s">
        <v>183</v>
      </c>
      <c r="D55" s="124">
        <v>4443</v>
      </c>
      <c r="E55" s="125">
        <v>377.12009903218541</v>
      </c>
      <c r="F55" s="124">
        <v>56</v>
      </c>
      <c r="G55" s="125">
        <v>668.69499999999994</v>
      </c>
      <c r="H55" s="124">
        <v>161629</v>
      </c>
      <c r="I55" s="125">
        <v>1009.2581330701801</v>
      </c>
    </row>
    <row r="56" spans="1:234" s="126" customFormat="1" ht="18" customHeight="1">
      <c r="A56" s="289"/>
      <c r="B56" s="108">
        <v>25</v>
      </c>
      <c r="C56" s="123" t="s">
        <v>189</v>
      </c>
      <c r="D56" s="124">
        <v>3263</v>
      </c>
      <c r="E56" s="125">
        <v>393.7264112779651</v>
      </c>
      <c r="F56" s="124">
        <v>61</v>
      </c>
      <c r="G56" s="125">
        <v>626.16098360655735</v>
      </c>
      <c r="H56" s="124">
        <v>100533</v>
      </c>
      <c r="I56" s="125">
        <v>966.83821023942369</v>
      </c>
    </row>
    <row r="57" spans="1:234" s="126" customFormat="1" ht="18" customHeight="1">
      <c r="A57" s="289"/>
      <c r="B57" s="108">
        <v>43</v>
      </c>
      <c r="C57" s="123" t="s">
        <v>88</v>
      </c>
      <c r="D57" s="124">
        <v>5537</v>
      </c>
      <c r="E57" s="125">
        <v>401.14958822467042</v>
      </c>
      <c r="F57" s="124">
        <v>181</v>
      </c>
      <c r="G57" s="125">
        <v>648.18419889502763</v>
      </c>
      <c r="H57" s="124">
        <v>174724</v>
      </c>
      <c r="I57" s="125">
        <v>1057.1225898560019</v>
      </c>
    </row>
    <row r="58" spans="1:234" s="126" customFormat="1" ht="18" hidden="1" customHeight="1">
      <c r="A58" s="289"/>
      <c r="B58" s="108"/>
      <c r="C58" s="123"/>
      <c r="D58" s="124"/>
      <c r="E58" s="125"/>
      <c r="F58" s="124"/>
      <c r="G58" s="125"/>
      <c r="H58" s="124"/>
      <c r="I58" s="125"/>
    </row>
    <row r="59" spans="1:234" s="122" customFormat="1" ht="18" customHeight="1">
      <c r="A59" s="121"/>
      <c r="B59" s="108"/>
      <c r="C59" s="117" t="s">
        <v>89</v>
      </c>
      <c r="D59" s="118">
        <v>37504</v>
      </c>
      <c r="E59" s="119">
        <v>412.38167422141646</v>
      </c>
      <c r="F59" s="118">
        <v>2646</v>
      </c>
      <c r="G59" s="119">
        <v>625.45658352229771</v>
      </c>
      <c r="H59" s="118">
        <v>1016169</v>
      </c>
      <c r="I59" s="119">
        <v>1001.5556090177914</v>
      </c>
      <c r="J59" s="120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  <c r="FF59" s="121"/>
      <c r="FG59" s="121"/>
      <c r="FH59" s="121"/>
      <c r="FI59" s="121"/>
      <c r="FJ59" s="121"/>
      <c r="FK59" s="121"/>
      <c r="FL59" s="121"/>
      <c r="FM59" s="121"/>
      <c r="FN59" s="121"/>
      <c r="FO59" s="121"/>
      <c r="FP59" s="121"/>
      <c r="FQ59" s="121"/>
      <c r="FR59" s="121"/>
      <c r="FS59" s="121"/>
      <c r="FT59" s="121"/>
      <c r="FU59" s="121"/>
      <c r="FV59" s="121"/>
      <c r="FW59" s="121"/>
      <c r="FX59" s="121"/>
      <c r="FY59" s="121"/>
      <c r="FZ59" s="121"/>
      <c r="GA59" s="121"/>
      <c r="GB59" s="121"/>
      <c r="GC59" s="121"/>
      <c r="GD59" s="121"/>
      <c r="GE59" s="121"/>
      <c r="GF59" s="121"/>
      <c r="GG59" s="121"/>
      <c r="GH59" s="121"/>
      <c r="GI59" s="121"/>
      <c r="GJ59" s="121"/>
      <c r="GK59" s="121"/>
      <c r="GL59" s="121"/>
      <c r="GM59" s="121"/>
      <c r="GN59" s="121"/>
      <c r="GO59" s="121"/>
      <c r="GP59" s="121"/>
      <c r="GQ59" s="121"/>
      <c r="GR59" s="121"/>
      <c r="GS59" s="121"/>
      <c r="GT59" s="121"/>
      <c r="GU59" s="121"/>
      <c r="GV59" s="121"/>
      <c r="GW59" s="121"/>
      <c r="GX59" s="121"/>
      <c r="GY59" s="121"/>
      <c r="GZ59" s="121"/>
      <c r="HA59" s="121"/>
      <c r="HB59" s="121"/>
      <c r="HC59" s="121"/>
      <c r="HD59" s="121"/>
      <c r="HE59" s="121"/>
      <c r="HF59" s="121"/>
      <c r="HG59" s="121"/>
      <c r="HH59" s="121"/>
      <c r="HI59" s="121"/>
      <c r="HJ59" s="121"/>
      <c r="HK59" s="121"/>
      <c r="HL59" s="121"/>
      <c r="HM59" s="121"/>
      <c r="HN59" s="121"/>
      <c r="HO59" s="121"/>
      <c r="HP59" s="121"/>
      <c r="HQ59" s="121"/>
      <c r="HR59" s="121"/>
      <c r="HS59" s="121"/>
      <c r="HT59" s="121"/>
      <c r="HU59" s="121"/>
      <c r="HV59" s="121"/>
      <c r="HW59" s="121"/>
      <c r="HX59" s="121"/>
      <c r="HY59" s="121"/>
      <c r="HZ59" s="121"/>
    </row>
    <row r="60" spans="1:234" s="126" customFormat="1" ht="18" customHeight="1">
      <c r="A60" s="289"/>
      <c r="B60" s="108">
        <v>3</v>
      </c>
      <c r="C60" s="123" t="s">
        <v>90</v>
      </c>
      <c r="D60" s="124">
        <v>12319</v>
      </c>
      <c r="E60" s="125">
        <v>386.31847958438181</v>
      </c>
      <c r="F60" s="124">
        <v>1218</v>
      </c>
      <c r="G60" s="125">
        <v>613.32220853858792</v>
      </c>
      <c r="H60" s="124">
        <v>328133</v>
      </c>
      <c r="I60" s="125">
        <v>940.93146507666142</v>
      </c>
    </row>
    <row r="61" spans="1:234" s="126" customFormat="1" ht="18" customHeight="1">
      <c r="A61" s="289"/>
      <c r="B61" s="108">
        <v>12</v>
      </c>
      <c r="C61" s="123" t="s">
        <v>91</v>
      </c>
      <c r="D61" s="124">
        <v>4533</v>
      </c>
      <c r="E61" s="125">
        <v>408.55390469887487</v>
      </c>
      <c r="F61" s="124">
        <v>238</v>
      </c>
      <c r="G61" s="125">
        <v>589.93542016806725</v>
      </c>
      <c r="H61" s="124">
        <v>134678</v>
      </c>
      <c r="I61" s="125">
        <v>971.54482164867306</v>
      </c>
    </row>
    <row r="62" spans="1:234" s="126" customFormat="1" ht="18" customHeight="1">
      <c r="A62" s="289"/>
      <c r="B62" s="108">
        <v>46</v>
      </c>
      <c r="C62" s="123" t="s">
        <v>92</v>
      </c>
      <c r="D62" s="124">
        <v>20652</v>
      </c>
      <c r="E62" s="125">
        <v>428.76864758861132</v>
      </c>
      <c r="F62" s="124">
        <v>1190</v>
      </c>
      <c r="G62" s="125">
        <v>644.98070588235294</v>
      </c>
      <c r="H62" s="124">
        <v>553358</v>
      </c>
      <c r="I62" s="125">
        <v>1044.8089369630509</v>
      </c>
    </row>
    <row r="63" spans="1:234" s="126" customFormat="1" ht="18" hidden="1" customHeight="1">
      <c r="A63" s="289"/>
      <c r="B63" s="108"/>
      <c r="C63" s="123"/>
      <c r="D63" s="124"/>
      <c r="E63" s="125"/>
      <c r="F63" s="124"/>
      <c r="G63" s="125"/>
      <c r="H63" s="124"/>
      <c r="I63" s="125"/>
    </row>
    <row r="64" spans="1:234" s="122" customFormat="1" ht="18" customHeight="1">
      <c r="A64" s="121"/>
      <c r="B64" s="108"/>
      <c r="C64" s="117" t="s">
        <v>93</v>
      </c>
      <c r="D64" s="118">
        <v>9689</v>
      </c>
      <c r="E64" s="119">
        <v>427.95005057281446</v>
      </c>
      <c r="F64" s="118">
        <v>2050</v>
      </c>
      <c r="G64" s="119">
        <v>560.76441463414642</v>
      </c>
      <c r="H64" s="118">
        <v>232451</v>
      </c>
      <c r="I64" s="119">
        <v>905.75443366558954</v>
      </c>
      <c r="J64" s="120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X64" s="121"/>
      <c r="FY64" s="121"/>
      <c r="FZ64" s="121"/>
      <c r="GA64" s="121"/>
      <c r="GB64" s="121"/>
      <c r="GC64" s="121"/>
      <c r="GD64" s="121"/>
      <c r="GE64" s="121"/>
      <c r="GF64" s="121"/>
      <c r="GG64" s="121"/>
      <c r="GH64" s="121"/>
      <c r="GI64" s="121"/>
      <c r="GJ64" s="121"/>
      <c r="GK64" s="121"/>
      <c r="GL64" s="121"/>
      <c r="GM64" s="121"/>
      <c r="GN64" s="121"/>
      <c r="GO64" s="121"/>
      <c r="GP64" s="121"/>
      <c r="GQ64" s="121"/>
      <c r="GR64" s="121"/>
      <c r="GS64" s="121"/>
      <c r="GT64" s="121"/>
      <c r="GU64" s="121"/>
      <c r="GV64" s="121"/>
      <c r="GW64" s="121"/>
      <c r="GX64" s="121"/>
      <c r="GY64" s="121"/>
      <c r="GZ64" s="121"/>
      <c r="HA64" s="121"/>
      <c r="HB64" s="121"/>
      <c r="HC64" s="121"/>
      <c r="HD64" s="121"/>
      <c r="HE64" s="121"/>
      <c r="HF64" s="121"/>
      <c r="HG64" s="121"/>
      <c r="HH64" s="121"/>
      <c r="HI64" s="121"/>
      <c r="HJ64" s="121"/>
      <c r="HK64" s="121"/>
      <c r="HL64" s="121"/>
      <c r="HM64" s="121"/>
      <c r="HN64" s="121"/>
      <c r="HO64" s="121"/>
      <c r="HP64" s="121"/>
      <c r="HQ64" s="121"/>
      <c r="HR64" s="121"/>
      <c r="HS64" s="121"/>
      <c r="HT64" s="121"/>
      <c r="HU64" s="121"/>
      <c r="HV64" s="121"/>
      <c r="HW64" s="121"/>
      <c r="HX64" s="121"/>
      <c r="HY64" s="121"/>
      <c r="HZ64" s="121"/>
    </row>
    <row r="65" spans="1:234" s="126" customFormat="1" ht="18" customHeight="1">
      <c r="A65" s="289"/>
      <c r="B65" s="108">
        <v>6</v>
      </c>
      <c r="C65" s="123" t="s">
        <v>94</v>
      </c>
      <c r="D65" s="124">
        <v>6182</v>
      </c>
      <c r="E65" s="125">
        <v>425.24560983500481</v>
      </c>
      <c r="F65" s="124">
        <v>1430</v>
      </c>
      <c r="G65" s="125">
        <v>557.96955944055946</v>
      </c>
      <c r="H65" s="124">
        <v>136083</v>
      </c>
      <c r="I65" s="125">
        <v>911.89571144081185</v>
      </c>
    </row>
    <row r="66" spans="1:234" s="126" customFormat="1" ht="18" customHeight="1">
      <c r="A66" s="289"/>
      <c r="B66" s="108">
        <v>10</v>
      </c>
      <c r="C66" s="123" t="s">
        <v>95</v>
      </c>
      <c r="D66" s="124">
        <v>3507</v>
      </c>
      <c r="E66" s="125">
        <v>432.71733105218135</v>
      </c>
      <c r="F66" s="124">
        <v>620</v>
      </c>
      <c r="G66" s="125">
        <v>567.21061290322575</v>
      </c>
      <c r="H66" s="124">
        <v>96368</v>
      </c>
      <c r="I66" s="125">
        <v>897.08222397476311</v>
      </c>
    </row>
    <row r="67" spans="1:234" s="126" customFormat="1" ht="18" hidden="1" customHeight="1">
      <c r="A67" s="289"/>
      <c r="B67" s="108"/>
      <c r="C67" s="123"/>
      <c r="D67" s="124"/>
      <c r="E67" s="125"/>
      <c r="F67" s="124"/>
      <c r="G67" s="125"/>
      <c r="H67" s="124"/>
      <c r="I67" s="125"/>
    </row>
    <row r="68" spans="1:234" s="122" customFormat="1" ht="18" customHeight="1">
      <c r="A68" s="121"/>
      <c r="B68" s="108"/>
      <c r="C68" s="117" t="s">
        <v>96</v>
      </c>
      <c r="D68" s="118">
        <v>23373</v>
      </c>
      <c r="E68" s="119">
        <v>430.44601933855313</v>
      </c>
      <c r="F68" s="118">
        <v>6769</v>
      </c>
      <c r="G68" s="119">
        <v>562.79061456640568</v>
      </c>
      <c r="H68" s="118">
        <v>768704</v>
      </c>
      <c r="I68" s="119">
        <v>926.43865779285659</v>
      </c>
      <c r="J68" s="120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  <c r="DK68" s="121"/>
      <c r="DL68" s="121"/>
      <c r="DM68" s="121"/>
      <c r="DN68" s="121"/>
      <c r="DO68" s="121"/>
      <c r="DP68" s="121"/>
      <c r="DQ68" s="121"/>
      <c r="DR68" s="121"/>
      <c r="DS68" s="121"/>
      <c r="DT68" s="121"/>
      <c r="DU68" s="121"/>
      <c r="DV68" s="121"/>
      <c r="DW68" s="121"/>
      <c r="DX68" s="121"/>
      <c r="DY68" s="121"/>
      <c r="DZ68" s="121"/>
      <c r="EA68" s="121"/>
      <c r="EB68" s="121"/>
      <c r="EC68" s="121"/>
      <c r="ED68" s="121"/>
      <c r="EE68" s="121"/>
      <c r="EF68" s="121"/>
      <c r="EG68" s="121"/>
      <c r="EH68" s="121"/>
      <c r="EI68" s="121"/>
      <c r="EJ68" s="121"/>
      <c r="EK68" s="121"/>
      <c r="EL68" s="121"/>
      <c r="EM68" s="121"/>
      <c r="EN68" s="121"/>
      <c r="EO68" s="121"/>
      <c r="EP68" s="121"/>
      <c r="EQ68" s="121"/>
      <c r="ER68" s="121"/>
      <c r="ES68" s="121"/>
      <c r="ET68" s="121"/>
      <c r="EU68" s="121"/>
      <c r="EV68" s="121"/>
      <c r="EW68" s="121"/>
      <c r="EX68" s="121"/>
      <c r="EY68" s="121"/>
      <c r="EZ68" s="121"/>
      <c r="FA68" s="121"/>
      <c r="FB68" s="121"/>
      <c r="FC68" s="121"/>
      <c r="FD68" s="121"/>
      <c r="FE68" s="121"/>
      <c r="FF68" s="121"/>
      <c r="FG68" s="121"/>
      <c r="FH68" s="121"/>
      <c r="FI68" s="121"/>
      <c r="FJ68" s="121"/>
      <c r="FK68" s="121"/>
      <c r="FL68" s="121"/>
      <c r="FM68" s="121"/>
      <c r="FN68" s="121"/>
      <c r="FO68" s="121"/>
      <c r="FP68" s="121"/>
      <c r="FQ68" s="121"/>
      <c r="FR68" s="121"/>
      <c r="FS68" s="121"/>
      <c r="FT68" s="121"/>
      <c r="FU68" s="121"/>
      <c r="FV68" s="121"/>
      <c r="FW68" s="121"/>
      <c r="FX68" s="121"/>
      <c r="FY68" s="121"/>
      <c r="FZ68" s="121"/>
      <c r="GA68" s="121"/>
      <c r="GB68" s="121"/>
      <c r="GC68" s="121"/>
      <c r="GD68" s="121"/>
      <c r="GE68" s="121"/>
      <c r="GF68" s="121"/>
      <c r="GG68" s="121"/>
      <c r="GH68" s="121"/>
      <c r="GI68" s="121"/>
      <c r="GJ68" s="121"/>
      <c r="GK68" s="121"/>
      <c r="GL68" s="121"/>
      <c r="GM68" s="121"/>
      <c r="GN68" s="121"/>
      <c r="GO68" s="121"/>
      <c r="GP68" s="121"/>
      <c r="GQ68" s="121"/>
      <c r="GR68" s="121"/>
      <c r="GS68" s="121"/>
      <c r="GT68" s="121"/>
      <c r="GU68" s="121"/>
      <c r="GV68" s="121"/>
      <c r="GW68" s="121"/>
      <c r="GX68" s="121"/>
      <c r="GY68" s="121"/>
      <c r="GZ68" s="121"/>
      <c r="HA68" s="121"/>
      <c r="HB68" s="121"/>
      <c r="HC68" s="121"/>
      <c r="HD68" s="121"/>
      <c r="HE68" s="121"/>
      <c r="HF68" s="121"/>
      <c r="HG68" s="121"/>
      <c r="HH68" s="121"/>
      <c r="HI68" s="121"/>
      <c r="HJ68" s="121"/>
      <c r="HK68" s="121"/>
      <c r="HL68" s="121"/>
      <c r="HM68" s="121"/>
      <c r="HN68" s="121"/>
      <c r="HO68" s="121"/>
      <c r="HP68" s="121"/>
      <c r="HQ68" s="121"/>
      <c r="HR68" s="121"/>
      <c r="HS68" s="121"/>
      <c r="HT68" s="121"/>
      <c r="HU68" s="121"/>
      <c r="HV68" s="121"/>
      <c r="HW68" s="121"/>
      <c r="HX68" s="121"/>
      <c r="HY68" s="121"/>
      <c r="HZ68" s="121"/>
    </row>
    <row r="69" spans="1:234" s="126" customFormat="1" ht="18" customHeight="1">
      <c r="A69" s="289"/>
      <c r="B69" s="108">
        <v>15</v>
      </c>
      <c r="C69" s="123" t="s">
        <v>184</v>
      </c>
      <c r="D69" s="124">
        <v>9283</v>
      </c>
      <c r="E69" s="125">
        <v>443.1067973715393</v>
      </c>
      <c r="F69" s="124">
        <v>2440</v>
      </c>
      <c r="G69" s="125">
        <v>582.70777868852463</v>
      </c>
      <c r="H69" s="124">
        <v>301773</v>
      </c>
      <c r="I69" s="125">
        <v>972.6540288892644</v>
      </c>
    </row>
    <row r="70" spans="1:234" s="126" customFormat="1" ht="18" customHeight="1">
      <c r="A70" s="289"/>
      <c r="B70" s="108">
        <v>27</v>
      </c>
      <c r="C70" s="123" t="s">
        <v>97</v>
      </c>
      <c r="D70" s="124">
        <v>3050</v>
      </c>
      <c r="E70" s="125">
        <v>426.42246885245896</v>
      </c>
      <c r="F70" s="124">
        <v>997</v>
      </c>
      <c r="G70" s="125">
        <v>520.83247743229697</v>
      </c>
      <c r="H70" s="124">
        <v>114661</v>
      </c>
      <c r="I70" s="125">
        <v>831.23345278691136</v>
      </c>
    </row>
    <row r="71" spans="1:234" s="126" customFormat="1" ht="18" customHeight="1">
      <c r="A71" s="289"/>
      <c r="B71" s="108">
        <v>32</v>
      </c>
      <c r="C71" s="123" t="s">
        <v>185</v>
      </c>
      <c r="D71" s="124">
        <v>2785</v>
      </c>
      <c r="E71" s="125">
        <v>420.71711310592462</v>
      </c>
      <c r="F71" s="124">
        <v>1207</v>
      </c>
      <c r="G71" s="125">
        <v>530.87822700911363</v>
      </c>
      <c r="H71" s="124">
        <v>106731</v>
      </c>
      <c r="I71" s="125">
        <v>803.78793143510325</v>
      </c>
    </row>
    <row r="72" spans="1:234" s="126" customFormat="1" ht="18" customHeight="1">
      <c r="A72" s="289"/>
      <c r="B72" s="108">
        <v>36</v>
      </c>
      <c r="C72" s="123" t="s">
        <v>98</v>
      </c>
      <c r="D72" s="124">
        <v>8255</v>
      </c>
      <c r="E72" s="125">
        <v>420.97743428225317</v>
      </c>
      <c r="F72" s="124">
        <v>2125</v>
      </c>
      <c r="G72" s="125">
        <v>577.73303058823535</v>
      </c>
      <c r="H72" s="124">
        <v>245539</v>
      </c>
      <c r="I72" s="125">
        <v>967.41140552010017</v>
      </c>
    </row>
    <row r="73" spans="1:234" s="126" customFormat="1" ht="18" hidden="1" customHeight="1">
      <c r="A73" s="289"/>
      <c r="B73" s="108"/>
      <c r="C73" s="123"/>
      <c r="D73" s="124"/>
      <c r="E73" s="125"/>
      <c r="F73" s="124"/>
      <c r="G73" s="125"/>
      <c r="H73" s="124"/>
      <c r="I73" s="125"/>
    </row>
    <row r="74" spans="1:234" s="122" customFormat="1" ht="18" customHeight="1">
      <c r="A74" s="121"/>
      <c r="B74" s="108">
        <v>28</v>
      </c>
      <c r="C74" s="117" t="s">
        <v>99</v>
      </c>
      <c r="D74" s="118">
        <v>35851</v>
      </c>
      <c r="E74" s="119">
        <v>470.56234442553904</v>
      </c>
      <c r="F74" s="118">
        <v>2735</v>
      </c>
      <c r="G74" s="119">
        <v>722.9062486288849</v>
      </c>
      <c r="H74" s="118">
        <v>1199662</v>
      </c>
      <c r="I74" s="119">
        <v>1271.1789152027818</v>
      </c>
      <c r="J74" s="120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X74" s="121"/>
      <c r="FY74" s="121"/>
      <c r="FZ74" s="121"/>
      <c r="GA74" s="121"/>
      <c r="GB74" s="121"/>
      <c r="GC74" s="121"/>
      <c r="GD74" s="121"/>
      <c r="GE74" s="121"/>
      <c r="GF74" s="121"/>
      <c r="GG74" s="121"/>
      <c r="GH74" s="121"/>
      <c r="GI74" s="121"/>
      <c r="GJ74" s="121"/>
      <c r="GK74" s="121"/>
      <c r="GL74" s="121"/>
      <c r="GM74" s="121"/>
      <c r="GN74" s="121"/>
      <c r="GO74" s="121"/>
      <c r="GP74" s="121"/>
      <c r="GQ74" s="121"/>
      <c r="GR74" s="121"/>
      <c r="GS74" s="121"/>
      <c r="GT74" s="121"/>
      <c r="GU74" s="121"/>
      <c r="GV74" s="121"/>
      <c r="GW74" s="121"/>
      <c r="GX74" s="121"/>
      <c r="GY74" s="121"/>
      <c r="GZ74" s="121"/>
      <c r="HA74" s="121"/>
      <c r="HB74" s="121"/>
      <c r="HC74" s="121"/>
      <c r="HD74" s="121"/>
      <c r="HE74" s="121"/>
      <c r="HF74" s="121"/>
      <c r="HG74" s="121"/>
      <c r="HH74" s="121"/>
      <c r="HI74" s="121"/>
      <c r="HJ74" s="121"/>
      <c r="HK74" s="121"/>
      <c r="HL74" s="121"/>
      <c r="HM74" s="121"/>
      <c r="HN74" s="121"/>
      <c r="HO74" s="121"/>
      <c r="HP74" s="121"/>
      <c r="HQ74" s="121"/>
      <c r="HR74" s="121"/>
      <c r="HS74" s="121"/>
      <c r="HT74" s="121"/>
      <c r="HU74" s="121"/>
      <c r="HV74" s="121"/>
      <c r="HW74" s="121"/>
      <c r="HX74" s="121"/>
      <c r="HY74" s="121"/>
      <c r="HZ74" s="121"/>
    </row>
    <row r="75" spans="1:234" s="122" customFormat="1" ht="18" hidden="1" customHeight="1">
      <c r="A75" s="121"/>
      <c r="B75" s="108"/>
      <c r="C75" s="117"/>
      <c r="D75" s="118"/>
      <c r="E75" s="119"/>
      <c r="F75" s="118"/>
      <c r="G75" s="119"/>
      <c r="H75" s="118"/>
      <c r="I75" s="119"/>
      <c r="J75" s="120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X75" s="121"/>
      <c r="FY75" s="121"/>
      <c r="FZ75" s="121"/>
      <c r="GA75" s="121"/>
      <c r="GB75" s="121"/>
      <c r="GC75" s="121"/>
      <c r="GD75" s="121"/>
      <c r="GE75" s="121"/>
      <c r="GF75" s="121"/>
      <c r="GG75" s="121"/>
      <c r="GH75" s="121"/>
      <c r="GI75" s="121"/>
      <c r="GJ75" s="121"/>
      <c r="GK75" s="121"/>
      <c r="GL75" s="121"/>
      <c r="GM75" s="121"/>
      <c r="GN75" s="121"/>
      <c r="GO75" s="121"/>
      <c r="GP75" s="121"/>
      <c r="GQ75" s="121"/>
      <c r="GR75" s="121"/>
      <c r="GS75" s="121"/>
      <c r="GT75" s="121"/>
      <c r="GU75" s="121"/>
      <c r="GV75" s="121"/>
      <c r="GW75" s="121"/>
      <c r="GX75" s="121"/>
      <c r="GY75" s="121"/>
      <c r="GZ75" s="121"/>
      <c r="HA75" s="121"/>
      <c r="HB75" s="121"/>
      <c r="HC75" s="121"/>
      <c r="HD75" s="121"/>
      <c r="HE75" s="121"/>
      <c r="HF75" s="121"/>
      <c r="HG75" s="121"/>
      <c r="HH75" s="121"/>
      <c r="HI75" s="121"/>
      <c r="HJ75" s="121"/>
      <c r="HK75" s="121"/>
      <c r="HL75" s="121"/>
      <c r="HM75" s="121"/>
      <c r="HN75" s="121"/>
      <c r="HO75" s="121"/>
      <c r="HP75" s="121"/>
      <c r="HQ75" s="121"/>
      <c r="HR75" s="121"/>
      <c r="HS75" s="121"/>
      <c r="HT75" s="121"/>
      <c r="HU75" s="121"/>
      <c r="HV75" s="121"/>
      <c r="HW75" s="121"/>
      <c r="HX75" s="121"/>
      <c r="HY75" s="121"/>
      <c r="HZ75" s="121"/>
    </row>
    <row r="76" spans="1:234" s="122" customFormat="1" ht="18" customHeight="1">
      <c r="A76" s="121"/>
      <c r="B76" s="108">
        <v>30</v>
      </c>
      <c r="C76" s="117" t="s">
        <v>100</v>
      </c>
      <c r="D76" s="118">
        <v>11690</v>
      </c>
      <c r="E76" s="119">
        <v>399.43194610778443</v>
      </c>
      <c r="F76" s="118">
        <v>1407</v>
      </c>
      <c r="G76" s="119">
        <v>588.02191186922539</v>
      </c>
      <c r="H76" s="118">
        <v>253526</v>
      </c>
      <c r="I76" s="119">
        <v>960.48433340170152</v>
      </c>
      <c r="J76" s="120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  <c r="DK76" s="121"/>
      <c r="DL76" s="121"/>
      <c r="DM76" s="121"/>
      <c r="DN76" s="121"/>
      <c r="DO76" s="121"/>
      <c r="DP76" s="121"/>
      <c r="DQ76" s="121"/>
      <c r="DR76" s="121"/>
      <c r="DS76" s="121"/>
      <c r="DT76" s="121"/>
      <c r="DU76" s="121"/>
      <c r="DV76" s="121"/>
      <c r="DW76" s="121"/>
      <c r="DX76" s="121"/>
      <c r="DY76" s="121"/>
      <c r="DZ76" s="121"/>
      <c r="EA76" s="121"/>
      <c r="EB76" s="121"/>
      <c r="EC76" s="121"/>
      <c r="ED76" s="121"/>
      <c r="EE76" s="121"/>
      <c r="EF76" s="121"/>
      <c r="EG76" s="121"/>
      <c r="EH76" s="121"/>
      <c r="EI76" s="121"/>
      <c r="EJ76" s="121"/>
      <c r="EK76" s="121"/>
      <c r="EL76" s="121"/>
      <c r="EM76" s="121"/>
      <c r="EN76" s="121"/>
      <c r="EO76" s="121"/>
      <c r="EP76" s="121"/>
      <c r="EQ76" s="121"/>
      <c r="ER76" s="121"/>
      <c r="ES76" s="121"/>
      <c r="ET76" s="121"/>
      <c r="EU76" s="121"/>
      <c r="EV76" s="121"/>
      <c r="EW76" s="121"/>
      <c r="EX76" s="121"/>
      <c r="EY76" s="121"/>
      <c r="EZ76" s="121"/>
      <c r="FA76" s="121"/>
      <c r="FB76" s="121"/>
      <c r="FC76" s="121"/>
      <c r="FD76" s="121"/>
      <c r="FE76" s="121"/>
      <c r="FF76" s="121"/>
      <c r="FG76" s="121"/>
      <c r="FH76" s="121"/>
      <c r="FI76" s="121"/>
      <c r="FJ76" s="121"/>
      <c r="FK76" s="121"/>
      <c r="FL76" s="121"/>
      <c r="FM76" s="121"/>
      <c r="FN76" s="121"/>
      <c r="FO76" s="121"/>
      <c r="FP76" s="121"/>
      <c r="FQ76" s="121"/>
      <c r="FR76" s="121"/>
      <c r="FS76" s="121"/>
      <c r="FT76" s="121"/>
      <c r="FU76" s="121"/>
      <c r="FV76" s="121"/>
      <c r="FW76" s="121"/>
      <c r="FX76" s="121"/>
      <c r="FY76" s="121"/>
      <c r="FZ76" s="121"/>
      <c r="GA76" s="121"/>
      <c r="GB76" s="121"/>
      <c r="GC76" s="121"/>
      <c r="GD76" s="121"/>
      <c r="GE76" s="121"/>
      <c r="GF76" s="121"/>
      <c r="GG76" s="121"/>
      <c r="GH76" s="121"/>
      <c r="GI76" s="121"/>
      <c r="GJ76" s="121"/>
      <c r="GK76" s="121"/>
      <c r="GL76" s="121"/>
      <c r="GM76" s="121"/>
      <c r="GN76" s="121"/>
      <c r="GO76" s="121"/>
      <c r="GP76" s="121"/>
      <c r="GQ76" s="121"/>
      <c r="GR76" s="121"/>
      <c r="GS76" s="121"/>
      <c r="GT76" s="121"/>
      <c r="GU76" s="121"/>
      <c r="GV76" s="121"/>
      <c r="GW76" s="121"/>
      <c r="GX76" s="121"/>
      <c r="GY76" s="121"/>
      <c r="GZ76" s="121"/>
      <c r="HA76" s="121"/>
      <c r="HB76" s="121"/>
      <c r="HC76" s="121"/>
      <c r="HD76" s="121"/>
      <c r="HE76" s="121"/>
      <c r="HF76" s="121"/>
      <c r="HG76" s="121"/>
      <c r="HH76" s="121"/>
      <c r="HI76" s="121"/>
      <c r="HJ76" s="121"/>
      <c r="HK76" s="121"/>
      <c r="HL76" s="121"/>
      <c r="HM76" s="121"/>
      <c r="HN76" s="121"/>
      <c r="HO76" s="121"/>
      <c r="HP76" s="121"/>
      <c r="HQ76" s="121"/>
      <c r="HR76" s="121"/>
      <c r="HS76" s="121"/>
      <c r="HT76" s="121"/>
      <c r="HU76" s="121"/>
      <c r="HV76" s="121"/>
      <c r="HW76" s="121"/>
      <c r="HX76" s="121"/>
      <c r="HY76" s="121"/>
      <c r="HZ76" s="121"/>
    </row>
    <row r="77" spans="1:234" s="122" customFormat="1" ht="18" hidden="1" customHeight="1">
      <c r="A77" s="121"/>
      <c r="B77" s="108"/>
      <c r="C77" s="117"/>
      <c r="D77" s="118"/>
      <c r="E77" s="119"/>
      <c r="F77" s="118"/>
      <c r="G77" s="119"/>
      <c r="H77" s="118"/>
      <c r="I77" s="119"/>
      <c r="J77" s="120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  <c r="DK77" s="121"/>
      <c r="DL77" s="121"/>
      <c r="DM77" s="121"/>
      <c r="DN77" s="121"/>
      <c r="DO77" s="121"/>
      <c r="DP77" s="121"/>
      <c r="DQ77" s="121"/>
      <c r="DR77" s="121"/>
      <c r="DS77" s="121"/>
      <c r="DT77" s="121"/>
      <c r="DU77" s="121"/>
      <c r="DV77" s="121"/>
      <c r="DW77" s="121"/>
      <c r="DX77" s="121"/>
      <c r="DY77" s="121"/>
      <c r="DZ77" s="121"/>
      <c r="EA77" s="121"/>
      <c r="EB77" s="121"/>
      <c r="EC77" s="121"/>
      <c r="ED77" s="121"/>
      <c r="EE77" s="121"/>
      <c r="EF77" s="121"/>
      <c r="EG77" s="121"/>
      <c r="EH77" s="121"/>
      <c r="EI77" s="121"/>
      <c r="EJ77" s="121"/>
      <c r="EK77" s="121"/>
      <c r="EL77" s="121"/>
      <c r="EM77" s="121"/>
      <c r="EN77" s="121"/>
      <c r="EO77" s="121"/>
      <c r="EP77" s="121"/>
      <c r="EQ77" s="121"/>
      <c r="ER77" s="121"/>
      <c r="ES77" s="121"/>
      <c r="ET77" s="121"/>
      <c r="EU77" s="121"/>
      <c r="EV77" s="121"/>
      <c r="EW77" s="121"/>
      <c r="EX77" s="121"/>
      <c r="EY77" s="121"/>
      <c r="EZ77" s="121"/>
      <c r="FA77" s="121"/>
      <c r="FB77" s="121"/>
      <c r="FC77" s="121"/>
      <c r="FD77" s="121"/>
      <c r="FE77" s="121"/>
      <c r="FF77" s="121"/>
      <c r="FG77" s="121"/>
      <c r="FH77" s="121"/>
      <c r="FI77" s="121"/>
      <c r="FJ77" s="121"/>
      <c r="FK77" s="121"/>
      <c r="FL77" s="121"/>
      <c r="FM77" s="121"/>
      <c r="FN77" s="121"/>
      <c r="FO77" s="121"/>
      <c r="FP77" s="121"/>
      <c r="FQ77" s="121"/>
      <c r="FR77" s="121"/>
      <c r="FS77" s="121"/>
      <c r="FT77" s="121"/>
      <c r="FU77" s="121"/>
      <c r="FV77" s="121"/>
      <c r="FW77" s="121"/>
      <c r="FX77" s="121"/>
      <c r="FY77" s="121"/>
      <c r="FZ77" s="121"/>
      <c r="GA77" s="121"/>
      <c r="GB77" s="121"/>
      <c r="GC77" s="121"/>
      <c r="GD77" s="121"/>
      <c r="GE77" s="121"/>
      <c r="GF77" s="121"/>
      <c r="GG77" s="121"/>
      <c r="GH77" s="121"/>
      <c r="GI77" s="121"/>
      <c r="GJ77" s="121"/>
      <c r="GK77" s="121"/>
      <c r="GL77" s="121"/>
      <c r="GM77" s="121"/>
      <c r="GN77" s="121"/>
      <c r="GO77" s="121"/>
      <c r="GP77" s="121"/>
      <c r="GQ77" s="121"/>
      <c r="GR77" s="121"/>
      <c r="GS77" s="121"/>
      <c r="GT77" s="121"/>
      <c r="GU77" s="121"/>
      <c r="GV77" s="121"/>
      <c r="GW77" s="121"/>
      <c r="GX77" s="121"/>
      <c r="GY77" s="121"/>
      <c r="GZ77" s="121"/>
      <c r="HA77" s="121"/>
      <c r="HB77" s="121"/>
      <c r="HC77" s="121"/>
      <c r="HD77" s="121"/>
      <c r="HE77" s="121"/>
      <c r="HF77" s="121"/>
      <c r="HG77" s="121"/>
      <c r="HH77" s="121"/>
      <c r="HI77" s="121"/>
      <c r="HJ77" s="121"/>
      <c r="HK77" s="121"/>
      <c r="HL77" s="121"/>
      <c r="HM77" s="121"/>
      <c r="HN77" s="121"/>
      <c r="HO77" s="121"/>
      <c r="HP77" s="121"/>
      <c r="HQ77" s="121"/>
      <c r="HR77" s="121"/>
      <c r="HS77" s="121"/>
      <c r="HT77" s="121"/>
      <c r="HU77" s="121"/>
      <c r="HV77" s="121"/>
      <c r="HW77" s="121"/>
      <c r="HX77" s="121"/>
      <c r="HY77" s="121"/>
      <c r="HZ77" s="121"/>
    </row>
    <row r="78" spans="1:234" s="122" customFormat="1" ht="18" customHeight="1">
      <c r="A78" s="121"/>
      <c r="B78" s="108">
        <v>31</v>
      </c>
      <c r="C78" s="117" t="s">
        <v>101</v>
      </c>
      <c r="D78" s="118">
        <v>4321</v>
      </c>
      <c r="E78" s="119">
        <v>460.16212219393657</v>
      </c>
      <c r="F78" s="118">
        <v>390</v>
      </c>
      <c r="G78" s="119">
        <v>682.40084615384615</v>
      </c>
      <c r="H78" s="118">
        <v>140792</v>
      </c>
      <c r="I78" s="119">
        <v>1246.9858323626327</v>
      </c>
      <c r="J78" s="120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  <c r="DK78" s="121"/>
      <c r="DL78" s="121"/>
      <c r="DM78" s="121"/>
      <c r="DN78" s="121"/>
      <c r="DO78" s="121"/>
      <c r="DP78" s="121"/>
      <c r="DQ78" s="121"/>
      <c r="DR78" s="121"/>
      <c r="DS78" s="121"/>
      <c r="DT78" s="121"/>
      <c r="DU78" s="121"/>
      <c r="DV78" s="121"/>
      <c r="DW78" s="121"/>
      <c r="DX78" s="121"/>
      <c r="DY78" s="121"/>
      <c r="DZ78" s="121"/>
      <c r="EA78" s="121"/>
      <c r="EB78" s="121"/>
      <c r="EC78" s="121"/>
      <c r="ED78" s="121"/>
      <c r="EE78" s="121"/>
      <c r="EF78" s="121"/>
      <c r="EG78" s="121"/>
      <c r="EH78" s="121"/>
      <c r="EI78" s="121"/>
      <c r="EJ78" s="121"/>
      <c r="EK78" s="121"/>
      <c r="EL78" s="121"/>
      <c r="EM78" s="121"/>
      <c r="EN78" s="121"/>
      <c r="EO78" s="121"/>
      <c r="EP78" s="121"/>
      <c r="EQ78" s="121"/>
      <c r="ER78" s="121"/>
      <c r="ES78" s="121"/>
      <c r="ET78" s="121"/>
      <c r="EU78" s="121"/>
      <c r="EV78" s="121"/>
      <c r="EW78" s="121"/>
      <c r="EX78" s="121"/>
      <c r="EY78" s="121"/>
      <c r="EZ78" s="121"/>
      <c r="FA78" s="121"/>
      <c r="FB78" s="121"/>
      <c r="FC78" s="121"/>
      <c r="FD78" s="121"/>
      <c r="FE78" s="121"/>
      <c r="FF78" s="121"/>
      <c r="FG78" s="121"/>
      <c r="FH78" s="121"/>
      <c r="FI78" s="121"/>
      <c r="FJ78" s="121"/>
      <c r="FK78" s="121"/>
      <c r="FL78" s="121"/>
      <c r="FM78" s="121"/>
      <c r="FN78" s="121"/>
      <c r="FO78" s="121"/>
      <c r="FP78" s="121"/>
      <c r="FQ78" s="121"/>
      <c r="FR78" s="121"/>
      <c r="FS78" s="121"/>
      <c r="FT78" s="121"/>
      <c r="FU78" s="121"/>
      <c r="FV78" s="121"/>
      <c r="FW78" s="121"/>
      <c r="FX78" s="121"/>
      <c r="FY78" s="121"/>
      <c r="FZ78" s="121"/>
      <c r="GA78" s="121"/>
      <c r="GB78" s="121"/>
      <c r="GC78" s="121"/>
      <c r="GD78" s="121"/>
      <c r="GE78" s="121"/>
      <c r="GF78" s="121"/>
      <c r="GG78" s="121"/>
      <c r="GH78" s="121"/>
      <c r="GI78" s="121"/>
      <c r="GJ78" s="121"/>
      <c r="GK78" s="121"/>
      <c r="GL78" s="121"/>
      <c r="GM78" s="121"/>
      <c r="GN78" s="121"/>
      <c r="GO78" s="121"/>
      <c r="GP78" s="121"/>
      <c r="GQ78" s="121"/>
      <c r="GR78" s="121"/>
      <c r="GS78" s="121"/>
      <c r="GT78" s="121"/>
      <c r="GU78" s="121"/>
      <c r="GV78" s="121"/>
      <c r="GW78" s="121"/>
      <c r="GX78" s="121"/>
      <c r="GY78" s="121"/>
      <c r="GZ78" s="121"/>
      <c r="HA78" s="121"/>
      <c r="HB78" s="121"/>
      <c r="HC78" s="121"/>
      <c r="HD78" s="121"/>
      <c r="HE78" s="121"/>
      <c r="HF78" s="121"/>
      <c r="HG78" s="121"/>
      <c r="HH78" s="121"/>
      <c r="HI78" s="121"/>
      <c r="HJ78" s="121"/>
      <c r="HK78" s="121"/>
      <c r="HL78" s="121"/>
      <c r="HM78" s="121"/>
      <c r="HN78" s="121"/>
      <c r="HO78" s="121"/>
      <c r="HP78" s="121"/>
      <c r="HQ78" s="121"/>
      <c r="HR78" s="121"/>
      <c r="HS78" s="121"/>
      <c r="HT78" s="121"/>
      <c r="HU78" s="121"/>
      <c r="HV78" s="121"/>
      <c r="HW78" s="121"/>
      <c r="HX78" s="121"/>
      <c r="HY78" s="121"/>
      <c r="HZ78" s="121"/>
    </row>
    <row r="79" spans="1:234" s="122" customFormat="1" ht="18" hidden="1" customHeight="1">
      <c r="A79" s="121"/>
      <c r="B79" s="108"/>
      <c r="C79" s="117"/>
      <c r="D79" s="118"/>
      <c r="E79" s="119"/>
      <c r="F79" s="118"/>
      <c r="G79" s="119"/>
      <c r="H79" s="118"/>
      <c r="I79" s="119"/>
      <c r="J79" s="120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  <c r="DK79" s="121"/>
      <c r="DL79" s="121"/>
      <c r="DM79" s="121"/>
      <c r="DN79" s="121"/>
      <c r="DO79" s="121"/>
      <c r="DP79" s="121"/>
      <c r="DQ79" s="121"/>
      <c r="DR79" s="121"/>
      <c r="DS79" s="121"/>
      <c r="DT79" s="121"/>
      <c r="DU79" s="121"/>
      <c r="DV79" s="121"/>
      <c r="DW79" s="121"/>
      <c r="DX79" s="121"/>
      <c r="DY79" s="121"/>
      <c r="DZ79" s="121"/>
      <c r="EA79" s="121"/>
      <c r="EB79" s="121"/>
      <c r="EC79" s="121"/>
      <c r="ED79" s="121"/>
      <c r="EE79" s="121"/>
      <c r="EF79" s="121"/>
      <c r="EG79" s="121"/>
      <c r="EH79" s="121"/>
      <c r="EI79" s="121"/>
      <c r="EJ79" s="121"/>
      <c r="EK79" s="121"/>
      <c r="EL79" s="121"/>
      <c r="EM79" s="121"/>
      <c r="EN79" s="121"/>
      <c r="EO79" s="121"/>
      <c r="EP79" s="121"/>
      <c r="EQ79" s="121"/>
      <c r="ER79" s="121"/>
      <c r="ES79" s="121"/>
      <c r="ET79" s="121"/>
      <c r="EU79" s="121"/>
      <c r="EV79" s="121"/>
      <c r="EW79" s="121"/>
      <c r="EX79" s="121"/>
      <c r="EY79" s="121"/>
      <c r="EZ79" s="121"/>
      <c r="FA79" s="121"/>
      <c r="FB79" s="121"/>
      <c r="FC79" s="121"/>
      <c r="FD79" s="121"/>
      <c r="FE79" s="121"/>
      <c r="FF79" s="121"/>
      <c r="FG79" s="121"/>
      <c r="FH79" s="121"/>
      <c r="FI79" s="121"/>
      <c r="FJ79" s="121"/>
      <c r="FK79" s="121"/>
      <c r="FL79" s="121"/>
      <c r="FM79" s="121"/>
      <c r="FN79" s="121"/>
      <c r="FO79" s="121"/>
      <c r="FP79" s="121"/>
      <c r="FQ79" s="121"/>
      <c r="FR79" s="121"/>
      <c r="FS79" s="121"/>
      <c r="FT79" s="121"/>
      <c r="FU79" s="121"/>
      <c r="FV79" s="121"/>
      <c r="FW79" s="121"/>
      <c r="FX79" s="121"/>
      <c r="FY79" s="121"/>
      <c r="FZ79" s="121"/>
      <c r="GA79" s="121"/>
      <c r="GB79" s="121"/>
      <c r="GC79" s="121"/>
      <c r="GD79" s="121"/>
      <c r="GE79" s="121"/>
      <c r="GF79" s="121"/>
      <c r="GG79" s="121"/>
      <c r="GH79" s="121"/>
      <c r="GI79" s="121"/>
      <c r="GJ79" s="121"/>
      <c r="GK79" s="121"/>
      <c r="GL79" s="121"/>
      <c r="GM79" s="121"/>
      <c r="GN79" s="121"/>
      <c r="GO79" s="121"/>
      <c r="GP79" s="121"/>
      <c r="GQ79" s="121"/>
      <c r="GR79" s="121"/>
      <c r="GS79" s="121"/>
      <c r="GT79" s="121"/>
      <c r="GU79" s="121"/>
      <c r="GV79" s="121"/>
      <c r="GW79" s="121"/>
      <c r="GX79" s="121"/>
      <c r="GY79" s="121"/>
      <c r="GZ79" s="121"/>
      <c r="HA79" s="121"/>
      <c r="HB79" s="121"/>
      <c r="HC79" s="121"/>
      <c r="HD79" s="121"/>
      <c r="HE79" s="121"/>
      <c r="HF79" s="121"/>
      <c r="HG79" s="121"/>
      <c r="HH79" s="121"/>
      <c r="HI79" s="121"/>
      <c r="HJ79" s="121"/>
      <c r="HK79" s="121"/>
      <c r="HL79" s="121"/>
      <c r="HM79" s="121"/>
      <c r="HN79" s="121"/>
      <c r="HO79" s="121"/>
      <c r="HP79" s="121"/>
      <c r="HQ79" s="121"/>
      <c r="HR79" s="121"/>
      <c r="HS79" s="121"/>
      <c r="HT79" s="121"/>
      <c r="HU79" s="121"/>
      <c r="HV79" s="121"/>
      <c r="HW79" s="121"/>
      <c r="HX79" s="121"/>
      <c r="HY79" s="121"/>
      <c r="HZ79" s="121"/>
    </row>
    <row r="80" spans="1:234" s="122" customFormat="1" ht="18" customHeight="1">
      <c r="A80" s="121"/>
      <c r="B80" s="108"/>
      <c r="C80" s="117" t="s">
        <v>102</v>
      </c>
      <c r="D80" s="118">
        <v>15841</v>
      </c>
      <c r="E80" s="119">
        <v>523.8781674136734</v>
      </c>
      <c r="F80" s="118">
        <v>2246</v>
      </c>
      <c r="G80" s="119">
        <v>793.69421193232427</v>
      </c>
      <c r="H80" s="118">
        <v>567907</v>
      </c>
      <c r="I80" s="119">
        <v>1347.1558030804338</v>
      </c>
      <c r="J80" s="120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  <c r="DK80" s="121"/>
      <c r="DL80" s="121"/>
      <c r="DM80" s="121"/>
      <c r="DN80" s="121"/>
      <c r="DO80" s="121"/>
      <c r="DP80" s="121"/>
      <c r="DQ80" s="121"/>
      <c r="DR80" s="121"/>
      <c r="DS80" s="121"/>
      <c r="DT80" s="121"/>
      <c r="DU80" s="121"/>
      <c r="DV80" s="121"/>
      <c r="DW80" s="121"/>
      <c r="DX80" s="121"/>
      <c r="DY80" s="121"/>
      <c r="DZ80" s="121"/>
      <c r="EA80" s="121"/>
      <c r="EB80" s="121"/>
      <c r="EC80" s="121"/>
      <c r="ED80" s="121"/>
      <c r="EE80" s="121"/>
      <c r="EF80" s="121"/>
      <c r="EG80" s="121"/>
      <c r="EH80" s="121"/>
      <c r="EI80" s="121"/>
      <c r="EJ80" s="121"/>
      <c r="EK80" s="121"/>
      <c r="EL80" s="121"/>
      <c r="EM80" s="121"/>
      <c r="EN80" s="121"/>
      <c r="EO80" s="121"/>
      <c r="EP80" s="121"/>
      <c r="EQ80" s="121"/>
      <c r="ER80" s="121"/>
      <c r="ES80" s="121"/>
      <c r="ET80" s="121"/>
      <c r="EU80" s="121"/>
      <c r="EV80" s="121"/>
      <c r="EW80" s="121"/>
      <c r="EX80" s="121"/>
      <c r="EY80" s="121"/>
      <c r="EZ80" s="121"/>
      <c r="FA80" s="121"/>
      <c r="FB80" s="121"/>
      <c r="FC80" s="121"/>
      <c r="FD80" s="121"/>
      <c r="FE80" s="121"/>
      <c r="FF80" s="121"/>
      <c r="FG80" s="121"/>
      <c r="FH80" s="121"/>
      <c r="FI80" s="121"/>
      <c r="FJ80" s="121"/>
      <c r="FK80" s="121"/>
      <c r="FL80" s="121"/>
      <c r="FM80" s="121"/>
      <c r="FN80" s="121"/>
      <c r="FO80" s="121"/>
      <c r="FP80" s="121"/>
      <c r="FQ80" s="121"/>
      <c r="FR80" s="121"/>
      <c r="FS80" s="121"/>
      <c r="FT80" s="121"/>
      <c r="FU80" s="121"/>
      <c r="FV80" s="121"/>
      <c r="FW80" s="121"/>
      <c r="FX80" s="121"/>
      <c r="FY80" s="121"/>
      <c r="FZ80" s="121"/>
      <c r="GA80" s="121"/>
      <c r="GB80" s="121"/>
      <c r="GC80" s="121"/>
      <c r="GD80" s="121"/>
      <c r="GE80" s="121"/>
      <c r="GF80" s="121"/>
      <c r="GG80" s="121"/>
      <c r="GH80" s="121"/>
      <c r="GI80" s="121"/>
      <c r="GJ80" s="121"/>
      <c r="GK80" s="121"/>
      <c r="GL80" s="121"/>
      <c r="GM80" s="121"/>
      <c r="GN80" s="121"/>
      <c r="GO80" s="121"/>
      <c r="GP80" s="121"/>
      <c r="GQ80" s="121"/>
      <c r="GR80" s="121"/>
      <c r="GS80" s="121"/>
      <c r="GT80" s="121"/>
      <c r="GU80" s="121"/>
      <c r="GV80" s="121"/>
      <c r="GW80" s="121"/>
      <c r="GX80" s="121"/>
      <c r="GY80" s="121"/>
      <c r="GZ80" s="121"/>
      <c r="HA80" s="121"/>
      <c r="HB80" s="121"/>
      <c r="HC80" s="121"/>
      <c r="HD80" s="121"/>
      <c r="HE80" s="121"/>
      <c r="HF80" s="121"/>
      <c r="HG80" s="121"/>
      <c r="HH80" s="121"/>
      <c r="HI80" s="121"/>
      <c r="HJ80" s="121"/>
      <c r="HK80" s="121"/>
      <c r="HL80" s="121"/>
      <c r="HM80" s="121"/>
      <c r="HN80" s="121"/>
      <c r="HO80" s="121"/>
      <c r="HP80" s="121"/>
      <c r="HQ80" s="121"/>
      <c r="HR80" s="121"/>
      <c r="HS80" s="121"/>
      <c r="HT80" s="121"/>
      <c r="HU80" s="121"/>
      <c r="HV80" s="121"/>
      <c r="HW80" s="121"/>
      <c r="HX80" s="121"/>
      <c r="HY80" s="121"/>
      <c r="HZ80" s="121"/>
    </row>
    <row r="81" spans="1:258" s="126" customFormat="1" ht="18" customHeight="1">
      <c r="A81" s="289"/>
      <c r="B81" s="108">
        <v>1</v>
      </c>
      <c r="C81" s="123" t="s">
        <v>186</v>
      </c>
      <c r="D81" s="124">
        <v>2037</v>
      </c>
      <c r="E81" s="125">
        <v>488.38482572410402</v>
      </c>
      <c r="F81" s="124">
        <v>157</v>
      </c>
      <c r="G81" s="125">
        <v>757.25840764331201</v>
      </c>
      <c r="H81" s="124">
        <v>79947</v>
      </c>
      <c r="I81" s="125">
        <v>1368.6380788522395</v>
      </c>
    </row>
    <row r="82" spans="1:258" s="126" customFormat="1" ht="18" customHeight="1">
      <c r="A82" s="289"/>
      <c r="B82" s="108">
        <v>20</v>
      </c>
      <c r="C82" s="123" t="s">
        <v>187</v>
      </c>
      <c r="D82" s="124">
        <v>4903</v>
      </c>
      <c r="E82" s="125">
        <v>511.00050785233537</v>
      </c>
      <c r="F82" s="124">
        <v>545</v>
      </c>
      <c r="G82" s="125">
        <v>779.90559633027533</v>
      </c>
      <c r="H82" s="124">
        <v>192383</v>
      </c>
      <c r="I82" s="125">
        <v>1319.4403784118133</v>
      </c>
    </row>
    <row r="83" spans="1:258" s="126" customFormat="1" ht="18" customHeight="1">
      <c r="A83" s="289"/>
      <c r="B83" s="108">
        <v>48</v>
      </c>
      <c r="C83" s="123" t="s">
        <v>188</v>
      </c>
      <c r="D83" s="124">
        <v>8901</v>
      </c>
      <c r="E83" s="125">
        <v>539.09433434445566</v>
      </c>
      <c r="F83" s="124">
        <v>1544</v>
      </c>
      <c r="G83" s="125">
        <v>802.26624352331612</v>
      </c>
      <c r="H83" s="124">
        <v>295577</v>
      </c>
      <c r="I83" s="125">
        <v>1359.3845388849602</v>
      </c>
    </row>
    <row r="84" spans="1:258" s="126" customFormat="1" ht="18" hidden="1" customHeight="1">
      <c r="A84" s="289"/>
      <c r="B84" s="108"/>
      <c r="C84" s="123"/>
      <c r="D84" s="124"/>
      <c r="E84" s="125"/>
      <c r="F84" s="124"/>
      <c r="G84" s="125"/>
      <c r="H84" s="124"/>
      <c r="I84" s="125"/>
    </row>
    <row r="85" spans="1:258" s="122" customFormat="1" ht="18" customHeight="1">
      <c r="A85" s="121"/>
      <c r="B85" s="108">
        <v>26</v>
      </c>
      <c r="C85" s="117" t="s">
        <v>103</v>
      </c>
      <c r="D85" s="118">
        <v>2056</v>
      </c>
      <c r="E85" s="119">
        <v>427.7142704280156</v>
      </c>
      <c r="F85" s="118">
        <v>167</v>
      </c>
      <c r="G85" s="119">
        <v>616.72395209580839</v>
      </c>
      <c r="H85" s="118">
        <v>71656</v>
      </c>
      <c r="I85" s="119">
        <v>1070.0431910796019</v>
      </c>
      <c r="J85" s="120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  <c r="DK85" s="121"/>
      <c r="DL85" s="121"/>
      <c r="DM85" s="121"/>
      <c r="DN85" s="121"/>
      <c r="DO85" s="121"/>
      <c r="DP85" s="121"/>
      <c r="DQ85" s="121"/>
      <c r="DR85" s="121"/>
      <c r="DS85" s="121"/>
      <c r="DT85" s="121"/>
      <c r="DU85" s="121"/>
      <c r="DV85" s="121"/>
      <c r="DW85" s="121"/>
      <c r="DX85" s="121"/>
      <c r="DY85" s="121"/>
      <c r="DZ85" s="121"/>
      <c r="EA85" s="121"/>
      <c r="EB85" s="121"/>
      <c r="EC85" s="121"/>
      <c r="ED85" s="121"/>
      <c r="EE85" s="121"/>
      <c r="EF85" s="121"/>
      <c r="EG85" s="121"/>
      <c r="EH85" s="121"/>
      <c r="EI85" s="121"/>
      <c r="EJ85" s="121"/>
      <c r="EK85" s="121"/>
      <c r="EL85" s="121"/>
      <c r="EM85" s="121"/>
      <c r="EN85" s="121"/>
      <c r="EO85" s="121"/>
      <c r="EP85" s="121"/>
      <c r="EQ85" s="121"/>
      <c r="ER85" s="121"/>
      <c r="ES85" s="121"/>
      <c r="ET85" s="121"/>
      <c r="EU85" s="121"/>
      <c r="EV85" s="121"/>
      <c r="EW85" s="121"/>
      <c r="EX85" s="121"/>
      <c r="EY85" s="121"/>
      <c r="EZ85" s="121"/>
      <c r="FA85" s="121"/>
      <c r="FB85" s="121"/>
      <c r="FC85" s="121"/>
      <c r="FD85" s="121"/>
      <c r="FE85" s="121"/>
      <c r="FF85" s="121"/>
      <c r="FG85" s="121"/>
      <c r="FH85" s="121"/>
      <c r="FI85" s="121"/>
      <c r="FJ85" s="121"/>
      <c r="FK85" s="121"/>
      <c r="FL85" s="121"/>
      <c r="FM85" s="121"/>
      <c r="FN85" s="121"/>
      <c r="FO85" s="121"/>
      <c r="FP85" s="121"/>
      <c r="FQ85" s="121"/>
      <c r="FR85" s="121"/>
      <c r="FS85" s="121"/>
      <c r="FT85" s="121"/>
      <c r="FU85" s="121"/>
      <c r="FV85" s="121"/>
      <c r="FW85" s="121"/>
      <c r="FX85" s="121"/>
      <c r="FY85" s="121"/>
      <c r="FZ85" s="121"/>
      <c r="GA85" s="121"/>
      <c r="GB85" s="121"/>
      <c r="GC85" s="121"/>
      <c r="GD85" s="121"/>
      <c r="GE85" s="121"/>
      <c r="GF85" s="121"/>
      <c r="GG85" s="121"/>
      <c r="GH85" s="121"/>
      <c r="GI85" s="121"/>
      <c r="GJ85" s="121"/>
      <c r="GK85" s="121"/>
      <c r="GL85" s="121"/>
      <c r="GM85" s="121"/>
      <c r="GN85" s="121"/>
      <c r="GO85" s="121"/>
      <c r="GP85" s="121"/>
      <c r="GQ85" s="121"/>
      <c r="GR85" s="121"/>
      <c r="GS85" s="121"/>
      <c r="GT85" s="121"/>
      <c r="GU85" s="121"/>
      <c r="GV85" s="121"/>
      <c r="GW85" s="121"/>
      <c r="GX85" s="121"/>
      <c r="GY85" s="121"/>
      <c r="GZ85" s="121"/>
      <c r="HA85" s="121"/>
      <c r="HB85" s="121"/>
      <c r="HC85" s="121"/>
      <c r="HD85" s="121"/>
      <c r="HE85" s="121"/>
      <c r="HF85" s="121"/>
      <c r="HG85" s="121"/>
      <c r="HH85" s="121"/>
      <c r="HI85" s="121"/>
      <c r="HJ85" s="121"/>
      <c r="HK85" s="121"/>
      <c r="HL85" s="121"/>
      <c r="HM85" s="121"/>
      <c r="HN85" s="121"/>
      <c r="HO85" s="121"/>
      <c r="HP85" s="121"/>
      <c r="HQ85" s="121"/>
      <c r="HR85" s="121"/>
      <c r="HS85" s="121"/>
      <c r="HT85" s="121"/>
      <c r="HU85" s="121"/>
      <c r="HV85" s="121"/>
      <c r="HW85" s="121"/>
      <c r="HX85" s="121"/>
      <c r="HY85" s="121"/>
      <c r="HZ85" s="121"/>
    </row>
    <row r="86" spans="1:258" s="122" customFormat="1" ht="18" hidden="1" customHeight="1">
      <c r="A86" s="121"/>
      <c r="B86" s="108"/>
      <c r="C86" s="117"/>
      <c r="D86" s="118"/>
      <c r="E86" s="119"/>
      <c r="F86" s="118"/>
      <c r="G86" s="119"/>
      <c r="H86" s="118"/>
      <c r="I86" s="119"/>
      <c r="J86" s="120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  <c r="DK86" s="121"/>
      <c r="DL86" s="121"/>
      <c r="DM86" s="121"/>
      <c r="DN86" s="121"/>
      <c r="DO86" s="121"/>
      <c r="DP86" s="121"/>
      <c r="DQ86" s="121"/>
      <c r="DR86" s="121"/>
      <c r="DS86" s="121"/>
      <c r="DT86" s="121"/>
      <c r="DU86" s="121"/>
      <c r="DV86" s="121"/>
      <c r="DW86" s="121"/>
      <c r="DX86" s="121"/>
      <c r="DY86" s="121"/>
      <c r="DZ86" s="121"/>
      <c r="EA86" s="121"/>
      <c r="EB86" s="121"/>
      <c r="EC86" s="121"/>
      <c r="ED86" s="121"/>
      <c r="EE86" s="121"/>
      <c r="EF86" s="121"/>
      <c r="EG86" s="121"/>
      <c r="EH86" s="121"/>
      <c r="EI86" s="121"/>
      <c r="EJ86" s="121"/>
      <c r="EK86" s="121"/>
      <c r="EL86" s="121"/>
      <c r="EM86" s="121"/>
      <c r="EN86" s="121"/>
      <c r="EO86" s="121"/>
      <c r="EP86" s="121"/>
      <c r="EQ86" s="121"/>
      <c r="ER86" s="121"/>
      <c r="ES86" s="121"/>
      <c r="ET86" s="121"/>
      <c r="EU86" s="121"/>
      <c r="EV86" s="121"/>
      <c r="EW86" s="121"/>
      <c r="EX86" s="121"/>
      <c r="EY86" s="121"/>
      <c r="EZ86" s="121"/>
      <c r="FA86" s="121"/>
      <c r="FB86" s="121"/>
      <c r="FC86" s="121"/>
      <c r="FD86" s="121"/>
      <c r="FE86" s="121"/>
      <c r="FF86" s="121"/>
      <c r="FG86" s="121"/>
      <c r="FH86" s="121"/>
      <c r="FI86" s="121"/>
      <c r="FJ86" s="121"/>
      <c r="FK86" s="121"/>
      <c r="FL86" s="121"/>
      <c r="FM86" s="121"/>
      <c r="FN86" s="121"/>
      <c r="FO86" s="121"/>
      <c r="FP86" s="121"/>
      <c r="FQ86" s="121"/>
      <c r="FR86" s="121"/>
      <c r="FS86" s="121"/>
      <c r="FT86" s="121"/>
      <c r="FU86" s="121"/>
      <c r="FV86" s="121"/>
      <c r="FW86" s="121"/>
      <c r="FX86" s="121"/>
      <c r="FY86" s="121"/>
      <c r="FZ86" s="121"/>
      <c r="GA86" s="121"/>
      <c r="GB86" s="121"/>
      <c r="GC86" s="121"/>
      <c r="GD86" s="121"/>
      <c r="GE86" s="121"/>
      <c r="GF86" s="121"/>
      <c r="GG86" s="121"/>
      <c r="GH86" s="121"/>
      <c r="GI86" s="121"/>
      <c r="GJ86" s="121"/>
      <c r="GK86" s="121"/>
      <c r="GL86" s="121"/>
      <c r="GM86" s="121"/>
      <c r="GN86" s="121"/>
      <c r="GO86" s="121"/>
      <c r="GP86" s="121"/>
      <c r="GQ86" s="121"/>
      <c r="GR86" s="121"/>
      <c r="GS86" s="121"/>
      <c r="GT86" s="121"/>
      <c r="GU86" s="121"/>
      <c r="GV86" s="121"/>
      <c r="GW86" s="121"/>
      <c r="GX86" s="121"/>
      <c r="GY86" s="121"/>
      <c r="GZ86" s="121"/>
      <c r="HA86" s="121"/>
      <c r="HB86" s="121"/>
      <c r="HC86" s="121"/>
      <c r="HD86" s="121"/>
      <c r="HE86" s="121"/>
      <c r="HF86" s="121"/>
      <c r="HG86" s="121"/>
      <c r="HH86" s="121"/>
      <c r="HI86" s="121"/>
      <c r="HJ86" s="121"/>
      <c r="HK86" s="121"/>
      <c r="HL86" s="121"/>
      <c r="HM86" s="121"/>
      <c r="HN86" s="121"/>
      <c r="HO86" s="121"/>
      <c r="HP86" s="121"/>
      <c r="HQ86" s="121"/>
      <c r="HR86" s="121"/>
      <c r="HS86" s="121"/>
      <c r="HT86" s="121"/>
      <c r="HU86" s="121"/>
      <c r="HV86" s="121"/>
      <c r="HW86" s="121"/>
      <c r="HX86" s="121"/>
      <c r="HY86" s="121"/>
      <c r="HZ86" s="121"/>
    </row>
    <row r="87" spans="1:258" s="122" customFormat="1" ht="18" customHeight="1">
      <c r="A87" s="121"/>
      <c r="B87" s="108">
        <v>51</v>
      </c>
      <c r="C87" s="123" t="s">
        <v>104</v>
      </c>
      <c r="D87" s="124">
        <v>800</v>
      </c>
      <c r="E87" s="125">
        <v>365.091725</v>
      </c>
      <c r="F87" s="124">
        <v>45</v>
      </c>
      <c r="G87" s="125">
        <v>687.4324444444444</v>
      </c>
      <c r="H87" s="124">
        <v>8885</v>
      </c>
      <c r="I87" s="125">
        <v>1094.145142374789</v>
      </c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  <c r="DK87" s="121"/>
      <c r="DL87" s="121"/>
      <c r="DM87" s="121"/>
      <c r="DN87" s="121"/>
      <c r="DO87" s="121"/>
      <c r="DP87" s="121"/>
      <c r="DQ87" s="121"/>
      <c r="DR87" s="121"/>
      <c r="DS87" s="121"/>
      <c r="DT87" s="121"/>
      <c r="DU87" s="121"/>
      <c r="DV87" s="121"/>
      <c r="DW87" s="121"/>
      <c r="DX87" s="121"/>
      <c r="DY87" s="121"/>
      <c r="DZ87" s="121"/>
      <c r="EA87" s="121"/>
      <c r="EB87" s="121"/>
      <c r="EC87" s="121"/>
      <c r="ED87" s="121"/>
      <c r="EE87" s="121"/>
      <c r="EF87" s="121"/>
      <c r="EG87" s="121"/>
      <c r="EH87" s="121"/>
      <c r="EI87" s="121"/>
      <c r="EJ87" s="121"/>
      <c r="EK87" s="121"/>
      <c r="EL87" s="121"/>
      <c r="EM87" s="121"/>
      <c r="EN87" s="121"/>
      <c r="EO87" s="121"/>
      <c r="EP87" s="121"/>
      <c r="EQ87" s="121"/>
      <c r="ER87" s="121"/>
      <c r="ES87" s="121"/>
      <c r="ET87" s="121"/>
      <c r="EU87" s="121"/>
      <c r="EV87" s="121"/>
      <c r="EW87" s="121"/>
      <c r="EX87" s="121"/>
      <c r="EY87" s="121"/>
      <c r="EZ87" s="121"/>
      <c r="FA87" s="121"/>
      <c r="FB87" s="121"/>
      <c r="FC87" s="121"/>
      <c r="FD87" s="121"/>
      <c r="FE87" s="121"/>
      <c r="FF87" s="121"/>
      <c r="FG87" s="121"/>
      <c r="FH87" s="121"/>
      <c r="FI87" s="121"/>
      <c r="FJ87" s="121"/>
      <c r="FK87" s="121"/>
      <c r="FL87" s="121"/>
      <c r="FM87" s="121"/>
      <c r="FN87" s="121"/>
      <c r="FO87" s="121"/>
      <c r="FP87" s="121"/>
      <c r="FQ87" s="121"/>
      <c r="FR87" s="121"/>
      <c r="FS87" s="121"/>
      <c r="FT87" s="121"/>
      <c r="FU87" s="121"/>
      <c r="FV87" s="121"/>
      <c r="FW87" s="121"/>
      <c r="FX87" s="121"/>
      <c r="FY87" s="121"/>
      <c r="FZ87" s="121"/>
      <c r="GA87" s="121"/>
      <c r="GB87" s="121"/>
      <c r="GC87" s="121"/>
      <c r="GD87" s="121"/>
      <c r="GE87" s="121"/>
      <c r="GF87" s="121"/>
      <c r="GG87" s="121"/>
      <c r="GH87" s="121"/>
      <c r="GI87" s="121"/>
      <c r="GJ87" s="121"/>
      <c r="GK87" s="121"/>
      <c r="GL87" s="121"/>
      <c r="GM87" s="121"/>
      <c r="GN87" s="121"/>
      <c r="GO87" s="121"/>
      <c r="GP87" s="121"/>
      <c r="GQ87" s="121"/>
      <c r="GR87" s="121"/>
      <c r="GS87" s="121"/>
      <c r="GT87" s="121"/>
      <c r="GU87" s="121"/>
      <c r="GV87" s="121"/>
      <c r="GW87" s="121"/>
      <c r="GX87" s="121"/>
      <c r="GY87" s="121"/>
      <c r="GZ87" s="121"/>
      <c r="HA87" s="121"/>
      <c r="HB87" s="121"/>
      <c r="HC87" s="121"/>
      <c r="HD87" s="121"/>
      <c r="HE87" s="121"/>
      <c r="HF87" s="121"/>
      <c r="HG87" s="121"/>
      <c r="HH87" s="121"/>
      <c r="HI87" s="121"/>
      <c r="HJ87" s="121"/>
      <c r="HK87" s="121"/>
      <c r="HL87" s="121"/>
      <c r="HM87" s="121"/>
      <c r="HN87" s="121"/>
      <c r="HO87" s="121"/>
      <c r="HP87" s="121"/>
      <c r="HQ87" s="121"/>
      <c r="HR87" s="121"/>
      <c r="HS87" s="121"/>
      <c r="HT87" s="121"/>
      <c r="HU87" s="121"/>
      <c r="HV87" s="121"/>
      <c r="HW87" s="121"/>
      <c r="HX87" s="121"/>
      <c r="HY87" s="121"/>
      <c r="HZ87" s="121"/>
      <c r="IA87" s="121"/>
      <c r="IB87" s="121"/>
      <c r="IC87" s="121"/>
      <c r="ID87" s="121"/>
      <c r="IE87" s="121"/>
      <c r="IF87" s="121"/>
      <c r="IG87" s="121"/>
      <c r="IH87" s="121"/>
      <c r="II87" s="121"/>
      <c r="IJ87" s="121"/>
      <c r="IK87" s="121"/>
      <c r="IL87" s="121"/>
      <c r="IM87" s="121"/>
      <c r="IN87" s="121"/>
      <c r="IO87" s="121"/>
      <c r="IP87" s="121"/>
      <c r="IQ87" s="121"/>
      <c r="IR87" s="121"/>
      <c r="IS87" s="121"/>
      <c r="IT87" s="121"/>
      <c r="IU87" s="121"/>
      <c r="IV87" s="121"/>
      <c r="IW87" s="121"/>
      <c r="IX87" s="121"/>
    </row>
    <row r="88" spans="1:258" s="122" customFormat="1" ht="18" customHeight="1">
      <c r="A88" s="121"/>
      <c r="B88" s="108">
        <v>52</v>
      </c>
      <c r="C88" s="123" t="s">
        <v>105</v>
      </c>
      <c r="D88" s="124">
        <v>801</v>
      </c>
      <c r="E88" s="125">
        <v>343.75868913857676</v>
      </c>
      <c r="F88" s="124">
        <v>28</v>
      </c>
      <c r="G88" s="125">
        <v>643.42785714285731</v>
      </c>
      <c r="H88" s="124">
        <v>8296</v>
      </c>
      <c r="I88" s="125">
        <v>1046.5330424300862</v>
      </c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  <c r="DK88" s="121"/>
      <c r="DL88" s="121"/>
      <c r="DM88" s="121"/>
      <c r="DN88" s="121"/>
      <c r="DO88" s="121"/>
      <c r="DP88" s="121"/>
      <c r="DQ88" s="121"/>
      <c r="DR88" s="121"/>
      <c r="DS88" s="121"/>
      <c r="DT88" s="121"/>
      <c r="DU88" s="121"/>
      <c r="DV88" s="121"/>
      <c r="DW88" s="121"/>
      <c r="DX88" s="121"/>
      <c r="DY88" s="121"/>
      <c r="DZ88" s="121"/>
      <c r="EA88" s="121"/>
      <c r="EB88" s="121"/>
      <c r="EC88" s="121"/>
      <c r="ED88" s="121"/>
      <c r="EE88" s="121"/>
      <c r="EF88" s="121"/>
      <c r="EG88" s="121"/>
      <c r="EH88" s="121"/>
      <c r="EI88" s="121"/>
      <c r="EJ88" s="121"/>
      <c r="EK88" s="121"/>
      <c r="EL88" s="121"/>
      <c r="EM88" s="121"/>
      <c r="EN88" s="121"/>
      <c r="EO88" s="121"/>
      <c r="EP88" s="121"/>
      <c r="EQ88" s="121"/>
      <c r="ER88" s="121"/>
      <c r="ES88" s="121"/>
      <c r="ET88" s="121"/>
      <c r="EU88" s="121"/>
      <c r="EV88" s="121"/>
      <c r="EW88" s="121"/>
      <c r="EX88" s="121"/>
      <c r="EY88" s="121"/>
      <c r="EZ88" s="121"/>
      <c r="FA88" s="121"/>
      <c r="FB88" s="121"/>
      <c r="FC88" s="121"/>
      <c r="FD88" s="121"/>
      <c r="FE88" s="121"/>
      <c r="FF88" s="121"/>
      <c r="FG88" s="121"/>
      <c r="FH88" s="121"/>
      <c r="FI88" s="121"/>
      <c r="FJ88" s="121"/>
      <c r="FK88" s="121"/>
      <c r="FL88" s="121"/>
      <c r="FM88" s="121"/>
      <c r="FN88" s="121"/>
      <c r="FO88" s="121"/>
      <c r="FP88" s="121"/>
      <c r="FQ88" s="121"/>
      <c r="FR88" s="121"/>
      <c r="FS88" s="121"/>
      <c r="FT88" s="121"/>
      <c r="FU88" s="121"/>
      <c r="FV88" s="121"/>
      <c r="FW88" s="121"/>
      <c r="FX88" s="121"/>
      <c r="FY88" s="121"/>
      <c r="FZ88" s="121"/>
      <c r="GA88" s="121"/>
      <c r="GB88" s="121"/>
      <c r="GC88" s="121"/>
      <c r="GD88" s="121"/>
      <c r="GE88" s="121"/>
      <c r="GF88" s="121"/>
      <c r="GG88" s="121"/>
      <c r="GH88" s="121"/>
      <c r="GI88" s="121"/>
      <c r="GJ88" s="121"/>
      <c r="GK88" s="121"/>
      <c r="GL88" s="121"/>
      <c r="GM88" s="121"/>
      <c r="GN88" s="121"/>
      <c r="GO88" s="121"/>
      <c r="GP88" s="121"/>
      <c r="GQ88" s="121"/>
      <c r="GR88" s="121"/>
      <c r="GS88" s="121"/>
      <c r="GT88" s="121"/>
      <c r="GU88" s="121"/>
      <c r="GV88" s="121"/>
      <c r="GW88" s="121"/>
      <c r="GX88" s="121"/>
      <c r="GY88" s="121"/>
      <c r="GZ88" s="121"/>
      <c r="HA88" s="121"/>
      <c r="HB88" s="121"/>
      <c r="HC88" s="121"/>
      <c r="HD88" s="121"/>
      <c r="HE88" s="121"/>
      <c r="HF88" s="121"/>
      <c r="HG88" s="121"/>
      <c r="HH88" s="121"/>
      <c r="HI88" s="121"/>
      <c r="HJ88" s="121"/>
      <c r="HK88" s="121"/>
      <c r="HL88" s="121"/>
      <c r="HM88" s="121"/>
      <c r="HN88" s="121"/>
      <c r="HO88" s="121"/>
      <c r="HP88" s="121"/>
      <c r="HQ88" s="121"/>
      <c r="HR88" s="121"/>
      <c r="HS88" s="121"/>
      <c r="HT88" s="121"/>
      <c r="HU88" s="121"/>
      <c r="HV88" s="121"/>
      <c r="HW88" s="121"/>
      <c r="HX88" s="121"/>
      <c r="HY88" s="121"/>
      <c r="HZ88" s="121"/>
      <c r="IA88" s="121"/>
      <c r="IB88" s="121"/>
      <c r="IC88" s="121"/>
      <c r="ID88" s="121"/>
      <c r="IE88" s="121"/>
      <c r="IF88" s="121"/>
      <c r="IG88" s="121"/>
      <c r="IH88" s="121"/>
      <c r="II88" s="121"/>
      <c r="IJ88" s="121"/>
      <c r="IK88" s="121"/>
      <c r="IL88" s="121"/>
      <c r="IM88" s="121"/>
      <c r="IN88" s="121"/>
      <c r="IO88" s="121"/>
      <c r="IP88" s="121"/>
      <c r="IQ88" s="121"/>
      <c r="IR88" s="121"/>
      <c r="IS88" s="121"/>
      <c r="IT88" s="121"/>
      <c r="IU88" s="121"/>
      <c r="IV88" s="121"/>
      <c r="IW88" s="121"/>
      <c r="IX88" s="121"/>
    </row>
    <row r="89" spans="1:258" s="122" customFormat="1" ht="18" hidden="1" customHeight="1">
      <c r="A89" s="121"/>
      <c r="B89" s="108"/>
      <c r="C89" s="123"/>
      <c r="D89" s="124"/>
      <c r="E89" s="125"/>
      <c r="F89" s="124"/>
      <c r="G89" s="125"/>
      <c r="H89" s="124"/>
      <c r="I89" s="125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  <c r="DK89" s="121"/>
      <c r="DL89" s="121"/>
      <c r="DM89" s="121"/>
      <c r="DN89" s="121"/>
      <c r="DO89" s="121"/>
      <c r="DP89" s="121"/>
      <c r="DQ89" s="121"/>
      <c r="DR89" s="121"/>
      <c r="DS89" s="121"/>
      <c r="DT89" s="121"/>
      <c r="DU89" s="121"/>
      <c r="DV89" s="121"/>
      <c r="DW89" s="121"/>
      <c r="DX89" s="121"/>
      <c r="DY89" s="121"/>
      <c r="DZ89" s="121"/>
      <c r="EA89" s="121"/>
      <c r="EB89" s="121"/>
      <c r="EC89" s="121"/>
      <c r="ED89" s="121"/>
      <c r="EE89" s="121"/>
      <c r="EF89" s="121"/>
      <c r="EG89" s="121"/>
      <c r="EH89" s="121"/>
      <c r="EI89" s="121"/>
      <c r="EJ89" s="121"/>
      <c r="EK89" s="121"/>
      <c r="EL89" s="121"/>
      <c r="EM89" s="121"/>
      <c r="EN89" s="121"/>
      <c r="EO89" s="121"/>
      <c r="EP89" s="121"/>
      <c r="EQ89" s="121"/>
      <c r="ER89" s="121"/>
      <c r="ES89" s="121"/>
      <c r="ET89" s="121"/>
      <c r="EU89" s="121"/>
      <c r="EV89" s="121"/>
      <c r="EW89" s="121"/>
      <c r="EX89" s="121"/>
      <c r="EY89" s="121"/>
      <c r="EZ89" s="121"/>
      <c r="FA89" s="121"/>
      <c r="FB89" s="121"/>
      <c r="FC89" s="121"/>
      <c r="FD89" s="121"/>
      <c r="FE89" s="121"/>
      <c r="FF89" s="121"/>
      <c r="FG89" s="121"/>
      <c r="FH89" s="121"/>
      <c r="FI89" s="121"/>
      <c r="FJ89" s="121"/>
      <c r="FK89" s="121"/>
      <c r="FL89" s="121"/>
      <c r="FM89" s="121"/>
      <c r="FN89" s="121"/>
      <c r="FO89" s="121"/>
      <c r="FP89" s="121"/>
      <c r="FQ89" s="121"/>
      <c r="FR89" s="121"/>
      <c r="FS89" s="121"/>
      <c r="FT89" s="121"/>
      <c r="FU89" s="121"/>
      <c r="FV89" s="121"/>
      <c r="FW89" s="121"/>
      <c r="FX89" s="121"/>
      <c r="FY89" s="121"/>
      <c r="FZ89" s="121"/>
      <c r="GA89" s="121"/>
      <c r="GB89" s="121"/>
      <c r="GC89" s="121"/>
      <c r="GD89" s="121"/>
      <c r="GE89" s="121"/>
      <c r="GF89" s="121"/>
      <c r="GG89" s="121"/>
      <c r="GH89" s="121"/>
      <c r="GI89" s="121"/>
      <c r="GJ89" s="121"/>
      <c r="GK89" s="121"/>
      <c r="GL89" s="121"/>
      <c r="GM89" s="121"/>
      <c r="GN89" s="121"/>
      <c r="GO89" s="121"/>
      <c r="GP89" s="121"/>
      <c r="GQ89" s="121"/>
      <c r="GR89" s="121"/>
      <c r="GS89" s="121"/>
      <c r="GT89" s="121"/>
      <c r="GU89" s="121"/>
      <c r="GV89" s="121"/>
      <c r="GW89" s="121"/>
      <c r="GX89" s="121"/>
      <c r="GY89" s="121"/>
      <c r="GZ89" s="121"/>
      <c r="HA89" s="121"/>
      <c r="HB89" s="121"/>
      <c r="HC89" s="121"/>
      <c r="HD89" s="121"/>
      <c r="HE89" s="121"/>
      <c r="HF89" s="121"/>
      <c r="HG89" s="121"/>
      <c r="HH89" s="121"/>
      <c r="HI89" s="121"/>
      <c r="HJ89" s="121"/>
      <c r="HK89" s="121"/>
      <c r="HL89" s="121"/>
      <c r="HM89" s="121"/>
      <c r="HN89" s="121"/>
      <c r="HO89" s="121"/>
      <c r="HP89" s="121"/>
      <c r="HQ89" s="121"/>
      <c r="HR89" s="121"/>
      <c r="HS89" s="121"/>
      <c r="HT89" s="121"/>
      <c r="HU89" s="121"/>
      <c r="HV89" s="121"/>
      <c r="HW89" s="121"/>
      <c r="HX89" s="121"/>
      <c r="HY89" s="121"/>
      <c r="HZ89" s="121"/>
      <c r="IA89" s="121"/>
      <c r="IB89" s="121"/>
      <c r="IC89" s="121"/>
      <c r="ID89" s="121"/>
      <c r="IE89" s="121"/>
      <c r="IF89" s="121"/>
      <c r="IG89" s="121"/>
      <c r="IH89" s="121"/>
      <c r="II89" s="121"/>
      <c r="IJ89" s="121"/>
      <c r="IK89" s="121"/>
      <c r="IL89" s="121"/>
      <c r="IM89" s="121"/>
      <c r="IN89" s="121"/>
      <c r="IO89" s="121"/>
      <c r="IP89" s="121"/>
      <c r="IQ89" s="121"/>
      <c r="IR89" s="121"/>
      <c r="IS89" s="121"/>
      <c r="IT89" s="121"/>
      <c r="IU89" s="121"/>
      <c r="IV89" s="121"/>
      <c r="IW89" s="121"/>
      <c r="IX89" s="121"/>
    </row>
    <row r="90" spans="1:258" s="122" customFormat="1" ht="18" customHeight="1">
      <c r="A90" s="121"/>
      <c r="B90" s="402"/>
      <c r="C90" s="393" t="s">
        <v>45</v>
      </c>
      <c r="D90" s="400">
        <v>342215</v>
      </c>
      <c r="E90" s="401">
        <v>436.93163160586118</v>
      </c>
      <c r="F90" s="400">
        <v>44276</v>
      </c>
      <c r="G90" s="401">
        <v>633.75227640256549</v>
      </c>
      <c r="H90" s="400">
        <v>9923175</v>
      </c>
      <c r="I90" s="401">
        <v>1086.5225700111105</v>
      </c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  <c r="DK90" s="121"/>
      <c r="DL90" s="121"/>
      <c r="DM90" s="121"/>
      <c r="DN90" s="121"/>
      <c r="DO90" s="121"/>
      <c r="DP90" s="121"/>
      <c r="DQ90" s="121"/>
      <c r="DR90" s="121"/>
      <c r="DS90" s="121"/>
      <c r="DT90" s="121"/>
      <c r="DU90" s="121"/>
      <c r="DV90" s="121"/>
      <c r="DW90" s="121"/>
      <c r="DX90" s="121"/>
      <c r="DY90" s="121"/>
      <c r="DZ90" s="121"/>
      <c r="EA90" s="121"/>
      <c r="EB90" s="121"/>
      <c r="EC90" s="121"/>
      <c r="ED90" s="121"/>
      <c r="EE90" s="121"/>
      <c r="EF90" s="121"/>
      <c r="EG90" s="121"/>
      <c r="EH90" s="121"/>
      <c r="EI90" s="121"/>
      <c r="EJ90" s="121"/>
      <c r="EK90" s="121"/>
      <c r="EL90" s="121"/>
      <c r="EM90" s="121"/>
      <c r="EN90" s="121"/>
      <c r="EO90" s="121"/>
      <c r="EP90" s="121"/>
      <c r="EQ90" s="121"/>
      <c r="ER90" s="121"/>
      <c r="ES90" s="121"/>
      <c r="ET90" s="121"/>
      <c r="EU90" s="121"/>
      <c r="EV90" s="121"/>
      <c r="EW90" s="121"/>
      <c r="EX90" s="121"/>
      <c r="EY90" s="121"/>
      <c r="EZ90" s="121"/>
      <c r="FA90" s="121"/>
      <c r="FB90" s="121"/>
      <c r="FC90" s="121"/>
      <c r="FD90" s="121"/>
      <c r="FE90" s="121"/>
      <c r="FF90" s="121"/>
      <c r="FG90" s="121"/>
      <c r="FH90" s="121"/>
      <c r="FI90" s="121"/>
      <c r="FJ90" s="121"/>
      <c r="FK90" s="121"/>
      <c r="FL90" s="121"/>
      <c r="FM90" s="121"/>
      <c r="FN90" s="121"/>
      <c r="FO90" s="121"/>
      <c r="FP90" s="121"/>
      <c r="FQ90" s="121"/>
      <c r="FR90" s="121"/>
      <c r="FS90" s="121"/>
      <c r="FT90" s="121"/>
      <c r="FU90" s="121"/>
      <c r="FV90" s="121"/>
      <c r="FW90" s="121"/>
      <c r="FX90" s="121"/>
      <c r="FY90" s="121"/>
      <c r="FZ90" s="121"/>
      <c r="GA90" s="121"/>
      <c r="GB90" s="121"/>
      <c r="GC90" s="121"/>
      <c r="GD90" s="121"/>
      <c r="GE90" s="121"/>
      <c r="GF90" s="121"/>
      <c r="GG90" s="121"/>
      <c r="GH90" s="121"/>
      <c r="GI90" s="121"/>
      <c r="GJ90" s="121"/>
      <c r="GK90" s="121"/>
      <c r="GL90" s="121"/>
      <c r="GM90" s="121"/>
      <c r="GN90" s="121"/>
      <c r="GO90" s="121"/>
      <c r="GP90" s="121"/>
      <c r="GQ90" s="121"/>
      <c r="GR90" s="121"/>
      <c r="GS90" s="121"/>
      <c r="GT90" s="121"/>
      <c r="GU90" s="121"/>
      <c r="GV90" s="121"/>
      <c r="GW90" s="121"/>
      <c r="GX90" s="121"/>
      <c r="GY90" s="121"/>
      <c r="GZ90" s="121"/>
      <c r="HA90" s="121"/>
      <c r="HB90" s="121"/>
      <c r="HC90" s="121"/>
      <c r="HD90" s="121"/>
      <c r="HE90" s="121"/>
      <c r="HF90" s="121"/>
      <c r="HG90" s="121"/>
      <c r="HH90" s="121"/>
      <c r="HI90" s="121"/>
      <c r="HJ90" s="121"/>
      <c r="HK90" s="121"/>
      <c r="HL90" s="121"/>
      <c r="HM90" s="121"/>
      <c r="HN90" s="121"/>
      <c r="HO90" s="121"/>
      <c r="HP90" s="121"/>
      <c r="HQ90" s="121"/>
      <c r="HR90" s="121"/>
      <c r="HS90" s="121"/>
      <c r="HT90" s="121"/>
      <c r="HU90" s="121"/>
      <c r="HV90" s="121"/>
      <c r="HW90" s="121"/>
      <c r="HX90" s="121"/>
      <c r="HY90" s="121"/>
      <c r="HZ90" s="121"/>
      <c r="IA90" s="121"/>
      <c r="IB90" s="121"/>
      <c r="IC90" s="121"/>
      <c r="ID90" s="121"/>
      <c r="IE90" s="121"/>
      <c r="IF90" s="121"/>
      <c r="IG90" s="121"/>
      <c r="IH90" s="121"/>
      <c r="II90" s="121"/>
      <c r="IJ90" s="121"/>
      <c r="IK90" s="121"/>
      <c r="IL90" s="121"/>
      <c r="IM90" s="121"/>
      <c r="IN90" s="121"/>
      <c r="IO90" s="121"/>
      <c r="IP90" s="121"/>
      <c r="IQ90" s="121"/>
      <c r="IR90" s="121"/>
      <c r="IS90" s="121"/>
      <c r="IT90" s="121"/>
      <c r="IU90" s="121"/>
      <c r="IV90" s="121"/>
      <c r="IW90" s="121"/>
      <c r="IX90" s="121"/>
    </row>
    <row r="91" spans="1:258" ht="18" customHeight="1">
      <c r="B91" s="320"/>
      <c r="C91" s="328"/>
      <c r="D91" s="328"/>
      <c r="E91" s="328"/>
      <c r="F91" s="328"/>
      <c r="G91" s="328"/>
      <c r="H91" s="328"/>
      <c r="I91" s="328"/>
    </row>
    <row r="92" spans="1:258" ht="18" customHeight="1">
      <c r="B92" s="394"/>
      <c r="C92" s="328"/>
      <c r="D92" s="328"/>
      <c r="E92" s="328"/>
      <c r="F92" s="328"/>
      <c r="G92" s="328"/>
      <c r="H92" s="328"/>
      <c r="I92" s="328"/>
    </row>
    <row r="93" spans="1:258" ht="18" customHeight="1">
      <c r="B93" s="131"/>
    </row>
    <row r="94" spans="1:258" ht="18" customHeight="1">
      <c r="B94" s="131"/>
    </row>
    <row r="95" spans="1:258" ht="18" customHeight="1">
      <c r="B95" s="131"/>
    </row>
    <row r="96" spans="1:258" ht="18" customHeight="1">
      <c r="B96" s="131"/>
    </row>
    <row r="97" spans="2:4" ht="18" customHeight="1">
      <c r="B97" s="131"/>
    </row>
    <row r="98" spans="2:4" ht="28.8">
      <c r="B98" s="131"/>
    </row>
    <row r="99" spans="2:4" ht="28.8">
      <c r="B99" s="131"/>
    </row>
    <row r="100" spans="2:4" ht="28.8">
      <c r="B100" s="135"/>
    </row>
    <row r="101" spans="2:4" ht="28.8">
      <c r="B101" s="135"/>
    </row>
    <row r="102" spans="2:4" ht="28.8">
      <c r="B102" s="135"/>
      <c r="D102" s="133"/>
    </row>
    <row r="103" spans="2:4" ht="28.8">
      <c r="B103" s="135"/>
      <c r="D103" s="133"/>
    </row>
    <row r="104" spans="2:4" ht="28.8">
      <c r="B104" s="135"/>
      <c r="D104" s="133"/>
    </row>
    <row r="105" spans="2:4" ht="28.8">
      <c r="B105" s="135"/>
      <c r="D105" s="133"/>
    </row>
    <row r="106" spans="2:4" ht="28.8">
      <c r="B106" s="135"/>
      <c r="D106" s="133"/>
    </row>
    <row r="107" spans="2:4" ht="28.8">
      <c r="B107" s="135"/>
      <c r="D107" s="133"/>
    </row>
    <row r="108" spans="2:4">
      <c r="B108" s="136"/>
      <c r="D108" s="133"/>
    </row>
    <row r="109" spans="2:4">
      <c r="B109" s="136"/>
      <c r="D109" s="133"/>
    </row>
    <row r="110" spans="2:4">
      <c r="B110" s="136"/>
      <c r="D110" s="133"/>
    </row>
    <row r="111" spans="2:4">
      <c r="B111" s="136"/>
      <c r="D111" s="133"/>
    </row>
    <row r="112" spans="2:4">
      <c r="B112" s="136"/>
      <c r="D112" s="133"/>
    </row>
    <row r="113" spans="2:4">
      <c r="B113" s="136"/>
      <c r="D113" s="133"/>
    </row>
    <row r="114" spans="2:4">
      <c r="B114" s="136"/>
      <c r="D114" s="133"/>
    </row>
    <row r="115" spans="2:4">
      <c r="B115" s="136"/>
      <c r="D115" s="133"/>
    </row>
    <row r="116" spans="2:4">
      <c r="B116" s="136"/>
      <c r="D116" s="133"/>
    </row>
    <row r="117" spans="2:4">
      <c r="B117" s="136"/>
      <c r="D117" s="133"/>
    </row>
    <row r="118" spans="2:4">
      <c r="B118" s="136"/>
      <c r="D118" s="133"/>
    </row>
    <row r="119" spans="2:4">
      <c r="B119" s="136"/>
      <c r="D119" s="133"/>
    </row>
    <row r="120" spans="2:4">
      <c r="B120" s="136"/>
      <c r="D120" s="133"/>
    </row>
    <row r="121" spans="2:4">
      <c r="B121" s="136"/>
    </row>
    <row r="122" spans="2:4">
      <c r="B122" s="136"/>
    </row>
    <row r="123" spans="2:4">
      <c r="B123" s="136"/>
    </row>
    <row r="124" spans="2:4">
      <c r="B124" s="136"/>
    </row>
    <row r="125" spans="2:4">
      <c r="B125" s="136"/>
    </row>
    <row r="126" spans="2:4">
      <c r="B126" s="136"/>
    </row>
    <row r="127" spans="2:4" ht="15.15" customHeight="1">
      <c r="B127" s="136"/>
    </row>
    <row r="128" spans="2:4">
      <c r="B128" s="136"/>
    </row>
    <row r="129" spans="2:2">
      <c r="B129" s="136"/>
    </row>
    <row r="130" spans="2:2">
      <c r="B130" s="136"/>
    </row>
    <row r="131" spans="2:2">
      <c r="B131" s="136"/>
    </row>
    <row r="132" spans="2:2">
      <c r="B132" s="136"/>
    </row>
    <row r="133" spans="2:2">
      <c r="B133" s="136"/>
    </row>
    <row r="134" spans="2:2">
      <c r="B134" s="136"/>
    </row>
    <row r="135" spans="2:2">
      <c r="B135" s="136"/>
    </row>
    <row r="136" spans="2:2">
      <c r="B136" s="136"/>
    </row>
    <row r="137" spans="2:2">
      <c r="B137" s="136"/>
    </row>
    <row r="138" spans="2:2">
      <c r="B138" s="136"/>
    </row>
    <row r="139" spans="2:2">
      <c r="B139" s="136"/>
    </row>
  </sheetData>
  <mergeCells count="2">
    <mergeCell ref="C7:C8"/>
    <mergeCell ref="B7:B8"/>
  </mergeCells>
  <hyperlinks>
    <hyperlink ref="K5" location="Indice!A1" display="Volver al índice" xr:uid="{00000000-0004-0000-0A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5" orientation="portrait" r:id="rId1"/>
  <ignoredErrors>
    <ignoredError sqref="C5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QO120"/>
  <sheetViews>
    <sheetView showGridLines="0" showRowColHeaders="0" showOutlineSymbols="0" zoomScaleNormal="100" workbookViewId="0">
      <pane ySplit="8" topLeftCell="A9" activePane="bottomLeft" state="frozen"/>
      <selection activeCell="Q29" sqref="Q29"/>
      <selection pane="bottomLeft" activeCell="Q29" sqref="Q29"/>
    </sheetView>
  </sheetViews>
  <sheetFormatPr baseColWidth="10" defaultColWidth="11.44140625" defaultRowHeight="15.6"/>
  <cols>
    <col min="1" max="1" width="2.6640625" style="143" customWidth="1"/>
    <col min="2" max="2" width="8" style="108" customWidth="1"/>
    <col min="3" max="3" width="24.6640625" style="112" customWidth="1"/>
    <col min="4" max="9" width="18.6640625" style="112" customWidth="1"/>
    <col min="10" max="16384" width="11.44140625" style="143"/>
  </cols>
  <sheetData>
    <row r="1" spans="1:255" s="3" customFormat="1" ht="12.15" customHeight="1">
      <c r="B1" s="8"/>
      <c r="C1" s="1"/>
      <c r="D1" s="1"/>
      <c r="E1" s="1"/>
      <c r="F1" s="1"/>
      <c r="G1" s="1"/>
      <c r="H1" s="1"/>
      <c r="I1" s="1"/>
    </row>
    <row r="2" spans="1:255" s="3" customFormat="1" ht="12.9" customHeight="1">
      <c r="B2" s="8"/>
      <c r="C2" s="1"/>
      <c r="D2" s="1"/>
      <c r="E2" s="1"/>
      <c r="F2" s="1"/>
      <c r="G2" s="1"/>
      <c r="H2" s="1"/>
      <c r="I2" s="1"/>
    </row>
    <row r="3" spans="1:255" s="142" customFormat="1" ht="18">
      <c r="A3" s="291"/>
      <c r="B3" s="8"/>
      <c r="C3" s="103" t="s">
        <v>109</v>
      </c>
      <c r="D3" s="137"/>
      <c r="E3" s="138"/>
      <c r="F3" s="137"/>
      <c r="G3" s="137"/>
      <c r="H3" s="137"/>
      <c r="I3" s="137"/>
    </row>
    <row r="4" spans="1:255" s="2" customFormat="1" ht="15.75" customHeight="1">
      <c r="A4" s="290"/>
      <c r="B4" s="8"/>
      <c r="C4" s="139"/>
      <c r="D4" s="137"/>
      <c r="E4" s="138"/>
      <c r="F4" s="137"/>
      <c r="G4" s="137"/>
      <c r="H4" s="137"/>
      <c r="I4" s="137"/>
    </row>
    <row r="5" spans="1:255" s="142" customFormat="1" ht="18">
      <c r="A5" s="291"/>
      <c r="B5" s="8"/>
      <c r="C5" s="107" t="str">
        <f>'Número pensiones (IP-J-V)'!$C$5</f>
        <v>1 de  Marzo de 2022</v>
      </c>
      <c r="D5" s="137"/>
      <c r="E5" s="138"/>
      <c r="F5" s="137"/>
      <c r="G5" s="137"/>
      <c r="H5" s="137"/>
      <c r="I5" s="137"/>
      <c r="K5" s="9" t="s">
        <v>177</v>
      </c>
    </row>
    <row r="6" spans="1:255" ht="2.4" customHeight="1">
      <c r="C6" s="109"/>
      <c r="D6" s="110"/>
      <c r="E6" s="111"/>
      <c r="F6" s="110"/>
      <c r="G6" s="110"/>
      <c r="H6" s="110"/>
      <c r="I6" s="110"/>
    </row>
    <row r="7" spans="1:255" ht="69" customHeight="1">
      <c r="B7" s="324" t="s">
        <v>166</v>
      </c>
      <c r="C7" s="325" t="s">
        <v>47</v>
      </c>
      <c r="D7" s="324" t="s">
        <v>110</v>
      </c>
      <c r="E7" s="326" t="s">
        <v>111</v>
      </c>
      <c r="F7" s="324" t="s">
        <v>112</v>
      </c>
      <c r="G7" s="324" t="s">
        <v>113</v>
      </c>
      <c r="H7" s="324" t="s">
        <v>114</v>
      </c>
      <c r="I7" s="324" t="s">
        <v>112</v>
      </c>
    </row>
    <row r="8" spans="1:255" ht="29.25" hidden="1" customHeight="1">
      <c r="B8" s="144"/>
      <c r="C8" s="115"/>
      <c r="D8" s="115"/>
      <c r="E8" s="116"/>
      <c r="F8" s="115"/>
      <c r="G8" s="115"/>
      <c r="H8" s="115"/>
      <c r="I8" s="115"/>
    </row>
    <row r="9" spans="1:255" s="148" customFormat="1" ht="18" customHeight="1">
      <c r="A9" s="12"/>
      <c r="B9" s="145"/>
      <c r="C9" s="146" t="s">
        <v>52</v>
      </c>
      <c r="D9" s="147">
        <v>1610425</v>
      </c>
      <c r="E9" s="281">
        <v>0.16228928745084109</v>
      </c>
      <c r="F9" s="281">
        <v>1.3727663747775676E-2</v>
      </c>
      <c r="G9" s="192">
        <v>971.82348340344936</v>
      </c>
      <c r="H9" s="281">
        <v>0.89443469489410765</v>
      </c>
      <c r="I9" s="281">
        <v>5.3413584558102523E-2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</row>
    <row r="10" spans="1:255" s="151" customFormat="1" ht="18" customHeight="1">
      <c r="B10" s="145">
        <v>4</v>
      </c>
      <c r="C10" s="149" t="s">
        <v>53</v>
      </c>
      <c r="D10" s="150">
        <v>110220</v>
      </c>
      <c r="E10" s="282">
        <v>1.1107332078694571E-2</v>
      </c>
      <c r="F10" s="282">
        <v>1.5122768885041271E-2</v>
      </c>
      <c r="G10" s="193">
        <v>881.08145400108833</v>
      </c>
      <c r="H10" s="282">
        <v>0.81091868528058153</v>
      </c>
      <c r="I10" s="282">
        <v>5.2897927586019078E-2</v>
      </c>
    </row>
    <row r="11" spans="1:255" s="152" customFormat="1" ht="18" customHeight="1">
      <c r="B11" s="145">
        <v>11</v>
      </c>
      <c r="C11" s="149" t="s">
        <v>54</v>
      </c>
      <c r="D11" s="150">
        <v>225853</v>
      </c>
      <c r="E11" s="282">
        <v>2.2760154889941979E-2</v>
      </c>
      <c r="F11" s="282">
        <v>1.3530008346870792E-2</v>
      </c>
      <c r="G11" s="193">
        <v>1077.1023246536463</v>
      </c>
      <c r="H11" s="282">
        <v>0.99132991286378169</v>
      </c>
      <c r="I11" s="282">
        <v>5.1000003842187613E-2</v>
      </c>
    </row>
    <row r="12" spans="1:255" s="152" customFormat="1" ht="18" customHeight="1">
      <c r="B12" s="145">
        <v>14</v>
      </c>
      <c r="C12" s="149" t="s">
        <v>55</v>
      </c>
      <c r="D12" s="150">
        <v>174623</v>
      </c>
      <c r="E12" s="282">
        <v>1.7597492737959373E-2</v>
      </c>
      <c r="F12" s="282">
        <v>9.2473255000780075E-3</v>
      </c>
      <c r="G12" s="193">
        <v>900.84460288736307</v>
      </c>
      <c r="H12" s="282">
        <v>0.82910804409534844</v>
      </c>
      <c r="I12" s="282">
        <v>5.5832185420698011E-2</v>
      </c>
    </row>
    <row r="13" spans="1:255" s="152" customFormat="1" ht="18" customHeight="1">
      <c r="B13" s="145">
        <v>18</v>
      </c>
      <c r="C13" s="149" t="s">
        <v>56</v>
      </c>
      <c r="D13" s="150">
        <v>191372</v>
      </c>
      <c r="E13" s="282">
        <v>1.9285359776482828E-2</v>
      </c>
      <c r="F13" s="282">
        <v>1.2111147544451528E-2</v>
      </c>
      <c r="G13" s="193">
        <v>923.53705850385529</v>
      </c>
      <c r="H13" s="282">
        <v>0.8499934414564545</v>
      </c>
      <c r="I13" s="282">
        <v>5.6601798928816782E-2</v>
      </c>
    </row>
    <row r="14" spans="1:255" s="152" customFormat="1" ht="18" customHeight="1">
      <c r="B14" s="145">
        <v>21</v>
      </c>
      <c r="C14" s="149" t="s">
        <v>57</v>
      </c>
      <c r="D14" s="150">
        <v>100282</v>
      </c>
      <c r="E14" s="282">
        <v>1.0105838101212565E-2</v>
      </c>
      <c r="F14" s="282">
        <v>1.3604754588825152E-2</v>
      </c>
      <c r="G14" s="193">
        <v>986.75693893221091</v>
      </c>
      <c r="H14" s="282">
        <v>0.90817896118082542</v>
      </c>
      <c r="I14" s="282">
        <v>5.0694648532757736E-2</v>
      </c>
    </row>
    <row r="15" spans="1:255" s="152" customFormat="1" ht="18" customHeight="1">
      <c r="B15" s="145">
        <v>23</v>
      </c>
      <c r="C15" s="149" t="s">
        <v>58</v>
      </c>
      <c r="D15" s="150">
        <v>144496</v>
      </c>
      <c r="E15" s="282">
        <v>1.4561468481609968E-2</v>
      </c>
      <c r="F15" s="282">
        <v>1.2103552616832935E-2</v>
      </c>
      <c r="G15" s="193">
        <v>893.00036513121438</v>
      </c>
      <c r="H15" s="282">
        <v>0.82188846304599339</v>
      </c>
      <c r="I15" s="282">
        <v>5.5509492878202726E-2</v>
      </c>
    </row>
    <row r="16" spans="1:255" s="152" customFormat="1" ht="18" customHeight="1">
      <c r="B16" s="145">
        <v>29</v>
      </c>
      <c r="C16" s="149" t="s">
        <v>59</v>
      </c>
      <c r="D16" s="150">
        <v>276618</v>
      </c>
      <c r="E16" s="282">
        <v>2.787595703995949E-2</v>
      </c>
      <c r="F16" s="282">
        <v>1.741932161746651E-2</v>
      </c>
      <c r="G16" s="193">
        <v>988.5947944457705</v>
      </c>
      <c r="H16" s="282">
        <v>0.90987046356125068</v>
      </c>
      <c r="I16" s="282">
        <v>5.3924827608650139E-2</v>
      </c>
    </row>
    <row r="17" spans="1:457" s="152" customFormat="1" ht="18" customHeight="1">
      <c r="B17" s="145">
        <v>41</v>
      </c>
      <c r="C17" s="149" t="s">
        <v>60</v>
      </c>
      <c r="D17" s="150">
        <v>386961</v>
      </c>
      <c r="E17" s="282">
        <v>3.8995684344980311E-2</v>
      </c>
      <c r="F17" s="282">
        <v>1.428796099709051E-2</v>
      </c>
      <c r="G17" s="193">
        <v>1005.7082446551465</v>
      </c>
      <c r="H17" s="282">
        <v>0.92562112597887625</v>
      </c>
      <c r="I17" s="282">
        <v>5.2017633725889523E-2</v>
      </c>
    </row>
    <row r="18" spans="1:457" s="152" customFormat="1" ht="18" hidden="1" customHeight="1">
      <c r="B18" s="145"/>
      <c r="C18" s="149"/>
      <c r="D18" s="150"/>
      <c r="E18" s="282"/>
      <c r="F18" s="282"/>
      <c r="G18" s="193"/>
      <c r="H18" s="282"/>
      <c r="I18" s="282"/>
    </row>
    <row r="19" spans="1:457" s="153" customFormat="1" ht="18" customHeight="1">
      <c r="A19" s="12"/>
      <c r="B19" s="145"/>
      <c r="C19" s="146" t="s">
        <v>61</v>
      </c>
      <c r="D19" s="147">
        <v>306852</v>
      </c>
      <c r="E19" s="281">
        <v>3.0922764135470755E-2</v>
      </c>
      <c r="F19" s="281">
        <v>8.5057713038676486E-3</v>
      </c>
      <c r="G19" s="192">
        <v>1148.3301775448749</v>
      </c>
      <c r="H19" s="281">
        <v>1.0568857097309377</v>
      </c>
      <c r="I19" s="281">
        <v>5.6128470534448249E-2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</row>
    <row r="20" spans="1:457" s="151" customFormat="1" ht="18" customHeight="1">
      <c r="B20" s="145">
        <v>22</v>
      </c>
      <c r="C20" s="149" t="s">
        <v>62</v>
      </c>
      <c r="D20" s="150">
        <v>53714</v>
      </c>
      <c r="E20" s="282">
        <v>5.4129852592542209E-3</v>
      </c>
      <c r="F20" s="282">
        <v>6.8606133313338091E-3</v>
      </c>
      <c r="G20" s="193">
        <v>1040.4934635290615</v>
      </c>
      <c r="H20" s="282">
        <v>0.95763630894333074</v>
      </c>
      <c r="I20" s="282">
        <v>5.3922060016035278E-2</v>
      </c>
    </row>
    <row r="21" spans="1:457" s="152" customFormat="1" ht="18" customHeight="1">
      <c r="B21" s="145">
        <v>40</v>
      </c>
      <c r="C21" s="149" t="s">
        <v>63</v>
      </c>
      <c r="D21" s="150">
        <v>35841</v>
      </c>
      <c r="E21" s="282">
        <v>3.6118480224323363E-3</v>
      </c>
      <c r="F21" s="282">
        <v>1.4249790444258448E-3</v>
      </c>
      <c r="G21" s="193">
        <v>1048.2457495605595</v>
      </c>
      <c r="H21" s="282">
        <v>0.96477126061894913</v>
      </c>
      <c r="I21" s="282">
        <v>5.8460192070760364E-2</v>
      </c>
    </row>
    <row r="22" spans="1:457" s="152" customFormat="1" ht="18" customHeight="1">
      <c r="B22" s="145">
        <v>50</v>
      </c>
      <c r="C22" s="152" t="s">
        <v>64</v>
      </c>
      <c r="D22" s="154">
        <v>217297</v>
      </c>
      <c r="E22" s="283">
        <v>2.1897930853784196E-2</v>
      </c>
      <c r="F22" s="283">
        <v>1.009176017775637E-2</v>
      </c>
      <c r="G22" s="194">
        <v>1191.4944515110653</v>
      </c>
      <c r="H22" s="283">
        <v>1.096612702209105</v>
      </c>
      <c r="I22" s="283">
        <v>5.6064295132634889E-2</v>
      </c>
    </row>
    <row r="23" spans="1:457" s="152" customFormat="1" ht="18" hidden="1" customHeight="1">
      <c r="B23" s="145"/>
      <c r="D23" s="154"/>
      <c r="E23" s="283"/>
      <c r="F23" s="283"/>
      <c r="G23" s="194"/>
      <c r="H23" s="283"/>
      <c r="I23" s="283"/>
    </row>
    <row r="24" spans="1:457" s="148" customFormat="1" ht="18" customHeight="1">
      <c r="A24" s="12"/>
      <c r="B24" s="145">
        <v>33</v>
      </c>
      <c r="C24" s="146" t="s">
        <v>65</v>
      </c>
      <c r="D24" s="147">
        <v>300058</v>
      </c>
      <c r="E24" s="281">
        <v>3.0238104235791468E-2</v>
      </c>
      <c r="F24" s="281">
        <v>-6.6649337838842193E-5</v>
      </c>
      <c r="G24" s="192">
        <v>1275.8662196975258</v>
      </c>
      <c r="H24" s="281">
        <v>1.1742657307933135</v>
      </c>
      <c r="I24" s="281">
        <v>5.2012400782945445E-2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</row>
    <row r="25" spans="1:457" s="148" customFormat="1" ht="18" hidden="1" customHeight="1">
      <c r="A25" s="12"/>
      <c r="B25" s="145"/>
      <c r="C25" s="146"/>
      <c r="D25" s="147"/>
      <c r="E25" s="281"/>
      <c r="F25" s="281"/>
      <c r="G25" s="192"/>
      <c r="H25" s="281"/>
      <c r="I25" s="281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</row>
    <row r="26" spans="1:457" s="148" customFormat="1" ht="18" customHeight="1">
      <c r="A26" s="12"/>
      <c r="B26" s="145">
        <v>7</v>
      </c>
      <c r="C26" s="146" t="s">
        <v>182</v>
      </c>
      <c r="D26" s="147">
        <v>200837</v>
      </c>
      <c r="E26" s="281">
        <v>2.0239187558417544E-2</v>
      </c>
      <c r="F26" s="281">
        <v>1.6535911322569152E-2</v>
      </c>
      <c r="G26" s="192">
        <v>1012.4308800171281</v>
      </c>
      <c r="H26" s="281">
        <v>0.93180842070015646</v>
      </c>
      <c r="I26" s="281">
        <v>5.6682210732357685E-2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</row>
    <row r="27" spans="1:457" s="148" customFormat="1" ht="18" hidden="1" customHeight="1">
      <c r="A27" s="12"/>
      <c r="B27" s="145"/>
      <c r="C27" s="146"/>
      <c r="D27" s="147"/>
      <c r="E27" s="281"/>
      <c r="F27" s="281"/>
      <c r="G27" s="192"/>
      <c r="H27" s="281"/>
      <c r="I27" s="281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</row>
    <row r="28" spans="1:457" s="148" customFormat="1" ht="18" customHeight="1">
      <c r="A28" s="12"/>
      <c r="B28" s="145"/>
      <c r="C28" s="146" t="s">
        <v>66</v>
      </c>
      <c r="D28" s="147">
        <v>345099</v>
      </c>
      <c r="E28" s="281">
        <v>3.4777074877748303E-2</v>
      </c>
      <c r="F28" s="281">
        <v>2.5015073794764753E-2</v>
      </c>
      <c r="G28" s="192">
        <v>991.46353414527448</v>
      </c>
      <c r="H28" s="281">
        <v>0.91251075818437533</v>
      </c>
      <c r="I28" s="281">
        <v>5.2117126054709306E-2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457" s="151" customFormat="1" ht="18" customHeight="1">
      <c r="B29" s="145">
        <v>35</v>
      </c>
      <c r="C29" s="149" t="s">
        <v>67</v>
      </c>
      <c r="D29" s="150">
        <v>181463</v>
      </c>
      <c r="E29" s="282">
        <v>1.8286788250736281E-2</v>
      </c>
      <c r="F29" s="282">
        <v>2.5643489368436523E-2</v>
      </c>
      <c r="G29" s="193">
        <v>1005.7834899676521</v>
      </c>
      <c r="H29" s="282">
        <v>0.92569037931477782</v>
      </c>
      <c r="I29" s="282">
        <v>5.2794703908513485E-2</v>
      </c>
    </row>
    <row r="30" spans="1:457" s="152" customFormat="1" ht="18" customHeight="1">
      <c r="B30" s="145">
        <v>38</v>
      </c>
      <c r="C30" s="149" t="s">
        <v>68</v>
      </c>
      <c r="D30" s="150">
        <v>163636</v>
      </c>
      <c r="E30" s="282">
        <v>1.6490286627012019E-2</v>
      </c>
      <c r="F30" s="282">
        <v>2.4319096594074496E-2</v>
      </c>
      <c r="G30" s="193">
        <v>975.58351909115368</v>
      </c>
      <c r="H30" s="282">
        <v>0.89789530932723982</v>
      </c>
      <c r="I30" s="282">
        <v>5.1322455490534047E-2</v>
      </c>
    </row>
    <row r="31" spans="1:457" s="152" customFormat="1" ht="18" hidden="1" customHeight="1">
      <c r="B31" s="145"/>
      <c r="C31" s="149"/>
      <c r="D31" s="150"/>
      <c r="E31" s="282"/>
      <c r="F31" s="282"/>
      <c r="G31" s="193"/>
      <c r="H31" s="282"/>
      <c r="I31" s="282"/>
    </row>
    <row r="32" spans="1:457" s="152" customFormat="1" ht="18" customHeight="1">
      <c r="B32" s="145">
        <v>39</v>
      </c>
      <c r="C32" s="146" t="s">
        <v>69</v>
      </c>
      <c r="D32" s="147">
        <v>143616</v>
      </c>
      <c r="E32" s="281">
        <v>1.4472787187568495E-2</v>
      </c>
      <c r="F32" s="281">
        <v>8.107482047718273E-3</v>
      </c>
      <c r="G32" s="192">
        <v>1147.857552918895</v>
      </c>
      <c r="H32" s="281">
        <v>1.0564507214122181</v>
      </c>
      <c r="I32" s="281">
        <v>5.4425741097649416E-2</v>
      </c>
    </row>
    <row r="33" spans="1:255" s="152" customFormat="1" ht="18" hidden="1" customHeight="1">
      <c r="B33" s="145"/>
      <c r="C33" s="146"/>
      <c r="D33" s="147"/>
      <c r="E33" s="281"/>
      <c r="F33" s="281"/>
      <c r="G33" s="192"/>
      <c r="H33" s="281"/>
      <c r="I33" s="281"/>
    </row>
    <row r="34" spans="1:255" s="148" customFormat="1" ht="18" customHeight="1">
      <c r="A34" s="12"/>
      <c r="B34" s="145"/>
      <c r="C34" s="146" t="s">
        <v>70</v>
      </c>
      <c r="D34" s="147">
        <v>616785</v>
      </c>
      <c r="E34" s="281">
        <v>6.2156013574284442E-2</v>
      </c>
      <c r="F34" s="281">
        <v>7.6177624721869286E-3</v>
      </c>
      <c r="G34" s="192">
        <v>1081.4965504024904</v>
      </c>
      <c r="H34" s="281">
        <v>0.99537421518213953</v>
      </c>
      <c r="I34" s="281">
        <v>5.6511995756919342E-2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</row>
    <row r="35" spans="1:255" s="156" customFormat="1" ht="18" customHeight="1">
      <c r="A35" s="292"/>
      <c r="B35" s="155">
        <v>5</v>
      </c>
      <c r="C35" s="149" t="s">
        <v>71</v>
      </c>
      <c r="D35" s="150">
        <v>38870</v>
      </c>
      <c r="E35" s="282">
        <v>3.9170930674909997E-3</v>
      </c>
      <c r="F35" s="282">
        <v>3.2780115117569952E-3</v>
      </c>
      <c r="G35" s="193">
        <v>945.54993902752733</v>
      </c>
      <c r="H35" s="282">
        <v>0.87025338002675678</v>
      </c>
      <c r="I35" s="282">
        <v>5.324272384788209E-2</v>
      </c>
    </row>
    <row r="36" spans="1:255" s="152" customFormat="1" ht="18" customHeight="1">
      <c r="B36" s="145">
        <v>9</v>
      </c>
      <c r="C36" s="149" t="s">
        <v>72</v>
      </c>
      <c r="D36" s="150">
        <v>91302</v>
      </c>
      <c r="E36" s="282">
        <v>9.2008858051984364E-3</v>
      </c>
      <c r="F36" s="282">
        <v>8.1711976325611335E-3</v>
      </c>
      <c r="G36" s="193">
        <v>1161.4930513022714</v>
      </c>
      <c r="H36" s="282">
        <v>1.0690003901993441</v>
      </c>
      <c r="I36" s="282">
        <v>5.8177518210066337E-2</v>
      </c>
    </row>
    <row r="37" spans="1:255" s="152" customFormat="1" ht="18" customHeight="1">
      <c r="B37" s="145">
        <v>24</v>
      </c>
      <c r="C37" s="149" t="s">
        <v>73</v>
      </c>
      <c r="D37" s="150">
        <v>140345</v>
      </c>
      <c r="E37" s="282">
        <v>1.4143154786648427E-2</v>
      </c>
      <c r="F37" s="282">
        <v>-7.8372139416860165E-5</v>
      </c>
      <c r="G37" s="193">
        <v>1077.440916099612</v>
      </c>
      <c r="H37" s="282">
        <v>0.99164154140727545</v>
      </c>
      <c r="I37" s="282">
        <v>5.7802410686679462E-2</v>
      </c>
    </row>
    <row r="38" spans="1:255" s="152" customFormat="1" ht="18" customHeight="1">
      <c r="B38" s="145">
        <v>34</v>
      </c>
      <c r="C38" s="152" t="s">
        <v>74</v>
      </c>
      <c r="D38" s="154">
        <v>42749</v>
      </c>
      <c r="E38" s="283">
        <v>4.3079961806579041E-3</v>
      </c>
      <c r="F38" s="283">
        <v>9.9461349461349435E-3</v>
      </c>
      <c r="G38" s="194">
        <v>1108.4412919600456</v>
      </c>
      <c r="H38" s="283">
        <v>1.0201732780835939</v>
      </c>
      <c r="I38" s="283">
        <v>5.7594697681048634E-2</v>
      </c>
    </row>
    <row r="39" spans="1:255" s="152" customFormat="1" ht="18" customHeight="1">
      <c r="B39" s="145">
        <v>37</v>
      </c>
      <c r="C39" s="152" t="s">
        <v>75</v>
      </c>
      <c r="D39" s="154">
        <v>81059</v>
      </c>
      <c r="E39" s="283">
        <v>8.1686556973952391E-3</v>
      </c>
      <c r="F39" s="283">
        <v>9.7915862120514507E-3</v>
      </c>
      <c r="G39" s="194">
        <v>1006.2417983197432</v>
      </c>
      <c r="H39" s="283">
        <v>0.92611219140109868</v>
      </c>
      <c r="I39" s="283">
        <v>5.5878446385824398E-2</v>
      </c>
    </row>
    <row r="40" spans="1:255" s="152" customFormat="1" ht="18" customHeight="1">
      <c r="B40" s="145">
        <v>40</v>
      </c>
      <c r="C40" s="149" t="s">
        <v>76</v>
      </c>
      <c r="D40" s="150">
        <v>34222</v>
      </c>
      <c r="E40" s="282">
        <v>3.44869459623558E-3</v>
      </c>
      <c r="F40" s="282">
        <v>1.7724379944090929E-2</v>
      </c>
      <c r="G40" s="193">
        <v>1031.5369116357901</v>
      </c>
      <c r="H40" s="282">
        <v>0.949392990175291</v>
      </c>
      <c r="I40" s="282">
        <v>6.3773878944540119E-2</v>
      </c>
    </row>
    <row r="41" spans="1:255" s="152" customFormat="1" ht="18" customHeight="1">
      <c r="B41" s="145">
        <v>42</v>
      </c>
      <c r="C41" s="149" t="s">
        <v>77</v>
      </c>
      <c r="D41" s="150">
        <v>22420</v>
      </c>
      <c r="E41" s="282">
        <v>2.2593575141020895E-3</v>
      </c>
      <c r="F41" s="282">
        <v>9.0009000900090896E-3</v>
      </c>
      <c r="G41" s="193">
        <v>1031.7772863514715</v>
      </c>
      <c r="H41" s="282">
        <v>0.94961422323783007</v>
      </c>
      <c r="I41" s="282">
        <v>6.1418398263687113E-2</v>
      </c>
    </row>
    <row r="42" spans="1:255" s="152" customFormat="1" ht="18" customHeight="1">
      <c r="B42" s="145">
        <v>47</v>
      </c>
      <c r="C42" s="149" t="s">
        <v>78</v>
      </c>
      <c r="D42" s="150">
        <v>117808</v>
      </c>
      <c r="E42" s="282">
        <v>1.1872006691406731E-2</v>
      </c>
      <c r="F42" s="282">
        <v>1.526237320854551E-2</v>
      </c>
      <c r="G42" s="193">
        <v>1202.7517060810812</v>
      </c>
      <c r="H42" s="282">
        <v>1.1069735128178535</v>
      </c>
      <c r="I42" s="282">
        <v>5.0214009644551583E-2</v>
      </c>
    </row>
    <row r="43" spans="1:255" s="152" customFormat="1" ht="18" customHeight="1">
      <c r="B43" s="145">
        <v>49</v>
      </c>
      <c r="C43" s="149" t="s">
        <v>79</v>
      </c>
      <c r="D43" s="150">
        <v>48010</v>
      </c>
      <c r="E43" s="282">
        <v>4.8381692351490329E-3</v>
      </c>
      <c r="F43" s="282">
        <v>6.8782958500945846E-4</v>
      </c>
      <c r="G43" s="193">
        <v>915.64368069152363</v>
      </c>
      <c r="H43" s="282">
        <v>0.84272863349921989</v>
      </c>
      <c r="I43" s="282">
        <v>5.8791182924179175E-2</v>
      </c>
    </row>
    <row r="44" spans="1:255" s="152" customFormat="1" ht="18" hidden="1" customHeight="1">
      <c r="B44" s="145"/>
      <c r="C44" s="149"/>
      <c r="D44" s="150"/>
      <c r="E44" s="282"/>
      <c r="F44" s="282"/>
      <c r="G44" s="193"/>
      <c r="H44" s="282"/>
      <c r="I44" s="282"/>
    </row>
    <row r="45" spans="1:255" s="148" customFormat="1" ht="18" customHeight="1">
      <c r="A45" s="12"/>
      <c r="B45" s="145"/>
      <c r="C45" s="146" t="s">
        <v>80</v>
      </c>
      <c r="D45" s="147">
        <v>380393</v>
      </c>
      <c r="E45" s="281">
        <v>3.8333799413998039E-2</v>
      </c>
      <c r="F45" s="281">
        <v>1.2596463300688754E-2</v>
      </c>
      <c r="G45" s="192">
        <v>1004.4232644659603</v>
      </c>
      <c r="H45" s="281">
        <v>0.92443847204728513</v>
      </c>
      <c r="I45" s="281">
        <v>5.4354410963374455E-2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</row>
    <row r="46" spans="1:255" s="151" customFormat="1" ht="18" customHeight="1">
      <c r="B46" s="145">
        <v>2</v>
      </c>
      <c r="C46" s="149" t="s">
        <v>81</v>
      </c>
      <c r="D46" s="150">
        <v>73348</v>
      </c>
      <c r="E46" s="282">
        <v>7.3915858583568266E-3</v>
      </c>
      <c r="F46" s="282">
        <v>7.9289826991522094E-3</v>
      </c>
      <c r="G46" s="193">
        <v>968.67986543600387</v>
      </c>
      <c r="H46" s="282">
        <v>0.89154141126226072</v>
      </c>
      <c r="I46" s="282">
        <v>5.6889272663491308E-2</v>
      </c>
    </row>
    <row r="47" spans="1:255" s="152" customFormat="1" ht="18" customHeight="1">
      <c r="B47" s="145">
        <v>13</v>
      </c>
      <c r="C47" s="149" t="s">
        <v>82</v>
      </c>
      <c r="D47" s="150">
        <v>100300</v>
      </c>
      <c r="E47" s="282">
        <v>1.0107652036772505E-2</v>
      </c>
      <c r="F47" s="282">
        <v>8.9528216477214873E-3</v>
      </c>
      <c r="G47" s="193">
        <v>1009.5620133599199</v>
      </c>
      <c r="H47" s="282">
        <v>0.9291680092292941</v>
      </c>
      <c r="I47" s="282">
        <v>5.2585662090989027E-2</v>
      </c>
    </row>
    <row r="48" spans="1:255" s="156" customFormat="1" ht="18" customHeight="1">
      <c r="A48" s="292"/>
      <c r="B48" s="155">
        <v>16</v>
      </c>
      <c r="C48" s="152" t="s">
        <v>83</v>
      </c>
      <c r="D48" s="150">
        <v>44587</v>
      </c>
      <c r="E48" s="282">
        <v>4.493219156167255E-3</v>
      </c>
      <c r="F48" s="282">
        <v>4.5737202595530491E-3</v>
      </c>
      <c r="G48" s="193">
        <v>922.26606185659466</v>
      </c>
      <c r="H48" s="282">
        <v>0.8488236575215955</v>
      </c>
      <c r="I48" s="282">
        <v>5.5198652452196129E-2</v>
      </c>
    </row>
    <row r="49" spans="1:255" s="152" customFormat="1" ht="18" customHeight="1">
      <c r="B49" s="145">
        <v>19</v>
      </c>
      <c r="C49" s="152" t="s">
        <v>84</v>
      </c>
      <c r="D49" s="154">
        <v>42946</v>
      </c>
      <c r="E49" s="283">
        <v>4.3278486976194618E-3</v>
      </c>
      <c r="F49" s="283">
        <v>1.9247656342707975E-2</v>
      </c>
      <c r="G49" s="194">
        <v>1148.6286259488661</v>
      </c>
      <c r="H49" s="283">
        <v>1.0571603919255175</v>
      </c>
      <c r="I49" s="283">
        <v>5.6076143662836753E-2</v>
      </c>
    </row>
    <row r="50" spans="1:255" s="152" customFormat="1" ht="18" customHeight="1">
      <c r="B50" s="145">
        <v>45</v>
      </c>
      <c r="C50" s="149" t="s">
        <v>85</v>
      </c>
      <c r="D50" s="150">
        <v>119212</v>
      </c>
      <c r="E50" s="282">
        <v>1.2013493665081993E-2</v>
      </c>
      <c r="F50" s="282">
        <v>1.9245731483144013E-2</v>
      </c>
      <c r="G50" s="193">
        <v>1000.8698474985744</v>
      </c>
      <c r="H50" s="282">
        <v>0.92116802275753895</v>
      </c>
      <c r="I50" s="282">
        <v>5.2661154578189651E-2</v>
      </c>
    </row>
    <row r="51" spans="1:255" s="152" customFormat="1" ht="18" hidden="1" customHeight="1">
      <c r="B51" s="145"/>
      <c r="C51" s="149"/>
      <c r="D51" s="150"/>
      <c r="E51" s="282"/>
      <c r="F51" s="282"/>
      <c r="G51" s="193"/>
      <c r="H51" s="282"/>
      <c r="I51" s="282"/>
    </row>
    <row r="52" spans="1:255" s="148" customFormat="1" ht="18" customHeight="1">
      <c r="A52" s="12"/>
      <c r="B52" s="145"/>
      <c r="C52" s="146" t="s">
        <v>86</v>
      </c>
      <c r="D52" s="147">
        <v>1751062</v>
      </c>
      <c r="E52" s="281">
        <v>0.17646186830323965</v>
      </c>
      <c r="F52" s="281">
        <v>7.7642870420835397E-3</v>
      </c>
      <c r="G52" s="192">
        <v>1129.253645970274</v>
      </c>
      <c r="H52" s="281">
        <v>1.0393282911359369</v>
      </c>
      <c r="I52" s="281">
        <v>5.5635318719752025E-2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</row>
    <row r="53" spans="1:255" s="151" customFormat="1" ht="18" customHeight="1">
      <c r="B53" s="145">
        <v>8</v>
      </c>
      <c r="C53" s="152" t="s">
        <v>87</v>
      </c>
      <c r="D53" s="154">
        <v>1314176</v>
      </c>
      <c r="E53" s="283">
        <v>0.13243503213437233</v>
      </c>
      <c r="F53" s="283">
        <v>6.4067513650531982E-3</v>
      </c>
      <c r="G53" s="194">
        <v>1166.0264164388939</v>
      </c>
      <c r="H53" s="283">
        <v>1.0731727518803134</v>
      </c>
      <c r="I53" s="283">
        <v>5.5188328077910631E-2</v>
      </c>
    </row>
    <row r="54" spans="1:255" s="152" customFormat="1" ht="18" customHeight="1">
      <c r="B54" s="145">
        <v>17</v>
      </c>
      <c r="C54" s="152" t="s">
        <v>183</v>
      </c>
      <c r="D54" s="154">
        <v>161629</v>
      </c>
      <c r="E54" s="283">
        <v>1.6288032812078794E-2</v>
      </c>
      <c r="F54" s="283">
        <v>1.0320169023240622E-2</v>
      </c>
      <c r="G54" s="194">
        <v>1009.2581330701801</v>
      </c>
      <c r="H54" s="283">
        <v>0.92888832770391472</v>
      </c>
      <c r="I54" s="283">
        <v>5.9229063835657403E-2</v>
      </c>
    </row>
    <row r="55" spans="1:255" s="156" customFormat="1" ht="18" customHeight="1">
      <c r="A55" s="292"/>
      <c r="B55" s="155">
        <v>25</v>
      </c>
      <c r="C55" s="152" t="s">
        <v>189</v>
      </c>
      <c r="D55" s="150">
        <v>100533</v>
      </c>
      <c r="E55" s="282">
        <v>1.0131132424853941E-2</v>
      </c>
      <c r="F55" s="282">
        <v>9.0837917051431738E-3</v>
      </c>
      <c r="G55" s="193">
        <v>966.83821023942369</v>
      </c>
      <c r="H55" s="282">
        <v>0.88984641177728785</v>
      </c>
      <c r="I55" s="282">
        <v>5.7999190406040402E-2</v>
      </c>
    </row>
    <row r="56" spans="1:255" s="152" customFormat="1" ht="18" customHeight="1">
      <c r="B56" s="145">
        <v>43</v>
      </c>
      <c r="C56" s="152" t="s">
        <v>88</v>
      </c>
      <c r="D56" s="154">
        <v>174724</v>
      </c>
      <c r="E56" s="283">
        <v>1.7607670931934587E-2</v>
      </c>
      <c r="F56" s="283">
        <v>1.4922598820830135E-2</v>
      </c>
      <c r="G56" s="194">
        <v>1057.1225898560019</v>
      </c>
      <c r="H56" s="283">
        <v>0.97294121542748269</v>
      </c>
      <c r="I56" s="283">
        <v>5.6243247029271304E-2</v>
      </c>
    </row>
    <row r="57" spans="1:255" s="152" customFormat="1" ht="18" hidden="1" customHeight="1">
      <c r="B57" s="145"/>
      <c r="D57" s="154"/>
      <c r="E57" s="283"/>
      <c r="F57" s="283"/>
      <c r="G57" s="194"/>
      <c r="H57" s="283"/>
      <c r="I57" s="283"/>
      <c r="J57" s="152" t="s">
        <v>191</v>
      </c>
    </row>
    <row r="58" spans="1:255" s="148" customFormat="1" ht="18" customHeight="1">
      <c r="A58" s="12"/>
      <c r="B58" s="145"/>
      <c r="C58" s="146" t="s">
        <v>89</v>
      </c>
      <c r="D58" s="147">
        <v>1016169</v>
      </c>
      <c r="E58" s="281">
        <v>0.10240361577821615</v>
      </c>
      <c r="F58" s="281">
        <v>1.2453296402203939E-2</v>
      </c>
      <c r="G58" s="192">
        <v>1001.5556090177914</v>
      </c>
      <c r="H58" s="281">
        <v>0.92179917533378974</v>
      </c>
      <c r="I58" s="281">
        <v>5.3791065045912356E-2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</row>
    <row r="59" spans="1:255" s="151" customFormat="1" ht="18" customHeight="1">
      <c r="B59" s="145">
        <v>3</v>
      </c>
      <c r="C59" s="152" t="s">
        <v>90</v>
      </c>
      <c r="D59" s="154">
        <v>328133</v>
      </c>
      <c r="E59" s="283">
        <v>3.3067339838307799E-2</v>
      </c>
      <c r="F59" s="283">
        <v>1.3967300448375131E-2</v>
      </c>
      <c r="G59" s="194">
        <v>940.93146507666142</v>
      </c>
      <c r="H59" s="283">
        <v>0.86600268696400828</v>
      </c>
      <c r="I59" s="283">
        <v>5.4035955819350168E-2</v>
      </c>
    </row>
    <row r="60" spans="1:255" s="152" customFormat="1" ht="18" customHeight="1">
      <c r="B60" s="145">
        <v>12</v>
      </c>
      <c r="C60" s="152" t="s">
        <v>91</v>
      </c>
      <c r="D60" s="154">
        <v>134678</v>
      </c>
      <c r="E60" s="283">
        <v>1.3572067407860891E-2</v>
      </c>
      <c r="F60" s="283">
        <v>1.2601314265950903E-2</v>
      </c>
      <c r="G60" s="194">
        <v>971.54482164867306</v>
      </c>
      <c r="H60" s="283">
        <v>0.89417822368727995</v>
      </c>
      <c r="I60" s="283">
        <v>5.6449777052429706E-2</v>
      </c>
    </row>
    <row r="61" spans="1:255" s="152" customFormat="1" ht="18" customHeight="1">
      <c r="B61" s="145">
        <v>46</v>
      </c>
      <c r="C61" s="152" t="s">
        <v>92</v>
      </c>
      <c r="D61" s="154">
        <v>553358</v>
      </c>
      <c r="E61" s="283">
        <v>5.5764208532047457E-2</v>
      </c>
      <c r="F61" s="283">
        <v>1.1521693431190583E-2</v>
      </c>
      <c r="G61" s="194">
        <v>1044.8089369630509</v>
      </c>
      <c r="H61" s="283">
        <v>0.96160813019500091</v>
      </c>
      <c r="I61" s="283">
        <v>5.3156764055961592E-2</v>
      </c>
    </row>
    <row r="62" spans="1:255" s="152" customFormat="1" ht="18" hidden="1" customHeight="1">
      <c r="B62" s="145"/>
      <c r="D62" s="154"/>
      <c r="E62" s="283"/>
      <c r="F62" s="283"/>
      <c r="G62" s="194"/>
      <c r="H62" s="283"/>
      <c r="I62" s="283"/>
    </row>
    <row r="63" spans="1:255" s="148" customFormat="1" ht="18" customHeight="1">
      <c r="A63" s="12"/>
      <c r="B63" s="145"/>
      <c r="C63" s="146" t="s">
        <v>93</v>
      </c>
      <c r="D63" s="147">
        <v>232451</v>
      </c>
      <c r="E63" s="281">
        <v>2.3425063046857483E-2</v>
      </c>
      <c r="F63" s="281">
        <v>1.1452490873252508E-2</v>
      </c>
      <c r="G63" s="192">
        <v>905.75443366558954</v>
      </c>
      <c r="H63" s="281">
        <v>0.8336268924964233</v>
      </c>
      <c r="I63" s="281">
        <v>5.5129887773210706E-2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</row>
    <row r="64" spans="1:255" s="151" customFormat="1" ht="18" customHeight="1">
      <c r="B64" s="145">
        <v>6</v>
      </c>
      <c r="C64" s="152" t="s">
        <v>94</v>
      </c>
      <c r="D64" s="154">
        <v>136083</v>
      </c>
      <c r="E64" s="283">
        <v>1.3713655155733926E-2</v>
      </c>
      <c r="F64" s="283">
        <v>1.3178173371155344E-2</v>
      </c>
      <c r="G64" s="194">
        <v>911.89571144081185</v>
      </c>
      <c r="H64" s="283">
        <v>0.83927912462185394</v>
      </c>
      <c r="I64" s="283">
        <v>5.469621551067938E-2</v>
      </c>
    </row>
    <row r="65" spans="1:255" s="152" customFormat="1" ht="18" customHeight="1">
      <c r="B65" s="145">
        <v>10</v>
      </c>
      <c r="C65" s="149" t="s">
        <v>95</v>
      </c>
      <c r="D65" s="150">
        <v>96368</v>
      </c>
      <c r="E65" s="282">
        <v>9.7114078911235569E-3</v>
      </c>
      <c r="F65" s="282">
        <v>9.0256109563797704E-3</v>
      </c>
      <c r="G65" s="193">
        <v>897.08222397476311</v>
      </c>
      <c r="H65" s="282">
        <v>0.82564527303430968</v>
      </c>
      <c r="I65" s="282">
        <v>5.5708611963110499E-2</v>
      </c>
    </row>
    <row r="66" spans="1:255" s="152" customFormat="1" ht="18" hidden="1" customHeight="1">
      <c r="B66" s="145"/>
      <c r="C66" s="149"/>
      <c r="D66" s="150"/>
      <c r="E66" s="282"/>
      <c r="F66" s="282"/>
      <c r="G66" s="193"/>
      <c r="H66" s="282"/>
      <c r="I66" s="282"/>
    </row>
    <row r="67" spans="1:255" s="148" customFormat="1" ht="18" customHeight="1">
      <c r="A67" s="12"/>
      <c r="B67" s="145"/>
      <c r="C67" s="146" t="s">
        <v>96</v>
      </c>
      <c r="D67" s="147">
        <v>768704</v>
      </c>
      <c r="E67" s="281">
        <v>7.7465528925973789E-2</v>
      </c>
      <c r="F67" s="281">
        <v>4.135653618762225E-3</v>
      </c>
      <c r="G67" s="192">
        <v>926.43865779285659</v>
      </c>
      <c r="H67" s="281">
        <v>0.85266397897595725</v>
      </c>
      <c r="I67" s="281">
        <v>5.5970960587860441E-2</v>
      </c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</row>
    <row r="68" spans="1:255" s="151" customFormat="1" ht="18" customHeight="1">
      <c r="B68" s="145">
        <v>15</v>
      </c>
      <c r="C68" s="157" t="s">
        <v>184</v>
      </c>
      <c r="D68" s="158">
        <v>301773</v>
      </c>
      <c r="E68" s="284">
        <v>3.0410931984974566E-2</v>
      </c>
      <c r="F68" s="284">
        <v>5.8597070146493291E-3</v>
      </c>
      <c r="G68" s="195">
        <v>972.6540288892644</v>
      </c>
      <c r="H68" s="284">
        <v>0.8951991019195471</v>
      </c>
      <c r="I68" s="284">
        <v>5.4898465136749897E-2</v>
      </c>
    </row>
    <row r="69" spans="1:255" s="152" customFormat="1" ht="18" customHeight="1">
      <c r="B69" s="145">
        <v>27</v>
      </c>
      <c r="C69" s="157" t="s">
        <v>97</v>
      </c>
      <c r="D69" s="158">
        <v>114661</v>
      </c>
      <c r="E69" s="284">
        <v>1.155487029101069E-2</v>
      </c>
      <c r="F69" s="284">
        <v>-3.4244491764807705E-3</v>
      </c>
      <c r="G69" s="195">
        <v>831.23345278691136</v>
      </c>
      <c r="H69" s="284">
        <v>0.76504020784254068</v>
      </c>
      <c r="I69" s="284">
        <v>6.0299251985807212E-2</v>
      </c>
    </row>
    <row r="70" spans="1:255" s="152" customFormat="1" ht="18" customHeight="1">
      <c r="B70" s="159">
        <v>32</v>
      </c>
      <c r="C70" s="157" t="s">
        <v>185</v>
      </c>
      <c r="D70" s="158">
        <v>106731</v>
      </c>
      <c r="E70" s="284">
        <v>1.0755730902659683E-2</v>
      </c>
      <c r="F70" s="284">
        <v>-1.2178670463913743E-4</v>
      </c>
      <c r="G70" s="195">
        <v>803.78793143510325</v>
      </c>
      <c r="H70" s="284">
        <v>0.7397802435221239</v>
      </c>
      <c r="I70" s="284">
        <v>5.7621136540598972E-2</v>
      </c>
    </row>
    <row r="71" spans="1:255" s="152" customFormat="1" ht="18" customHeight="1">
      <c r="B71" s="160">
        <v>36</v>
      </c>
      <c r="C71" s="161" t="s">
        <v>98</v>
      </c>
      <c r="D71" s="158">
        <v>245539</v>
      </c>
      <c r="E71" s="284">
        <v>2.4743995747328853E-2</v>
      </c>
      <c r="F71" s="284">
        <v>7.4469481872938559E-3</v>
      </c>
      <c r="G71" s="195">
        <v>967.41140552010017</v>
      </c>
      <c r="H71" s="284">
        <v>0.89037396205235542</v>
      </c>
      <c r="I71" s="284">
        <v>5.4082959041541923E-2</v>
      </c>
    </row>
    <row r="72" spans="1:255" s="152" customFormat="1" ht="18" hidden="1" customHeight="1">
      <c r="B72" s="160"/>
      <c r="C72" s="161"/>
      <c r="D72" s="158"/>
      <c r="E72" s="284"/>
      <c r="F72" s="284"/>
      <c r="G72" s="195"/>
      <c r="H72" s="284"/>
      <c r="I72" s="284"/>
    </row>
    <row r="73" spans="1:255" s="148" customFormat="1" ht="18" customHeight="1">
      <c r="A73" s="12"/>
      <c r="B73" s="159">
        <v>28</v>
      </c>
      <c r="C73" s="162" t="s">
        <v>99</v>
      </c>
      <c r="D73" s="163">
        <v>1199662</v>
      </c>
      <c r="E73" s="285">
        <v>0.12089497565043446</v>
      </c>
      <c r="F73" s="285">
        <v>1.6311309310001354E-2</v>
      </c>
      <c r="G73" s="196">
        <v>1271.1789152027818</v>
      </c>
      <c r="H73" s="285">
        <v>1.1699516883388654</v>
      </c>
      <c r="I73" s="285">
        <v>5.0464857767125393E-2</v>
      </c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</row>
    <row r="74" spans="1:255" s="148" customFormat="1" ht="18" hidden="1" customHeight="1">
      <c r="A74" s="12"/>
      <c r="B74" s="159"/>
      <c r="C74" s="162"/>
      <c r="D74" s="163"/>
      <c r="E74" s="285"/>
      <c r="F74" s="285"/>
      <c r="G74" s="196"/>
      <c r="H74" s="285"/>
      <c r="I74" s="285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</row>
    <row r="75" spans="1:255" s="148" customFormat="1" ht="18" customHeight="1">
      <c r="A75" s="12"/>
      <c r="B75" s="159">
        <v>30</v>
      </c>
      <c r="C75" s="162" t="s">
        <v>100</v>
      </c>
      <c r="D75" s="163">
        <v>253526</v>
      </c>
      <c r="E75" s="285">
        <v>2.5548879264953001E-2</v>
      </c>
      <c r="F75" s="285">
        <v>1.0337461941880566E-2</v>
      </c>
      <c r="G75" s="196">
        <v>960.48433340170152</v>
      </c>
      <c r="H75" s="285">
        <v>0.88399851039622668</v>
      </c>
      <c r="I75" s="285">
        <v>5.5077870922844996E-2</v>
      </c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</row>
    <row r="76" spans="1:255" s="148" customFormat="1" ht="18" hidden="1" customHeight="1">
      <c r="A76" s="12"/>
      <c r="B76" s="159"/>
      <c r="C76" s="162"/>
      <c r="D76" s="163"/>
      <c r="E76" s="285"/>
      <c r="F76" s="285"/>
      <c r="G76" s="196"/>
      <c r="H76" s="285"/>
      <c r="I76" s="285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</row>
    <row r="77" spans="1:255" s="148" customFormat="1" ht="18" customHeight="1">
      <c r="A77" s="12"/>
      <c r="B77" s="145">
        <v>31</v>
      </c>
      <c r="C77" s="162" t="s">
        <v>101</v>
      </c>
      <c r="D77" s="163">
        <v>140792</v>
      </c>
      <c r="E77" s="285">
        <v>1.4188200853053584E-2</v>
      </c>
      <c r="F77" s="285">
        <v>1.5654080881822408E-2</v>
      </c>
      <c r="G77" s="196">
        <v>1246.9858323626327</v>
      </c>
      <c r="H77" s="285">
        <v>1.1476851625363671</v>
      </c>
      <c r="I77" s="285">
        <v>5.2616682480379318E-2</v>
      </c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</row>
    <row r="78" spans="1:255" s="148" customFormat="1" ht="18" hidden="1" customHeight="1">
      <c r="A78" s="12"/>
      <c r="B78" s="145"/>
      <c r="C78" s="162"/>
      <c r="D78" s="163"/>
      <c r="E78" s="285"/>
      <c r="F78" s="285"/>
      <c r="G78" s="196"/>
      <c r="H78" s="285"/>
      <c r="I78" s="285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</row>
    <row r="79" spans="1:255" s="148" customFormat="1" ht="18" customHeight="1">
      <c r="A79" s="12"/>
      <c r="B79" s="145"/>
      <c r="C79" s="146" t="s">
        <v>102</v>
      </c>
      <c r="D79" s="147">
        <v>567907</v>
      </c>
      <c r="E79" s="281">
        <v>5.7230372335467225E-2</v>
      </c>
      <c r="F79" s="281">
        <v>6.8201964330036891E-3</v>
      </c>
      <c r="G79" s="192">
        <v>1347.1558030804338</v>
      </c>
      <c r="H79" s="281">
        <v>1.2398783423952786</v>
      </c>
      <c r="I79" s="281">
        <v>5.2939013005238733E-2</v>
      </c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</row>
    <row r="80" spans="1:255" s="151" customFormat="1" ht="18" customHeight="1">
      <c r="B80" s="145">
        <v>1</v>
      </c>
      <c r="C80" s="164" t="s">
        <v>186</v>
      </c>
      <c r="D80" s="150">
        <v>79947</v>
      </c>
      <c r="E80" s="282">
        <v>8.0565947894701041E-3</v>
      </c>
      <c r="F80" s="286">
        <v>1.3128714627871796E-2</v>
      </c>
      <c r="G80" s="193">
        <v>1368.6380788522395</v>
      </c>
      <c r="H80" s="286">
        <v>1.259649929626629</v>
      </c>
      <c r="I80" s="286">
        <v>5.1517779354785187E-2</v>
      </c>
    </row>
    <row r="81" spans="1:255" s="152" customFormat="1" ht="18" customHeight="1">
      <c r="B81" s="145">
        <v>20</v>
      </c>
      <c r="C81" s="164" t="s">
        <v>187</v>
      </c>
      <c r="D81" s="150">
        <v>192383</v>
      </c>
      <c r="E81" s="282">
        <v>1.9387242490432749E-2</v>
      </c>
      <c r="F81" s="286">
        <v>4.8470920059544564E-3</v>
      </c>
      <c r="G81" s="193">
        <v>1319.4403784118133</v>
      </c>
      <c r="H81" s="286">
        <v>1.2143699678491917</v>
      </c>
      <c r="I81" s="286">
        <v>5.4134192537234727E-2</v>
      </c>
    </row>
    <row r="82" spans="1:255" s="152" customFormat="1" ht="18" customHeight="1">
      <c r="B82" s="145">
        <v>48</v>
      </c>
      <c r="C82" s="164" t="s">
        <v>188</v>
      </c>
      <c r="D82" s="150">
        <v>295577</v>
      </c>
      <c r="E82" s="282">
        <v>2.9786535055564372E-2</v>
      </c>
      <c r="F82" s="286">
        <v>6.4114350310187085E-3</v>
      </c>
      <c r="G82" s="193">
        <v>1359.3845388849602</v>
      </c>
      <c r="H82" s="286">
        <v>1.2511332727041828</v>
      </c>
      <c r="I82" s="286">
        <v>5.2517201996348462E-2</v>
      </c>
    </row>
    <row r="83" spans="1:255" s="152" customFormat="1" ht="18" hidden="1" customHeight="1">
      <c r="B83" s="145"/>
      <c r="C83" s="164"/>
      <c r="D83" s="150"/>
      <c r="E83" s="282"/>
      <c r="F83" s="286"/>
      <c r="G83" s="193"/>
      <c r="H83" s="286"/>
      <c r="I83" s="286"/>
    </row>
    <row r="84" spans="1:255" s="148" customFormat="1" ht="18" customHeight="1">
      <c r="A84" s="12"/>
      <c r="B84" s="145">
        <v>26</v>
      </c>
      <c r="C84" s="146" t="s">
        <v>103</v>
      </c>
      <c r="D84" s="147">
        <v>71656</v>
      </c>
      <c r="E84" s="281">
        <v>7.2210759157225381E-3</v>
      </c>
      <c r="F84" s="281">
        <v>1.3593606337081843E-2</v>
      </c>
      <c r="G84" s="192">
        <v>1070.0431910796019</v>
      </c>
      <c r="H84" s="281">
        <v>0.98483291614334334</v>
      </c>
      <c r="I84" s="281">
        <v>5.6939128792772076E-2</v>
      </c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</row>
    <row r="85" spans="1:255" s="148" customFormat="1" ht="18" hidden="1" customHeight="1">
      <c r="A85" s="12"/>
      <c r="B85" s="145"/>
      <c r="C85" s="146"/>
      <c r="D85" s="147"/>
      <c r="E85" s="281"/>
      <c r="F85" s="281"/>
      <c r="G85" s="192"/>
      <c r="H85" s="281"/>
      <c r="I85" s="281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</row>
    <row r="86" spans="1:255" s="148" customFormat="1" ht="18" customHeight="1">
      <c r="A86" s="12"/>
      <c r="B86" s="145">
        <v>51</v>
      </c>
      <c r="C86" s="164" t="s">
        <v>104</v>
      </c>
      <c r="D86" s="150">
        <v>8885</v>
      </c>
      <c r="E86" s="282">
        <v>8.9537874722556035E-4</v>
      </c>
      <c r="F86" s="286">
        <v>9.7738379361291816E-3</v>
      </c>
      <c r="G86" s="193">
        <v>1094.145142374789</v>
      </c>
      <c r="H86" s="286">
        <v>1.0070155674387882</v>
      </c>
      <c r="I86" s="286">
        <v>5.0994664995235972E-2</v>
      </c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</row>
    <row r="87" spans="1:255" s="148" customFormat="1" ht="18" customHeight="1">
      <c r="A87" s="12"/>
      <c r="B87" s="145">
        <v>52</v>
      </c>
      <c r="C87" s="164" t="s">
        <v>105</v>
      </c>
      <c r="D87" s="150">
        <v>8296</v>
      </c>
      <c r="E87" s="282">
        <v>8.3602274473643773E-4</v>
      </c>
      <c r="F87" s="286">
        <v>1.6168544830965192E-2</v>
      </c>
      <c r="G87" s="193">
        <v>1046.5330424300862</v>
      </c>
      <c r="H87" s="286">
        <v>0.96319494073591549</v>
      </c>
      <c r="I87" s="286">
        <v>5.7717630313745438E-2</v>
      </c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</row>
    <row r="88" spans="1:255" s="148" customFormat="1" ht="18" hidden="1" customHeight="1">
      <c r="A88" s="12"/>
      <c r="B88" s="145"/>
      <c r="C88" s="164"/>
      <c r="D88" s="150"/>
      <c r="E88" s="282"/>
      <c r="F88" s="286"/>
      <c r="G88" s="193"/>
      <c r="H88" s="286"/>
      <c r="I88" s="286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</row>
    <row r="89" spans="1:255" s="12" customFormat="1" ht="18" customHeight="1">
      <c r="B89" s="145"/>
      <c r="C89" s="333" t="s">
        <v>45</v>
      </c>
      <c r="D89" s="334">
        <v>9923175</v>
      </c>
      <c r="E89" s="336">
        <v>1</v>
      </c>
      <c r="F89" s="336">
        <v>1.094641171801003E-2</v>
      </c>
      <c r="G89" s="335">
        <v>1086.5225700111105</v>
      </c>
      <c r="H89" s="336">
        <v>1</v>
      </c>
      <c r="I89" s="336">
        <v>5.3897617935486197E-2</v>
      </c>
    </row>
    <row r="90" spans="1:255" ht="18" customHeight="1">
      <c r="B90" s="165"/>
      <c r="D90" s="124"/>
      <c r="E90" s="166"/>
      <c r="F90" s="166"/>
      <c r="G90" s="167"/>
      <c r="H90" s="166"/>
      <c r="I90" s="166"/>
    </row>
    <row r="91" spans="1:255" ht="18" customHeight="1">
      <c r="B91" s="165"/>
      <c r="D91" s="132"/>
      <c r="E91" s="166"/>
      <c r="G91" s="167"/>
      <c r="H91" s="166"/>
      <c r="I91" s="166"/>
    </row>
    <row r="92" spans="1:255" ht="18" customHeight="1">
      <c r="B92" s="165"/>
      <c r="D92" s="132"/>
      <c r="H92" s="166"/>
      <c r="I92" s="166"/>
    </row>
    <row r="93" spans="1:255" ht="18" customHeight="1">
      <c r="B93" s="165"/>
      <c r="D93" s="132"/>
      <c r="H93" s="166"/>
      <c r="I93" s="166"/>
    </row>
    <row r="94" spans="1:255" ht="18" customHeight="1">
      <c r="B94" s="165"/>
      <c r="D94" s="132"/>
      <c r="H94" s="166"/>
      <c r="I94" s="166"/>
    </row>
    <row r="95" spans="1:255" ht="18" customHeight="1">
      <c r="B95" s="165"/>
      <c r="D95" s="132"/>
      <c r="H95" s="166"/>
      <c r="I95" s="166"/>
    </row>
    <row r="96" spans="1:255" ht="18" customHeight="1">
      <c r="B96" s="168"/>
      <c r="C96" s="169"/>
      <c r="D96" s="170"/>
      <c r="E96" s="169"/>
      <c r="F96" s="169"/>
      <c r="G96" s="169"/>
      <c r="H96" s="169"/>
      <c r="I96" s="169"/>
    </row>
    <row r="97" spans="2:9" ht="18" customHeight="1">
      <c r="B97" s="168"/>
      <c r="C97" s="169"/>
      <c r="D97" s="170"/>
      <c r="E97" s="169"/>
      <c r="F97" s="169"/>
      <c r="G97" s="169"/>
      <c r="H97" s="169"/>
      <c r="I97" s="169"/>
    </row>
    <row r="98" spans="2:9" ht="18" customHeight="1">
      <c r="B98" s="136"/>
      <c r="D98" s="132"/>
    </row>
    <row r="99" spans="2:9" ht="18" customHeight="1">
      <c r="B99" s="136"/>
      <c r="D99" s="132"/>
    </row>
    <row r="100" spans="2:9" ht="18" customHeight="1">
      <c r="B100" s="136"/>
      <c r="D100" s="132"/>
    </row>
    <row r="101" spans="2:9" ht="18" customHeight="1">
      <c r="B101" s="136"/>
      <c r="D101" s="132"/>
    </row>
    <row r="102" spans="2:9" ht="18" customHeight="1">
      <c r="B102" s="136"/>
      <c r="D102" s="132"/>
    </row>
    <row r="103" spans="2:9" ht="18" customHeight="1">
      <c r="B103" s="136"/>
      <c r="D103" s="132"/>
    </row>
    <row r="104" spans="2:9" ht="18" customHeight="1">
      <c r="B104" s="136"/>
      <c r="D104" s="132"/>
    </row>
    <row r="105" spans="2:9" ht="18" customHeight="1">
      <c r="B105" s="136"/>
      <c r="D105" s="132"/>
    </row>
    <row r="106" spans="2:9" ht="18" customHeight="1">
      <c r="B106" s="136"/>
      <c r="D106" s="132"/>
    </row>
    <row r="107" spans="2:9" ht="18" customHeight="1">
      <c r="B107" s="136"/>
      <c r="D107" s="132"/>
    </row>
    <row r="108" spans="2:9" ht="18" customHeight="1">
      <c r="B108" s="136"/>
      <c r="D108" s="132"/>
    </row>
    <row r="109" spans="2:9" ht="18" customHeight="1">
      <c r="B109" s="136"/>
      <c r="D109" s="132"/>
    </row>
    <row r="110" spans="2:9" ht="18" customHeight="1">
      <c r="B110" s="136"/>
      <c r="D110" s="132"/>
    </row>
    <row r="111" spans="2:9" ht="18" customHeight="1">
      <c r="B111" s="136"/>
      <c r="D111" s="132"/>
    </row>
    <row r="112" spans="2:9" ht="18" customHeight="1">
      <c r="B112" s="136"/>
      <c r="D112" s="132"/>
    </row>
    <row r="113" spans="2:4">
      <c r="B113" s="136"/>
      <c r="D113" s="132"/>
    </row>
    <row r="114" spans="2:4">
      <c r="B114" s="136"/>
      <c r="D114" s="132"/>
    </row>
    <row r="115" spans="2:4">
      <c r="B115" s="136"/>
      <c r="D115" s="132"/>
    </row>
    <row r="116" spans="2:4">
      <c r="B116" s="136"/>
      <c r="D116" s="132"/>
    </row>
    <row r="117" spans="2:4">
      <c r="B117" s="136"/>
      <c r="D117" s="132"/>
    </row>
    <row r="118" spans="2:4">
      <c r="B118" s="136"/>
      <c r="D118" s="132"/>
    </row>
    <row r="119" spans="2:4">
      <c r="B119" s="136"/>
      <c r="D119" s="132"/>
    </row>
    <row r="120" spans="2:4">
      <c r="B120" s="136"/>
    </row>
  </sheetData>
  <hyperlinks>
    <hyperlink ref="K5" location="Indice!A1" display="Volver al índice" xr:uid="{00000000-0004-0000-0B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0" orientation="portrait" r:id="rId1"/>
  <ignoredErrors>
    <ignoredError sqref="C5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K71"/>
  <sheetViews>
    <sheetView showGridLines="0" showRowColHeaders="0" zoomScaleNormal="100" workbookViewId="0">
      <pane ySplit="5" topLeftCell="A6" activePane="bottomLeft" state="frozen"/>
      <selection activeCell="Q29" sqref="Q29"/>
      <selection pane="bottomLeft" activeCell="Q29" sqref="Q29"/>
    </sheetView>
  </sheetViews>
  <sheetFormatPr baseColWidth="10" defaultColWidth="10.33203125" defaultRowHeight="15.6"/>
  <cols>
    <col min="1" max="1" width="2.6640625" style="176" customWidth="1"/>
    <col min="2" max="2" width="7" style="189" customWidth="1"/>
    <col min="3" max="3" width="27.44140625" style="172" customWidth="1"/>
    <col min="4" max="4" width="20.6640625" style="173" customWidth="1"/>
    <col min="5" max="5" width="20.6640625" style="174" customWidth="1"/>
    <col min="6" max="7" width="20.6640625" style="175" customWidth="1"/>
    <col min="8" max="16384" width="10.33203125" style="176"/>
  </cols>
  <sheetData>
    <row r="1" spans="1:11">
      <c r="B1" s="171"/>
      <c r="J1" s="172"/>
      <c r="K1" s="172"/>
    </row>
    <row r="2" spans="1:11" s="172" customFormat="1" ht="22.65" customHeight="1">
      <c r="B2" s="177"/>
      <c r="C2" s="516" t="s">
        <v>161</v>
      </c>
      <c r="D2" s="517"/>
      <c r="E2" s="517"/>
      <c r="F2" s="517"/>
      <c r="G2" s="517"/>
    </row>
    <row r="3" spans="1:11" s="172" customFormat="1" ht="18.899999999999999" customHeight="1">
      <c r="A3" s="315"/>
      <c r="B3" s="316"/>
      <c r="C3" s="518" t="s">
        <v>151</v>
      </c>
      <c r="D3" s="519"/>
      <c r="E3" s="519"/>
      <c r="F3" s="519"/>
      <c r="G3" s="519"/>
    </row>
    <row r="4" spans="1:11" ht="19.649999999999999" customHeight="1">
      <c r="A4" s="315"/>
      <c r="B4" s="524" t="s">
        <v>166</v>
      </c>
      <c r="C4" s="520" t="s">
        <v>211</v>
      </c>
      <c r="D4" s="522" t="s">
        <v>162</v>
      </c>
      <c r="E4" s="317" t="s">
        <v>163</v>
      </c>
      <c r="F4" s="317"/>
      <c r="G4" s="317"/>
      <c r="I4" s="9" t="s">
        <v>177</v>
      </c>
      <c r="J4" s="172"/>
      <c r="K4" s="172"/>
    </row>
    <row r="5" spans="1:11" ht="19.649999999999999" customHeight="1">
      <c r="A5" s="315"/>
      <c r="B5" s="525"/>
      <c r="C5" s="521"/>
      <c r="D5" s="523"/>
      <c r="E5" s="317" t="s">
        <v>4</v>
      </c>
      <c r="F5" s="317" t="s">
        <v>3</v>
      </c>
      <c r="G5" s="317" t="s">
        <v>6</v>
      </c>
      <c r="J5" s="443"/>
      <c r="K5" s="172"/>
    </row>
    <row r="6" spans="1:11">
      <c r="B6" s="178">
        <v>4</v>
      </c>
      <c r="C6" s="180" t="s">
        <v>53</v>
      </c>
      <c r="D6" s="181">
        <v>35795</v>
      </c>
      <c r="E6" s="287">
        <v>0.39160670637243089</v>
      </c>
      <c r="F6" s="287">
        <v>0.25025898783716377</v>
      </c>
      <c r="G6" s="287">
        <v>0.32475957176555981</v>
      </c>
      <c r="J6" s="444"/>
      <c r="K6" s="172"/>
    </row>
    <row r="7" spans="1:11">
      <c r="B7" s="179">
        <v>11</v>
      </c>
      <c r="C7" s="180" t="s">
        <v>54</v>
      </c>
      <c r="D7" s="181">
        <v>66279</v>
      </c>
      <c r="E7" s="287">
        <v>0.36452822387400508</v>
      </c>
      <c r="F7" s="287">
        <v>0.23014191819818311</v>
      </c>
      <c r="G7" s="287">
        <v>0.29346079086839671</v>
      </c>
      <c r="H7" s="172"/>
      <c r="J7" s="444"/>
      <c r="K7" s="172"/>
    </row>
    <row r="8" spans="1:11">
      <c r="B8" s="179">
        <v>14</v>
      </c>
      <c r="C8" s="180" t="s">
        <v>55</v>
      </c>
      <c r="D8" s="181">
        <v>56629</v>
      </c>
      <c r="E8" s="287">
        <v>0.38551292920729124</v>
      </c>
      <c r="F8" s="287">
        <v>0.2523204963681896</v>
      </c>
      <c r="G8" s="287">
        <v>0.32429290528739058</v>
      </c>
      <c r="H8" s="172"/>
      <c r="J8" s="444"/>
      <c r="K8" s="172"/>
    </row>
    <row r="9" spans="1:11">
      <c r="B9" s="179">
        <v>18</v>
      </c>
      <c r="C9" s="180" t="s">
        <v>56</v>
      </c>
      <c r="D9" s="181">
        <v>61666</v>
      </c>
      <c r="E9" s="287">
        <v>0.38481448695250559</v>
      </c>
      <c r="F9" s="287">
        <v>0.24785288702354677</v>
      </c>
      <c r="G9" s="287">
        <v>0.32223104738415231</v>
      </c>
      <c r="H9" s="172"/>
      <c r="J9" s="444"/>
      <c r="K9" s="172"/>
    </row>
    <row r="10" spans="1:11">
      <c r="B10" s="179">
        <v>21</v>
      </c>
      <c r="C10" s="180" t="s">
        <v>57</v>
      </c>
      <c r="D10" s="181">
        <v>30029</v>
      </c>
      <c r="E10" s="287">
        <v>0.38001077478699841</v>
      </c>
      <c r="F10" s="287">
        <v>0.21895744044652646</v>
      </c>
      <c r="G10" s="287">
        <v>0.29944556351089924</v>
      </c>
      <c r="H10" s="172"/>
      <c r="J10" s="444"/>
      <c r="K10" s="172"/>
    </row>
    <row r="11" spans="1:11">
      <c r="B11" s="179">
        <v>23</v>
      </c>
      <c r="C11" s="180" t="s">
        <v>58</v>
      </c>
      <c r="D11" s="181">
        <v>53987</v>
      </c>
      <c r="E11" s="287">
        <v>0.45515236351889737</v>
      </c>
      <c r="F11" s="287">
        <v>0.28733618233618236</v>
      </c>
      <c r="G11" s="287">
        <v>0.37362279924703801</v>
      </c>
      <c r="H11" s="172"/>
      <c r="J11" s="444"/>
      <c r="K11" s="172"/>
    </row>
    <row r="12" spans="1:11">
      <c r="B12" s="179">
        <v>29</v>
      </c>
      <c r="C12" s="180" t="s">
        <v>59</v>
      </c>
      <c r="D12" s="181">
        <v>77491</v>
      </c>
      <c r="E12" s="287">
        <v>0.34828564424053515</v>
      </c>
      <c r="F12" s="287">
        <v>0.20745300779965933</v>
      </c>
      <c r="G12" s="287">
        <v>0.28013722895834686</v>
      </c>
      <c r="H12" s="172"/>
      <c r="J12" s="444"/>
      <c r="K12" s="172"/>
    </row>
    <row r="13" spans="1:11">
      <c r="B13" s="179">
        <v>41</v>
      </c>
      <c r="C13" s="180" t="s">
        <v>60</v>
      </c>
      <c r="D13" s="181">
        <v>109438</v>
      </c>
      <c r="E13" s="287">
        <v>0.34194537140032133</v>
      </c>
      <c r="F13" s="287">
        <v>0.21805235942280099</v>
      </c>
      <c r="G13" s="287">
        <v>0.28281403035448016</v>
      </c>
      <c r="H13" s="172"/>
      <c r="J13" s="444"/>
      <c r="K13" s="172"/>
    </row>
    <row r="14" spans="1:11" s="186" customFormat="1">
      <c r="B14" s="182"/>
      <c r="C14" s="183" t="s">
        <v>52</v>
      </c>
      <c r="D14" s="184">
        <v>491314</v>
      </c>
      <c r="E14" s="288">
        <v>0.37207840894344502</v>
      </c>
      <c r="F14" s="288">
        <v>0.23343386847844105</v>
      </c>
      <c r="G14" s="288">
        <v>0.30508344070664578</v>
      </c>
      <c r="H14" s="185"/>
      <c r="J14" s="444"/>
      <c r="K14" s="185"/>
    </row>
    <row r="15" spans="1:11">
      <c r="B15" s="179">
        <v>22</v>
      </c>
      <c r="C15" s="180" t="s">
        <v>62</v>
      </c>
      <c r="D15" s="181">
        <v>12974</v>
      </c>
      <c r="E15" s="287">
        <v>0.32263995197358547</v>
      </c>
      <c r="F15" s="287">
        <v>0.16166580444904294</v>
      </c>
      <c r="G15" s="287">
        <v>0.24153851882190863</v>
      </c>
      <c r="H15" s="172"/>
      <c r="J15" s="444"/>
      <c r="K15" s="172"/>
    </row>
    <row r="16" spans="1:11">
      <c r="B16" s="179">
        <v>44</v>
      </c>
      <c r="C16" s="180" t="s">
        <v>63</v>
      </c>
      <c r="D16" s="181">
        <v>8687</v>
      </c>
      <c r="E16" s="287">
        <v>0.30551415797317438</v>
      </c>
      <c r="F16" s="287">
        <v>0.18249524327262842</v>
      </c>
      <c r="G16" s="287">
        <v>0.2423760497753969</v>
      </c>
      <c r="H16" s="172"/>
      <c r="J16" s="444"/>
      <c r="K16" s="172"/>
    </row>
    <row r="17" spans="2:11">
      <c r="B17" s="179">
        <v>50</v>
      </c>
      <c r="C17" s="180" t="s">
        <v>64</v>
      </c>
      <c r="D17" s="181">
        <v>40292</v>
      </c>
      <c r="E17" s="287">
        <v>0.25466724554983566</v>
      </c>
      <c r="F17" s="287">
        <v>0.11059404802941514</v>
      </c>
      <c r="G17" s="287">
        <v>0.18542363677363241</v>
      </c>
      <c r="H17" s="172"/>
      <c r="J17" s="444"/>
      <c r="K17" s="172"/>
    </row>
    <row r="18" spans="2:11" s="186" customFormat="1">
      <c r="B18" s="179"/>
      <c r="C18" s="183" t="s">
        <v>61</v>
      </c>
      <c r="D18" s="184">
        <v>61953</v>
      </c>
      <c r="E18" s="288">
        <v>0.27186080441389154</v>
      </c>
      <c r="F18" s="288">
        <v>0.1286384287458387</v>
      </c>
      <c r="G18" s="288">
        <v>0.20189863517265652</v>
      </c>
      <c r="H18" s="185"/>
      <c r="J18" s="444"/>
      <c r="K18" s="185"/>
    </row>
    <row r="19" spans="2:11" s="186" customFormat="1">
      <c r="B19" s="179">
        <v>33</v>
      </c>
      <c r="C19" s="183" t="s">
        <v>65</v>
      </c>
      <c r="D19" s="184">
        <v>45071</v>
      </c>
      <c r="E19" s="288">
        <v>0.21175385943231526</v>
      </c>
      <c r="F19" s="288">
        <v>8.6199630213714726E-2</v>
      </c>
      <c r="G19" s="288">
        <v>0.1502076265255384</v>
      </c>
      <c r="H19" s="185"/>
      <c r="J19" s="444"/>
      <c r="K19" s="185"/>
    </row>
    <row r="20" spans="2:11" s="186" customFormat="1">
      <c r="B20" s="179">
        <v>7</v>
      </c>
      <c r="C20" s="183" t="s">
        <v>182</v>
      </c>
      <c r="D20" s="184">
        <v>35195</v>
      </c>
      <c r="E20" s="288">
        <v>0.22519634409589859</v>
      </c>
      <c r="F20" s="288">
        <v>0.1161114252163702</v>
      </c>
      <c r="G20" s="288">
        <v>0.17524161384605427</v>
      </c>
      <c r="H20" s="185"/>
      <c r="J20" s="444"/>
      <c r="K20" s="185"/>
    </row>
    <row r="21" spans="2:11">
      <c r="B21" s="179">
        <v>35</v>
      </c>
      <c r="C21" s="180" t="s">
        <v>67</v>
      </c>
      <c r="D21" s="181">
        <v>48299</v>
      </c>
      <c r="E21" s="287">
        <v>0.32454315934646483</v>
      </c>
      <c r="F21" s="287">
        <v>0.20883213911219853</v>
      </c>
      <c r="G21" s="287">
        <v>0.26616445225748497</v>
      </c>
      <c r="H21" s="172"/>
      <c r="J21" s="444"/>
      <c r="K21" s="172"/>
    </row>
    <row r="22" spans="2:11">
      <c r="B22" s="179">
        <v>38</v>
      </c>
      <c r="C22" s="180" t="s">
        <v>68</v>
      </c>
      <c r="D22" s="181">
        <v>50346</v>
      </c>
      <c r="E22" s="287">
        <v>0.36194524044597493</v>
      </c>
      <c r="F22" s="287">
        <v>0.25170329738517477</v>
      </c>
      <c r="G22" s="287">
        <v>0.30767068371263046</v>
      </c>
      <c r="H22" s="172"/>
      <c r="J22" s="444"/>
      <c r="K22" s="172"/>
    </row>
    <row r="23" spans="2:11" s="186" customFormat="1">
      <c r="B23" s="179"/>
      <c r="C23" s="183" t="s">
        <v>66</v>
      </c>
      <c r="D23" s="184">
        <v>98645</v>
      </c>
      <c r="E23" s="288">
        <v>0.34250281848928976</v>
      </c>
      <c r="F23" s="288">
        <v>0.22890124382011376</v>
      </c>
      <c r="G23" s="288">
        <v>0.28584551099829325</v>
      </c>
      <c r="H23" s="185"/>
      <c r="J23" s="444"/>
      <c r="K23" s="185"/>
    </row>
    <row r="24" spans="2:11" s="186" customFormat="1">
      <c r="B24" s="179">
        <v>39</v>
      </c>
      <c r="C24" s="183" t="s">
        <v>69</v>
      </c>
      <c r="D24" s="184">
        <v>24103</v>
      </c>
      <c r="E24" s="288">
        <v>0.22278036594423065</v>
      </c>
      <c r="F24" s="288">
        <v>0.10933007475560667</v>
      </c>
      <c r="G24" s="288">
        <v>0.16782948975044562</v>
      </c>
      <c r="H24" s="185"/>
      <c r="J24" s="444"/>
      <c r="K24" s="185"/>
    </row>
    <row r="25" spans="2:11">
      <c r="B25" s="179">
        <v>5</v>
      </c>
      <c r="C25" s="180" t="s">
        <v>71</v>
      </c>
      <c r="D25" s="181">
        <v>14348</v>
      </c>
      <c r="E25" s="287">
        <v>0.45245322589546882</v>
      </c>
      <c r="F25" s="287">
        <v>0.29637125921642332</v>
      </c>
      <c r="G25" s="287">
        <v>0.36912786210445075</v>
      </c>
      <c r="H25" s="172"/>
      <c r="J25" s="444"/>
      <c r="K25" s="172"/>
    </row>
    <row r="26" spans="2:11">
      <c r="B26" s="179">
        <v>9</v>
      </c>
      <c r="C26" s="180" t="s">
        <v>72</v>
      </c>
      <c r="D26" s="181">
        <v>17330</v>
      </c>
      <c r="E26" s="287">
        <v>0.25803839166502507</v>
      </c>
      <c r="F26" s="287">
        <v>0.12147319960539296</v>
      </c>
      <c r="G26" s="287">
        <v>0.18980964272414624</v>
      </c>
      <c r="H26" s="172"/>
      <c r="J26" s="444"/>
      <c r="K26" s="172"/>
    </row>
    <row r="27" spans="2:11">
      <c r="B27" s="179">
        <v>24</v>
      </c>
      <c r="C27" s="180" t="s">
        <v>73</v>
      </c>
      <c r="D27" s="181">
        <v>29402</v>
      </c>
      <c r="E27" s="287">
        <v>0.2727604144758059</v>
      </c>
      <c r="F27" s="287">
        <v>0.1441340943992119</v>
      </c>
      <c r="G27" s="287">
        <v>0.2094980227297018</v>
      </c>
      <c r="H27" s="172"/>
      <c r="J27" s="444"/>
      <c r="K27" s="172"/>
    </row>
    <row r="28" spans="2:11">
      <c r="B28" s="179">
        <v>34</v>
      </c>
      <c r="C28" s="180" t="s">
        <v>74</v>
      </c>
      <c r="D28" s="181">
        <v>10386</v>
      </c>
      <c r="E28" s="287">
        <v>0.32480968182705444</v>
      </c>
      <c r="F28" s="287">
        <v>0.16758772521004628</v>
      </c>
      <c r="G28" s="287">
        <v>0.24295305153336921</v>
      </c>
      <c r="H28" s="172"/>
      <c r="J28" s="444"/>
      <c r="K28" s="172"/>
    </row>
    <row r="29" spans="2:11">
      <c r="B29" s="179">
        <v>37</v>
      </c>
      <c r="C29" s="180" t="s">
        <v>75</v>
      </c>
      <c r="D29" s="181">
        <v>26460</v>
      </c>
      <c r="E29" s="287">
        <v>0.38880936236470026</v>
      </c>
      <c r="F29" s="287">
        <v>0.2662043211523073</v>
      </c>
      <c r="G29" s="287">
        <v>0.32642889746974424</v>
      </c>
      <c r="H29" s="172"/>
      <c r="J29" s="444"/>
      <c r="K29" s="172"/>
    </row>
    <row r="30" spans="2:11">
      <c r="B30" s="179">
        <v>40</v>
      </c>
      <c r="C30" s="180" t="s">
        <v>76</v>
      </c>
      <c r="D30" s="181">
        <v>9260</v>
      </c>
      <c r="E30" s="287">
        <v>0.36062926187342986</v>
      </c>
      <c r="F30" s="287">
        <v>0.18458638025594151</v>
      </c>
      <c r="G30" s="287">
        <v>0.27058617263748463</v>
      </c>
      <c r="H30" s="172"/>
      <c r="J30" s="444"/>
      <c r="K30" s="172"/>
    </row>
    <row r="31" spans="2:11">
      <c r="B31" s="179">
        <v>42</v>
      </c>
      <c r="C31" s="180" t="s">
        <v>77</v>
      </c>
      <c r="D31" s="181">
        <v>5441</v>
      </c>
      <c r="E31" s="287">
        <v>0.31883668903803131</v>
      </c>
      <c r="F31" s="287">
        <v>0.16700755891507338</v>
      </c>
      <c r="G31" s="287">
        <v>0.24268510258697593</v>
      </c>
      <c r="H31" s="172"/>
      <c r="J31" s="444"/>
      <c r="K31" s="172"/>
    </row>
    <row r="32" spans="2:11">
      <c r="B32" s="179">
        <v>47</v>
      </c>
      <c r="C32" s="180" t="s">
        <v>78</v>
      </c>
      <c r="D32" s="181">
        <v>23570</v>
      </c>
      <c r="E32" s="287">
        <v>0.27885152295693211</v>
      </c>
      <c r="F32" s="287">
        <v>0.12985824597453885</v>
      </c>
      <c r="G32" s="287">
        <v>0.20007130245823712</v>
      </c>
      <c r="H32" s="172"/>
      <c r="J32" s="444"/>
      <c r="K32" s="172"/>
    </row>
    <row r="33" spans="2:11">
      <c r="B33" s="179">
        <v>49</v>
      </c>
      <c r="C33" s="180" t="s">
        <v>79</v>
      </c>
      <c r="D33" s="181">
        <v>18956</v>
      </c>
      <c r="E33" s="287">
        <v>0.45685431886549205</v>
      </c>
      <c r="F33" s="287">
        <v>0.3364995957962813</v>
      </c>
      <c r="G33" s="287">
        <v>0.39483440949802123</v>
      </c>
      <c r="H33" s="172"/>
      <c r="J33" s="444"/>
      <c r="K33" s="172"/>
    </row>
    <row r="34" spans="2:11" s="186" customFormat="1">
      <c r="B34" s="179"/>
      <c r="C34" s="183" t="s">
        <v>70</v>
      </c>
      <c r="D34" s="184">
        <v>155153</v>
      </c>
      <c r="E34" s="288">
        <v>0.3220021448715063</v>
      </c>
      <c r="F34" s="288">
        <v>0.18391129698602973</v>
      </c>
      <c r="G34" s="288">
        <v>0.25155118882592797</v>
      </c>
      <c r="H34" s="185"/>
      <c r="J34" s="444"/>
      <c r="K34" s="185"/>
    </row>
    <row r="35" spans="2:11">
      <c r="B35" s="179">
        <v>2</v>
      </c>
      <c r="C35" s="180" t="s">
        <v>81</v>
      </c>
      <c r="D35" s="181">
        <v>27281</v>
      </c>
      <c r="E35" s="287">
        <v>0.44883994126284876</v>
      </c>
      <c r="F35" s="287">
        <v>0.30530815817598861</v>
      </c>
      <c r="G35" s="287">
        <v>0.37193924851393356</v>
      </c>
      <c r="H35" s="172"/>
      <c r="J35" s="444"/>
      <c r="K35" s="172"/>
    </row>
    <row r="36" spans="2:11">
      <c r="B36" s="179">
        <v>13</v>
      </c>
      <c r="C36" s="180" t="s">
        <v>82</v>
      </c>
      <c r="D36" s="181">
        <v>36680</v>
      </c>
      <c r="E36" s="287">
        <v>0.46539819275770966</v>
      </c>
      <c r="F36" s="287">
        <v>0.28444235328181833</v>
      </c>
      <c r="G36" s="287">
        <v>0.36570289132602196</v>
      </c>
      <c r="H36" s="172"/>
      <c r="J36" s="444"/>
      <c r="K36" s="172"/>
    </row>
    <row r="37" spans="2:11">
      <c r="B37" s="179">
        <v>16</v>
      </c>
      <c r="C37" s="180" t="s">
        <v>83</v>
      </c>
      <c r="D37" s="181">
        <v>18476</v>
      </c>
      <c r="E37" s="287">
        <v>0.48995271867612294</v>
      </c>
      <c r="F37" s="287">
        <v>0.35119219206852531</v>
      </c>
      <c r="G37" s="287">
        <v>0.41438087334873391</v>
      </c>
      <c r="H37" s="172"/>
      <c r="J37" s="444"/>
      <c r="K37" s="172"/>
    </row>
    <row r="38" spans="2:11">
      <c r="B38" s="179">
        <v>19</v>
      </c>
      <c r="C38" s="180" t="s">
        <v>84</v>
      </c>
      <c r="D38" s="181">
        <v>8924</v>
      </c>
      <c r="E38" s="287">
        <v>0.29861801551004175</v>
      </c>
      <c r="F38" s="287">
        <v>0.12777047744196232</v>
      </c>
      <c r="G38" s="287">
        <v>0.20779583663204956</v>
      </c>
      <c r="H38" s="172"/>
      <c r="J38" s="444"/>
      <c r="K38" s="172"/>
    </row>
    <row r="39" spans="2:11">
      <c r="B39" s="179">
        <v>45</v>
      </c>
      <c r="C39" s="180" t="s">
        <v>85</v>
      </c>
      <c r="D39" s="181">
        <v>39163</v>
      </c>
      <c r="E39" s="287">
        <v>0.43765993611894577</v>
      </c>
      <c r="F39" s="287">
        <v>0.239543205177008</v>
      </c>
      <c r="G39" s="287">
        <v>0.32851558567929401</v>
      </c>
      <c r="H39" s="172"/>
      <c r="J39" s="444"/>
      <c r="K39" s="172"/>
    </row>
    <row r="40" spans="2:11" s="188" customFormat="1">
      <c r="B40" s="179"/>
      <c r="C40" s="183" t="s">
        <v>80</v>
      </c>
      <c r="D40" s="184">
        <v>130524</v>
      </c>
      <c r="E40" s="288">
        <v>0.43705214738107345</v>
      </c>
      <c r="F40" s="288">
        <v>0.2647423376498107</v>
      </c>
      <c r="G40" s="288">
        <v>0.34312934254836447</v>
      </c>
      <c r="H40" s="187"/>
      <c r="J40" s="444"/>
      <c r="K40" s="187"/>
    </row>
    <row r="41" spans="2:11">
      <c r="B41" s="179">
        <v>8</v>
      </c>
      <c r="C41" s="180" t="s">
        <v>87</v>
      </c>
      <c r="D41" s="181">
        <v>180672</v>
      </c>
      <c r="E41" s="287">
        <v>0.18490224779823317</v>
      </c>
      <c r="F41" s="287">
        <v>7.7025602500878462E-2</v>
      </c>
      <c r="G41" s="287">
        <v>0.13747930262004479</v>
      </c>
      <c r="H41" s="172"/>
      <c r="J41" s="444"/>
      <c r="K41" s="172"/>
    </row>
    <row r="42" spans="2:11">
      <c r="B42" s="179">
        <v>17</v>
      </c>
      <c r="C42" s="180" t="s">
        <v>183</v>
      </c>
      <c r="D42" s="181">
        <v>26017</v>
      </c>
      <c r="E42" s="287">
        <v>0.20754716981132076</v>
      </c>
      <c r="F42" s="287">
        <v>0.10314510761038384</v>
      </c>
      <c r="G42" s="287">
        <v>0.16096740065211071</v>
      </c>
      <c r="H42" s="172"/>
      <c r="J42" s="444"/>
      <c r="K42" s="172"/>
    </row>
    <row r="43" spans="2:11">
      <c r="B43" s="179">
        <v>25</v>
      </c>
      <c r="C43" s="180" t="s">
        <v>189</v>
      </c>
      <c r="D43" s="181">
        <v>20859</v>
      </c>
      <c r="E43" s="287">
        <v>0.27212270529611177</v>
      </c>
      <c r="F43" s="287">
        <v>0.13252416756176155</v>
      </c>
      <c r="G43" s="287">
        <v>0.20748410969532394</v>
      </c>
      <c r="H43" s="172"/>
      <c r="J43" s="444"/>
      <c r="K43" s="172"/>
    </row>
    <row r="44" spans="2:11">
      <c r="B44" s="179">
        <v>43</v>
      </c>
      <c r="C44" s="180" t="s">
        <v>88</v>
      </c>
      <c r="D44" s="181">
        <v>31591</v>
      </c>
      <c r="E44" s="287">
        <v>0.24306734578381436</v>
      </c>
      <c r="F44" s="287">
        <v>0.11174688250703171</v>
      </c>
      <c r="G44" s="287">
        <v>0.18080515555962548</v>
      </c>
      <c r="H44" s="172"/>
      <c r="J44" s="444"/>
      <c r="K44" s="172"/>
    </row>
    <row r="45" spans="2:11" s="188" customFormat="1">
      <c r="B45" s="179"/>
      <c r="C45" s="183" t="s">
        <v>86</v>
      </c>
      <c r="D45" s="184">
        <v>259139</v>
      </c>
      <c r="E45" s="288">
        <v>0.19733227142795404</v>
      </c>
      <c r="F45" s="288">
        <v>8.644949166985362E-2</v>
      </c>
      <c r="G45" s="288">
        <v>0.1479896200134547</v>
      </c>
      <c r="H45" s="187"/>
      <c r="J45" s="444"/>
      <c r="K45" s="187"/>
    </row>
    <row r="46" spans="2:11">
      <c r="B46" s="179">
        <v>3</v>
      </c>
      <c r="C46" s="180" t="s">
        <v>90</v>
      </c>
      <c r="D46" s="181">
        <v>90858</v>
      </c>
      <c r="E46" s="287">
        <v>0.33298576929126061</v>
      </c>
      <c r="F46" s="287">
        <v>0.21534715164995302</v>
      </c>
      <c r="G46" s="287">
        <v>0.2768938204935194</v>
      </c>
      <c r="H46" s="172"/>
      <c r="J46" s="444"/>
      <c r="K46" s="172"/>
    </row>
    <row r="47" spans="2:11">
      <c r="B47" s="179">
        <v>12</v>
      </c>
      <c r="C47" s="180" t="s">
        <v>91</v>
      </c>
      <c r="D47" s="181">
        <v>31096</v>
      </c>
      <c r="E47" s="287">
        <v>0.30187726947719656</v>
      </c>
      <c r="F47" s="287">
        <v>0.15097079715864245</v>
      </c>
      <c r="G47" s="287">
        <v>0.23089145962963514</v>
      </c>
      <c r="H47" s="172"/>
      <c r="J47" s="444"/>
      <c r="K47" s="172"/>
    </row>
    <row r="48" spans="2:11">
      <c r="B48" s="179">
        <v>46</v>
      </c>
      <c r="C48" s="180" t="s">
        <v>92</v>
      </c>
      <c r="D48" s="181">
        <v>131857</v>
      </c>
      <c r="E48" s="287">
        <v>0.30952045594302774</v>
      </c>
      <c r="F48" s="287">
        <v>0.15921682267935103</v>
      </c>
      <c r="G48" s="287">
        <v>0.23828516078198925</v>
      </c>
      <c r="H48" s="172"/>
      <c r="J48" s="444"/>
      <c r="K48" s="172"/>
    </row>
    <row r="49" spans="2:11" s="188" customFormat="1">
      <c r="B49" s="179"/>
      <c r="C49" s="183" t="s">
        <v>89</v>
      </c>
      <c r="D49" s="184">
        <v>253811</v>
      </c>
      <c r="E49" s="288">
        <v>0.31604214294674837</v>
      </c>
      <c r="F49" s="288">
        <v>0.17635051880001826</v>
      </c>
      <c r="G49" s="288">
        <v>0.24977242958602358</v>
      </c>
      <c r="H49" s="187"/>
      <c r="J49" s="444"/>
      <c r="K49" s="187"/>
    </row>
    <row r="50" spans="2:11">
      <c r="B50" s="179">
        <v>6</v>
      </c>
      <c r="C50" s="180" t="s">
        <v>94</v>
      </c>
      <c r="D50" s="181">
        <v>58848</v>
      </c>
      <c r="E50" s="287">
        <v>0.50046278139461919</v>
      </c>
      <c r="F50" s="287">
        <v>0.37250131327932762</v>
      </c>
      <c r="G50" s="287">
        <v>0.43244196556513304</v>
      </c>
      <c r="H50" s="172"/>
      <c r="J50" s="444"/>
      <c r="K50" s="172"/>
    </row>
    <row r="51" spans="2:11">
      <c r="B51" s="179">
        <v>10</v>
      </c>
      <c r="C51" s="180" t="s">
        <v>95</v>
      </c>
      <c r="D51" s="181">
        <v>38057</v>
      </c>
      <c r="E51" s="287">
        <v>0.46145674949490739</v>
      </c>
      <c r="F51" s="287">
        <v>0.32884587546787436</v>
      </c>
      <c r="G51" s="287">
        <v>0.39491324921135645</v>
      </c>
      <c r="H51" s="172"/>
      <c r="J51" s="444"/>
      <c r="K51" s="172"/>
    </row>
    <row r="52" spans="2:11" s="188" customFormat="1">
      <c r="B52" s="179"/>
      <c r="C52" s="183" t="s">
        <v>93</v>
      </c>
      <c r="D52" s="184">
        <v>96905</v>
      </c>
      <c r="E52" s="288">
        <v>0.4837055728551487</v>
      </c>
      <c r="F52" s="288">
        <v>0.35501056381788809</v>
      </c>
      <c r="G52" s="288">
        <v>0.41688355825528822</v>
      </c>
      <c r="H52" s="187"/>
      <c r="J52" s="444"/>
      <c r="K52" s="187"/>
    </row>
    <row r="53" spans="2:11">
      <c r="B53" s="179">
        <v>15</v>
      </c>
      <c r="C53" s="180" t="s">
        <v>184</v>
      </c>
      <c r="D53" s="181">
        <v>81771</v>
      </c>
      <c r="E53" s="287">
        <v>0.34878225761437848</v>
      </c>
      <c r="F53" s="287">
        <v>0.18169203509595885</v>
      </c>
      <c r="G53" s="287">
        <v>0.27096857571750954</v>
      </c>
      <c r="H53" s="172"/>
      <c r="J53" s="444"/>
      <c r="K53" s="172"/>
    </row>
    <row r="54" spans="2:11">
      <c r="B54" s="179">
        <v>27</v>
      </c>
      <c r="C54" s="180" t="s">
        <v>97</v>
      </c>
      <c r="D54" s="181">
        <v>35550</v>
      </c>
      <c r="E54" s="287">
        <v>0.34782061764890876</v>
      </c>
      <c r="F54" s="287">
        <v>0.26299813962596691</v>
      </c>
      <c r="G54" s="287">
        <v>0.310044391728661</v>
      </c>
      <c r="H54" s="172"/>
      <c r="J54" s="444"/>
      <c r="K54" s="172"/>
    </row>
    <row r="55" spans="2:11">
      <c r="B55" s="179">
        <v>32</v>
      </c>
      <c r="C55" s="180" t="s">
        <v>185</v>
      </c>
      <c r="D55" s="181">
        <v>37334</v>
      </c>
      <c r="E55" s="287">
        <v>0.41129087426460526</v>
      </c>
      <c r="F55" s="287">
        <v>0.2752854389854742</v>
      </c>
      <c r="G55" s="287">
        <v>0.34979527972191771</v>
      </c>
      <c r="H55" s="172"/>
      <c r="J55" s="444"/>
      <c r="K55" s="172"/>
    </row>
    <row r="56" spans="2:11">
      <c r="B56" s="179">
        <v>36</v>
      </c>
      <c r="C56" s="180" t="s">
        <v>98</v>
      </c>
      <c r="D56" s="181">
        <v>62338</v>
      </c>
      <c r="E56" s="287">
        <v>0.33406071889091504</v>
      </c>
      <c r="F56" s="287">
        <v>0.16208637618365421</v>
      </c>
      <c r="G56" s="287">
        <v>0.2538822753208248</v>
      </c>
      <c r="H56" s="172"/>
      <c r="J56" s="444"/>
      <c r="K56" s="172"/>
    </row>
    <row r="57" spans="2:11" s="188" customFormat="1">
      <c r="B57" s="179"/>
      <c r="C57" s="183" t="s">
        <v>96</v>
      </c>
      <c r="D57" s="184">
        <v>216993</v>
      </c>
      <c r="E57" s="288">
        <v>0.35279893429092701</v>
      </c>
      <c r="F57" s="288">
        <v>0.19982276358977108</v>
      </c>
      <c r="G57" s="288">
        <v>0.28228420822579303</v>
      </c>
      <c r="H57" s="187"/>
      <c r="J57" s="444"/>
      <c r="K57" s="187"/>
    </row>
    <row r="58" spans="2:11" s="188" customFormat="1">
      <c r="B58" s="179">
        <v>28</v>
      </c>
      <c r="C58" s="183" t="s">
        <v>99</v>
      </c>
      <c r="D58" s="184">
        <v>174936</v>
      </c>
      <c r="E58" s="288">
        <v>0.20228971269259904</v>
      </c>
      <c r="F58" s="288">
        <v>8.1185924078692157E-2</v>
      </c>
      <c r="G58" s="288">
        <v>0.1458210729355435</v>
      </c>
      <c r="H58" s="187"/>
      <c r="J58" s="444"/>
      <c r="K58" s="187"/>
    </row>
    <row r="59" spans="2:11" s="188" customFormat="1">
      <c r="B59" s="179">
        <v>30</v>
      </c>
      <c r="C59" s="183" t="s">
        <v>100</v>
      </c>
      <c r="D59" s="184">
        <v>71222</v>
      </c>
      <c r="E59" s="288">
        <v>0.35535616554509786</v>
      </c>
      <c r="F59" s="288">
        <v>0.20292898858615313</v>
      </c>
      <c r="G59" s="288">
        <v>0.28092582220363987</v>
      </c>
      <c r="H59" s="187"/>
      <c r="J59" s="444"/>
      <c r="K59" s="187"/>
    </row>
    <row r="60" spans="2:11" s="188" customFormat="1">
      <c r="B60" s="179">
        <v>31</v>
      </c>
      <c r="C60" s="183" t="s">
        <v>101</v>
      </c>
      <c r="D60" s="184">
        <v>22279</v>
      </c>
      <c r="E60" s="288">
        <v>0.22919413200190739</v>
      </c>
      <c r="F60" s="288">
        <v>8.5436753489710748E-2</v>
      </c>
      <c r="G60" s="288">
        <v>0.15824052502983124</v>
      </c>
      <c r="H60" s="187"/>
      <c r="J60" s="444"/>
      <c r="K60" s="187"/>
    </row>
    <row r="61" spans="2:11">
      <c r="B61" s="179">
        <v>1</v>
      </c>
      <c r="C61" s="180" t="s">
        <v>186</v>
      </c>
      <c r="D61" s="181">
        <v>8217</v>
      </c>
      <c r="E61" s="287">
        <v>0.15301264567319614</v>
      </c>
      <c r="F61" s="287">
        <v>5.1644496049675644E-2</v>
      </c>
      <c r="G61" s="287">
        <v>0.10278059214229426</v>
      </c>
      <c r="H61" s="172"/>
      <c r="J61" s="444"/>
      <c r="K61" s="172"/>
    </row>
    <row r="62" spans="2:11">
      <c r="B62" s="179">
        <v>20</v>
      </c>
      <c r="C62" s="180" t="s">
        <v>187</v>
      </c>
      <c r="D62" s="181">
        <v>18589</v>
      </c>
      <c r="E62" s="287">
        <v>0.14081486776268765</v>
      </c>
      <c r="F62" s="287">
        <v>4.662293919517816E-2</v>
      </c>
      <c r="G62" s="287">
        <v>9.6624961665011985E-2</v>
      </c>
      <c r="H62" s="172"/>
      <c r="J62" s="444"/>
      <c r="K62" s="172"/>
    </row>
    <row r="63" spans="2:11">
      <c r="B63" s="179">
        <v>48</v>
      </c>
      <c r="C63" s="180" t="s">
        <v>188</v>
      </c>
      <c r="D63" s="181">
        <v>33058</v>
      </c>
      <c r="E63" s="287">
        <v>0.16293335080935842</v>
      </c>
      <c r="F63" s="287">
        <v>5.7313303400332902E-2</v>
      </c>
      <c r="G63" s="287">
        <v>0.1118422610690277</v>
      </c>
      <c r="H63" s="172"/>
      <c r="J63" s="444"/>
      <c r="K63" s="172"/>
    </row>
    <row r="64" spans="2:11" s="188" customFormat="1">
      <c r="B64" s="179">
        <v>16</v>
      </c>
      <c r="C64" s="183" t="s">
        <v>164</v>
      </c>
      <c r="D64" s="184">
        <v>59864</v>
      </c>
      <c r="E64" s="288">
        <v>0.15392123966690052</v>
      </c>
      <c r="F64" s="288">
        <v>5.2954089841273332E-2</v>
      </c>
      <c r="G64" s="288">
        <v>0.10541162549501944</v>
      </c>
      <c r="H64" s="187"/>
      <c r="J64" s="444"/>
      <c r="K64" s="187"/>
    </row>
    <row r="65" spans="2:11" s="188" customFormat="1">
      <c r="B65" s="179">
        <v>26</v>
      </c>
      <c r="C65" s="183" t="s">
        <v>160</v>
      </c>
      <c r="D65" s="184">
        <v>15274</v>
      </c>
      <c r="E65" s="288">
        <v>0.28062841530054644</v>
      </c>
      <c r="F65" s="288">
        <v>0.14271451392058421</v>
      </c>
      <c r="G65" s="288">
        <v>0.21315730713408507</v>
      </c>
      <c r="H65" s="187"/>
      <c r="J65" s="444"/>
      <c r="K65" s="187"/>
    </row>
    <row r="66" spans="2:11">
      <c r="B66" s="179">
        <v>51</v>
      </c>
      <c r="C66" s="180" t="s">
        <v>104</v>
      </c>
      <c r="D66" s="181">
        <v>2104</v>
      </c>
      <c r="E66" s="287">
        <v>0.29154898978926785</v>
      </c>
      <c r="F66" s="287">
        <v>0.1779542269967305</v>
      </c>
      <c r="G66" s="287">
        <v>0.23680360157568936</v>
      </c>
      <c r="H66" s="172"/>
      <c r="J66" s="444"/>
      <c r="K66" s="172"/>
    </row>
    <row r="67" spans="2:11">
      <c r="B67" s="179">
        <v>52</v>
      </c>
      <c r="C67" s="180" t="s">
        <v>105</v>
      </c>
      <c r="D67" s="181">
        <v>2269</v>
      </c>
      <c r="E67" s="287">
        <v>0.31727651690597497</v>
      </c>
      <c r="F67" s="287">
        <v>0.22599296128707894</v>
      </c>
      <c r="G67" s="287">
        <v>0.27350530376084858</v>
      </c>
      <c r="H67" s="172"/>
      <c r="J67" s="444"/>
      <c r="K67" s="172"/>
    </row>
    <row r="68" spans="2:11" ht="18.600000000000001" customHeight="1">
      <c r="B68" s="403"/>
      <c r="C68" s="404" t="s">
        <v>45</v>
      </c>
      <c r="D68" s="405">
        <f>'Pensiones - mínimos'!$C$14</f>
        <v>2216754</v>
      </c>
      <c r="E68" s="406">
        <f>'Pensiones - mínimos'!E14</f>
        <v>0.28299999999999997</v>
      </c>
      <c r="F68" s="406">
        <f>'Pensiones - mínimos'!G14</f>
        <v>0.158</v>
      </c>
      <c r="G68" s="406">
        <f>'Pensiones - mínimos'!H14</f>
        <v>0.223</v>
      </c>
      <c r="J68" s="172"/>
      <c r="K68" s="172"/>
    </row>
    <row r="69" spans="2:11">
      <c r="C69" s="190"/>
      <c r="D69" s="217"/>
      <c r="E69" s="223"/>
      <c r="F69" s="218"/>
      <c r="G69" s="213"/>
      <c r="H69" s="218"/>
      <c r="I69" s="213"/>
      <c r="J69" s="172"/>
      <c r="K69" s="172"/>
    </row>
    <row r="70" spans="2:11">
      <c r="F70" s="258"/>
      <c r="G70" s="258"/>
      <c r="H70" s="172"/>
      <c r="I70" s="172"/>
    </row>
    <row r="71" spans="2:11">
      <c r="F71" s="258"/>
      <c r="G71" s="258"/>
      <c r="H71" s="172"/>
      <c r="I71" s="172"/>
    </row>
  </sheetData>
  <mergeCells count="5">
    <mergeCell ref="C2:G2"/>
    <mergeCell ref="C3:G3"/>
    <mergeCell ref="C4:C5"/>
    <mergeCell ref="D4:D5"/>
    <mergeCell ref="B4:B5"/>
  </mergeCells>
  <hyperlinks>
    <hyperlink ref="I4" location="Indice!A1" display="Volver al índice" xr:uid="{00000000-0004-0000-0C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>
    <pageSetUpPr fitToPage="1"/>
  </sheetPr>
  <dimension ref="A1:PL96"/>
  <sheetViews>
    <sheetView showGridLines="0" showRowColHeaders="0" tabSelected="1" showOutlineSymbols="0" topLeftCell="D1" zoomScaleNormal="100" workbookViewId="0">
      <pane ySplit="7" topLeftCell="A70" activePane="bottomLeft" state="frozen"/>
      <selection pane="bottomLeft" activeCell="E73" sqref="E73"/>
    </sheetView>
  </sheetViews>
  <sheetFormatPr baseColWidth="10" defaultColWidth="11.44140625" defaultRowHeight="15.6"/>
  <cols>
    <col min="1" max="1" width="2.6640625" style="143" customWidth="1"/>
    <col min="2" max="2" width="8" style="108" customWidth="1"/>
    <col min="3" max="3" width="24.6640625" style="112" customWidth="1"/>
    <col min="4" max="9" width="13.6640625" style="112" customWidth="1"/>
    <col min="10" max="10" width="1.88671875" style="143" customWidth="1"/>
    <col min="11" max="11" width="11.44140625" style="143"/>
    <col min="12" max="12" width="25.44140625" style="143" bestFit="1" customWidth="1"/>
    <col min="13" max="16384" width="11.44140625" style="143"/>
  </cols>
  <sheetData>
    <row r="1" spans="1:226" s="3" customFormat="1" ht="12.15" customHeight="1">
      <c r="B1" s="8"/>
      <c r="C1" s="1"/>
      <c r="D1" s="1"/>
      <c r="E1" s="1"/>
      <c r="F1" s="1"/>
      <c r="G1" s="1"/>
      <c r="H1" s="1"/>
      <c r="I1" s="1"/>
    </row>
    <row r="2" spans="1:226" s="3" customFormat="1" ht="12.9" customHeight="1">
      <c r="B2" s="526" t="s">
        <v>199</v>
      </c>
      <c r="C2" s="526"/>
      <c r="D2" s="526"/>
      <c r="E2" s="526"/>
      <c r="F2" s="526"/>
      <c r="G2" s="526"/>
      <c r="H2" s="526"/>
      <c r="I2" s="526"/>
      <c r="K2" s="9" t="s">
        <v>177</v>
      </c>
    </row>
    <row r="3" spans="1:226" s="142" customFormat="1" ht="18">
      <c r="A3" s="291"/>
      <c r="B3" s="8"/>
      <c r="D3" s="137"/>
      <c r="E3" s="138"/>
      <c r="F3" s="137"/>
      <c r="G3" s="137"/>
      <c r="H3" s="137"/>
      <c r="I3" s="137"/>
    </row>
    <row r="4" spans="1:226" s="2" customFormat="1" ht="15.75" customHeight="1">
      <c r="A4" s="290"/>
      <c r="B4" s="8"/>
      <c r="C4" s="139"/>
      <c r="D4" s="137"/>
      <c r="E4" s="138"/>
      <c r="F4" s="137"/>
      <c r="G4" s="137"/>
      <c r="H4" s="137"/>
      <c r="I4" s="137"/>
    </row>
    <row r="5" spans="1:226" s="142" customFormat="1" ht="18">
      <c r="A5" s="318"/>
      <c r="B5" s="530" t="s">
        <v>215</v>
      </c>
      <c r="C5" s="531"/>
      <c r="D5" s="531"/>
      <c r="E5" s="531"/>
      <c r="F5" s="531"/>
      <c r="G5" s="531"/>
      <c r="H5" s="531"/>
      <c r="I5" s="532"/>
    </row>
    <row r="6" spans="1:226" ht="2.4" customHeight="1">
      <c r="A6" s="319"/>
      <c r="B6" s="533"/>
      <c r="C6" s="534"/>
      <c r="D6" s="534"/>
      <c r="E6" s="534"/>
      <c r="F6" s="534"/>
      <c r="G6" s="534"/>
      <c r="H6" s="534"/>
      <c r="I6" s="535"/>
    </row>
    <row r="7" spans="1:226" ht="52.5" customHeight="1">
      <c r="A7" s="319"/>
      <c r="B7" s="324" t="s">
        <v>166</v>
      </c>
      <c r="C7" s="325" t="s">
        <v>47</v>
      </c>
      <c r="D7" s="324" t="s">
        <v>193</v>
      </c>
      <c r="E7" s="326" t="s">
        <v>194</v>
      </c>
      <c r="F7" s="324" t="s">
        <v>195</v>
      </c>
      <c r="G7" s="324" t="s">
        <v>196</v>
      </c>
      <c r="H7" s="324" t="s">
        <v>197</v>
      </c>
      <c r="I7" s="324" t="s">
        <v>198</v>
      </c>
    </row>
    <row r="8" spans="1:226" ht="6.75" customHeight="1">
      <c r="B8" s="445"/>
      <c r="C8" s="446"/>
      <c r="D8" s="446"/>
      <c r="E8" s="447"/>
      <c r="F8" s="446"/>
      <c r="G8" s="446"/>
      <c r="H8" s="446"/>
      <c r="I8" s="446"/>
    </row>
    <row r="9" spans="1:226" s="148" customFormat="1" ht="18" customHeight="1">
      <c r="A9" s="12"/>
      <c r="B9" s="145"/>
      <c r="C9" s="146" t="s">
        <v>52</v>
      </c>
      <c r="D9" s="147">
        <v>32738</v>
      </c>
      <c r="E9" s="147">
        <v>68.829093499782346</v>
      </c>
      <c r="F9" s="147">
        <v>4588</v>
      </c>
      <c r="G9" s="147">
        <v>14313</v>
      </c>
      <c r="H9" s="147">
        <v>8382</v>
      </c>
      <c r="I9" s="147">
        <v>5455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</row>
    <row r="10" spans="1:226" s="151" customFormat="1" ht="18" customHeight="1">
      <c r="B10" s="145">
        <v>4</v>
      </c>
      <c r="C10" s="149" t="s">
        <v>53</v>
      </c>
      <c r="D10" s="150">
        <v>2066</v>
      </c>
      <c r="E10" s="150">
        <v>70.31935140367861</v>
      </c>
      <c r="F10" s="150">
        <v>238</v>
      </c>
      <c r="G10" s="150">
        <v>895</v>
      </c>
      <c r="H10" s="150">
        <v>575</v>
      </c>
      <c r="I10" s="150">
        <v>358</v>
      </c>
    </row>
    <row r="11" spans="1:226" s="152" customFormat="1" ht="18" customHeight="1">
      <c r="B11" s="145">
        <v>11</v>
      </c>
      <c r="C11" s="149" t="s">
        <v>54</v>
      </c>
      <c r="D11" s="150">
        <v>3558</v>
      </c>
      <c r="E11" s="150">
        <v>69.435663293985385</v>
      </c>
      <c r="F11" s="150">
        <v>564</v>
      </c>
      <c r="G11" s="150">
        <v>1397</v>
      </c>
      <c r="H11" s="150">
        <v>899</v>
      </c>
      <c r="I11" s="150">
        <v>698</v>
      </c>
    </row>
    <row r="12" spans="1:226" s="152" customFormat="1" ht="18" customHeight="1">
      <c r="B12" s="145">
        <v>14</v>
      </c>
      <c r="C12" s="149" t="s">
        <v>55</v>
      </c>
      <c r="D12" s="150">
        <v>3880</v>
      </c>
      <c r="E12" s="150">
        <v>69.588969072164957</v>
      </c>
      <c r="F12" s="150">
        <v>469</v>
      </c>
      <c r="G12" s="150">
        <v>1700</v>
      </c>
      <c r="H12" s="150">
        <v>1056</v>
      </c>
      <c r="I12" s="150">
        <v>655</v>
      </c>
    </row>
    <row r="13" spans="1:226" s="152" customFormat="1" ht="18" customHeight="1">
      <c r="B13" s="145">
        <v>18</v>
      </c>
      <c r="C13" s="149" t="s">
        <v>56</v>
      </c>
      <c r="D13" s="150">
        <v>4420</v>
      </c>
      <c r="E13" s="150">
        <v>68.584174208144802</v>
      </c>
      <c r="F13" s="150">
        <v>636</v>
      </c>
      <c r="G13" s="150">
        <v>1864</v>
      </c>
      <c r="H13" s="150">
        <v>1145</v>
      </c>
      <c r="I13" s="150">
        <v>775</v>
      </c>
    </row>
    <row r="14" spans="1:226" s="152" customFormat="1" ht="18" customHeight="1">
      <c r="B14" s="145">
        <v>21</v>
      </c>
      <c r="C14" s="149" t="s">
        <v>57</v>
      </c>
      <c r="D14" s="150">
        <v>2101</v>
      </c>
      <c r="E14" s="150">
        <v>68.4026653974298</v>
      </c>
      <c r="F14" s="150">
        <v>280</v>
      </c>
      <c r="G14" s="150">
        <v>920</v>
      </c>
      <c r="H14" s="150">
        <v>585</v>
      </c>
      <c r="I14" s="150">
        <v>316</v>
      </c>
    </row>
    <row r="15" spans="1:226" s="152" customFormat="1" ht="18" customHeight="1">
      <c r="B15" s="145">
        <v>23</v>
      </c>
      <c r="C15" s="149" t="s">
        <v>58</v>
      </c>
      <c r="D15" s="150">
        <v>3150</v>
      </c>
      <c r="E15" s="150">
        <v>70.70575873015872</v>
      </c>
      <c r="F15" s="150">
        <v>323</v>
      </c>
      <c r="G15" s="150">
        <v>1414</v>
      </c>
      <c r="H15" s="150">
        <v>837</v>
      </c>
      <c r="I15" s="150">
        <v>576</v>
      </c>
    </row>
    <row r="16" spans="1:226" s="152" customFormat="1" ht="18" customHeight="1">
      <c r="B16" s="145">
        <v>29</v>
      </c>
      <c r="C16" s="149" t="s">
        <v>59</v>
      </c>
      <c r="D16" s="150">
        <v>5418</v>
      </c>
      <c r="E16" s="150">
        <v>66.462288667404948</v>
      </c>
      <c r="F16" s="150">
        <v>866</v>
      </c>
      <c r="G16" s="150">
        <v>2420</v>
      </c>
      <c r="H16" s="150">
        <v>1305</v>
      </c>
      <c r="I16" s="150">
        <v>827</v>
      </c>
    </row>
    <row r="17" spans="1:428" s="152" customFormat="1" ht="18" customHeight="1">
      <c r="B17" s="145">
        <v>41</v>
      </c>
      <c r="C17" s="149" t="s">
        <v>60</v>
      </c>
      <c r="D17" s="150">
        <v>8145</v>
      </c>
      <c r="E17" s="150">
        <v>67.133877225291599</v>
      </c>
      <c r="F17" s="150">
        <v>1212</v>
      </c>
      <c r="G17" s="150">
        <v>3703</v>
      </c>
      <c r="H17" s="150">
        <v>1980</v>
      </c>
      <c r="I17" s="150">
        <v>1250</v>
      </c>
    </row>
    <row r="18" spans="1:428" s="153" customFormat="1" ht="18" customHeight="1">
      <c r="A18" s="12"/>
      <c r="B18" s="145"/>
      <c r="C18" s="146" t="s">
        <v>61</v>
      </c>
      <c r="D18" s="147">
        <v>7198</v>
      </c>
      <c r="E18" s="147">
        <v>58.042746322763968</v>
      </c>
      <c r="F18" s="147">
        <v>1731</v>
      </c>
      <c r="G18" s="147">
        <v>3776</v>
      </c>
      <c r="H18" s="147">
        <v>1175</v>
      </c>
      <c r="I18" s="147">
        <v>516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</row>
    <row r="19" spans="1:428" s="151" customFormat="1" ht="18" customHeight="1">
      <c r="B19" s="145">
        <v>22</v>
      </c>
      <c r="C19" s="149" t="s">
        <v>62</v>
      </c>
      <c r="D19" s="150">
        <v>1308</v>
      </c>
      <c r="E19" s="150">
        <v>57.594143730886849</v>
      </c>
      <c r="F19" s="150">
        <v>305</v>
      </c>
      <c r="G19" s="150">
        <v>697</v>
      </c>
      <c r="H19" s="150">
        <v>209</v>
      </c>
      <c r="I19" s="150">
        <v>97</v>
      </c>
    </row>
    <row r="20" spans="1:428" s="152" customFormat="1" ht="18" customHeight="1">
      <c r="B20" s="145">
        <v>40</v>
      </c>
      <c r="C20" s="149" t="s">
        <v>63</v>
      </c>
      <c r="D20" s="150">
        <v>752</v>
      </c>
      <c r="E20" s="150">
        <v>59.393005319148941</v>
      </c>
      <c r="F20" s="150">
        <v>148</v>
      </c>
      <c r="G20" s="150">
        <v>413</v>
      </c>
      <c r="H20" s="150">
        <v>141</v>
      </c>
      <c r="I20" s="150">
        <v>50</v>
      </c>
    </row>
    <row r="21" spans="1:428" s="152" customFormat="1" ht="18" customHeight="1">
      <c r="B21" s="145">
        <v>50</v>
      </c>
      <c r="C21" s="152" t="s">
        <v>64</v>
      </c>
      <c r="D21" s="154">
        <v>5138</v>
      </c>
      <c r="E21" s="154">
        <v>57.141089918256128</v>
      </c>
      <c r="F21" s="154">
        <v>1278</v>
      </c>
      <c r="G21" s="154">
        <v>2666</v>
      </c>
      <c r="H21" s="154">
        <v>825</v>
      </c>
      <c r="I21" s="154">
        <v>369</v>
      </c>
    </row>
    <row r="22" spans="1:428" s="148" customFormat="1" ht="18" customHeight="1">
      <c r="A22" s="12"/>
      <c r="B22" s="145">
        <v>33</v>
      </c>
      <c r="C22" s="146" t="s">
        <v>65</v>
      </c>
      <c r="D22" s="147">
        <v>5747</v>
      </c>
      <c r="E22" s="147">
        <v>55.212771880981379</v>
      </c>
      <c r="F22" s="147">
        <v>1843</v>
      </c>
      <c r="G22" s="147">
        <v>2590</v>
      </c>
      <c r="H22" s="147">
        <v>870</v>
      </c>
      <c r="I22" s="147">
        <v>444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</row>
    <row r="23" spans="1:428" s="148" customFormat="1" ht="18" customHeight="1">
      <c r="A23" s="12"/>
      <c r="B23" s="145">
        <v>7</v>
      </c>
      <c r="C23" s="146" t="s">
        <v>182</v>
      </c>
      <c r="D23" s="147">
        <v>3077</v>
      </c>
      <c r="E23" s="147">
        <v>59.790165745856349</v>
      </c>
      <c r="F23" s="147">
        <v>677</v>
      </c>
      <c r="G23" s="147">
        <v>1536</v>
      </c>
      <c r="H23" s="147">
        <v>598</v>
      </c>
      <c r="I23" s="147">
        <v>266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</row>
    <row r="24" spans="1:428" s="148" customFormat="1" ht="18" customHeight="1">
      <c r="A24" s="12"/>
      <c r="B24" s="145"/>
      <c r="C24" s="146" t="s">
        <v>66</v>
      </c>
      <c r="D24" s="147">
        <v>6717</v>
      </c>
      <c r="E24" s="147">
        <v>65.693961711386521</v>
      </c>
      <c r="F24" s="147">
        <v>1347</v>
      </c>
      <c r="G24" s="147">
        <v>2772</v>
      </c>
      <c r="H24" s="147">
        <v>1470</v>
      </c>
      <c r="I24" s="147">
        <v>1128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</row>
    <row r="25" spans="1:428" s="151" customFormat="1" ht="18" customHeight="1">
      <c r="B25" s="145">
        <v>35</v>
      </c>
      <c r="C25" s="149" t="s">
        <v>67</v>
      </c>
      <c r="D25" s="150">
        <v>3424</v>
      </c>
      <c r="E25" s="150">
        <v>66.600978387850461</v>
      </c>
      <c r="F25" s="150">
        <v>690</v>
      </c>
      <c r="G25" s="150">
        <v>1346</v>
      </c>
      <c r="H25" s="150">
        <v>759</v>
      </c>
      <c r="I25" s="150">
        <v>629</v>
      </c>
    </row>
    <row r="26" spans="1:428" s="152" customFormat="1" ht="18" customHeight="1">
      <c r="B26" s="145">
        <v>38</v>
      </c>
      <c r="C26" s="149" t="s">
        <v>68</v>
      </c>
      <c r="D26" s="150">
        <v>3293</v>
      </c>
      <c r="E26" s="150">
        <v>64.786945034922567</v>
      </c>
      <c r="F26" s="150">
        <v>657</v>
      </c>
      <c r="G26" s="150">
        <v>1426</v>
      </c>
      <c r="H26" s="150">
        <v>711</v>
      </c>
      <c r="I26" s="150">
        <v>499</v>
      </c>
    </row>
    <row r="27" spans="1:428" s="152" customFormat="1" ht="18" customHeight="1">
      <c r="B27" s="145">
        <v>39</v>
      </c>
      <c r="C27" s="146" t="s">
        <v>69</v>
      </c>
      <c r="D27" s="147">
        <v>2355</v>
      </c>
      <c r="E27" s="147">
        <v>60.4376050955414</v>
      </c>
      <c r="F27" s="147">
        <v>584</v>
      </c>
      <c r="G27" s="147">
        <v>1064</v>
      </c>
      <c r="H27" s="147">
        <v>437</v>
      </c>
      <c r="I27" s="147">
        <v>270</v>
      </c>
    </row>
    <row r="28" spans="1:428" s="148" customFormat="1" ht="18" customHeight="1">
      <c r="A28" s="12"/>
      <c r="B28" s="145"/>
      <c r="C28" s="146" t="s">
        <v>70</v>
      </c>
      <c r="D28" s="147">
        <v>13386</v>
      </c>
      <c r="E28" s="147">
        <v>62.633083623900475</v>
      </c>
      <c r="F28" s="147">
        <v>2893</v>
      </c>
      <c r="G28" s="147">
        <v>6235</v>
      </c>
      <c r="H28" s="147">
        <v>2611</v>
      </c>
      <c r="I28" s="147">
        <v>1647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</row>
    <row r="29" spans="1:428" s="156" customFormat="1" ht="18" customHeight="1">
      <c r="A29" s="292"/>
      <c r="B29" s="155">
        <v>5</v>
      </c>
      <c r="C29" s="149" t="s">
        <v>71</v>
      </c>
      <c r="D29" s="150">
        <v>867</v>
      </c>
      <c r="E29" s="150">
        <v>64.799284890426762</v>
      </c>
      <c r="F29" s="150">
        <v>160</v>
      </c>
      <c r="G29" s="150">
        <v>373</v>
      </c>
      <c r="H29" s="150">
        <v>221</v>
      </c>
      <c r="I29" s="150">
        <v>113</v>
      </c>
    </row>
    <row r="30" spans="1:428" s="152" customFormat="1" ht="18" customHeight="1">
      <c r="B30" s="145">
        <v>9</v>
      </c>
      <c r="C30" s="149" t="s">
        <v>72</v>
      </c>
      <c r="D30" s="150">
        <v>2001</v>
      </c>
      <c r="E30" s="150">
        <v>61.488445777111437</v>
      </c>
      <c r="F30" s="150">
        <v>420</v>
      </c>
      <c r="G30" s="150">
        <v>978</v>
      </c>
      <c r="H30" s="150">
        <v>354</v>
      </c>
      <c r="I30" s="150">
        <v>249</v>
      </c>
    </row>
    <row r="31" spans="1:428" s="152" customFormat="1" ht="18" customHeight="1">
      <c r="B31" s="145">
        <v>24</v>
      </c>
      <c r="C31" s="149" t="s">
        <v>73</v>
      </c>
      <c r="D31" s="150">
        <v>2834</v>
      </c>
      <c r="E31" s="150">
        <v>59.697268877911092</v>
      </c>
      <c r="F31" s="150">
        <v>721</v>
      </c>
      <c r="G31" s="150">
        <v>1266</v>
      </c>
      <c r="H31" s="150">
        <v>528</v>
      </c>
      <c r="I31" s="150">
        <v>319</v>
      </c>
    </row>
    <row r="32" spans="1:428" s="152" customFormat="1" ht="18" customHeight="1">
      <c r="B32" s="145">
        <v>34</v>
      </c>
      <c r="C32" s="152" t="s">
        <v>74</v>
      </c>
      <c r="D32" s="154">
        <v>971</v>
      </c>
      <c r="E32" s="154">
        <v>63.000731204943364</v>
      </c>
      <c r="F32" s="154">
        <v>206</v>
      </c>
      <c r="G32" s="154">
        <v>439</v>
      </c>
      <c r="H32" s="154">
        <v>196</v>
      </c>
      <c r="I32" s="154">
        <v>130</v>
      </c>
    </row>
    <row r="33" spans="1:226" s="152" customFormat="1" ht="18" customHeight="1">
      <c r="B33" s="145">
        <v>37</v>
      </c>
      <c r="C33" s="152" t="s">
        <v>75</v>
      </c>
      <c r="D33" s="154">
        <v>1664</v>
      </c>
      <c r="E33" s="154">
        <v>61.619344951923075</v>
      </c>
      <c r="F33" s="154">
        <v>375</v>
      </c>
      <c r="G33" s="154">
        <v>766</v>
      </c>
      <c r="H33" s="154">
        <v>317</v>
      </c>
      <c r="I33" s="154">
        <v>206</v>
      </c>
    </row>
    <row r="34" spans="1:226" s="152" customFormat="1" ht="18" customHeight="1">
      <c r="B34" s="145">
        <v>40</v>
      </c>
      <c r="C34" s="149" t="s">
        <v>76</v>
      </c>
      <c r="D34" s="150">
        <v>871</v>
      </c>
      <c r="E34" s="150">
        <v>65.916865671641773</v>
      </c>
      <c r="F34" s="150">
        <v>130</v>
      </c>
      <c r="G34" s="150">
        <v>409</v>
      </c>
      <c r="H34" s="150">
        <v>203</v>
      </c>
      <c r="I34" s="150">
        <v>129</v>
      </c>
    </row>
    <row r="35" spans="1:226" s="152" customFormat="1" ht="18" customHeight="1">
      <c r="B35" s="145">
        <v>42</v>
      </c>
      <c r="C35" s="149" t="s">
        <v>77</v>
      </c>
      <c r="D35" s="150">
        <v>520</v>
      </c>
      <c r="E35" s="150">
        <v>63.780980769230773</v>
      </c>
      <c r="F35" s="150">
        <v>90</v>
      </c>
      <c r="G35" s="150">
        <v>254</v>
      </c>
      <c r="H35" s="150">
        <v>112</v>
      </c>
      <c r="I35" s="150">
        <v>64</v>
      </c>
    </row>
    <row r="36" spans="1:226" s="152" customFormat="1" ht="18" customHeight="1">
      <c r="B36" s="145">
        <v>47</v>
      </c>
      <c r="C36" s="149" t="s">
        <v>78</v>
      </c>
      <c r="D36" s="150">
        <v>2598</v>
      </c>
      <c r="E36" s="150">
        <v>61.313764434180143</v>
      </c>
      <c r="F36" s="150">
        <v>566</v>
      </c>
      <c r="G36" s="150">
        <v>1252</v>
      </c>
      <c r="H36" s="150">
        <v>483</v>
      </c>
      <c r="I36" s="150">
        <v>297</v>
      </c>
    </row>
    <row r="37" spans="1:226" s="152" customFormat="1" ht="18" customHeight="1">
      <c r="B37" s="145">
        <v>49</v>
      </c>
      <c r="C37" s="149" t="s">
        <v>79</v>
      </c>
      <c r="D37" s="150">
        <v>1060</v>
      </c>
      <c r="E37" s="150">
        <v>62.081066037735845</v>
      </c>
      <c r="F37" s="150">
        <v>225</v>
      </c>
      <c r="G37" s="150">
        <v>498</v>
      </c>
      <c r="H37" s="150">
        <v>197</v>
      </c>
      <c r="I37" s="150">
        <v>140</v>
      </c>
    </row>
    <row r="38" spans="1:226" s="148" customFormat="1" ht="18" customHeight="1">
      <c r="A38" s="12"/>
      <c r="B38" s="145"/>
      <c r="C38" s="146" t="s">
        <v>80</v>
      </c>
      <c r="D38" s="147">
        <v>7841</v>
      </c>
      <c r="E38" s="147">
        <v>66.759783529474319</v>
      </c>
      <c r="F38" s="147">
        <v>1203</v>
      </c>
      <c r="G38" s="147">
        <v>3456</v>
      </c>
      <c r="H38" s="147">
        <v>1968</v>
      </c>
      <c r="I38" s="147">
        <v>1214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</row>
    <row r="39" spans="1:226" s="151" customFormat="1" ht="18" customHeight="1">
      <c r="B39" s="145">
        <v>2</v>
      </c>
      <c r="C39" s="149" t="s">
        <v>81</v>
      </c>
      <c r="D39" s="150">
        <v>1774</v>
      </c>
      <c r="E39" s="150">
        <v>67.852514092446455</v>
      </c>
      <c r="F39" s="150">
        <v>277</v>
      </c>
      <c r="G39" s="150">
        <v>751</v>
      </c>
      <c r="H39" s="150">
        <v>449</v>
      </c>
      <c r="I39" s="150">
        <v>297</v>
      </c>
    </row>
    <row r="40" spans="1:226" s="152" customFormat="1" ht="18" customHeight="1">
      <c r="B40" s="145">
        <v>13</v>
      </c>
      <c r="C40" s="149" t="s">
        <v>82</v>
      </c>
      <c r="D40" s="150">
        <v>1974</v>
      </c>
      <c r="E40" s="150">
        <v>68.947132725430606</v>
      </c>
      <c r="F40" s="150">
        <v>289</v>
      </c>
      <c r="G40" s="150">
        <v>823</v>
      </c>
      <c r="H40" s="150">
        <v>509</v>
      </c>
      <c r="I40" s="150">
        <v>353</v>
      </c>
    </row>
    <row r="41" spans="1:226" s="156" customFormat="1" ht="18" customHeight="1">
      <c r="A41" s="292"/>
      <c r="B41" s="155">
        <v>16</v>
      </c>
      <c r="C41" s="152" t="s">
        <v>83</v>
      </c>
      <c r="D41" s="150">
        <v>837</v>
      </c>
      <c r="E41" s="150">
        <v>66.032258064516128</v>
      </c>
      <c r="F41" s="150">
        <v>130</v>
      </c>
      <c r="G41" s="150">
        <v>388</v>
      </c>
      <c r="H41" s="150">
        <v>207</v>
      </c>
      <c r="I41" s="150">
        <v>112</v>
      </c>
    </row>
    <row r="42" spans="1:226" s="152" customFormat="1" ht="18" customHeight="1">
      <c r="B42" s="145">
        <v>19</v>
      </c>
      <c r="C42" s="152" t="s">
        <v>84</v>
      </c>
      <c r="D42" s="154">
        <v>832</v>
      </c>
      <c r="E42" s="154">
        <v>64.240709134615386</v>
      </c>
      <c r="F42" s="154">
        <v>142</v>
      </c>
      <c r="G42" s="154">
        <v>406</v>
      </c>
      <c r="H42" s="154">
        <v>176</v>
      </c>
      <c r="I42" s="154">
        <v>108</v>
      </c>
    </row>
    <row r="43" spans="1:226" s="152" customFormat="1" ht="18" customHeight="1">
      <c r="B43" s="145">
        <v>45</v>
      </c>
      <c r="C43" s="149" t="s">
        <v>85</v>
      </c>
      <c r="D43" s="150">
        <v>2424</v>
      </c>
      <c r="E43" s="150">
        <v>66.726303630363034</v>
      </c>
      <c r="F43" s="150">
        <v>365</v>
      </c>
      <c r="G43" s="150">
        <v>1088</v>
      </c>
      <c r="H43" s="150">
        <v>627</v>
      </c>
      <c r="I43" s="150">
        <v>344</v>
      </c>
    </row>
    <row r="44" spans="1:226" s="148" customFormat="1" ht="18" customHeight="1">
      <c r="A44" s="12"/>
      <c r="B44" s="145"/>
      <c r="C44" s="146" t="s">
        <v>86</v>
      </c>
      <c r="D44" s="147">
        <v>27521</v>
      </c>
      <c r="E44" s="147">
        <v>58.451226073201731</v>
      </c>
      <c r="F44" s="147">
        <v>6296</v>
      </c>
      <c r="G44" s="147">
        <v>14358</v>
      </c>
      <c r="H44" s="147">
        <v>4722</v>
      </c>
      <c r="I44" s="147">
        <v>2145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</row>
    <row r="45" spans="1:226" s="151" customFormat="1" ht="18" customHeight="1">
      <c r="B45" s="145">
        <v>8</v>
      </c>
      <c r="C45" s="152" t="s">
        <v>87</v>
      </c>
      <c r="D45" s="154">
        <v>20034</v>
      </c>
      <c r="E45" s="154">
        <v>58.423068283917338</v>
      </c>
      <c r="F45" s="154">
        <v>4588</v>
      </c>
      <c r="G45" s="154">
        <v>10515</v>
      </c>
      <c r="H45" s="154">
        <v>3365</v>
      </c>
      <c r="I45" s="154">
        <v>1566</v>
      </c>
    </row>
    <row r="46" spans="1:226" s="152" customFormat="1" ht="18" customHeight="1">
      <c r="B46" s="145">
        <v>17</v>
      </c>
      <c r="C46" s="152" t="s">
        <v>183</v>
      </c>
      <c r="D46" s="154">
        <v>2216</v>
      </c>
      <c r="E46" s="154">
        <v>58.105514440433218</v>
      </c>
      <c r="F46" s="154">
        <v>543</v>
      </c>
      <c r="G46" s="154">
        <v>1100</v>
      </c>
      <c r="H46" s="154">
        <v>399</v>
      </c>
      <c r="I46" s="154">
        <v>174</v>
      </c>
    </row>
    <row r="47" spans="1:226" s="156" customFormat="1" ht="18" customHeight="1">
      <c r="A47" s="292"/>
      <c r="B47" s="155">
        <v>25</v>
      </c>
      <c r="C47" s="152" t="s">
        <v>189</v>
      </c>
      <c r="D47" s="150">
        <v>2234</v>
      </c>
      <c r="E47" s="150">
        <v>57.683061772605193</v>
      </c>
      <c r="F47" s="150">
        <v>547</v>
      </c>
      <c r="G47" s="150">
        <v>1124</v>
      </c>
      <c r="H47" s="150">
        <v>396</v>
      </c>
      <c r="I47" s="150">
        <v>167</v>
      </c>
      <c r="L47" s="413"/>
    </row>
    <row r="48" spans="1:226" s="152" customFormat="1" ht="18" customHeight="1">
      <c r="B48" s="145">
        <v>43</v>
      </c>
      <c r="C48" s="152" t="s">
        <v>88</v>
      </c>
      <c r="D48" s="154">
        <v>3037</v>
      </c>
      <c r="E48" s="154">
        <v>59.593259795851161</v>
      </c>
      <c r="F48" s="154">
        <v>618</v>
      </c>
      <c r="G48" s="154">
        <v>1619</v>
      </c>
      <c r="H48" s="154">
        <v>562</v>
      </c>
      <c r="I48" s="154">
        <v>238</v>
      </c>
    </row>
    <row r="49" spans="1:226" s="148" customFormat="1" ht="18" customHeight="1">
      <c r="A49" s="12"/>
      <c r="B49" s="145"/>
      <c r="C49" s="146" t="s">
        <v>89</v>
      </c>
      <c r="D49" s="147">
        <v>20974</v>
      </c>
      <c r="E49" s="147">
        <v>60.508369738208273</v>
      </c>
      <c r="F49" s="147">
        <v>4233</v>
      </c>
      <c r="G49" s="147">
        <v>10610</v>
      </c>
      <c r="H49" s="147">
        <v>4112</v>
      </c>
      <c r="I49" s="147">
        <v>2019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</row>
    <row r="50" spans="1:226" s="151" customFormat="1" ht="18" customHeight="1">
      <c r="B50" s="145">
        <v>3</v>
      </c>
      <c r="C50" s="152" t="s">
        <v>90</v>
      </c>
      <c r="D50" s="154">
        <v>7157</v>
      </c>
      <c r="E50" s="154">
        <v>62.770050300405195</v>
      </c>
      <c r="F50" s="154">
        <v>1326</v>
      </c>
      <c r="G50" s="154">
        <v>3449</v>
      </c>
      <c r="H50" s="154">
        <v>1564</v>
      </c>
      <c r="I50" s="154">
        <v>818</v>
      </c>
    </row>
    <row r="51" spans="1:226" s="152" customFormat="1" ht="18" customHeight="1">
      <c r="B51" s="145">
        <v>12</v>
      </c>
      <c r="C51" s="152" t="s">
        <v>91</v>
      </c>
      <c r="D51" s="154">
        <v>3045</v>
      </c>
      <c r="E51" s="154">
        <v>58.859996715927764</v>
      </c>
      <c r="F51" s="154">
        <v>618</v>
      </c>
      <c r="G51" s="154">
        <v>1679</v>
      </c>
      <c r="H51" s="154">
        <v>522</v>
      </c>
      <c r="I51" s="154">
        <v>226</v>
      </c>
    </row>
    <row r="52" spans="1:226" s="152" customFormat="1" ht="18" customHeight="1">
      <c r="B52" s="145">
        <v>46</v>
      </c>
      <c r="C52" s="152" t="s">
        <v>92</v>
      </c>
      <c r="D52" s="154">
        <v>10772</v>
      </c>
      <c r="E52" s="154">
        <v>59.895062198291868</v>
      </c>
      <c r="F52" s="154">
        <v>2289</v>
      </c>
      <c r="G52" s="154">
        <v>5482</v>
      </c>
      <c r="H52" s="154">
        <v>2026</v>
      </c>
      <c r="I52" s="154">
        <v>975</v>
      </c>
    </row>
    <row r="53" spans="1:226" s="148" customFormat="1" ht="18" customHeight="1">
      <c r="A53" s="12"/>
      <c r="B53" s="145"/>
      <c r="C53" s="146" t="s">
        <v>93</v>
      </c>
      <c r="D53" s="147">
        <v>5416</v>
      </c>
      <c r="E53" s="147">
        <v>66.82255424851985</v>
      </c>
      <c r="F53" s="147">
        <v>840</v>
      </c>
      <c r="G53" s="147">
        <v>2424</v>
      </c>
      <c r="H53" s="147">
        <v>1288</v>
      </c>
      <c r="I53" s="147">
        <v>864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</row>
    <row r="54" spans="1:226" s="151" customFormat="1" ht="18" customHeight="1">
      <c r="B54" s="145">
        <v>6</v>
      </c>
      <c r="C54" s="152" t="s">
        <v>94</v>
      </c>
      <c r="D54" s="154">
        <v>3151</v>
      </c>
      <c r="E54" s="154">
        <v>67.390552205649001</v>
      </c>
      <c r="F54" s="154">
        <v>496</v>
      </c>
      <c r="G54" s="154">
        <v>1362</v>
      </c>
      <c r="H54" s="154">
        <v>784</v>
      </c>
      <c r="I54" s="154">
        <v>509</v>
      </c>
    </row>
    <row r="55" spans="1:226" s="152" customFormat="1" ht="18" customHeight="1">
      <c r="B55" s="145">
        <v>10</v>
      </c>
      <c r="C55" s="149" t="s">
        <v>95</v>
      </c>
      <c r="D55" s="150">
        <v>2265</v>
      </c>
      <c r="E55" s="150">
        <v>66.254556291390713</v>
      </c>
      <c r="F55" s="150">
        <v>344</v>
      </c>
      <c r="G55" s="150">
        <v>1062</v>
      </c>
      <c r="H55" s="150">
        <v>504</v>
      </c>
      <c r="I55" s="150">
        <v>355</v>
      </c>
    </row>
    <row r="56" spans="1:226" s="148" customFormat="1" ht="18" customHeight="1">
      <c r="A56" s="12"/>
      <c r="B56" s="145"/>
      <c r="C56" s="146" t="s">
        <v>96</v>
      </c>
      <c r="D56" s="147">
        <v>14536</v>
      </c>
      <c r="E56" s="147">
        <v>55.347996874476223</v>
      </c>
      <c r="F56" s="147">
        <v>4257</v>
      </c>
      <c r="G56" s="147">
        <v>6541</v>
      </c>
      <c r="H56" s="147">
        <v>2499</v>
      </c>
      <c r="I56" s="147">
        <v>1239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</row>
    <row r="57" spans="1:226" s="151" customFormat="1" ht="18" customHeight="1">
      <c r="B57" s="145">
        <v>15</v>
      </c>
      <c r="C57" s="157" t="s">
        <v>184</v>
      </c>
      <c r="D57" s="158">
        <v>4313</v>
      </c>
      <c r="E57" s="158">
        <v>54.73205193600743</v>
      </c>
      <c r="F57" s="158">
        <v>1326</v>
      </c>
      <c r="G57" s="158">
        <v>1958</v>
      </c>
      <c r="H57" s="158">
        <v>700</v>
      </c>
      <c r="I57" s="158">
        <v>329</v>
      </c>
    </row>
    <row r="58" spans="1:226" s="152" customFormat="1" ht="18" customHeight="1">
      <c r="B58" s="145">
        <v>27</v>
      </c>
      <c r="C58" s="157" t="s">
        <v>97</v>
      </c>
      <c r="D58" s="158">
        <v>2439</v>
      </c>
      <c r="E58" s="158">
        <v>54.140590405904057</v>
      </c>
      <c r="F58" s="158">
        <v>845</v>
      </c>
      <c r="G58" s="158">
        <v>1042</v>
      </c>
      <c r="H58" s="158">
        <v>369</v>
      </c>
      <c r="I58" s="158">
        <v>183</v>
      </c>
    </row>
    <row r="59" spans="1:226" s="152" customFormat="1" ht="18" customHeight="1">
      <c r="B59" s="159">
        <v>32</v>
      </c>
      <c r="C59" s="157" t="s">
        <v>185</v>
      </c>
      <c r="D59" s="158">
        <v>2100</v>
      </c>
      <c r="E59" s="158">
        <v>53.388704761904755</v>
      </c>
      <c r="F59" s="158">
        <v>684</v>
      </c>
      <c r="G59" s="158">
        <v>953</v>
      </c>
      <c r="H59" s="158">
        <v>305</v>
      </c>
      <c r="I59" s="158">
        <v>158</v>
      </c>
    </row>
    <row r="60" spans="1:226" s="152" customFormat="1" ht="18" customHeight="1">
      <c r="B60" s="159">
        <v>36</v>
      </c>
      <c r="C60" s="161" t="s">
        <v>98</v>
      </c>
      <c r="D60" s="158">
        <v>5684</v>
      </c>
      <c r="E60" s="158">
        <v>59.130640394088658</v>
      </c>
      <c r="F60" s="158">
        <v>1402</v>
      </c>
      <c r="G60" s="158">
        <v>2588</v>
      </c>
      <c r="H60" s="158">
        <v>1125</v>
      </c>
      <c r="I60" s="158">
        <v>569</v>
      </c>
    </row>
    <row r="61" spans="1:226" s="148" customFormat="1" ht="18" customHeight="1">
      <c r="A61" s="12"/>
      <c r="B61" s="159">
        <v>28</v>
      </c>
      <c r="C61" s="162" t="s">
        <v>99</v>
      </c>
      <c r="D61" s="163">
        <v>20587</v>
      </c>
      <c r="E61" s="163">
        <v>60.977023364258997</v>
      </c>
      <c r="F61" s="163">
        <v>4193</v>
      </c>
      <c r="G61" s="163">
        <v>10371</v>
      </c>
      <c r="H61" s="163">
        <v>4069</v>
      </c>
      <c r="I61" s="163">
        <v>1954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</row>
    <row r="62" spans="1:226" s="148" customFormat="1" ht="18" customHeight="1">
      <c r="A62" s="12"/>
      <c r="B62" s="159">
        <v>30</v>
      </c>
      <c r="C62" s="162" t="s">
        <v>100</v>
      </c>
      <c r="D62" s="163">
        <v>5265</v>
      </c>
      <c r="E62" s="163">
        <v>69.713204178537509</v>
      </c>
      <c r="F62" s="163">
        <v>718</v>
      </c>
      <c r="G62" s="163">
        <v>2173</v>
      </c>
      <c r="H62" s="163">
        <v>1393</v>
      </c>
      <c r="I62" s="163">
        <v>981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</row>
    <row r="63" spans="1:226" s="148" customFormat="1" ht="18" customHeight="1">
      <c r="A63" s="12"/>
      <c r="B63" s="145">
        <v>31</v>
      </c>
      <c r="C63" s="162" t="s">
        <v>101</v>
      </c>
      <c r="D63" s="163">
        <v>2867</v>
      </c>
      <c r="E63" s="163">
        <v>61.631977677014305</v>
      </c>
      <c r="F63" s="163">
        <v>615</v>
      </c>
      <c r="G63" s="163">
        <v>1377</v>
      </c>
      <c r="H63" s="163">
        <v>524</v>
      </c>
      <c r="I63" s="163">
        <v>351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</row>
    <row r="64" spans="1:226" s="148" customFormat="1" ht="18" customHeight="1">
      <c r="A64" s="12"/>
      <c r="B64" s="145"/>
      <c r="C64" s="146" t="s">
        <v>102</v>
      </c>
      <c r="D64" s="147">
        <v>11267</v>
      </c>
      <c r="E64" s="147">
        <v>58.029851524546196</v>
      </c>
      <c r="F64" s="147">
        <v>2852</v>
      </c>
      <c r="G64" s="147">
        <v>5691</v>
      </c>
      <c r="H64" s="147">
        <v>1810</v>
      </c>
      <c r="I64" s="147">
        <v>914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</row>
    <row r="65" spans="1:226" s="151" customFormat="1" ht="18" customHeight="1">
      <c r="B65" s="145">
        <v>1</v>
      </c>
      <c r="C65" s="164" t="s">
        <v>186</v>
      </c>
      <c r="D65" s="150">
        <v>1640</v>
      </c>
      <c r="E65" s="150">
        <v>57.895371951219502</v>
      </c>
      <c r="F65" s="150">
        <v>392</v>
      </c>
      <c r="G65" s="150">
        <v>863</v>
      </c>
      <c r="H65" s="150">
        <v>260</v>
      </c>
      <c r="I65" s="150">
        <v>125</v>
      </c>
    </row>
    <row r="66" spans="1:226" s="152" customFormat="1" ht="18" customHeight="1">
      <c r="B66" s="145">
        <v>20</v>
      </c>
      <c r="C66" s="164" t="s">
        <v>187</v>
      </c>
      <c r="D66" s="150">
        <v>2902</v>
      </c>
      <c r="E66" s="150">
        <v>59.108673328738796</v>
      </c>
      <c r="F66" s="150">
        <v>665</v>
      </c>
      <c r="G66" s="150">
        <v>1471</v>
      </c>
      <c r="H66" s="150">
        <v>518</v>
      </c>
      <c r="I66" s="150">
        <v>248</v>
      </c>
    </row>
    <row r="67" spans="1:226" s="152" customFormat="1" ht="18" customHeight="1">
      <c r="B67" s="145">
        <v>48</v>
      </c>
      <c r="C67" s="164" t="s">
        <v>188</v>
      </c>
      <c r="D67" s="150">
        <v>6725</v>
      </c>
      <c r="E67" s="150">
        <v>57.08550929368031</v>
      </c>
      <c r="F67" s="150">
        <v>1795</v>
      </c>
      <c r="G67" s="150">
        <v>3357</v>
      </c>
      <c r="H67" s="150">
        <v>1032</v>
      </c>
      <c r="I67" s="150">
        <v>541</v>
      </c>
    </row>
    <row r="68" spans="1:226" s="148" customFormat="1" ht="18" customHeight="1">
      <c r="A68" s="12"/>
      <c r="B68" s="145">
        <v>26</v>
      </c>
      <c r="C68" s="146" t="s">
        <v>103</v>
      </c>
      <c r="D68" s="147">
        <v>1694</v>
      </c>
      <c r="E68" s="147">
        <v>57.864155844155846</v>
      </c>
      <c r="F68" s="147">
        <v>414</v>
      </c>
      <c r="G68" s="147">
        <v>855</v>
      </c>
      <c r="H68" s="147">
        <v>301</v>
      </c>
      <c r="I68" s="147">
        <v>124</v>
      </c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</row>
    <row r="69" spans="1:226" s="148" customFormat="1" ht="18" customHeight="1">
      <c r="A69" s="12"/>
      <c r="B69" s="145">
        <v>51</v>
      </c>
      <c r="C69" s="164" t="s">
        <v>104</v>
      </c>
      <c r="D69" s="150">
        <v>225</v>
      </c>
      <c r="E69" s="150">
        <v>69.813333333333333</v>
      </c>
      <c r="F69" s="150">
        <v>35</v>
      </c>
      <c r="G69" s="150">
        <v>85</v>
      </c>
      <c r="H69" s="150">
        <v>62</v>
      </c>
      <c r="I69" s="150">
        <v>43</v>
      </c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</row>
    <row r="70" spans="1:226" s="148" customFormat="1" ht="18" customHeight="1">
      <c r="A70" s="12"/>
      <c r="B70" s="145">
        <v>52</v>
      </c>
      <c r="C70" s="164" t="s">
        <v>105</v>
      </c>
      <c r="D70" s="150">
        <v>59</v>
      </c>
      <c r="E70" s="150">
        <v>73.016949152542367</v>
      </c>
      <c r="F70" s="150">
        <v>6</v>
      </c>
      <c r="G70" s="150">
        <v>25</v>
      </c>
      <c r="H70" s="150">
        <v>15</v>
      </c>
      <c r="I70" s="150">
        <v>13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</row>
    <row r="71" spans="1:226" s="12" customFormat="1" ht="18" customHeight="1">
      <c r="B71" s="145"/>
      <c r="C71" s="398" t="s">
        <v>45</v>
      </c>
      <c r="D71" s="396">
        <v>189470</v>
      </c>
      <c r="E71" s="397">
        <v>61.862425977727355</v>
      </c>
      <c r="F71" s="396">
        <v>39325</v>
      </c>
      <c r="G71" s="396">
        <v>90252</v>
      </c>
      <c r="H71" s="396">
        <v>38306</v>
      </c>
      <c r="I71" s="396">
        <v>21587</v>
      </c>
    </row>
    <row r="72" spans="1:226" ht="18" customHeight="1">
      <c r="B72" s="165"/>
      <c r="D72" s="124"/>
      <c r="E72" s="166"/>
      <c r="F72" s="166"/>
      <c r="G72" s="167"/>
      <c r="H72" s="166"/>
      <c r="I72" s="166"/>
    </row>
    <row r="73" spans="1:226" ht="18" customHeight="1">
      <c r="B73" s="327"/>
      <c r="C73" s="328"/>
      <c r="D73" s="329"/>
      <c r="E73" s="330"/>
      <c r="F73" s="328">
        <f>F71*100/D71</f>
        <v>20.755264685702222</v>
      </c>
      <c r="G73" s="331">
        <f>G71*100/D71</f>
        <v>47.633926215231966</v>
      </c>
      <c r="H73" s="166"/>
      <c r="I73" s="166"/>
      <c r="L73" s="143">
        <f>I71*100/D71</f>
        <v>11.393360426452736</v>
      </c>
    </row>
    <row r="74" spans="1:226" ht="18" customHeight="1">
      <c r="B74" s="327"/>
      <c r="C74" s="514" t="s">
        <v>200</v>
      </c>
      <c r="D74" s="448" t="s">
        <v>4</v>
      </c>
      <c r="E74" s="448" t="s">
        <v>3</v>
      </c>
      <c r="F74" s="448" t="s">
        <v>201</v>
      </c>
      <c r="G74" s="328"/>
      <c r="H74" s="112">
        <f>H71*100/D71</f>
        <v>20.217448672613077</v>
      </c>
      <c r="I74" s="166"/>
    </row>
    <row r="75" spans="1:226" ht="18" customHeight="1">
      <c r="B75" s="332"/>
      <c r="C75" s="514"/>
      <c r="D75" s="400">
        <v>177898</v>
      </c>
      <c r="E75" s="400">
        <v>11572</v>
      </c>
      <c r="F75" s="400">
        <f>SUM(D75:E75)</f>
        <v>189470</v>
      </c>
      <c r="G75" s="328"/>
    </row>
    <row r="76" spans="1:226" ht="18" customHeight="1">
      <c r="B76" s="332"/>
      <c r="C76" s="472"/>
      <c r="D76" s="473"/>
      <c r="E76" s="472"/>
      <c r="F76" s="472"/>
      <c r="G76" s="328"/>
    </row>
    <row r="77" spans="1:226" ht="18" customHeight="1">
      <c r="B77" s="470"/>
      <c r="C77" s="304"/>
      <c r="D77" s="306"/>
      <c r="E77" s="474"/>
      <c r="F77" s="304"/>
      <c r="G77" s="471"/>
    </row>
    <row r="78" spans="1:226" ht="18" customHeight="1">
      <c r="B78" s="136"/>
      <c r="C78" s="304"/>
      <c r="D78" s="536">
        <f>D75*100/F75</f>
        <v>93.892436797382175</v>
      </c>
      <c r="E78" s="306"/>
      <c r="F78" s="306"/>
      <c r="G78" s="304"/>
    </row>
    <row r="79" spans="1:226" ht="18" customHeight="1">
      <c r="B79" s="136"/>
      <c r="C79" s="304"/>
      <c r="D79" s="306"/>
      <c r="E79" s="306"/>
      <c r="F79" s="306"/>
      <c r="G79" s="304"/>
      <c r="H79" s="304"/>
    </row>
    <row r="80" spans="1:226" ht="18" customHeight="1">
      <c r="B80" s="136"/>
      <c r="C80" s="304"/>
      <c r="D80" s="308"/>
      <c r="E80" s="304"/>
      <c r="F80" s="304"/>
      <c r="G80" s="304"/>
      <c r="H80" s="304"/>
    </row>
    <row r="81" spans="1:428" ht="18" customHeight="1">
      <c r="B81" s="136"/>
      <c r="C81" s="304"/>
      <c r="D81" s="308"/>
      <c r="E81" s="306"/>
      <c r="F81" s="306"/>
      <c r="G81" s="304"/>
      <c r="H81" s="304"/>
    </row>
    <row r="82" spans="1:428" ht="18" customHeight="1">
      <c r="B82" s="307"/>
      <c r="C82" s="304"/>
      <c r="D82" s="308"/>
      <c r="E82" s="304"/>
      <c r="F82" s="304"/>
      <c r="G82" s="304"/>
      <c r="H82" s="304"/>
      <c r="I82" s="304"/>
    </row>
    <row r="83" spans="1:428" ht="18" customHeight="1">
      <c r="B83" s="307"/>
      <c r="C83" s="304"/>
      <c r="D83" s="308"/>
      <c r="E83" s="304"/>
      <c r="F83" s="304"/>
      <c r="G83" s="304"/>
      <c r="H83" s="304"/>
      <c r="I83" s="304"/>
    </row>
    <row r="84" spans="1:428" ht="18" customHeight="1">
      <c r="B84" s="307"/>
      <c r="C84" s="528"/>
      <c r="D84" s="528"/>
      <c r="E84" s="528"/>
      <c r="F84" s="528"/>
      <c r="G84" s="528"/>
      <c r="H84" s="528"/>
      <c r="I84" s="304"/>
    </row>
    <row r="85" spans="1:428" ht="18" customHeight="1">
      <c r="B85" s="307"/>
      <c r="C85" s="528"/>
      <c r="D85" s="528"/>
      <c r="E85" s="528"/>
      <c r="F85" s="305"/>
      <c r="G85" s="305"/>
      <c r="H85" s="305"/>
      <c r="I85" s="304"/>
    </row>
    <row r="86" spans="1:428" ht="18" customHeight="1">
      <c r="B86" s="307"/>
      <c r="C86" s="529"/>
      <c r="D86" s="529"/>
      <c r="E86" s="529"/>
      <c r="F86" s="309"/>
      <c r="G86" s="309"/>
      <c r="H86" s="309"/>
      <c r="I86" s="304"/>
    </row>
    <row r="87" spans="1:428" ht="18" customHeight="1">
      <c r="B87" s="307"/>
      <c r="C87" s="529"/>
      <c r="D87" s="529"/>
      <c r="E87" s="529"/>
      <c r="F87" s="309"/>
      <c r="G87" s="309"/>
      <c r="H87" s="309"/>
      <c r="I87" s="304"/>
    </row>
    <row r="88" spans="1:428" ht="18" customHeight="1">
      <c r="B88" s="307"/>
      <c r="C88" s="529"/>
      <c r="D88" s="529"/>
      <c r="E88" s="529"/>
      <c r="F88" s="309"/>
      <c r="G88" s="309"/>
      <c r="H88" s="309"/>
      <c r="I88" s="304"/>
    </row>
    <row r="89" spans="1:428" s="112" customFormat="1">
      <c r="A89" s="143"/>
      <c r="B89" s="307"/>
      <c r="C89" s="529"/>
      <c r="D89" s="529"/>
      <c r="E89" s="529"/>
      <c r="F89" s="309"/>
      <c r="G89" s="309"/>
      <c r="H89" s="309"/>
      <c r="I89" s="304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/>
      <c r="BF89" s="143"/>
      <c r="BG89" s="143"/>
      <c r="BH89" s="143"/>
      <c r="BI89" s="143"/>
      <c r="BJ89" s="143"/>
      <c r="BK89" s="143"/>
      <c r="BL89" s="143"/>
      <c r="BM89" s="143"/>
      <c r="BN89" s="143"/>
      <c r="BO89" s="143"/>
      <c r="BP89" s="143"/>
      <c r="BQ89" s="143"/>
      <c r="BR89" s="143"/>
      <c r="BS89" s="143"/>
      <c r="BT89" s="143"/>
      <c r="BU89" s="143"/>
      <c r="BV89" s="143"/>
      <c r="BW89" s="143"/>
      <c r="BX89" s="143"/>
      <c r="BY89" s="143"/>
      <c r="BZ89" s="143"/>
      <c r="CA89" s="143"/>
      <c r="CB89" s="143"/>
      <c r="CC89" s="143"/>
      <c r="CD89" s="143"/>
      <c r="CE89" s="143"/>
      <c r="CF89" s="143"/>
      <c r="CG89" s="143"/>
      <c r="CH89" s="143"/>
      <c r="CI89" s="143"/>
      <c r="CJ89" s="143"/>
      <c r="CK89" s="143"/>
      <c r="CL89" s="143"/>
      <c r="CM89" s="143"/>
      <c r="CN89" s="143"/>
      <c r="CO89" s="143"/>
      <c r="CP89" s="143"/>
      <c r="CQ89" s="143"/>
      <c r="CR89" s="143"/>
      <c r="CS89" s="143"/>
      <c r="CT89" s="143"/>
      <c r="CU89" s="143"/>
      <c r="CV89" s="143"/>
      <c r="CW89" s="143"/>
      <c r="CX89" s="143"/>
      <c r="CY89" s="143"/>
      <c r="CZ89" s="143"/>
      <c r="DA89" s="143"/>
      <c r="DB89" s="143"/>
      <c r="DC89" s="143"/>
      <c r="DD89" s="143"/>
      <c r="DE89" s="143"/>
      <c r="DF89" s="143"/>
      <c r="DG89" s="143"/>
      <c r="DH89" s="143"/>
      <c r="DI89" s="143"/>
      <c r="DJ89" s="143"/>
      <c r="DK89" s="143"/>
      <c r="DL89" s="143"/>
      <c r="DM89" s="143"/>
      <c r="DN89" s="143"/>
      <c r="DO89" s="143"/>
      <c r="DP89" s="143"/>
      <c r="DQ89" s="143"/>
      <c r="DR89" s="143"/>
      <c r="DS89" s="143"/>
      <c r="DT89" s="143"/>
      <c r="DU89" s="143"/>
      <c r="DV89" s="143"/>
      <c r="DW89" s="143"/>
      <c r="DX89" s="143"/>
      <c r="DY89" s="143"/>
      <c r="DZ89" s="143"/>
      <c r="EA89" s="143"/>
      <c r="EB89" s="143"/>
      <c r="EC89" s="143"/>
      <c r="ED89" s="143"/>
      <c r="EE89" s="143"/>
      <c r="EF89" s="143"/>
      <c r="EG89" s="143"/>
      <c r="EH89" s="143"/>
      <c r="EI89" s="143"/>
      <c r="EJ89" s="143"/>
      <c r="EK89" s="143"/>
      <c r="EL89" s="143"/>
      <c r="EM89" s="143"/>
      <c r="EN89" s="143"/>
      <c r="EO89" s="143"/>
      <c r="EP89" s="143"/>
      <c r="EQ89" s="143"/>
      <c r="ER89" s="143"/>
      <c r="ES89" s="143"/>
      <c r="ET89" s="143"/>
      <c r="EU89" s="143"/>
      <c r="EV89" s="143"/>
      <c r="EW89" s="143"/>
      <c r="EX89" s="143"/>
      <c r="EY89" s="143"/>
      <c r="EZ89" s="143"/>
      <c r="FA89" s="143"/>
      <c r="FB89" s="143"/>
      <c r="FC89" s="143"/>
      <c r="FD89" s="143"/>
      <c r="FE89" s="143"/>
      <c r="FF89" s="143"/>
      <c r="FG89" s="143"/>
      <c r="FH89" s="143"/>
      <c r="FI89" s="143"/>
      <c r="FJ89" s="143"/>
      <c r="FK89" s="143"/>
      <c r="FL89" s="143"/>
      <c r="FM89" s="143"/>
      <c r="FN89" s="143"/>
      <c r="FO89" s="143"/>
      <c r="FP89" s="143"/>
      <c r="FQ89" s="143"/>
      <c r="FR89" s="143"/>
      <c r="FS89" s="143"/>
      <c r="FT89" s="143"/>
      <c r="FU89" s="143"/>
      <c r="FV89" s="143"/>
      <c r="FW89" s="143"/>
      <c r="FX89" s="143"/>
      <c r="FY89" s="143"/>
      <c r="FZ89" s="143"/>
      <c r="GA89" s="143"/>
      <c r="GB89" s="143"/>
      <c r="GC89" s="143"/>
      <c r="GD89" s="143"/>
      <c r="GE89" s="143"/>
      <c r="GF89" s="143"/>
      <c r="GG89" s="143"/>
      <c r="GH89" s="143"/>
      <c r="GI89" s="143"/>
      <c r="GJ89" s="143"/>
      <c r="GK89" s="143"/>
      <c r="GL89" s="143"/>
      <c r="GM89" s="143"/>
      <c r="GN89" s="143"/>
      <c r="GO89" s="143"/>
      <c r="GP89" s="143"/>
      <c r="GQ89" s="143"/>
      <c r="GR89" s="143"/>
      <c r="GS89" s="143"/>
      <c r="GT89" s="143"/>
      <c r="GU89" s="143"/>
      <c r="GV89" s="143"/>
      <c r="GW89" s="143"/>
      <c r="GX89" s="143"/>
      <c r="GY89" s="143"/>
      <c r="GZ89" s="143"/>
      <c r="HA89" s="143"/>
      <c r="HB89" s="143"/>
      <c r="HC89" s="143"/>
      <c r="HD89" s="143"/>
      <c r="HE89" s="143"/>
      <c r="HF89" s="143"/>
      <c r="HG89" s="143"/>
      <c r="HH89" s="143"/>
      <c r="HI89" s="143"/>
      <c r="HJ89" s="143"/>
      <c r="HK89" s="143"/>
      <c r="HL89" s="143"/>
      <c r="HM89" s="143"/>
      <c r="HN89" s="143"/>
      <c r="HO89" s="143"/>
      <c r="HP89" s="143"/>
      <c r="HQ89" s="143"/>
      <c r="HR89" s="143"/>
      <c r="HS89" s="143"/>
      <c r="HT89" s="143"/>
      <c r="HU89" s="143"/>
      <c r="HV89" s="143"/>
      <c r="HW89" s="143"/>
      <c r="HX89" s="143"/>
      <c r="HY89" s="143"/>
      <c r="HZ89" s="143"/>
      <c r="IA89" s="143"/>
      <c r="IB89" s="143"/>
      <c r="IC89" s="143"/>
      <c r="ID89" s="143"/>
      <c r="IE89" s="143"/>
      <c r="IF89" s="143"/>
      <c r="IG89" s="143"/>
      <c r="IH89" s="143"/>
      <c r="II89" s="143"/>
      <c r="IJ89" s="143"/>
      <c r="IK89" s="143"/>
      <c r="IL89" s="143"/>
      <c r="IM89" s="143"/>
      <c r="IN89" s="143"/>
      <c r="IO89" s="143"/>
      <c r="IP89" s="143"/>
      <c r="IQ89" s="143"/>
      <c r="IR89" s="143"/>
      <c r="IS89" s="143"/>
      <c r="IT89" s="143"/>
      <c r="IU89" s="143"/>
      <c r="IV89" s="143"/>
      <c r="IW89" s="143"/>
      <c r="IX89" s="143"/>
      <c r="IY89" s="143"/>
      <c r="IZ89" s="143"/>
      <c r="JA89" s="143"/>
      <c r="JB89" s="143"/>
      <c r="JC89" s="143"/>
      <c r="JD89" s="143"/>
      <c r="JE89" s="143"/>
      <c r="JF89" s="143"/>
      <c r="JG89" s="143"/>
      <c r="JH89" s="143"/>
      <c r="JI89" s="143"/>
      <c r="JJ89" s="143"/>
      <c r="JK89" s="143"/>
      <c r="JL89" s="143"/>
      <c r="JM89" s="143"/>
      <c r="JN89" s="143"/>
      <c r="JO89" s="143"/>
      <c r="JP89" s="143"/>
      <c r="JQ89" s="143"/>
      <c r="JR89" s="143"/>
      <c r="JS89" s="143"/>
      <c r="JT89" s="143"/>
      <c r="JU89" s="143"/>
      <c r="JV89" s="143"/>
      <c r="JW89" s="143"/>
      <c r="JX89" s="143"/>
      <c r="JY89" s="143"/>
      <c r="JZ89" s="143"/>
      <c r="KA89" s="143"/>
      <c r="KB89" s="143"/>
      <c r="KC89" s="143"/>
      <c r="KD89" s="143"/>
      <c r="KE89" s="143"/>
      <c r="KF89" s="143"/>
      <c r="KG89" s="143"/>
      <c r="KH89" s="143"/>
      <c r="KI89" s="143"/>
      <c r="KJ89" s="143"/>
      <c r="KK89" s="143"/>
      <c r="KL89" s="143"/>
      <c r="KM89" s="143"/>
      <c r="KN89" s="143"/>
      <c r="KO89" s="143"/>
      <c r="KP89" s="143"/>
      <c r="KQ89" s="143"/>
      <c r="KR89" s="143"/>
      <c r="KS89" s="143"/>
      <c r="KT89" s="143"/>
      <c r="KU89" s="143"/>
      <c r="KV89" s="143"/>
      <c r="KW89" s="143"/>
      <c r="KX89" s="143"/>
      <c r="KY89" s="143"/>
      <c r="KZ89" s="143"/>
      <c r="LA89" s="143"/>
      <c r="LB89" s="143"/>
      <c r="LC89" s="143"/>
      <c r="LD89" s="143"/>
      <c r="LE89" s="143"/>
      <c r="LF89" s="143"/>
      <c r="LG89" s="143"/>
      <c r="LH89" s="143"/>
      <c r="LI89" s="143"/>
      <c r="LJ89" s="143"/>
      <c r="LK89" s="143"/>
      <c r="LL89" s="143"/>
      <c r="LM89" s="143"/>
      <c r="LN89" s="143"/>
      <c r="LO89" s="143"/>
      <c r="LP89" s="143"/>
      <c r="LQ89" s="143"/>
      <c r="LR89" s="143"/>
      <c r="LS89" s="143"/>
      <c r="LT89" s="143"/>
      <c r="LU89" s="143"/>
      <c r="LV89" s="143"/>
      <c r="LW89" s="143"/>
      <c r="LX89" s="143"/>
      <c r="LY89" s="143"/>
      <c r="LZ89" s="143"/>
      <c r="MA89" s="143"/>
      <c r="MB89" s="143"/>
      <c r="MC89" s="143"/>
      <c r="MD89" s="143"/>
      <c r="ME89" s="143"/>
      <c r="MF89" s="143"/>
      <c r="MG89" s="143"/>
      <c r="MH89" s="143"/>
      <c r="MI89" s="143"/>
      <c r="MJ89" s="143"/>
      <c r="MK89" s="143"/>
      <c r="ML89" s="143"/>
      <c r="MM89" s="143"/>
      <c r="MN89" s="143"/>
      <c r="MO89" s="143"/>
      <c r="MP89" s="143"/>
      <c r="MQ89" s="143"/>
      <c r="MR89" s="143"/>
      <c r="MS89" s="143"/>
      <c r="MT89" s="143"/>
      <c r="MU89" s="143"/>
      <c r="MV89" s="143"/>
      <c r="MW89" s="143"/>
      <c r="MX89" s="143"/>
      <c r="MY89" s="143"/>
      <c r="MZ89" s="143"/>
      <c r="NA89" s="143"/>
      <c r="NB89" s="143"/>
      <c r="NC89" s="143"/>
      <c r="ND89" s="143"/>
      <c r="NE89" s="143"/>
      <c r="NF89" s="143"/>
      <c r="NG89" s="143"/>
      <c r="NH89" s="143"/>
      <c r="NI89" s="143"/>
      <c r="NJ89" s="143"/>
      <c r="NK89" s="143"/>
      <c r="NL89" s="143"/>
      <c r="NM89" s="143"/>
      <c r="NN89" s="143"/>
      <c r="NO89" s="143"/>
      <c r="NP89" s="143"/>
      <c r="NQ89" s="143"/>
      <c r="NR89" s="143"/>
      <c r="NS89" s="143"/>
      <c r="NT89" s="143"/>
      <c r="NU89" s="143"/>
      <c r="NV89" s="143"/>
      <c r="NW89" s="143"/>
      <c r="NX89" s="143"/>
      <c r="NY89" s="143"/>
      <c r="NZ89" s="143"/>
      <c r="OA89" s="143"/>
      <c r="OB89" s="143"/>
      <c r="OC89" s="143"/>
      <c r="OD89" s="143"/>
      <c r="OE89" s="143"/>
      <c r="OF89" s="143"/>
      <c r="OG89" s="143"/>
      <c r="OH89" s="143"/>
      <c r="OI89" s="143"/>
      <c r="OJ89" s="143"/>
      <c r="OK89" s="143"/>
      <c r="OL89" s="143"/>
      <c r="OM89" s="143"/>
      <c r="ON89" s="143"/>
      <c r="OO89" s="143"/>
      <c r="OP89" s="143"/>
      <c r="OQ89" s="143"/>
      <c r="OR89" s="143"/>
      <c r="OS89" s="143"/>
      <c r="OT89" s="143"/>
      <c r="OU89" s="143"/>
      <c r="OV89" s="143"/>
      <c r="OW89" s="143"/>
      <c r="OX89" s="143"/>
      <c r="OY89" s="143"/>
      <c r="OZ89" s="143"/>
      <c r="PA89" s="143"/>
      <c r="PB89" s="143"/>
      <c r="PC89" s="143"/>
      <c r="PD89" s="143"/>
      <c r="PE89" s="143"/>
      <c r="PF89" s="143"/>
      <c r="PG89" s="143"/>
      <c r="PH89" s="143"/>
      <c r="PI89" s="143"/>
      <c r="PJ89" s="143"/>
      <c r="PK89" s="143"/>
      <c r="PL89" s="143"/>
    </row>
    <row r="90" spans="1:428" s="112" customFormat="1">
      <c r="A90" s="143"/>
      <c r="B90" s="307"/>
      <c r="C90" s="529"/>
      <c r="D90" s="529"/>
      <c r="E90" s="529"/>
      <c r="F90" s="309"/>
      <c r="G90" s="309"/>
      <c r="H90" s="309"/>
      <c r="I90" s="304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/>
      <c r="BF90" s="143"/>
      <c r="BG90" s="143"/>
      <c r="BH90" s="143"/>
      <c r="BI90" s="143"/>
      <c r="BJ90" s="143"/>
      <c r="BK90" s="143"/>
      <c r="BL90" s="143"/>
      <c r="BM90" s="143"/>
      <c r="BN90" s="143"/>
      <c r="BO90" s="143"/>
      <c r="BP90" s="143"/>
      <c r="BQ90" s="143"/>
      <c r="BR90" s="143"/>
      <c r="BS90" s="143"/>
      <c r="BT90" s="143"/>
      <c r="BU90" s="143"/>
      <c r="BV90" s="143"/>
      <c r="BW90" s="143"/>
      <c r="BX90" s="143"/>
      <c r="BY90" s="143"/>
      <c r="BZ90" s="143"/>
      <c r="CA90" s="143"/>
      <c r="CB90" s="143"/>
      <c r="CC90" s="143"/>
      <c r="CD90" s="143"/>
      <c r="CE90" s="143"/>
      <c r="CF90" s="143"/>
      <c r="CG90" s="143"/>
      <c r="CH90" s="143"/>
      <c r="CI90" s="143"/>
      <c r="CJ90" s="143"/>
      <c r="CK90" s="143"/>
      <c r="CL90" s="143"/>
      <c r="CM90" s="143"/>
      <c r="CN90" s="143"/>
      <c r="CO90" s="143"/>
      <c r="CP90" s="143"/>
      <c r="CQ90" s="143"/>
      <c r="CR90" s="143"/>
      <c r="CS90" s="143"/>
      <c r="CT90" s="143"/>
      <c r="CU90" s="143"/>
      <c r="CV90" s="143"/>
      <c r="CW90" s="143"/>
      <c r="CX90" s="143"/>
      <c r="CY90" s="143"/>
      <c r="CZ90" s="143"/>
      <c r="DA90" s="143"/>
      <c r="DB90" s="143"/>
      <c r="DC90" s="143"/>
      <c r="DD90" s="143"/>
      <c r="DE90" s="143"/>
      <c r="DF90" s="143"/>
      <c r="DG90" s="143"/>
      <c r="DH90" s="143"/>
      <c r="DI90" s="143"/>
      <c r="DJ90" s="143"/>
      <c r="DK90" s="143"/>
      <c r="DL90" s="143"/>
      <c r="DM90" s="143"/>
      <c r="DN90" s="143"/>
      <c r="DO90" s="143"/>
      <c r="DP90" s="143"/>
      <c r="DQ90" s="143"/>
      <c r="DR90" s="143"/>
      <c r="DS90" s="143"/>
      <c r="DT90" s="143"/>
      <c r="DU90" s="143"/>
      <c r="DV90" s="143"/>
      <c r="DW90" s="143"/>
      <c r="DX90" s="143"/>
      <c r="DY90" s="143"/>
      <c r="DZ90" s="143"/>
      <c r="EA90" s="143"/>
      <c r="EB90" s="143"/>
      <c r="EC90" s="143"/>
      <c r="ED90" s="143"/>
      <c r="EE90" s="143"/>
      <c r="EF90" s="143"/>
      <c r="EG90" s="143"/>
      <c r="EH90" s="143"/>
      <c r="EI90" s="143"/>
      <c r="EJ90" s="143"/>
      <c r="EK90" s="143"/>
      <c r="EL90" s="143"/>
      <c r="EM90" s="143"/>
      <c r="EN90" s="143"/>
      <c r="EO90" s="143"/>
      <c r="EP90" s="143"/>
      <c r="EQ90" s="143"/>
      <c r="ER90" s="143"/>
      <c r="ES90" s="143"/>
      <c r="ET90" s="143"/>
      <c r="EU90" s="143"/>
      <c r="EV90" s="143"/>
      <c r="EW90" s="143"/>
      <c r="EX90" s="143"/>
      <c r="EY90" s="143"/>
      <c r="EZ90" s="143"/>
      <c r="FA90" s="143"/>
      <c r="FB90" s="143"/>
      <c r="FC90" s="143"/>
      <c r="FD90" s="143"/>
      <c r="FE90" s="143"/>
      <c r="FF90" s="143"/>
      <c r="FG90" s="143"/>
      <c r="FH90" s="143"/>
      <c r="FI90" s="143"/>
      <c r="FJ90" s="143"/>
      <c r="FK90" s="143"/>
      <c r="FL90" s="143"/>
      <c r="FM90" s="143"/>
      <c r="FN90" s="143"/>
      <c r="FO90" s="143"/>
      <c r="FP90" s="143"/>
      <c r="FQ90" s="143"/>
      <c r="FR90" s="143"/>
      <c r="FS90" s="143"/>
      <c r="FT90" s="143"/>
      <c r="FU90" s="143"/>
      <c r="FV90" s="143"/>
      <c r="FW90" s="143"/>
      <c r="FX90" s="143"/>
      <c r="FY90" s="143"/>
      <c r="FZ90" s="143"/>
      <c r="GA90" s="143"/>
      <c r="GB90" s="143"/>
      <c r="GC90" s="143"/>
      <c r="GD90" s="143"/>
      <c r="GE90" s="143"/>
      <c r="GF90" s="143"/>
      <c r="GG90" s="143"/>
      <c r="GH90" s="143"/>
      <c r="GI90" s="143"/>
      <c r="GJ90" s="143"/>
      <c r="GK90" s="143"/>
      <c r="GL90" s="143"/>
      <c r="GM90" s="143"/>
      <c r="GN90" s="143"/>
      <c r="GO90" s="143"/>
      <c r="GP90" s="143"/>
      <c r="GQ90" s="143"/>
      <c r="GR90" s="143"/>
      <c r="GS90" s="143"/>
      <c r="GT90" s="143"/>
      <c r="GU90" s="143"/>
      <c r="GV90" s="143"/>
      <c r="GW90" s="143"/>
      <c r="GX90" s="143"/>
      <c r="GY90" s="143"/>
      <c r="GZ90" s="143"/>
      <c r="HA90" s="143"/>
      <c r="HB90" s="143"/>
      <c r="HC90" s="143"/>
      <c r="HD90" s="143"/>
      <c r="HE90" s="143"/>
      <c r="HF90" s="143"/>
      <c r="HG90" s="143"/>
      <c r="HH90" s="143"/>
      <c r="HI90" s="143"/>
      <c r="HJ90" s="143"/>
      <c r="HK90" s="143"/>
      <c r="HL90" s="143"/>
      <c r="HM90" s="143"/>
      <c r="HN90" s="143"/>
      <c r="HO90" s="143"/>
      <c r="HP90" s="143"/>
      <c r="HQ90" s="143"/>
      <c r="HR90" s="143"/>
      <c r="HS90" s="143"/>
      <c r="HT90" s="143"/>
      <c r="HU90" s="143"/>
      <c r="HV90" s="143"/>
      <c r="HW90" s="143"/>
      <c r="HX90" s="143"/>
      <c r="HY90" s="143"/>
      <c r="HZ90" s="143"/>
      <c r="IA90" s="143"/>
      <c r="IB90" s="143"/>
      <c r="IC90" s="143"/>
      <c r="ID90" s="143"/>
      <c r="IE90" s="143"/>
      <c r="IF90" s="143"/>
      <c r="IG90" s="143"/>
      <c r="IH90" s="143"/>
      <c r="II90" s="143"/>
      <c r="IJ90" s="143"/>
      <c r="IK90" s="143"/>
      <c r="IL90" s="143"/>
      <c r="IM90" s="143"/>
      <c r="IN90" s="143"/>
      <c r="IO90" s="143"/>
      <c r="IP90" s="143"/>
      <c r="IQ90" s="143"/>
      <c r="IR90" s="143"/>
      <c r="IS90" s="143"/>
      <c r="IT90" s="143"/>
      <c r="IU90" s="143"/>
      <c r="IV90" s="143"/>
      <c r="IW90" s="143"/>
      <c r="IX90" s="143"/>
      <c r="IY90" s="143"/>
      <c r="IZ90" s="143"/>
      <c r="JA90" s="143"/>
      <c r="JB90" s="143"/>
      <c r="JC90" s="143"/>
      <c r="JD90" s="143"/>
      <c r="JE90" s="143"/>
      <c r="JF90" s="143"/>
      <c r="JG90" s="143"/>
      <c r="JH90" s="143"/>
      <c r="JI90" s="143"/>
      <c r="JJ90" s="143"/>
      <c r="JK90" s="143"/>
      <c r="JL90" s="143"/>
      <c r="JM90" s="143"/>
      <c r="JN90" s="143"/>
      <c r="JO90" s="143"/>
      <c r="JP90" s="143"/>
      <c r="JQ90" s="143"/>
      <c r="JR90" s="143"/>
      <c r="JS90" s="143"/>
      <c r="JT90" s="143"/>
      <c r="JU90" s="143"/>
      <c r="JV90" s="143"/>
      <c r="JW90" s="143"/>
      <c r="JX90" s="143"/>
      <c r="JY90" s="143"/>
      <c r="JZ90" s="143"/>
      <c r="KA90" s="143"/>
      <c r="KB90" s="143"/>
      <c r="KC90" s="143"/>
      <c r="KD90" s="143"/>
      <c r="KE90" s="143"/>
      <c r="KF90" s="143"/>
      <c r="KG90" s="143"/>
      <c r="KH90" s="143"/>
      <c r="KI90" s="143"/>
      <c r="KJ90" s="143"/>
      <c r="KK90" s="143"/>
      <c r="KL90" s="143"/>
      <c r="KM90" s="143"/>
      <c r="KN90" s="143"/>
      <c r="KO90" s="143"/>
      <c r="KP90" s="143"/>
      <c r="KQ90" s="143"/>
      <c r="KR90" s="143"/>
      <c r="KS90" s="143"/>
      <c r="KT90" s="143"/>
      <c r="KU90" s="143"/>
      <c r="KV90" s="143"/>
      <c r="KW90" s="143"/>
      <c r="KX90" s="143"/>
      <c r="KY90" s="143"/>
      <c r="KZ90" s="143"/>
      <c r="LA90" s="143"/>
      <c r="LB90" s="143"/>
      <c r="LC90" s="143"/>
      <c r="LD90" s="143"/>
      <c r="LE90" s="143"/>
      <c r="LF90" s="143"/>
      <c r="LG90" s="143"/>
      <c r="LH90" s="143"/>
      <c r="LI90" s="143"/>
      <c r="LJ90" s="143"/>
      <c r="LK90" s="143"/>
      <c r="LL90" s="143"/>
      <c r="LM90" s="143"/>
      <c r="LN90" s="143"/>
      <c r="LO90" s="143"/>
      <c r="LP90" s="143"/>
      <c r="LQ90" s="143"/>
      <c r="LR90" s="143"/>
      <c r="LS90" s="143"/>
      <c r="LT90" s="143"/>
      <c r="LU90" s="143"/>
      <c r="LV90" s="143"/>
      <c r="LW90" s="143"/>
      <c r="LX90" s="143"/>
      <c r="LY90" s="143"/>
      <c r="LZ90" s="143"/>
      <c r="MA90" s="143"/>
      <c r="MB90" s="143"/>
      <c r="MC90" s="143"/>
      <c r="MD90" s="143"/>
      <c r="ME90" s="143"/>
      <c r="MF90" s="143"/>
      <c r="MG90" s="143"/>
      <c r="MH90" s="143"/>
      <c r="MI90" s="143"/>
      <c r="MJ90" s="143"/>
      <c r="MK90" s="143"/>
      <c r="ML90" s="143"/>
      <c r="MM90" s="143"/>
      <c r="MN90" s="143"/>
      <c r="MO90" s="143"/>
      <c r="MP90" s="143"/>
      <c r="MQ90" s="143"/>
      <c r="MR90" s="143"/>
      <c r="MS90" s="143"/>
      <c r="MT90" s="143"/>
      <c r="MU90" s="143"/>
      <c r="MV90" s="143"/>
      <c r="MW90" s="143"/>
      <c r="MX90" s="143"/>
      <c r="MY90" s="143"/>
      <c r="MZ90" s="143"/>
      <c r="NA90" s="143"/>
      <c r="NB90" s="143"/>
      <c r="NC90" s="143"/>
      <c r="ND90" s="143"/>
      <c r="NE90" s="143"/>
      <c r="NF90" s="143"/>
      <c r="NG90" s="143"/>
      <c r="NH90" s="143"/>
      <c r="NI90" s="143"/>
      <c r="NJ90" s="143"/>
      <c r="NK90" s="143"/>
      <c r="NL90" s="143"/>
      <c r="NM90" s="143"/>
      <c r="NN90" s="143"/>
      <c r="NO90" s="143"/>
      <c r="NP90" s="143"/>
      <c r="NQ90" s="143"/>
      <c r="NR90" s="143"/>
      <c r="NS90" s="143"/>
      <c r="NT90" s="143"/>
      <c r="NU90" s="143"/>
      <c r="NV90" s="143"/>
      <c r="NW90" s="143"/>
      <c r="NX90" s="143"/>
      <c r="NY90" s="143"/>
      <c r="NZ90" s="143"/>
      <c r="OA90" s="143"/>
      <c r="OB90" s="143"/>
      <c r="OC90" s="143"/>
      <c r="OD90" s="143"/>
      <c r="OE90" s="143"/>
      <c r="OF90" s="143"/>
      <c r="OG90" s="143"/>
      <c r="OH90" s="143"/>
      <c r="OI90" s="143"/>
      <c r="OJ90" s="143"/>
      <c r="OK90" s="143"/>
      <c r="OL90" s="143"/>
      <c r="OM90" s="143"/>
      <c r="ON90" s="143"/>
      <c r="OO90" s="143"/>
      <c r="OP90" s="143"/>
      <c r="OQ90" s="143"/>
      <c r="OR90" s="143"/>
      <c r="OS90" s="143"/>
      <c r="OT90" s="143"/>
      <c r="OU90" s="143"/>
      <c r="OV90" s="143"/>
      <c r="OW90" s="143"/>
      <c r="OX90" s="143"/>
      <c r="OY90" s="143"/>
      <c r="OZ90" s="143"/>
      <c r="PA90" s="143"/>
      <c r="PB90" s="143"/>
      <c r="PC90" s="143"/>
      <c r="PD90" s="143"/>
      <c r="PE90" s="143"/>
      <c r="PF90" s="143"/>
      <c r="PG90" s="143"/>
      <c r="PH90" s="143"/>
      <c r="PI90" s="143"/>
      <c r="PJ90" s="143"/>
      <c r="PK90" s="143"/>
      <c r="PL90" s="143"/>
    </row>
    <row r="91" spans="1:428" s="112" customFormat="1">
      <c r="A91" s="143"/>
      <c r="B91" s="307"/>
      <c r="C91" s="527"/>
      <c r="D91" s="527"/>
      <c r="E91" s="527"/>
      <c r="F91" s="306"/>
      <c r="G91" s="306"/>
      <c r="H91" s="306"/>
      <c r="I91" s="304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3"/>
      <c r="AR91" s="143"/>
      <c r="AS91" s="143"/>
      <c r="AT91" s="143"/>
      <c r="AU91" s="143"/>
      <c r="AV91" s="143"/>
      <c r="AW91" s="143"/>
      <c r="AX91" s="143"/>
      <c r="AY91" s="143"/>
      <c r="AZ91" s="143"/>
      <c r="BA91" s="143"/>
      <c r="BB91" s="143"/>
      <c r="BC91" s="143"/>
      <c r="BD91" s="143"/>
      <c r="BE91" s="143"/>
      <c r="BF91" s="143"/>
      <c r="BG91" s="143"/>
      <c r="BH91" s="143"/>
      <c r="BI91" s="143"/>
      <c r="BJ91" s="143"/>
      <c r="BK91" s="143"/>
      <c r="BL91" s="143"/>
      <c r="BM91" s="143"/>
      <c r="BN91" s="143"/>
      <c r="BO91" s="143"/>
      <c r="BP91" s="143"/>
      <c r="BQ91" s="143"/>
      <c r="BR91" s="143"/>
      <c r="BS91" s="143"/>
      <c r="BT91" s="143"/>
      <c r="BU91" s="143"/>
      <c r="BV91" s="143"/>
      <c r="BW91" s="143"/>
      <c r="BX91" s="143"/>
      <c r="BY91" s="143"/>
      <c r="BZ91" s="143"/>
      <c r="CA91" s="143"/>
      <c r="CB91" s="143"/>
      <c r="CC91" s="143"/>
      <c r="CD91" s="143"/>
      <c r="CE91" s="143"/>
      <c r="CF91" s="143"/>
      <c r="CG91" s="143"/>
      <c r="CH91" s="143"/>
      <c r="CI91" s="143"/>
      <c r="CJ91" s="143"/>
      <c r="CK91" s="143"/>
      <c r="CL91" s="143"/>
      <c r="CM91" s="143"/>
      <c r="CN91" s="143"/>
      <c r="CO91" s="143"/>
      <c r="CP91" s="143"/>
      <c r="CQ91" s="143"/>
      <c r="CR91" s="143"/>
      <c r="CS91" s="143"/>
      <c r="CT91" s="143"/>
      <c r="CU91" s="143"/>
      <c r="CV91" s="143"/>
      <c r="CW91" s="143"/>
      <c r="CX91" s="143"/>
      <c r="CY91" s="143"/>
      <c r="CZ91" s="143"/>
      <c r="DA91" s="143"/>
      <c r="DB91" s="143"/>
      <c r="DC91" s="143"/>
      <c r="DD91" s="143"/>
      <c r="DE91" s="143"/>
      <c r="DF91" s="143"/>
      <c r="DG91" s="143"/>
      <c r="DH91" s="143"/>
      <c r="DI91" s="143"/>
      <c r="DJ91" s="143"/>
      <c r="DK91" s="143"/>
      <c r="DL91" s="143"/>
      <c r="DM91" s="143"/>
      <c r="DN91" s="143"/>
      <c r="DO91" s="143"/>
      <c r="DP91" s="143"/>
      <c r="DQ91" s="143"/>
      <c r="DR91" s="143"/>
      <c r="DS91" s="143"/>
      <c r="DT91" s="143"/>
      <c r="DU91" s="143"/>
      <c r="DV91" s="143"/>
      <c r="DW91" s="143"/>
      <c r="DX91" s="143"/>
      <c r="DY91" s="143"/>
      <c r="DZ91" s="143"/>
      <c r="EA91" s="143"/>
      <c r="EB91" s="143"/>
      <c r="EC91" s="143"/>
      <c r="ED91" s="143"/>
      <c r="EE91" s="143"/>
      <c r="EF91" s="143"/>
      <c r="EG91" s="143"/>
      <c r="EH91" s="143"/>
      <c r="EI91" s="143"/>
      <c r="EJ91" s="143"/>
      <c r="EK91" s="143"/>
      <c r="EL91" s="143"/>
      <c r="EM91" s="143"/>
      <c r="EN91" s="143"/>
      <c r="EO91" s="143"/>
      <c r="EP91" s="143"/>
      <c r="EQ91" s="143"/>
      <c r="ER91" s="143"/>
      <c r="ES91" s="143"/>
      <c r="ET91" s="143"/>
      <c r="EU91" s="143"/>
      <c r="EV91" s="143"/>
      <c r="EW91" s="143"/>
      <c r="EX91" s="143"/>
      <c r="EY91" s="143"/>
      <c r="EZ91" s="143"/>
      <c r="FA91" s="143"/>
      <c r="FB91" s="143"/>
      <c r="FC91" s="143"/>
      <c r="FD91" s="143"/>
      <c r="FE91" s="143"/>
      <c r="FF91" s="143"/>
      <c r="FG91" s="143"/>
      <c r="FH91" s="143"/>
      <c r="FI91" s="143"/>
      <c r="FJ91" s="143"/>
      <c r="FK91" s="143"/>
      <c r="FL91" s="143"/>
      <c r="FM91" s="143"/>
      <c r="FN91" s="143"/>
      <c r="FO91" s="143"/>
      <c r="FP91" s="143"/>
      <c r="FQ91" s="143"/>
      <c r="FR91" s="143"/>
      <c r="FS91" s="143"/>
      <c r="FT91" s="143"/>
      <c r="FU91" s="143"/>
      <c r="FV91" s="143"/>
      <c r="FW91" s="143"/>
      <c r="FX91" s="143"/>
      <c r="FY91" s="143"/>
      <c r="FZ91" s="143"/>
      <c r="GA91" s="143"/>
      <c r="GB91" s="143"/>
      <c r="GC91" s="143"/>
      <c r="GD91" s="143"/>
      <c r="GE91" s="143"/>
      <c r="GF91" s="143"/>
      <c r="GG91" s="143"/>
      <c r="GH91" s="143"/>
      <c r="GI91" s="143"/>
      <c r="GJ91" s="143"/>
      <c r="GK91" s="143"/>
      <c r="GL91" s="143"/>
      <c r="GM91" s="143"/>
      <c r="GN91" s="143"/>
      <c r="GO91" s="143"/>
      <c r="GP91" s="143"/>
      <c r="GQ91" s="143"/>
      <c r="GR91" s="143"/>
      <c r="GS91" s="143"/>
      <c r="GT91" s="143"/>
      <c r="GU91" s="143"/>
      <c r="GV91" s="143"/>
      <c r="GW91" s="143"/>
      <c r="GX91" s="143"/>
      <c r="GY91" s="143"/>
      <c r="GZ91" s="143"/>
      <c r="HA91" s="143"/>
      <c r="HB91" s="143"/>
      <c r="HC91" s="143"/>
      <c r="HD91" s="143"/>
      <c r="HE91" s="143"/>
      <c r="HF91" s="143"/>
      <c r="HG91" s="143"/>
      <c r="HH91" s="143"/>
      <c r="HI91" s="143"/>
      <c r="HJ91" s="143"/>
      <c r="HK91" s="143"/>
      <c r="HL91" s="143"/>
      <c r="HM91" s="143"/>
      <c r="HN91" s="143"/>
      <c r="HO91" s="143"/>
      <c r="HP91" s="143"/>
      <c r="HQ91" s="143"/>
      <c r="HR91" s="143"/>
      <c r="HS91" s="143"/>
      <c r="HT91" s="143"/>
      <c r="HU91" s="143"/>
      <c r="HV91" s="143"/>
      <c r="HW91" s="143"/>
      <c r="HX91" s="143"/>
      <c r="HY91" s="143"/>
      <c r="HZ91" s="143"/>
      <c r="IA91" s="143"/>
      <c r="IB91" s="143"/>
      <c r="IC91" s="143"/>
      <c r="ID91" s="143"/>
      <c r="IE91" s="143"/>
      <c r="IF91" s="143"/>
      <c r="IG91" s="143"/>
      <c r="IH91" s="143"/>
      <c r="II91" s="143"/>
      <c r="IJ91" s="143"/>
      <c r="IK91" s="143"/>
      <c r="IL91" s="143"/>
      <c r="IM91" s="143"/>
      <c r="IN91" s="143"/>
      <c r="IO91" s="143"/>
      <c r="IP91" s="143"/>
      <c r="IQ91" s="143"/>
      <c r="IR91" s="143"/>
      <c r="IS91" s="143"/>
      <c r="IT91" s="143"/>
      <c r="IU91" s="143"/>
      <c r="IV91" s="143"/>
      <c r="IW91" s="143"/>
      <c r="IX91" s="143"/>
      <c r="IY91" s="143"/>
      <c r="IZ91" s="143"/>
      <c r="JA91" s="143"/>
      <c r="JB91" s="143"/>
      <c r="JC91" s="143"/>
      <c r="JD91" s="143"/>
      <c r="JE91" s="143"/>
      <c r="JF91" s="143"/>
      <c r="JG91" s="143"/>
      <c r="JH91" s="143"/>
      <c r="JI91" s="143"/>
      <c r="JJ91" s="143"/>
      <c r="JK91" s="143"/>
      <c r="JL91" s="143"/>
      <c r="JM91" s="143"/>
      <c r="JN91" s="143"/>
      <c r="JO91" s="143"/>
      <c r="JP91" s="143"/>
      <c r="JQ91" s="143"/>
      <c r="JR91" s="143"/>
      <c r="JS91" s="143"/>
      <c r="JT91" s="143"/>
      <c r="JU91" s="143"/>
      <c r="JV91" s="143"/>
      <c r="JW91" s="143"/>
      <c r="JX91" s="143"/>
      <c r="JY91" s="143"/>
      <c r="JZ91" s="143"/>
      <c r="KA91" s="143"/>
      <c r="KB91" s="143"/>
      <c r="KC91" s="143"/>
      <c r="KD91" s="143"/>
      <c r="KE91" s="143"/>
      <c r="KF91" s="143"/>
      <c r="KG91" s="143"/>
      <c r="KH91" s="143"/>
      <c r="KI91" s="143"/>
      <c r="KJ91" s="143"/>
      <c r="KK91" s="143"/>
      <c r="KL91" s="143"/>
      <c r="KM91" s="143"/>
      <c r="KN91" s="143"/>
      <c r="KO91" s="143"/>
      <c r="KP91" s="143"/>
      <c r="KQ91" s="143"/>
      <c r="KR91" s="143"/>
      <c r="KS91" s="143"/>
      <c r="KT91" s="143"/>
      <c r="KU91" s="143"/>
      <c r="KV91" s="143"/>
      <c r="KW91" s="143"/>
      <c r="KX91" s="143"/>
      <c r="KY91" s="143"/>
      <c r="KZ91" s="143"/>
      <c r="LA91" s="143"/>
      <c r="LB91" s="143"/>
      <c r="LC91" s="143"/>
      <c r="LD91" s="143"/>
      <c r="LE91" s="143"/>
      <c r="LF91" s="143"/>
      <c r="LG91" s="143"/>
      <c r="LH91" s="143"/>
      <c r="LI91" s="143"/>
      <c r="LJ91" s="143"/>
      <c r="LK91" s="143"/>
      <c r="LL91" s="143"/>
      <c r="LM91" s="143"/>
      <c r="LN91" s="143"/>
      <c r="LO91" s="143"/>
      <c r="LP91" s="143"/>
      <c r="LQ91" s="143"/>
      <c r="LR91" s="143"/>
      <c r="LS91" s="143"/>
      <c r="LT91" s="143"/>
      <c r="LU91" s="143"/>
      <c r="LV91" s="143"/>
      <c r="LW91" s="143"/>
      <c r="LX91" s="143"/>
      <c r="LY91" s="143"/>
      <c r="LZ91" s="143"/>
      <c r="MA91" s="143"/>
      <c r="MB91" s="143"/>
      <c r="MC91" s="143"/>
      <c r="MD91" s="143"/>
      <c r="ME91" s="143"/>
      <c r="MF91" s="143"/>
      <c r="MG91" s="143"/>
      <c r="MH91" s="143"/>
      <c r="MI91" s="143"/>
      <c r="MJ91" s="143"/>
      <c r="MK91" s="143"/>
      <c r="ML91" s="143"/>
      <c r="MM91" s="143"/>
      <c r="MN91" s="143"/>
      <c r="MO91" s="143"/>
      <c r="MP91" s="143"/>
      <c r="MQ91" s="143"/>
      <c r="MR91" s="143"/>
      <c r="MS91" s="143"/>
      <c r="MT91" s="143"/>
      <c r="MU91" s="143"/>
      <c r="MV91" s="143"/>
      <c r="MW91" s="143"/>
      <c r="MX91" s="143"/>
      <c r="MY91" s="143"/>
      <c r="MZ91" s="143"/>
      <c r="NA91" s="143"/>
      <c r="NB91" s="143"/>
      <c r="NC91" s="143"/>
      <c r="ND91" s="143"/>
      <c r="NE91" s="143"/>
      <c r="NF91" s="143"/>
      <c r="NG91" s="143"/>
      <c r="NH91" s="143"/>
      <c r="NI91" s="143"/>
      <c r="NJ91" s="143"/>
      <c r="NK91" s="143"/>
      <c r="NL91" s="143"/>
      <c r="NM91" s="143"/>
      <c r="NN91" s="143"/>
      <c r="NO91" s="143"/>
      <c r="NP91" s="143"/>
      <c r="NQ91" s="143"/>
      <c r="NR91" s="143"/>
      <c r="NS91" s="143"/>
      <c r="NT91" s="143"/>
      <c r="NU91" s="143"/>
      <c r="NV91" s="143"/>
      <c r="NW91" s="143"/>
      <c r="NX91" s="143"/>
      <c r="NY91" s="143"/>
      <c r="NZ91" s="143"/>
      <c r="OA91" s="143"/>
      <c r="OB91" s="143"/>
      <c r="OC91" s="143"/>
      <c r="OD91" s="143"/>
      <c r="OE91" s="143"/>
      <c r="OF91" s="143"/>
      <c r="OG91" s="143"/>
      <c r="OH91" s="143"/>
      <c r="OI91" s="143"/>
      <c r="OJ91" s="143"/>
      <c r="OK91" s="143"/>
      <c r="OL91" s="143"/>
      <c r="OM91" s="143"/>
      <c r="ON91" s="143"/>
      <c r="OO91" s="143"/>
      <c r="OP91" s="143"/>
      <c r="OQ91" s="143"/>
      <c r="OR91" s="143"/>
      <c r="OS91" s="143"/>
      <c r="OT91" s="143"/>
      <c r="OU91" s="143"/>
      <c r="OV91" s="143"/>
      <c r="OW91" s="143"/>
      <c r="OX91" s="143"/>
      <c r="OY91" s="143"/>
      <c r="OZ91" s="143"/>
      <c r="PA91" s="143"/>
      <c r="PB91" s="143"/>
      <c r="PC91" s="143"/>
      <c r="PD91" s="143"/>
      <c r="PE91" s="143"/>
      <c r="PF91" s="143"/>
      <c r="PG91" s="143"/>
      <c r="PH91" s="143"/>
      <c r="PI91" s="143"/>
      <c r="PJ91" s="143"/>
      <c r="PK91" s="143"/>
      <c r="PL91" s="143"/>
    </row>
    <row r="92" spans="1:428" s="112" customFormat="1">
      <c r="A92" s="143"/>
      <c r="B92" s="307"/>
      <c r="C92" s="304"/>
      <c r="D92" s="308"/>
      <c r="E92" s="304"/>
      <c r="F92" s="304"/>
      <c r="G92" s="304"/>
      <c r="H92" s="304"/>
      <c r="I92" s="304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  <c r="AQ92" s="143"/>
      <c r="AR92" s="143"/>
      <c r="AS92" s="143"/>
      <c r="AT92" s="143"/>
      <c r="AU92" s="143"/>
      <c r="AV92" s="143"/>
      <c r="AW92" s="143"/>
      <c r="AX92" s="143"/>
      <c r="AY92" s="143"/>
      <c r="AZ92" s="143"/>
      <c r="BA92" s="143"/>
      <c r="BB92" s="143"/>
      <c r="BC92" s="143"/>
      <c r="BD92" s="143"/>
      <c r="BE92" s="143"/>
      <c r="BF92" s="143"/>
      <c r="BG92" s="143"/>
      <c r="BH92" s="143"/>
      <c r="BI92" s="143"/>
      <c r="BJ92" s="143"/>
      <c r="BK92" s="143"/>
      <c r="BL92" s="143"/>
      <c r="BM92" s="143"/>
      <c r="BN92" s="143"/>
      <c r="BO92" s="143"/>
      <c r="BP92" s="143"/>
      <c r="BQ92" s="143"/>
      <c r="BR92" s="143"/>
      <c r="BS92" s="143"/>
      <c r="BT92" s="143"/>
      <c r="BU92" s="143"/>
      <c r="BV92" s="143"/>
      <c r="BW92" s="143"/>
      <c r="BX92" s="143"/>
      <c r="BY92" s="143"/>
      <c r="BZ92" s="143"/>
      <c r="CA92" s="143"/>
      <c r="CB92" s="143"/>
      <c r="CC92" s="143"/>
      <c r="CD92" s="143"/>
      <c r="CE92" s="143"/>
      <c r="CF92" s="143"/>
      <c r="CG92" s="143"/>
      <c r="CH92" s="143"/>
      <c r="CI92" s="143"/>
      <c r="CJ92" s="143"/>
      <c r="CK92" s="143"/>
      <c r="CL92" s="143"/>
      <c r="CM92" s="143"/>
      <c r="CN92" s="143"/>
      <c r="CO92" s="143"/>
      <c r="CP92" s="143"/>
      <c r="CQ92" s="143"/>
      <c r="CR92" s="143"/>
      <c r="CS92" s="143"/>
      <c r="CT92" s="143"/>
      <c r="CU92" s="143"/>
      <c r="CV92" s="143"/>
      <c r="CW92" s="143"/>
      <c r="CX92" s="143"/>
      <c r="CY92" s="143"/>
      <c r="CZ92" s="143"/>
      <c r="DA92" s="143"/>
      <c r="DB92" s="143"/>
      <c r="DC92" s="143"/>
      <c r="DD92" s="143"/>
      <c r="DE92" s="143"/>
      <c r="DF92" s="143"/>
      <c r="DG92" s="143"/>
      <c r="DH92" s="143"/>
      <c r="DI92" s="143"/>
      <c r="DJ92" s="143"/>
      <c r="DK92" s="143"/>
      <c r="DL92" s="143"/>
      <c r="DM92" s="143"/>
      <c r="DN92" s="143"/>
      <c r="DO92" s="143"/>
      <c r="DP92" s="143"/>
      <c r="DQ92" s="143"/>
      <c r="DR92" s="143"/>
      <c r="DS92" s="143"/>
      <c r="DT92" s="143"/>
      <c r="DU92" s="143"/>
      <c r="DV92" s="143"/>
      <c r="DW92" s="143"/>
      <c r="DX92" s="143"/>
      <c r="DY92" s="143"/>
      <c r="DZ92" s="143"/>
      <c r="EA92" s="143"/>
      <c r="EB92" s="143"/>
      <c r="EC92" s="143"/>
      <c r="ED92" s="143"/>
      <c r="EE92" s="143"/>
      <c r="EF92" s="143"/>
      <c r="EG92" s="143"/>
      <c r="EH92" s="143"/>
      <c r="EI92" s="143"/>
      <c r="EJ92" s="143"/>
      <c r="EK92" s="143"/>
      <c r="EL92" s="143"/>
      <c r="EM92" s="143"/>
      <c r="EN92" s="143"/>
      <c r="EO92" s="143"/>
      <c r="EP92" s="143"/>
      <c r="EQ92" s="143"/>
      <c r="ER92" s="143"/>
      <c r="ES92" s="143"/>
      <c r="ET92" s="143"/>
      <c r="EU92" s="143"/>
      <c r="EV92" s="143"/>
      <c r="EW92" s="143"/>
      <c r="EX92" s="143"/>
      <c r="EY92" s="143"/>
      <c r="EZ92" s="143"/>
      <c r="FA92" s="143"/>
      <c r="FB92" s="143"/>
      <c r="FC92" s="143"/>
      <c r="FD92" s="143"/>
      <c r="FE92" s="143"/>
      <c r="FF92" s="143"/>
      <c r="FG92" s="143"/>
      <c r="FH92" s="143"/>
      <c r="FI92" s="143"/>
      <c r="FJ92" s="143"/>
      <c r="FK92" s="143"/>
      <c r="FL92" s="143"/>
      <c r="FM92" s="143"/>
      <c r="FN92" s="143"/>
      <c r="FO92" s="143"/>
      <c r="FP92" s="143"/>
      <c r="FQ92" s="143"/>
      <c r="FR92" s="143"/>
      <c r="FS92" s="143"/>
      <c r="FT92" s="143"/>
      <c r="FU92" s="143"/>
      <c r="FV92" s="143"/>
      <c r="FW92" s="143"/>
      <c r="FX92" s="143"/>
      <c r="FY92" s="143"/>
      <c r="FZ92" s="143"/>
      <c r="GA92" s="143"/>
      <c r="GB92" s="143"/>
      <c r="GC92" s="143"/>
      <c r="GD92" s="143"/>
      <c r="GE92" s="143"/>
      <c r="GF92" s="143"/>
      <c r="GG92" s="143"/>
      <c r="GH92" s="143"/>
      <c r="GI92" s="143"/>
      <c r="GJ92" s="143"/>
      <c r="GK92" s="143"/>
      <c r="GL92" s="143"/>
      <c r="GM92" s="143"/>
      <c r="GN92" s="143"/>
      <c r="GO92" s="143"/>
      <c r="GP92" s="143"/>
      <c r="GQ92" s="143"/>
      <c r="GR92" s="143"/>
      <c r="GS92" s="143"/>
      <c r="GT92" s="143"/>
      <c r="GU92" s="143"/>
      <c r="GV92" s="143"/>
      <c r="GW92" s="143"/>
      <c r="GX92" s="143"/>
      <c r="GY92" s="143"/>
      <c r="GZ92" s="143"/>
      <c r="HA92" s="143"/>
      <c r="HB92" s="143"/>
      <c r="HC92" s="143"/>
      <c r="HD92" s="143"/>
      <c r="HE92" s="143"/>
      <c r="HF92" s="143"/>
      <c r="HG92" s="143"/>
      <c r="HH92" s="143"/>
      <c r="HI92" s="143"/>
      <c r="HJ92" s="143"/>
      <c r="HK92" s="143"/>
      <c r="HL92" s="143"/>
      <c r="HM92" s="143"/>
      <c r="HN92" s="143"/>
      <c r="HO92" s="143"/>
      <c r="HP92" s="143"/>
      <c r="HQ92" s="143"/>
      <c r="HR92" s="143"/>
      <c r="HS92" s="143"/>
      <c r="HT92" s="143"/>
      <c r="HU92" s="143"/>
      <c r="HV92" s="143"/>
      <c r="HW92" s="143"/>
      <c r="HX92" s="143"/>
      <c r="HY92" s="143"/>
      <c r="HZ92" s="143"/>
      <c r="IA92" s="143"/>
      <c r="IB92" s="143"/>
      <c r="IC92" s="143"/>
      <c r="ID92" s="143"/>
      <c r="IE92" s="143"/>
      <c r="IF92" s="143"/>
      <c r="IG92" s="143"/>
      <c r="IH92" s="143"/>
      <c r="II92" s="143"/>
      <c r="IJ92" s="143"/>
      <c r="IK92" s="143"/>
      <c r="IL92" s="143"/>
      <c r="IM92" s="143"/>
      <c r="IN92" s="143"/>
      <c r="IO92" s="143"/>
      <c r="IP92" s="143"/>
      <c r="IQ92" s="143"/>
      <c r="IR92" s="143"/>
      <c r="IS92" s="143"/>
      <c r="IT92" s="143"/>
      <c r="IU92" s="143"/>
      <c r="IV92" s="143"/>
      <c r="IW92" s="143"/>
      <c r="IX92" s="143"/>
      <c r="IY92" s="143"/>
      <c r="IZ92" s="143"/>
      <c r="JA92" s="143"/>
      <c r="JB92" s="143"/>
      <c r="JC92" s="143"/>
      <c r="JD92" s="143"/>
      <c r="JE92" s="143"/>
      <c r="JF92" s="143"/>
      <c r="JG92" s="143"/>
      <c r="JH92" s="143"/>
      <c r="JI92" s="143"/>
      <c r="JJ92" s="143"/>
      <c r="JK92" s="143"/>
      <c r="JL92" s="143"/>
      <c r="JM92" s="143"/>
      <c r="JN92" s="143"/>
      <c r="JO92" s="143"/>
      <c r="JP92" s="143"/>
      <c r="JQ92" s="143"/>
      <c r="JR92" s="143"/>
      <c r="JS92" s="143"/>
      <c r="JT92" s="143"/>
      <c r="JU92" s="143"/>
      <c r="JV92" s="143"/>
      <c r="JW92" s="143"/>
      <c r="JX92" s="143"/>
      <c r="JY92" s="143"/>
      <c r="JZ92" s="143"/>
      <c r="KA92" s="143"/>
      <c r="KB92" s="143"/>
      <c r="KC92" s="143"/>
      <c r="KD92" s="143"/>
      <c r="KE92" s="143"/>
      <c r="KF92" s="143"/>
      <c r="KG92" s="143"/>
      <c r="KH92" s="143"/>
      <c r="KI92" s="143"/>
      <c r="KJ92" s="143"/>
      <c r="KK92" s="143"/>
      <c r="KL92" s="143"/>
      <c r="KM92" s="143"/>
      <c r="KN92" s="143"/>
      <c r="KO92" s="143"/>
      <c r="KP92" s="143"/>
      <c r="KQ92" s="143"/>
      <c r="KR92" s="143"/>
      <c r="KS92" s="143"/>
      <c r="KT92" s="143"/>
      <c r="KU92" s="143"/>
      <c r="KV92" s="143"/>
      <c r="KW92" s="143"/>
      <c r="KX92" s="143"/>
      <c r="KY92" s="143"/>
      <c r="KZ92" s="143"/>
      <c r="LA92" s="143"/>
      <c r="LB92" s="143"/>
      <c r="LC92" s="143"/>
      <c r="LD92" s="143"/>
      <c r="LE92" s="143"/>
      <c r="LF92" s="143"/>
      <c r="LG92" s="143"/>
      <c r="LH92" s="143"/>
      <c r="LI92" s="143"/>
      <c r="LJ92" s="143"/>
      <c r="LK92" s="143"/>
      <c r="LL92" s="143"/>
      <c r="LM92" s="143"/>
      <c r="LN92" s="143"/>
      <c r="LO92" s="143"/>
      <c r="LP92" s="143"/>
      <c r="LQ92" s="143"/>
      <c r="LR92" s="143"/>
      <c r="LS92" s="143"/>
      <c r="LT92" s="143"/>
      <c r="LU92" s="143"/>
      <c r="LV92" s="143"/>
      <c r="LW92" s="143"/>
      <c r="LX92" s="143"/>
      <c r="LY92" s="143"/>
      <c r="LZ92" s="143"/>
      <c r="MA92" s="143"/>
      <c r="MB92" s="143"/>
      <c r="MC92" s="143"/>
      <c r="MD92" s="143"/>
      <c r="ME92" s="143"/>
      <c r="MF92" s="143"/>
      <c r="MG92" s="143"/>
      <c r="MH92" s="143"/>
      <c r="MI92" s="143"/>
      <c r="MJ92" s="143"/>
      <c r="MK92" s="143"/>
      <c r="ML92" s="143"/>
      <c r="MM92" s="143"/>
      <c r="MN92" s="143"/>
      <c r="MO92" s="143"/>
      <c r="MP92" s="143"/>
      <c r="MQ92" s="143"/>
      <c r="MR92" s="143"/>
      <c r="MS92" s="143"/>
      <c r="MT92" s="143"/>
      <c r="MU92" s="143"/>
      <c r="MV92" s="143"/>
      <c r="MW92" s="143"/>
      <c r="MX92" s="143"/>
      <c r="MY92" s="143"/>
      <c r="MZ92" s="143"/>
      <c r="NA92" s="143"/>
      <c r="NB92" s="143"/>
      <c r="NC92" s="143"/>
      <c r="ND92" s="143"/>
      <c r="NE92" s="143"/>
      <c r="NF92" s="143"/>
      <c r="NG92" s="143"/>
      <c r="NH92" s="143"/>
      <c r="NI92" s="143"/>
      <c r="NJ92" s="143"/>
      <c r="NK92" s="143"/>
      <c r="NL92" s="143"/>
      <c r="NM92" s="143"/>
      <c r="NN92" s="143"/>
      <c r="NO92" s="143"/>
      <c r="NP92" s="143"/>
      <c r="NQ92" s="143"/>
      <c r="NR92" s="143"/>
      <c r="NS92" s="143"/>
      <c r="NT92" s="143"/>
      <c r="NU92" s="143"/>
      <c r="NV92" s="143"/>
      <c r="NW92" s="143"/>
      <c r="NX92" s="143"/>
      <c r="NY92" s="143"/>
      <c r="NZ92" s="143"/>
      <c r="OA92" s="143"/>
      <c r="OB92" s="143"/>
      <c r="OC92" s="143"/>
      <c r="OD92" s="143"/>
      <c r="OE92" s="143"/>
      <c r="OF92" s="143"/>
      <c r="OG92" s="143"/>
      <c r="OH92" s="143"/>
      <c r="OI92" s="143"/>
      <c r="OJ92" s="143"/>
      <c r="OK92" s="143"/>
      <c r="OL92" s="143"/>
      <c r="OM92" s="143"/>
      <c r="ON92" s="143"/>
      <c r="OO92" s="143"/>
      <c r="OP92" s="143"/>
      <c r="OQ92" s="143"/>
      <c r="OR92" s="143"/>
      <c r="OS92" s="143"/>
      <c r="OT92" s="143"/>
      <c r="OU92" s="143"/>
      <c r="OV92" s="143"/>
      <c r="OW92" s="143"/>
      <c r="OX92" s="143"/>
      <c r="OY92" s="143"/>
      <c r="OZ92" s="143"/>
      <c r="PA92" s="143"/>
      <c r="PB92" s="143"/>
      <c r="PC92" s="143"/>
      <c r="PD92" s="143"/>
      <c r="PE92" s="143"/>
      <c r="PF92" s="143"/>
      <c r="PG92" s="143"/>
      <c r="PH92" s="143"/>
      <c r="PI92" s="143"/>
      <c r="PJ92" s="143"/>
      <c r="PK92" s="143"/>
      <c r="PL92" s="143"/>
    </row>
    <row r="93" spans="1:428" s="112" customFormat="1">
      <c r="A93" s="143"/>
      <c r="B93" s="307"/>
      <c r="C93" s="304"/>
      <c r="D93" s="308"/>
      <c r="E93" s="304"/>
      <c r="F93" s="304"/>
      <c r="G93" s="304"/>
      <c r="H93" s="304"/>
      <c r="I93" s="304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143"/>
      <c r="BH93" s="143"/>
      <c r="BI93" s="143"/>
      <c r="BJ93" s="143"/>
      <c r="BK93" s="143"/>
      <c r="BL93" s="143"/>
      <c r="BM93" s="143"/>
      <c r="BN93" s="143"/>
      <c r="BO93" s="143"/>
      <c r="BP93" s="143"/>
      <c r="BQ93" s="143"/>
      <c r="BR93" s="143"/>
      <c r="BS93" s="143"/>
      <c r="BT93" s="143"/>
      <c r="BU93" s="143"/>
      <c r="BV93" s="143"/>
      <c r="BW93" s="143"/>
      <c r="BX93" s="143"/>
      <c r="BY93" s="143"/>
      <c r="BZ93" s="143"/>
      <c r="CA93" s="143"/>
      <c r="CB93" s="143"/>
      <c r="CC93" s="143"/>
      <c r="CD93" s="143"/>
      <c r="CE93" s="143"/>
      <c r="CF93" s="143"/>
      <c r="CG93" s="143"/>
      <c r="CH93" s="143"/>
      <c r="CI93" s="143"/>
      <c r="CJ93" s="143"/>
      <c r="CK93" s="143"/>
      <c r="CL93" s="143"/>
      <c r="CM93" s="143"/>
      <c r="CN93" s="143"/>
      <c r="CO93" s="143"/>
      <c r="CP93" s="143"/>
      <c r="CQ93" s="143"/>
      <c r="CR93" s="143"/>
      <c r="CS93" s="143"/>
      <c r="CT93" s="143"/>
      <c r="CU93" s="143"/>
      <c r="CV93" s="143"/>
      <c r="CW93" s="143"/>
      <c r="CX93" s="143"/>
      <c r="CY93" s="143"/>
      <c r="CZ93" s="143"/>
      <c r="DA93" s="143"/>
      <c r="DB93" s="143"/>
      <c r="DC93" s="143"/>
      <c r="DD93" s="143"/>
      <c r="DE93" s="143"/>
      <c r="DF93" s="143"/>
      <c r="DG93" s="143"/>
      <c r="DH93" s="143"/>
      <c r="DI93" s="143"/>
      <c r="DJ93" s="143"/>
      <c r="DK93" s="143"/>
      <c r="DL93" s="143"/>
      <c r="DM93" s="143"/>
      <c r="DN93" s="143"/>
      <c r="DO93" s="143"/>
      <c r="DP93" s="143"/>
      <c r="DQ93" s="143"/>
      <c r="DR93" s="143"/>
      <c r="DS93" s="143"/>
      <c r="DT93" s="143"/>
      <c r="DU93" s="143"/>
      <c r="DV93" s="143"/>
      <c r="DW93" s="143"/>
      <c r="DX93" s="143"/>
      <c r="DY93" s="143"/>
      <c r="DZ93" s="143"/>
      <c r="EA93" s="143"/>
      <c r="EB93" s="143"/>
      <c r="EC93" s="143"/>
      <c r="ED93" s="143"/>
      <c r="EE93" s="143"/>
      <c r="EF93" s="143"/>
      <c r="EG93" s="143"/>
      <c r="EH93" s="143"/>
      <c r="EI93" s="143"/>
      <c r="EJ93" s="143"/>
      <c r="EK93" s="143"/>
      <c r="EL93" s="143"/>
      <c r="EM93" s="143"/>
      <c r="EN93" s="143"/>
      <c r="EO93" s="143"/>
      <c r="EP93" s="143"/>
      <c r="EQ93" s="143"/>
      <c r="ER93" s="143"/>
      <c r="ES93" s="143"/>
      <c r="ET93" s="143"/>
      <c r="EU93" s="143"/>
      <c r="EV93" s="143"/>
      <c r="EW93" s="143"/>
      <c r="EX93" s="143"/>
      <c r="EY93" s="143"/>
      <c r="EZ93" s="143"/>
      <c r="FA93" s="143"/>
      <c r="FB93" s="143"/>
      <c r="FC93" s="143"/>
      <c r="FD93" s="143"/>
      <c r="FE93" s="143"/>
      <c r="FF93" s="143"/>
      <c r="FG93" s="143"/>
      <c r="FH93" s="143"/>
      <c r="FI93" s="143"/>
      <c r="FJ93" s="143"/>
      <c r="FK93" s="143"/>
      <c r="FL93" s="143"/>
      <c r="FM93" s="143"/>
      <c r="FN93" s="143"/>
      <c r="FO93" s="143"/>
      <c r="FP93" s="143"/>
      <c r="FQ93" s="143"/>
      <c r="FR93" s="143"/>
      <c r="FS93" s="143"/>
      <c r="FT93" s="143"/>
      <c r="FU93" s="143"/>
      <c r="FV93" s="143"/>
      <c r="FW93" s="143"/>
      <c r="FX93" s="143"/>
      <c r="FY93" s="143"/>
      <c r="FZ93" s="143"/>
      <c r="GA93" s="143"/>
      <c r="GB93" s="143"/>
      <c r="GC93" s="143"/>
      <c r="GD93" s="143"/>
      <c r="GE93" s="143"/>
      <c r="GF93" s="143"/>
      <c r="GG93" s="143"/>
      <c r="GH93" s="143"/>
      <c r="GI93" s="143"/>
      <c r="GJ93" s="143"/>
      <c r="GK93" s="143"/>
      <c r="GL93" s="143"/>
      <c r="GM93" s="143"/>
      <c r="GN93" s="143"/>
      <c r="GO93" s="143"/>
      <c r="GP93" s="143"/>
      <c r="GQ93" s="143"/>
      <c r="GR93" s="143"/>
      <c r="GS93" s="143"/>
      <c r="GT93" s="143"/>
      <c r="GU93" s="143"/>
      <c r="GV93" s="143"/>
      <c r="GW93" s="143"/>
      <c r="GX93" s="143"/>
      <c r="GY93" s="143"/>
      <c r="GZ93" s="143"/>
      <c r="HA93" s="143"/>
      <c r="HB93" s="143"/>
      <c r="HC93" s="143"/>
      <c r="HD93" s="143"/>
      <c r="HE93" s="143"/>
      <c r="HF93" s="143"/>
      <c r="HG93" s="143"/>
      <c r="HH93" s="143"/>
      <c r="HI93" s="143"/>
      <c r="HJ93" s="143"/>
      <c r="HK93" s="143"/>
      <c r="HL93" s="143"/>
      <c r="HM93" s="143"/>
      <c r="HN93" s="143"/>
      <c r="HO93" s="143"/>
      <c r="HP93" s="143"/>
      <c r="HQ93" s="143"/>
      <c r="HR93" s="143"/>
      <c r="HS93" s="143"/>
      <c r="HT93" s="143"/>
      <c r="HU93" s="143"/>
      <c r="HV93" s="143"/>
      <c r="HW93" s="143"/>
      <c r="HX93" s="143"/>
      <c r="HY93" s="143"/>
      <c r="HZ93" s="143"/>
      <c r="IA93" s="143"/>
      <c r="IB93" s="143"/>
      <c r="IC93" s="143"/>
      <c r="ID93" s="143"/>
      <c r="IE93" s="143"/>
      <c r="IF93" s="143"/>
      <c r="IG93" s="143"/>
      <c r="IH93" s="143"/>
      <c r="II93" s="143"/>
      <c r="IJ93" s="143"/>
      <c r="IK93" s="143"/>
      <c r="IL93" s="143"/>
      <c r="IM93" s="143"/>
      <c r="IN93" s="143"/>
      <c r="IO93" s="143"/>
      <c r="IP93" s="143"/>
      <c r="IQ93" s="143"/>
      <c r="IR93" s="143"/>
      <c r="IS93" s="143"/>
      <c r="IT93" s="143"/>
      <c r="IU93" s="143"/>
      <c r="IV93" s="143"/>
      <c r="IW93" s="143"/>
      <c r="IX93" s="143"/>
      <c r="IY93" s="143"/>
      <c r="IZ93" s="143"/>
      <c r="JA93" s="143"/>
      <c r="JB93" s="143"/>
      <c r="JC93" s="143"/>
      <c r="JD93" s="143"/>
      <c r="JE93" s="143"/>
      <c r="JF93" s="143"/>
      <c r="JG93" s="143"/>
      <c r="JH93" s="143"/>
      <c r="JI93" s="143"/>
      <c r="JJ93" s="143"/>
      <c r="JK93" s="143"/>
      <c r="JL93" s="143"/>
      <c r="JM93" s="143"/>
      <c r="JN93" s="143"/>
      <c r="JO93" s="143"/>
      <c r="JP93" s="143"/>
      <c r="JQ93" s="143"/>
      <c r="JR93" s="143"/>
      <c r="JS93" s="143"/>
      <c r="JT93" s="143"/>
      <c r="JU93" s="143"/>
      <c r="JV93" s="143"/>
      <c r="JW93" s="143"/>
      <c r="JX93" s="143"/>
      <c r="JY93" s="143"/>
      <c r="JZ93" s="143"/>
      <c r="KA93" s="143"/>
      <c r="KB93" s="143"/>
      <c r="KC93" s="143"/>
      <c r="KD93" s="143"/>
      <c r="KE93" s="143"/>
      <c r="KF93" s="143"/>
      <c r="KG93" s="143"/>
      <c r="KH93" s="143"/>
      <c r="KI93" s="143"/>
      <c r="KJ93" s="143"/>
      <c r="KK93" s="143"/>
      <c r="KL93" s="143"/>
      <c r="KM93" s="143"/>
      <c r="KN93" s="143"/>
      <c r="KO93" s="143"/>
      <c r="KP93" s="143"/>
      <c r="KQ93" s="143"/>
      <c r="KR93" s="143"/>
      <c r="KS93" s="143"/>
      <c r="KT93" s="143"/>
      <c r="KU93" s="143"/>
      <c r="KV93" s="143"/>
      <c r="KW93" s="143"/>
      <c r="KX93" s="143"/>
      <c r="KY93" s="143"/>
      <c r="KZ93" s="143"/>
      <c r="LA93" s="143"/>
      <c r="LB93" s="143"/>
      <c r="LC93" s="143"/>
      <c r="LD93" s="143"/>
      <c r="LE93" s="143"/>
      <c r="LF93" s="143"/>
      <c r="LG93" s="143"/>
      <c r="LH93" s="143"/>
      <c r="LI93" s="143"/>
      <c r="LJ93" s="143"/>
      <c r="LK93" s="143"/>
      <c r="LL93" s="143"/>
      <c r="LM93" s="143"/>
      <c r="LN93" s="143"/>
      <c r="LO93" s="143"/>
      <c r="LP93" s="143"/>
      <c r="LQ93" s="143"/>
      <c r="LR93" s="143"/>
      <c r="LS93" s="143"/>
      <c r="LT93" s="143"/>
      <c r="LU93" s="143"/>
      <c r="LV93" s="143"/>
      <c r="LW93" s="143"/>
      <c r="LX93" s="143"/>
      <c r="LY93" s="143"/>
      <c r="LZ93" s="143"/>
      <c r="MA93" s="143"/>
      <c r="MB93" s="143"/>
      <c r="MC93" s="143"/>
      <c r="MD93" s="143"/>
      <c r="ME93" s="143"/>
      <c r="MF93" s="143"/>
      <c r="MG93" s="143"/>
      <c r="MH93" s="143"/>
      <c r="MI93" s="143"/>
      <c r="MJ93" s="143"/>
      <c r="MK93" s="143"/>
      <c r="ML93" s="143"/>
      <c r="MM93" s="143"/>
      <c r="MN93" s="143"/>
      <c r="MO93" s="143"/>
      <c r="MP93" s="143"/>
      <c r="MQ93" s="143"/>
      <c r="MR93" s="143"/>
      <c r="MS93" s="143"/>
      <c r="MT93" s="143"/>
      <c r="MU93" s="143"/>
      <c r="MV93" s="143"/>
      <c r="MW93" s="143"/>
      <c r="MX93" s="143"/>
      <c r="MY93" s="143"/>
      <c r="MZ93" s="143"/>
      <c r="NA93" s="143"/>
      <c r="NB93" s="143"/>
      <c r="NC93" s="143"/>
      <c r="ND93" s="143"/>
      <c r="NE93" s="143"/>
      <c r="NF93" s="143"/>
      <c r="NG93" s="143"/>
      <c r="NH93" s="143"/>
      <c r="NI93" s="143"/>
      <c r="NJ93" s="143"/>
      <c r="NK93" s="143"/>
      <c r="NL93" s="143"/>
      <c r="NM93" s="143"/>
      <c r="NN93" s="143"/>
      <c r="NO93" s="143"/>
      <c r="NP93" s="143"/>
      <c r="NQ93" s="143"/>
      <c r="NR93" s="143"/>
      <c r="NS93" s="143"/>
      <c r="NT93" s="143"/>
      <c r="NU93" s="143"/>
      <c r="NV93" s="143"/>
      <c r="NW93" s="143"/>
      <c r="NX93" s="143"/>
      <c r="NY93" s="143"/>
      <c r="NZ93" s="143"/>
      <c r="OA93" s="143"/>
      <c r="OB93" s="143"/>
      <c r="OC93" s="143"/>
      <c r="OD93" s="143"/>
      <c r="OE93" s="143"/>
      <c r="OF93" s="143"/>
      <c r="OG93" s="143"/>
      <c r="OH93" s="143"/>
      <c r="OI93" s="143"/>
      <c r="OJ93" s="143"/>
      <c r="OK93" s="143"/>
      <c r="OL93" s="143"/>
      <c r="OM93" s="143"/>
      <c r="ON93" s="143"/>
      <c r="OO93" s="143"/>
      <c r="OP93" s="143"/>
      <c r="OQ93" s="143"/>
      <c r="OR93" s="143"/>
      <c r="OS93" s="143"/>
      <c r="OT93" s="143"/>
      <c r="OU93" s="143"/>
      <c r="OV93" s="143"/>
      <c r="OW93" s="143"/>
      <c r="OX93" s="143"/>
      <c r="OY93" s="143"/>
      <c r="OZ93" s="143"/>
      <c r="PA93" s="143"/>
      <c r="PB93" s="143"/>
      <c r="PC93" s="143"/>
      <c r="PD93" s="143"/>
      <c r="PE93" s="143"/>
      <c r="PF93" s="143"/>
      <c r="PG93" s="143"/>
      <c r="PH93" s="143"/>
      <c r="PI93" s="143"/>
      <c r="PJ93" s="143"/>
      <c r="PK93" s="143"/>
      <c r="PL93" s="143"/>
    </row>
    <row r="94" spans="1:428" s="112" customFormat="1">
      <c r="A94" s="143"/>
      <c r="B94" s="136"/>
      <c r="D94" s="132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143"/>
      <c r="BB94" s="143"/>
      <c r="BC94" s="143"/>
      <c r="BD94" s="143"/>
      <c r="BE94" s="143"/>
      <c r="BF94" s="143"/>
      <c r="BG94" s="143"/>
      <c r="BH94" s="143"/>
      <c r="BI94" s="143"/>
      <c r="BJ94" s="143"/>
      <c r="BK94" s="143"/>
      <c r="BL94" s="143"/>
      <c r="BM94" s="143"/>
      <c r="BN94" s="143"/>
      <c r="BO94" s="143"/>
      <c r="BP94" s="143"/>
      <c r="BQ94" s="143"/>
      <c r="BR94" s="143"/>
      <c r="BS94" s="143"/>
      <c r="BT94" s="143"/>
      <c r="BU94" s="143"/>
      <c r="BV94" s="143"/>
      <c r="BW94" s="143"/>
      <c r="BX94" s="143"/>
      <c r="BY94" s="143"/>
      <c r="BZ94" s="143"/>
      <c r="CA94" s="143"/>
      <c r="CB94" s="143"/>
      <c r="CC94" s="143"/>
      <c r="CD94" s="143"/>
      <c r="CE94" s="143"/>
      <c r="CF94" s="143"/>
      <c r="CG94" s="143"/>
      <c r="CH94" s="143"/>
      <c r="CI94" s="143"/>
      <c r="CJ94" s="143"/>
      <c r="CK94" s="143"/>
      <c r="CL94" s="143"/>
      <c r="CM94" s="143"/>
      <c r="CN94" s="143"/>
      <c r="CO94" s="143"/>
      <c r="CP94" s="143"/>
      <c r="CQ94" s="143"/>
      <c r="CR94" s="143"/>
      <c r="CS94" s="143"/>
      <c r="CT94" s="143"/>
      <c r="CU94" s="143"/>
      <c r="CV94" s="143"/>
      <c r="CW94" s="143"/>
      <c r="CX94" s="143"/>
      <c r="CY94" s="143"/>
      <c r="CZ94" s="143"/>
      <c r="DA94" s="143"/>
      <c r="DB94" s="143"/>
      <c r="DC94" s="143"/>
      <c r="DD94" s="143"/>
      <c r="DE94" s="143"/>
      <c r="DF94" s="143"/>
      <c r="DG94" s="143"/>
      <c r="DH94" s="143"/>
      <c r="DI94" s="143"/>
      <c r="DJ94" s="143"/>
      <c r="DK94" s="143"/>
      <c r="DL94" s="143"/>
      <c r="DM94" s="143"/>
      <c r="DN94" s="143"/>
      <c r="DO94" s="143"/>
      <c r="DP94" s="143"/>
      <c r="DQ94" s="143"/>
      <c r="DR94" s="143"/>
      <c r="DS94" s="143"/>
      <c r="DT94" s="143"/>
      <c r="DU94" s="143"/>
      <c r="DV94" s="143"/>
      <c r="DW94" s="143"/>
      <c r="DX94" s="143"/>
      <c r="DY94" s="143"/>
      <c r="DZ94" s="143"/>
      <c r="EA94" s="143"/>
      <c r="EB94" s="143"/>
      <c r="EC94" s="143"/>
      <c r="ED94" s="143"/>
      <c r="EE94" s="143"/>
      <c r="EF94" s="143"/>
      <c r="EG94" s="143"/>
      <c r="EH94" s="143"/>
      <c r="EI94" s="143"/>
      <c r="EJ94" s="143"/>
      <c r="EK94" s="143"/>
      <c r="EL94" s="143"/>
      <c r="EM94" s="143"/>
      <c r="EN94" s="143"/>
      <c r="EO94" s="143"/>
      <c r="EP94" s="143"/>
      <c r="EQ94" s="143"/>
      <c r="ER94" s="143"/>
      <c r="ES94" s="143"/>
      <c r="ET94" s="143"/>
      <c r="EU94" s="143"/>
      <c r="EV94" s="143"/>
      <c r="EW94" s="143"/>
      <c r="EX94" s="143"/>
      <c r="EY94" s="143"/>
      <c r="EZ94" s="143"/>
      <c r="FA94" s="143"/>
      <c r="FB94" s="143"/>
      <c r="FC94" s="143"/>
      <c r="FD94" s="143"/>
      <c r="FE94" s="143"/>
      <c r="FF94" s="143"/>
      <c r="FG94" s="143"/>
      <c r="FH94" s="143"/>
      <c r="FI94" s="143"/>
      <c r="FJ94" s="143"/>
      <c r="FK94" s="143"/>
      <c r="FL94" s="143"/>
      <c r="FM94" s="143"/>
      <c r="FN94" s="143"/>
      <c r="FO94" s="143"/>
      <c r="FP94" s="143"/>
      <c r="FQ94" s="143"/>
      <c r="FR94" s="143"/>
      <c r="FS94" s="143"/>
      <c r="FT94" s="143"/>
      <c r="FU94" s="143"/>
      <c r="FV94" s="143"/>
      <c r="FW94" s="143"/>
      <c r="FX94" s="143"/>
      <c r="FY94" s="143"/>
      <c r="FZ94" s="143"/>
      <c r="GA94" s="143"/>
      <c r="GB94" s="143"/>
      <c r="GC94" s="143"/>
      <c r="GD94" s="143"/>
      <c r="GE94" s="143"/>
      <c r="GF94" s="143"/>
      <c r="GG94" s="143"/>
      <c r="GH94" s="143"/>
      <c r="GI94" s="143"/>
      <c r="GJ94" s="143"/>
      <c r="GK94" s="143"/>
      <c r="GL94" s="143"/>
      <c r="GM94" s="143"/>
      <c r="GN94" s="143"/>
      <c r="GO94" s="143"/>
      <c r="GP94" s="143"/>
      <c r="GQ94" s="143"/>
      <c r="GR94" s="143"/>
      <c r="GS94" s="143"/>
      <c r="GT94" s="143"/>
      <c r="GU94" s="143"/>
      <c r="GV94" s="143"/>
      <c r="GW94" s="143"/>
      <c r="GX94" s="143"/>
      <c r="GY94" s="143"/>
      <c r="GZ94" s="143"/>
      <c r="HA94" s="143"/>
      <c r="HB94" s="143"/>
      <c r="HC94" s="143"/>
      <c r="HD94" s="143"/>
      <c r="HE94" s="143"/>
      <c r="HF94" s="143"/>
      <c r="HG94" s="143"/>
      <c r="HH94" s="143"/>
      <c r="HI94" s="143"/>
      <c r="HJ94" s="143"/>
      <c r="HK94" s="143"/>
      <c r="HL94" s="143"/>
      <c r="HM94" s="143"/>
      <c r="HN94" s="143"/>
      <c r="HO94" s="143"/>
      <c r="HP94" s="143"/>
      <c r="HQ94" s="143"/>
      <c r="HR94" s="143"/>
      <c r="HS94" s="143"/>
      <c r="HT94" s="143"/>
      <c r="HU94" s="143"/>
      <c r="HV94" s="143"/>
      <c r="HW94" s="143"/>
      <c r="HX94" s="143"/>
      <c r="HY94" s="143"/>
      <c r="HZ94" s="143"/>
      <c r="IA94" s="143"/>
      <c r="IB94" s="143"/>
      <c r="IC94" s="143"/>
      <c r="ID94" s="143"/>
      <c r="IE94" s="143"/>
      <c r="IF94" s="143"/>
      <c r="IG94" s="143"/>
      <c r="IH94" s="143"/>
      <c r="II94" s="143"/>
      <c r="IJ94" s="143"/>
      <c r="IK94" s="143"/>
      <c r="IL94" s="143"/>
      <c r="IM94" s="143"/>
      <c r="IN94" s="143"/>
      <c r="IO94" s="143"/>
      <c r="IP94" s="143"/>
      <c r="IQ94" s="143"/>
      <c r="IR94" s="143"/>
      <c r="IS94" s="143"/>
      <c r="IT94" s="143"/>
      <c r="IU94" s="143"/>
      <c r="IV94" s="143"/>
      <c r="IW94" s="143"/>
      <c r="IX94" s="143"/>
      <c r="IY94" s="143"/>
      <c r="IZ94" s="143"/>
      <c r="JA94" s="143"/>
      <c r="JB94" s="143"/>
      <c r="JC94" s="143"/>
      <c r="JD94" s="143"/>
      <c r="JE94" s="143"/>
      <c r="JF94" s="143"/>
      <c r="JG94" s="143"/>
      <c r="JH94" s="143"/>
      <c r="JI94" s="143"/>
      <c r="JJ94" s="143"/>
      <c r="JK94" s="143"/>
      <c r="JL94" s="143"/>
      <c r="JM94" s="143"/>
      <c r="JN94" s="143"/>
      <c r="JO94" s="143"/>
      <c r="JP94" s="143"/>
      <c r="JQ94" s="143"/>
      <c r="JR94" s="143"/>
      <c r="JS94" s="143"/>
      <c r="JT94" s="143"/>
      <c r="JU94" s="143"/>
      <c r="JV94" s="143"/>
      <c r="JW94" s="143"/>
      <c r="JX94" s="143"/>
      <c r="JY94" s="143"/>
      <c r="JZ94" s="143"/>
      <c r="KA94" s="143"/>
      <c r="KB94" s="143"/>
      <c r="KC94" s="143"/>
      <c r="KD94" s="143"/>
      <c r="KE94" s="143"/>
      <c r="KF94" s="143"/>
      <c r="KG94" s="143"/>
      <c r="KH94" s="143"/>
      <c r="KI94" s="143"/>
      <c r="KJ94" s="143"/>
      <c r="KK94" s="143"/>
      <c r="KL94" s="143"/>
      <c r="KM94" s="143"/>
      <c r="KN94" s="143"/>
      <c r="KO94" s="143"/>
      <c r="KP94" s="143"/>
      <c r="KQ94" s="143"/>
      <c r="KR94" s="143"/>
      <c r="KS94" s="143"/>
      <c r="KT94" s="143"/>
      <c r="KU94" s="143"/>
      <c r="KV94" s="143"/>
      <c r="KW94" s="143"/>
      <c r="KX94" s="143"/>
      <c r="KY94" s="143"/>
      <c r="KZ94" s="143"/>
      <c r="LA94" s="143"/>
      <c r="LB94" s="143"/>
      <c r="LC94" s="143"/>
      <c r="LD94" s="143"/>
      <c r="LE94" s="143"/>
      <c r="LF94" s="143"/>
      <c r="LG94" s="143"/>
      <c r="LH94" s="143"/>
      <c r="LI94" s="143"/>
      <c r="LJ94" s="143"/>
      <c r="LK94" s="143"/>
      <c r="LL94" s="143"/>
      <c r="LM94" s="143"/>
      <c r="LN94" s="143"/>
      <c r="LO94" s="143"/>
      <c r="LP94" s="143"/>
      <c r="LQ94" s="143"/>
      <c r="LR94" s="143"/>
      <c r="LS94" s="143"/>
      <c r="LT94" s="143"/>
      <c r="LU94" s="143"/>
      <c r="LV94" s="143"/>
      <c r="LW94" s="143"/>
      <c r="LX94" s="143"/>
      <c r="LY94" s="143"/>
      <c r="LZ94" s="143"/>
      <c r="MA94" s="143"/>
      <c r="MB94" s="143"/>
      <c r="MC94" s="143"/>
      <c r="MD94" s="143"/>
      <c r="ME94" s="143"/>
      <c r="MF94" s="143"/>
      <c r="MG94" s="143"/>
      <c r="MH94" s="143"/>
      <c r="MI94" s="143"/>
      <c r="MJ94" s="143"/>
      <c r="MK94" s="143"/>
      <c r="ML94" s="143"/>
      <c r="MM94" s="143"/>
      <c r="MN94" s="143"/>
      <c r="MO94" s="143"/>
      <c r="MP94" s="143"/>
      <c r="MQ94" s="143"/>
      <c r="MR94" s="143"/>
      <c r="MS94" s="143"/>
      <c r="MT94" s="143"/>
      <c r="MU94" s="143"/>
      <c r="MV94" s="143"/>
      <c r="MW94" s="143"/>
      <c r="MX94" s="143"/>
      <c r="MY94" s="143"/>
      <c r="MZ94" s="143"/>
      <c r="NA94" s="143"/>
      <c r="NB94" s="143"/>
      <c r="NC94" s="143"/>
      <c r="ND94" s="143"/>
      <c r="NE94" s="143"/>
      <c r="NF94" s="143"/>
      <c r="NG94" s="143"/>
      <c r="NH94" s="143"/>
      <c r="NI94" s="143"/>
      <c r="NJ94" s="143"/>
      <c r="NK94" s="143"/>
      <c r="NL94" s="143"/>
      <c r="NM94" s="143"/>
      <c r="NN94" s="143"/>
      <c r="NO94" s="143"/>
      <c r="NP94" s="143"/>
      <c r="NQ94" s="143"/>
      <c r="NR94" s="143"/>
      <c r="NS94" s="143"/>
      <c r="NT94" s="143"/>
      <c r="NU94" s="143"/>
      <c r="NV94" s="143"/>
      <c r="NW94" s="143"/>
      <c r="NX94" s="143"/>
      <c r="NY94" s="143"/>
      <c r="NZ94" s="143"/>
      <c r="OA94" s="143"/>
      <c r="OB94" s="143"/>
      <c r="OC94" s="143"/>
      <c r="OD94" s="143"/>
      <c r="OE94" s="143"/>
      <c r="OF94" s="143"/>
      <c r="OG94" s="143"/>
      <c r="OH94" s="143"/>
      <c r="OI94" s="143"/>
      <c r="OJ94" s="143"/>
      <c r="OK94" s="143"/>
      <c r="OL94" s="143"/>
      <c r="OM94" s="143"/>
      <c r="ON94" s="143"/>
      <c r="OO94" s="143"/>
      <c r="OP94" s="143"/>
      <c r="OQ94" s="143"/>
      <c r="OR94" s="143"/>
      <c r="OS94" s="143"/>
      <c r="OT94" s="143"/>
      <c r="OU94" s="143"/>
      <c r="OV94" s="143"/>
      <c r="OW94" s="143"/>
      <c r="OX94" s="143"/>
      <c r="OY94" s="143"/>
      <c r="OZ94" s="143"/>
      <c r="PA94" s="143"/>
      <c r="PB94" s="143"/>
      <c r="PC94" s="143"/>
      <c r="PD94" s="143"/>
      <c r="PE94" s="143"/>
      <c r="PF94" s="143"/>
      <c r="PG94" s="143"/>
      <c r="PH94" s="143"/>
      <c r="PI94" s="143"/>
      <c r="PJ94" s="143"/>
      <c r="PK94" s="143"/>
      <c r="PL94" s="143"/>
    </row>
    <row r="95" spans="1:428" s="112" customFormat="1">
      <c r="A95" s="143"/>
      <c r="B95" s="136"/>
      <c r="D95" s="132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  <c r="AQ95" s="143"/>
      <c r="AR95" s="143"/>
      <c r="AS95" s="143"/>
      <c r="AT95" s="143"/>
      <c r="AU95" s="143"/>
      <c r="AV95" s="143"/>
      <c r="AW95" s="143"/>
      <c r="AX95" s="143"/>
      <c r="AY95" s="143"/>
      <c r="AZ95" s="143"/>
      <c r="BA95" s="143"/>
      <c r="BB95" s="143"/>
      <c r="BC95" s="143"/>
      <c r="BD95" s="143"/>
      <c r="BE95" s="143"/>
      <c r="BF95" s="143"/>
      <c r="BG95" s="143"/>
      <c r="BH95" s="143"/>
      <c r="BI95" s="143"/>
      <c r="BJ95" s="143"/>
      <c r="BK95" s="143"/>
      <c r="BL95" s="143"/>
      <c r="BM95" s="143"/>
      <c r="BN95" s="143"/>
      <c r="BO95" s="143"/>
      <c r="BP95" s="143"/>
      <c r="BQ95" s="143"/>
      <c r="BR95" s="143"/>
      <c r="BS95" s="143"/>
      <c r="BT95" s="143"/>
      <c r="BU95" s="143"/>
      <c r="BV95" s="143"/>
      <c r="BW95" s="143"/>
      <c r="BX95" s="143"/>
      <c r="BY95" s="143"/>
      <c r="BZ95" s="143"/>
      <c r="CA95" s="143"/>
      <c r="CB95" s="143"/>
      <c r="CC95" s="143"/>
      <c r="CD95" s="143"/>
      <c r="CE95" s="143"/>
      <c r="CF95" s="143"/>
      <c r="CG95" s="143"/>
      <c r="CH95" s="143"/>
      <c r="CI95" s="143"/>
      <c r="CJ95" s="143"/>
      <c r="CK95" s="143"/>
      <c r="CL95" s="143"/>
      <c r="CM95" s="143"/>
      <c r="CN95" s="143"/>
      <c r="CO95" s="143"/>
      <c r="CP95" s="143"/>
      <c r="CQ95" s="143"/>
      <c r="CR95" s="143"/>
      <c r="CS95" s="143"/>
      <c r="CT95" s="143"/>
      <c r="CU95" s="143"/>
      <c r="CV95" s="143"/>
      <c r="CW95" s="143"/>
      <c r="CX95" s="143"/>
      <c r="CY95" s="143"/>
      <c r="CZ95" s="143"/>
      <c r="DA95" s="143"/>
      <c r="DB95" s="143"/>
      <c r="DC95" s="143"/>
      <c r="DD95" s="143"/>
      <c r="DE95" s="143"/>
      <c r="DF95" s="143"/>
      <c r="DG95" s="143"/>
      <c r="DH95" s="143"/>
      <c r="DI95" s="143"/>
      <c r="DJ95" s="143"/>
      <c r="DK95" s="143"/>
      <c r="DL95" s="143"/>
      <c r="DM95" s="143"/>
      <c r="DN95" s="143"/>
      <c r="DO95" s="143"/>
      <c r="DP95" s="143"/>
      <c r="DQ95" s="143"/>
      <c r="DR95" s="143"/>
      <c r="DS95" s="143"/>
      <c r="DT95" s="143"/>
      <c r="DU95" s="143"/>
      <c r="DV95" s="143"/>
      <c r="DW95" s="143"/>
      <c r="DX95" s="143"/>
      <c r="DY95" s="143"/>
      <c r="DZ95" s="143"/>
      <c r="EA95" s="143"/>
      <c r="EB95" s="143"/>
      <c r="EC95" s="143"/>
      <c r="ED95" s="143"/>
      <c r="EE95" s="143"/>
      <c r="EF95" s="143"/>
      <c r="EG95" s="143"/>
      <c r="EH95" s="143"/>
      <c r="EI95" s="143"/>
      <c r="EJ95" s="143"/>
      <c r="EK95" s="143"/>
      <c r="EL95" s="143"/>
      <c r="EM95" s="143"/>
      <c r="EN95" s="143"/>
      <c r="EO95" s="143"/>
      <c r="EP95" s="143"/>
      <c r="EQ95" s="143"/>
      <c r="ER95" s="143"/>
      <c r="ES95" s="143"/>
      <c r="ET95" s="143"/>
      <c r="EU95" s="143"/>
      <c r="EV95" s="143"/>
      <c r="EW95" s="143"/>
      <c r="EX95" s="143"/>
      <c r="EY95" s="143"/>
      <c r="EZ95" s="143"/>
      <c r="FA95" s="143"/>
      <c r="FB95" s="143"/>
      <c r="FC95" s="143"/>
      <c r="FD95" s="143"/>
      <c r="FE95" s="143"/>
      <c r="FF95" s="143"/>
      <c r="FG95" s="143"/>
      <c r="FH95" s="143"/>
      <c r="FI95" s="143"/>
      <c r="FJ95" s="143"/>
      <c r="FK95" s="143"/>
      <c r="FL95" s="143"/>
      <c r="FM95" s="143"/>
      <c r="FN95" s="143"/>
      <c r="FO95" s="143"/>
      <c r="FP95" s="143"/>
      <c r="FQ95" s="143"/>
      <c r="FR95" s="143"/>
      <c r="FS95" s="143"/>
      <c r="FT95" s="143"/>
      <c r="FU95" s="143"/>
      <c r="FV95" s="143"/>
      <c r="FW95" s="143"/>
      <c r="FX95" s="143"/>
      <c r="FY95" s="143"/>
      <c r="FZ95" s="143"/>
      <c r="GA95" s="143"/>
      <c r="GB95" s="143"/>
      <c r="GC95" s="143"/>
      <c r="GD95" s="143"/>
      <c r="GE95" s="143"/>
      <c r="GF95" s="143"/>
      <c r="GG95" s="143"/>
      <c r="GH95" s="143"/>
      <c r="GI95" s="143"/>
      <c r="GJ95" s="143"/>
      <c r="GK95" s="143"/>
      <c r="GL95" s="143"/>
      <c r="GM95" s="143"/>
      <c r="GN95" s="143"/>
      <c r="GO95" s="143"/>
      <c r="GP95" s="143"/>
      <c r="GQ95" s="143"/>
      <c r="GR95" s="143"/>
      <c r="GS95" s="143"/>
      <c r="GT95" s="143"/>
      <c r="GU95" s="143"/>
      <c r="GV95" s="143"/>
      <c r="GW95" s="143"/>
      <c r="GX95" s="143"/>
      <c r="GY95" s="143"/>
      <c r="GZ95" s="143"/>
      <c r="HA95" s="143"/>
      <c r="HB95" s="143"/>
      <c r="HC95" s="143"/>
      <c r="HD95" s="143"/>
      <c r="HE95" s="143"/>
      <c r="HF95" s="143"/>
      <c r="HG95" s="143"/>
      <c r="HH95" s="143"/>
      <c r="HI95" s="143"/>
      <c r="HJ95" s="143"/>
      <c r="HK95" s="143"/>
      <c r="HL95" s="143"/>
      <c r="HM95" s="143"/>
      <c r="HN95" s="143"/>
      <c r="HO95" s="143"/>
      <c r="HP95" s="143"/>
      <c r="HQ95" s="143"/>
      <c r="HR95" s="143"/>
      <c r="HS95" s="143"/>
      <c r="HT95" s="143"/>
      <c r="HU95" s="143"/>
      <c r="HV95" s="143"/>
      <c r="HW95" s="143"/>
      <c r="HX95" s="143"/>
      <c r="HY95" s="143"/>
      <c r="HZ95" s="143"/>
      <c r="IA95" s="143"/>
      <c r="IB95" s="143"/>
      <c r="IC95" s="143"/>
      <c r="ID95" s="143"/>
      <c r="IE95" s="143"/>
      <c r="IF95" s="143"/>
      <c r="IG95" s="143"/>
      <c r="IH95" s="143"/>
      <c r="II95" s="143"/>
      <c r="IJ95" s="143"/>
      <c r="IK95" s="143"/>
      <c r="IL95" s="143"/>
      <c r="IM95" s="143"/>
      <c r="IN95" s="143"/>
      <c r="IO95" s="143"/>
      <c r="IP95" s="143"/>
      <c r="IQ95" s="143"/>
      <c r="IR95" s="143"/>
      <c r="IS95" s="143"/>
      <c r="IT95" s="143"/>
      <c r="IU95" s="143"/>
      <c r="IV95" s="143"/>
      <c r="IW95" s="143"/>
      <c r="IX95" s="143"/>
      <c r="IY95" s="143"/>
      <c r="IZ95" s="143"/>
      <c r="JA95" s="143"/>
      <c r="JB95" s="143"/>
      <c r="JC95" s="143"/>
      <c r="JD95" s="143"/>
      <c r="JE95" s="143"/>
      <c r="JF95" s="143"/>
      <c r="JG95" s="143"/>
      <c r="JH95" s="143"/>
      <c r="JI95" s="143"/>
      <c r="JJ95" s="143"/>
      <c r="JK95" s="143"/>
      <c r="JL95" s="143"/>
      <c r="JM95" s="143"/>
      <c r="JN95" s="143"/>
      <c r="JO95" s="143"/>
      <c r="JP95" s="143"/>
      <c r="JQ95" s="143"/>
      <c r="JR95" s="143"/>
      <c r="JS95" s="143"/>
      <c r="JT95" s="143"/>
      <c r="JU95" s="143"/>
      <c r="JV95" s="143"/>
      <c r="JW95" s="143"/>
      <c r="JX95" s="143"/>
      <c r="JY95" s="143"/>
      <c r="JZ95" s="143"/>
      <c r="KA95" s="143"/>
      <c r="KB95" s="143"/>
      <c r="KC95" s="143"/>
      <c r="KD95" s="143"/>
      <c r="KE95" s="143"/>
      <c r="KF95" s="143"/>
      <c r="KG95" s="143"/>
      <c r="KH95" s="143"/>
      <c r="KI95" s="143"/>
      <c r="KJ95" s="143"/>
      <c r="KK95" s="143"/>
      <c r="KL95" s="143"/>
      <c r="KM95" s="143"/>
      <c r="KN95" s="143"/>
      <c r="KO95" s="143"/>
      <c r="KP95" s="143"/>
      <c r="KQ95" s="143"/>
      <c r="KR95" s="143"/>
      <c r="KS95" s="143"/>
      <c r="KT95" s="143"/>
      <c r="KU95" s="143"/>
      <c r="KV95" s="143"/>
      <c r="KW95" s="143"/>
      <c r="KX95" s="143"/>
      <c r="KY95" s="143"/>
      <c r="KZ95" s="143"/>
      <c r="LA95" s="143"/>
      <c r="LB95" s="143"/>
      <c r="LC95" s="143"/>
      <c r="LD95" s="143"/>
      <c r="LE95" s="143"/>
      <c r="LF95" s="143"/>
      <c r="LG95" s="143"/>
      <c r="LH95" s="143"/>
      <c r="LI95" s="143"/>
      <c r="LJ95" s="143"/>
      <c r="LK95" s="143"/>
      <c r="LL95" s="143"/>
      <c r="LM95" s="143"/>
      <c r="LN95" s="143"/>
      <c r="LO95" s="143"/>
      <c r="LP95" s="143"/>
      <c r="LQ95" s="143"/>
      <c r="LR95" s="143"/>
      <c r="LS95" s="143"/>
      <c r="LT95" s="143"/>
      <c r="LU95" s="143"/>
      <c r="LV95" s="143"/>
      <c r="LW95" s="143"/>
      <c r="LX95" s="143"/>
      <c r="LY95" s="143"/>
      <c r="LZ95" s="143"/>
      <c r="MA95" s="143"/>
      <c r="MB95" s="143"/>
      <c r="MC95" s="143"/>
      <c r="MD95" s="143"/>
      <c r="ME95" s="143"/>
      <c r="MF95" s="143"/>
      <c r="MG95" s="143"/>
      <c r="MH95" s="143"/>
      <c r="MI95" s="143"/>
      <c r="MJ95" s="143"/>
      <c r="MK95" s="143"/>
      <c r="ML95" s="143"/>
      <c r="MM95" s="143"/>
      <c r="MN95" s="143"/>
      <c r="MO95" s="143"/>
      <c r="MP95" s="143"/>
      <c r="MQ95" s="143"/>
      <c r="MR95" s="143"/>
      <c r="MS95" s="143"/>
      <c r="MT95" s="143"/>
      <c r="MU95" s="143"/>
      <c r="MV95" s="143"/>
      <c r="MW95" s="143"/>
      <c r="MX95" s="143"/>
      <c r="MY95" s="143"/>
      <c r="MZ95" s="143"/>
      <c r="NA95" s="143"/>
      <c r="NB95" s="143"/>
      <c r="NC95" s="143"/>
      <c r="ND95" s="143"/>
      <c r="NE95" s="143"/>
      <c r="NF95" s="143"/>
      <c r="NG95" s="143"/>
      <c r="NH95" s="143"/>
      <c r="NI95" s="143"/>
      <c r="NJ95" s="143"/>
      <c r="NK95" s="143"/>
      <c r="NL95" s="143"/>
      <c r="NM95" s="143"/>
      <c r="NN95" s="143"/>
      <c r="NO95" s="143"/>
      <c r="NP95" s="143"/>
      <c r="NQ95" s="143"/>
      <c r="NR95" s="143"/>
      <c r="NS95" s="143"/>
      <c r="NT95" s="143"/>
      <c r="NU95" s="143"/>
      <c r="NV95" s="143"/>
      <c r="NW95" s="143"/>
      <c r="NX95" s="143"/>
      <c r="NY95" s="143"/>
      <c r="NZ95" s="143"/>
      <c r="OA95" s="143"/>
      <c r="OB95" s="143"/>
      <c r="OC95" s="143"/>
      <c r="OD95" s="143"/>
      <c r="OE95" s="143"/>
      <c r="OF95" s="143"/>
      <c r="OG95" s="143"/>
      <c r="OH95" s="143"/>
      <c r="OI95" s="143"/>
      <c r="OJ95" s="143"/>
      <c r="OK95" s="143"/>
      <c r="OL95" s="143"/>
      <c r="OM95" s="143"/>
      <c r="ON95" s="143"/>
      <c r="OO95" s="143"/>
      <c r="OP95" s="143"/>
      <c r="OQ95" s="143"/>
      <c r="OR95" s="143"/>
      <c r="OS95" s="143"/>
      <c r="OT95" s="143"/>
      <c r="OU95" s="143"/>
      <c r="OV95" s="143"/>
      <c r="OW95" s="143"/>
      <c r="OX95" s="143"/>
      <c r="OY95" s="143"/>
      <c r="OZ95" s="143"/>
      <c r="PA95" s="143"/>
      <c r="PB95" s="143"/>
      <c r="PC95" s="143"/>
      <c r="PD95" s="143"/>
      <c r="PE95" s="143"/>
      <c r="PF95" s="143"/>
      <c r="PG95" s="143"/>
      <c r="PH95" s="143"/>
      <c r="PI95" s="143"/>
      <c r="PJ95" s="143"/>
      <c r="PK95" s="143"/>
      <c r="PL95" s="143"/>
    </row>
    <row r="96" spans="1:428" s="112" customFormat="1">
      <c r="A96" s="143"/>
      <c r="B96" s="136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143"/>
      <c r="AP96" s="143"/>
      <c r="AQ96" s="143"/>
      <c r="AR96" s="143"/>
      <c r="AS96" s="143"/>
      <c r="AT96" s="143"/>
      <c r="AU96" s="143"/>
      <c r="AV96" s="143"/>
      <c r="AW96" s="143"/>
      <c r="AX96" s="143"/>
      <c r="AY96" s="143"/>
      <c r="AZ96" s="143"/>
      <c r="BA96" s="143"/>
      <c r="BB96" s="143"/>
      <c r="BC96" s="143"/>
      <c r="BD96" s="143"/>
      <c r="BE96" s="143"/>
      <c r="BF96" s="143"/>
      <c r="BG96" s="143"/>
      <c r="BH96" s="143"/>
      <c r="BI96" s="143"/>
      <c r="BJ96" s="143"/>
      <c r="BK96" s="143"/>
      <c r="BL96" s="143"/>
      <c r="BM96" s="143"/>
      <c r="BN96" s="143"/>
      <c r="BO96" s="143"/>
      <c r="BP96" s="143"/>
      <c r="BQ96" s="143"/>
      <c r="BR96" s="143"/>
      <c r="BS96" s="143"/>
      <c r="BT96" s="143"/>
      <c r="BU96" s="143"/>
      <c r="BV96" s="143"/>
      <c r="BW96" s="143"/>
      <c r="BX96" s="143"/>
      <c r="BY96" s="143"/>
      <c r="BZ96" s="143"/>
      <c r="CA96" s="143"/>
      <c r="CB96" s="143"/>
      <c r="CC96" s="143"/>
      <c r="CD96" s="143"/>
      <c r="CE96" s="143"/>
      <c r="CF96" s="143"/>
      <c r="CG96" s="143"/>
      <c r="CH96" s="143"/>
      <c r="CI96" s="143"/>
      <c r="CJ96" s="143"/>
      <c r="CK96" s="143"/>
      <c r="CL96" s="143"/>
      <c r="CM96" s="143"/>
      <c r="CN96" s="143"/>
      <c r="CO96" s="143"/>
      <c r="CP96" s="143"/>
      <c r="CQ96" s="143"/>
      <c r="CR96" s="143"/>
      <c r="CS96" s="143"/>
      <c r="CT96" s="143"/>
      <c r="CU96" s="143"/>
      <c r="CV96" s="143"/>
      <c r="CW96" s="143"/>
      <c r="CX96" s="143"/>
      <c r="CY96" s="143"/>
      <c r="CZ96" s="143"/>
      <c r="DA96" s="143"/>
      <c r="DB96" s="143"/>
      <c r="DC96" s="143"/>
      <c r="DD96" s="143"/>
      <c r="DE96" s="143"/>
      <c r="DF96" s="143"/>
      <c r="DG96" s="143"/>
      <c r="DH96" s="143"/>
      <c r="DI96" s="143"/>
      <c r="DJ96" s="143"/>
      <c r="DK96" s="143"/>
      <c r="DL96" s="143"/>
      <c r="DM96" s="143"/>
      <c r="DN96" s="143"/>
      <c r="DO96" s="143"/>
      <c r="DP96" s="143"/>
      <c r="DQ96" s="143"/>
      <c r="DR96" s="143"/>
      <c r="DS96" s="143"/>
      <c r="DT96" s="143"/>
      <c r="DU96" s="143"/>
      <c r="DV96" s="143"/>
      <c r="DW96" s="143"/>
      <c r="DX96" s="143"/>
      <c r="DY96" s="143"/>
      <c r="DZ96" s="143"/>
      <c r="EA96" s="143"/>
      <c r="EB96" s="143"/>
      <c r="EC96" s="143"/>
      <c r="ED96" s="143"/>
      <c r="EE96" s="143"/>
      <c r="EF96" s="143"/>
      <c r="EG96" s="143"/>
      <c r="EH96" s="143"/>
      <c r="EI96" s="143"/>
      <c r="EJ96" s="143"/>
      <c r="EK96" s="143"/>
      <c r="EL96" s="143"/>
      <c r="EM96" s="143"/>
      <c r="EN96" s="143"/>
      <c r="EO96" s="143"/>
      <c r="EP96" s="143"/>
      <c r="EQ96" s="143"/>
      <c r="ER96" s="143"/>
      <c r="ES96" s="143"/>
      <c r="ET96" s="143"/>
      <c r="EU96" s="143"/>
      <c r="EV96" s="143"/>
      <c r="EW96" s="143"/>
      <c r="EX96" s="143"/>
      <c r="EY96" s="143"/>
      <c r="EZ96" s="143"/>
      <c r="FA96" s="143"/>
      <c r="FB96" s="143"/>
      <c r="FC96" s="143"/>
      <c r="FD96" s="143"/>
      <c r="FE96" s="143"/>
      <c r="FF96" s="143"/>
      <c r="FG96" s="143"/>
      <c r="FH96" s="143"/>
      <c r="FI96" s="143"/>
      <c r="FJ96" s="143"/>
      <c r="FK96" s="143"/>
      <c r="FL96" s="143"/>
      <c r="FM96" s="143"/>
      <c r="FN96" s="143"/>
      <c r="FO96" s="143"/>
      <c r="FP96" s="143"/>
      <c r="FQ96" s="143"/>
      <c r="FR96" s="143"/>
      <c r="FS96" s="143"/>
      <c r="FT96" s="143"/>
      <c r="FU96" s="143"/>
      <c r="FV96" s="143"/>
      <c r="FW96" s="143"/>
      <c r="FX96" s="143"/>
      <c r="FY96" s="143"/>
      <c r="FZ96" s="143"/>
      <c r="GA96" s="143"/>
      <c r="GB96" s="143"/>
      <c r="GC96" s="143"/>
      <c r="GD96" s="143"/>
      <c r="GE96" s="143"/>
      <c r="GF96" s="143"/>
      <c r="GG96" s="143"/>
      <c r="GH96" s="143"/>
      <c r="GI96" s="143"/>
      <c r="GJ96" s="143"/>
      <c r="GK96" s="143"/>
      <c r="GL96" s="143"/>
      <c r="GM96" s="143"/>
      <c r="GN96" s="143"/>
      <c r="GO96" s="143"/>
      <c r="GP96" s="143"/>
      <c r="GQ96" s="143"/>
      <c r="GR96" s="143"/>
      <c r="GS96" s="143"/>
      <c r="GT96" s="143"/>
      <c r="GU96" s="143"/>
      <c r="GV96" s="143"/>
      <c r="GW96" s="143"/>
      <c r="GX96" s="143"/>
      <c r="GY96" s="143"/>
      <c r="GZ96" s="143"/>
      <c r="HA96" s="143"/>
      <c r="HB96" s="143"/>
      <c r="HC96" s="143"/>
      <c r="HD96" s="143"/>
      <c r="HE96" s="143"/>
      <c r="HF96" s="143"/>
      <c r="HG96" s="143"/>
      <c r="HH96" s="143"/>
      <c r="HI96" s="143"/>
      <c r="HJ96" s="143"/>
      <c r="HK96" s="143"/>
      <c r="HL96" s="143"/>
      <c r="HM96" s="143"/>
      <c r="HN96" s="143"/>
      <c r="HO96" s="143"/>
      <c r="HP96" s="143"/>
      <c r="HQ96" s="143"/>
      <c r="HR96" s="143"/>
      <c r="HS96" s="143"/>
      <c r="HT96" s="143"/>
      <c r="HU96" s="143"/>
      <c r="HV96" s="143"/>
      <c r="HW96" s="143"/>
      <c r="HX96" s="143"/>
      <c r="HY96" s="143"/>
      <c r="HZ96" s="143"/>
      <c r="IA96" s="143"/>
      <c r="IB96" s="143"/>
      <c r="IC96" s="143"/>
      <c r="ID96" s="143"/>
      <c r="IE96" s="143"/>
      <c r="IF96" s="143"/>
      <c r="IG96" s="143"/>
      <c r="IH96" s="143"/>
      <c r="II96" s="143"/>
      <c r="IJ96" s="143"/>
      <c r="IK96" s="143"/>
      <c r="IL96" s="143"/>
      <c r="IM96" s="143"/>
      <c r="IN96" s="143"/>
      <c r="IO96" s="143"/>
      <c r="IP96" s="143"/>
      <c r="IQ96" s="143"/>
      <c r="IR96" s="143"/>
      <c r="IS96" s="143"/>
      <c r="IT96" s="143"/>
      <c r="IU96" s="143"/>
      <c r="IV96" s="143"/>
      <c r="IW96" s="143"/>
      <c r="IX96" s="143"/>
      <c r="IY96" s="143"/>
      <c r="IZ96" s="143"/>
      <c r="JA96" s="143"/>
      <c r="JB96" s="143"/>
      <c r="JC96" s="143"/>
      <c r="JD96" s="143"/>
      <c r="JE96" s="143"/>
      <c r="JF96" s="143"/>
      <c r="JG96" s="143"/>
      <c r="JH96" s="143"/>
      <c r="JI96" s="143"/>
      <c r="JJ96" s="143"/>
      <c r="JK96" s="143"/>
      <c r="JL96" s="143"/>
      <c r="JM96" s="143"/>
      <c r="JN96" s="143"/>
      <c r="JO96" s="143"/>
      <c r="JP96" s="143"/>
      <c r="JQ96" s="143"/>
      <c r="JR96" s="143"/>
      <c r="JS96" s="143"/>
      <c r="JT96" s="143"/>
      <c r="JU96" s="143"/>
      <c r="JV96" s="143"/>
      <c r="JW96" s="143"/>
      <c r="JX96" s="143"/>
      <c r="JY96" s="143"/>
      <c r="JZ96" s="143"/>
      <c r="KA96" s="143"/>
      <c r="KB96" s="143"/>
      <c r="KC96" s="143"/>
      <c r="KD96" s="143"/>
      <c r="KE96" s="143"/>
      <c r="KF96" s="143"/>
      <c r="KG96" s="143"/>
      <c r="KH96" s="143"/>
      <c r="KI96" s="143"/>
      <c r="KJ96" s="143"/>
      <c r="KK96" s="143"/>
      <c r="KL96" s="143"/>
      <c r="KM96" s="143"/>
      <c r="KN96" s="143"/>
      <c r="KO96" s="143"/>
      <c r="KP96" s="143"/>
      <c r="KQ96" s="143"/>
      <c r="KR96" s="143"/>
      <c r="KS96" s="143"/>
      <c r="KT96" s="143"/>
      <c r="KU96" s="143"/>
      <c r="KV96" s="143"/>
      <c r="KW96" s="143"/>
      <c r="KX96" s="143"/>
      <c r="KY96" s="143"/>
      <c r="KZ96" s="143"/>
      <c r="LA96" s="143"/>
      <c r="LB96" s="143"/>
      <c r="LC96" s="143"/>
      <c r="LD96" s="143"/>
      <c r="LE96" s="143"/>
      <c r="LF96" s="143"/>
      <c r="LG96" s="143"/>
      <c r="LH96" s="143"/>
      <c r="LI96" s="143"/>
      <c r="LJ96" s="143"/>
      <c r="LK96" s="143"/>
      <c r="LL96" s="143"/>
      <c r="LM96" s="143"/>
      <c r="LN96" s="143"/>
      <c r="LO96" s="143"/>
      <c r="LP96" s="143"/>
      <c r="LQ96" s="143"/>
      <c r="LR96" s="143"/>
      <c r="LS96" s="143"/>
      <c r="LT96" s="143"/>
      <c r="LU96" s="143"/>
      <c r="LV96" s="143"/>
      <c r="LW96" s="143"/>
      <c r="LX96" s="143"/>
      <c r="LY96" s="143"/>
      <c r="LZ96" s="143"/>
      <c r="MA96" s="143"/>
      <c r="MB96" s="143"/>
      <c r="MC96" s="143"/>
      <c r="MD96" s="143"/>
      <c r="ME96" s="143"/>
      <c r="MF96" s="143"/>
      <c r="MG96" s="143"/>
      <c r="MH96" s="143"/>
      <c r="MI96" s="143"/>
      <c r="MJ96" s="143"/>
      <c r="MK96" s="143"/>
      <c r="ML96" s="143"/>
      <c r="MM96" s="143"/>
      <c r="MN96" s="143"/>
      <c r="MO96" s="143"/>
      <c r="MP96" s="143"/>
      <c r="MQ96" s="143"/>
      <c r="MR96" s="143"/>
      <c r="MS96" s="143"/>
      <c r="MT96" s="143"/>
      <c r="MU96" s="143"/>
      <c r="MV96" s="143"/>
      <c r="MW96" s="143"/>
      <c r="MX96" s="143"/>
      <c r="MY96" s="143"/>
      <c r="MZ96" s="143"/>
      <c r="NA96" s="143"/>
      <c r="NB96" s="143"/>
      <c r="NC96" s="143"/>
      <c r="ND96" s="143"/>
      <c r="NE96" s="143"/>
      <c r="NF96" s="143"/>
      <c r="NG96" s="143"/>
      <c r="NH96" s="143"/>
      <c r="NI96" s="143"/>
      <c r="NJ96" s="143"/>
      <c r="NK96" s="143"/>
      <c r="NL96" s="143"/>
      <c r="NM96" s="143"/>
      <c r="NN96" s="143"/>
      <c r="NO96" s="143"/>
      <c r="NP96" s="143"/>
      <c r="NQ96" s="143"/>
      <c r="NR96" s="143"/>
      <c r="NS96" s="143"/>
      <c r="NT96" s="143"/>
      <c r="NU96" s="143"/>
      <c r="NV96" s="143"/>
      <c r="NW96" s="143"/>
      <c r="NX96" s="143"/>
      <c r="NY96" s="143"/>
      <c r="NZ96" s="143"/>
      <c r="OA96" s="143"/>
      <c r="OB96" s="143"/>
      <c r="OC96" s="143"/>
      <c r="OD96" s="143"/>
      <c r="OE96" s="143"/>
      <c r="OF96" s="143"/>
      <c r="OG96" s="143"/>
      <c r="OH96" s="143"/>
      <c r="OI96" s="143"/>
      <c r="OJ96" s="143"/>
      <c r="OK96" s="143"/>
      <c r="OL96" s="143"/>
      <c r="OM96" s="143"/>
      <c r="ON96" s="143"/>
      <c r="OO96" s="143"/>
      <c r="OP96" s="143"/>
      <c r="OQ96" s="143"/>
      <c r="OR96" s="143"/>
      <c r="OS96" s="143"/>
      <c r="OT96" s="143"/>
      <c r="OU96" s="143"/>
      <c r="OV96" s="143"/>
      <c r="OW96" s="143"/>
      <c r="OX96" s="143"/>
      <c r="OY96" s="143"/>
      <c r="OZ96" s="143"/>
      <c r="PA96" s="143"/>
      <c r="PB96" s="143"/>
      <c r="PC96" s="143"/>
      <c r="PD96" s="143"/>
      <c r="PE96" s="143"/>
      <c r="PF96" s="143"/>
      <c r="PG96" s="143"/>
      <c r="PH96" s="143"/>
      <c r="PI96" s="143"/>
      <c r="PJ96" s="143"/>
      <c r="PK96" s="143"/>
      <c r="PL96" s="143"/>
    </row>
  </sheetData>
  <mergeCells count="11">
    <mergeCell ref="B2:I2"/>
    <mergeCell ref="C74:C75"/>
    <mergeCell ref="C91:E91"/>
    <mergeCell ref="F84:H84"/>
    <mergeCell ref="C86:E86"/>
    <mergeCell ref="C84:E85"/>
    <mergeCell ref="C87:E87"/>
    <mergeCell ref="C88:E88"/>
    <mergeCell ref="C89:E89"/>
    <mergeCell ref="C90:E90"/>
    <mergeCell ref="B5:I6"/>
  </mergeCells>
  <hyperlinks>
    <hyperlink ref="K2" location="Indice!A1" display="Volver al índice" xr:uid="{00000000-0004-0000-0D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3:J176"/>
  <sheetViews>
    <sheetView showGridLines="0" showRowColHeaders="0" zoomScaleNormal="100" workbookViewId="0">
      <selection activeCell="Q29" sqref="Q29"/>
    </sheetView>
  </sheetViews>
  <sheetFormatPr baseColWidth="10" defaultColWidth="11.44140625" defaultRowHeight="13.8"/>
  <cols>
    <col min="1" max="1" width="3.33203125" style="21" customWidth="1"/>
    <col min="2" max="3" width="11.44140625" style="21"/>
    <col min="4" max="4" width="11.44140625" style="21" customWidth="1"/>
    <col min="5" max="16384" width="11.44140625" style="21"/>
  </cols>
  <sheetData>
    <row r="3" spans="1:10">
      <c r="C3" s="22"/>
    </row>
    <row r="6" spans="1:10" ht="35.25" customHeight="1">
      <c r="J6" s="9"/>
    </row>
    <row r="7" spans="1:10" ht="18">
      <c r="B7" s="475" t="s">
        <v>165</v>
      </c>
      <c r="C7" s="475"/>
      <c r="D7" s="475"/>
      <c r="E7" s="475"/>
      <c r="F7" s="475"/>
      <c r="G7" s="475"/>
      <c r="H7" s="475"/>
      <c r="I7" s="475"/>
    </row>
    <row r="8" spans="1:10" ht="24.9" customHeight="1">
      <c r="B8" s="23"/>
      <c r="C8" s="23"/>
      <c r="D8" s="23"/>
      <c r="E8" s="23"/>
      <c r="F8" s="24"/>
      <c r="G8" s="24"/>
      <c r="H8" s="25"/>
      <c r="I8" s="25"/>
    </row>
    <row r="9" spans="1:10" s="24" customFormat="1" ht="24" customHeight="1">
      <c r="B9" s="9" t="s">
        <v>181</v>
      </c>
      <c r="C9" s="9"/>
      <c r="D9" s="26"/>
      <c r="E9" s="23"/>
      <c r="H9" s="25"/>
      <c r="I9" s="25"/>
    </row>
    <row r="10" spans="1:10" s="24" customFormat="1" ht="24" customHeight="1">
      <c r="B10" s="9" t="s">
        <v>174</v>
      </c>
      <c r="C10" s="9"/>
      <c r="D10" s="9"/>
      <c r="E10" s="9"/>
      <c r="F10" s="9"/>
      <c r="G10" s="9"/>
      <c r="H10" s="27"/>
      <c r="I10" s="25"/>
    </row>
    <row r="11" spans="1:10" s="24" customFormat="1" ht="24" customHeight="1">
      <c r="A11" s="293"/>
      <c r="B11" s="9" t="s">
        <v>180</v>
      </c>
      <c r="C11" s="294"/>
      <c r="D11" s="294"/>
      <c r="E11" s="294"/>
      <c r="F11" s="294"/>
      <c r="G11" s="294"/>
      <c r="H11" s="25"/>
      <c r="I11" s="25"/>
    </row>
    <row r="12" spans="1:10" s="24" customFormat="1" ht="24" customHeight="1">
      <c r="B12" s="9" t="s">
        <v>168</v>
      </c>
      <c r="C12" s="9"/>
      <c r="D12" s="9"/>
      <c r="E12" s="9"/>
      <c r="H12" s="25"/>
      <c r="I12" s="25"/>
    </row>
    <row r="13" spans="1:10" s="24" customFormat="1" ht="24" customHeight="1">
      <c r="B13" s="9" t="s">
        <v>167</v>
      </c>
      <c r="C13" s="9"/>
      <c r="D13" s="9"/>
      <c r="E13" s="9"/>
      <c r="F13" s="9"/>
      <c r="H13" s="25"/>
      <c r="I13" s="25"/>
    </row>
    <row r="14" spans="1:10" s="24" customFormat="1" ht="24" customHeight="1">
      <c r="B14" s="9" t="s">
        <v>169</v>
      </c>
      <c r="C14" s="9"/>
      <c r="D14" s="9"/>
      <c r="E14" s="9"/>
      <c r="H14" s="25"/>
      <c r="I14" s="25"/>
    </row>
    <row r="15" spans="1:10" s="24" customFormat="1" ht="24" customHeight="1">
      <c r="B15" s="9" t="s">
        <v>171</v>
      </c>
      <c r="C15" s="9"/>
      <c r="D15" s="9"/>
      <c r="E15" s="9"/>
      <c r="H15" s="25"/>
      <c r="I15" s="25"/>
    </row>
    <row r="16" spans="1:10" s="24" customFormat="1" ht="24" customHeight="1">
      <c r="B16" s="9" t="s">
        <v>170</v>
      </c>
      <c r="C16" s="9"/>
      <c r="D16" s="9"/>
      <c r="E16" s="9"/>
      <c r="H16" s="25"/>
      <c r="I16" s="25"/>
    </row>
    <row r="17" spans="2:9" s="24" customFormat="1" ht="24" customHeight="1">
      <c r="B17" s="9" t="s">
        <v>172</v>
      </c>
      <c r="C17" s="9"/>
      <c r="D17" s="9"/>
      <c r="E17" s="9"/>
      <c r="F17" s="9"/>
      <c r="G17" s="9"/>
      <c r="H17" s="27"/>
      <c r="I17" s="27"/>
    </row>
    <row r="18" spans="2:9" s="24" customFormat="1" ht="24" customHeight="1">
      <c r="B18" s="9" t="s">
        <v>173</v>
      </c>
      <c r="C18" s="9"/>
      <c r="D18" s="9"/>
      <c r="E18" s="9"/>
      <c r="F18" s="9"/>
      <c r="G18" s="9"/>
      <c r="H18" s="27"/>
      <c r="I18" s="25"/>
    </row>
    <row r="19" spans="2:9" s="24" customFormat="1" ht="24" customHeight="1">
      <c r="B19" s="9" t="s">
        <v>175</v>
      </c>
      <c r="C19" s="9"/>
      <c r="D19" s="9"/>
      <c r="E19" s="9"/>
      <c r="F19" s="9"/>
      <c r="H19" s="25"/>
      <c r="I19" s="25"/>
    </row>
    <row r="20" spans="2:9" s="24" customFormat="1" ht="24" customHeight="1">
      <c r="B20" s="9" t="s">
        <v>176</v>
      </c>
      <c r="C20" s="9"/>
      <c r="D20" s="9"/>
      <c r="E20" s="9"/>
      <c r="H20" s="25"/>
      <c r="I20" s="25"/>
    </row>
    <row r="21" spans="2:9" ht="20.100000000000001" customHeight="1">
      <c r="B21" s="9" t="s">
        <v>192</v>
      </c>
      <c r="C21" s="9"/>
      <c r="D21" s="9"/>
      <c r="E21" s="9"/>
      <c r="F21" s="9"/>
      <c r="G21" s="9"/>
    </row>
    <row r="22" spans="2:9" ht="20.100000000000001" customHeight="1">
      <c r="B22" s="9"/>
      <c r="C22" s="28"/>
    </row>
    <row r="23" spans="2:9" ht="20.100000000000001" customHeight="1">
      <c r="B23" s="9"/>
      <c r="C23" s="28"/>
    </row>
    <row r="24" spans="2:9" ht="20.100000000000001" customHeight="1"/>
    <row r="25" spans="2:9" ht="20.100000000000001" customHeight="1"/>
    <row r="26" spans="2:9" ht="20.100000000000001" customHeight="1"/>
    <row r="27" spans="2:9" ht="20.100000000000001" customHeight="1"/>
    <row r="28" spans="2:9" ht="20.100000000000001" customHeight="1"/>
    <row r="29" spans="2:9" ht="20.100000000000001" customHeight="1"/>
    <row r="30" spans="2:9" ht="20.100000000000001" customHeight="1"/>
    <row r="31" spans="2:9" ht="20.100000000000001" customHeight="1"/>
    <row r="32" spans="2:9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</sheetData>
  <mergeCells count="1">
    <mergeCell ref="B7:I7"/>
  </mergeCells>
  <hyperlinks>
    <hyperlink ref="B10:H10" location="'Distrib - regím. Altas nuevas'!A1" display="Distribución por regímenes y clases de pensión. Altas nuevas de pensiones." xr:uid="{00000000-0004-0000-0100-000000000000}"/>
    <hyperlink ref="B12:E12" location="'Nº pens. por clases'!A1" display="Número de pensiones (por clase de pensión)" xr:uid="{00000000-0004-0000-0100-000001000000}"/>
    <hyperlink ref="B13:F13" location="'Importe €'!A1" display="Importe mensual de la nómina (por clase de pensión)" xr:uid="{00000000-0004-0000-0100-000002000000}"/>
    <hyperlink ref="B14:E14" location="'P. Media €'!A1" display="Pensión media mensual (por clase de pensión)" xr:uid="{00000000-0004-0000-0100-000003000000}"/>
    <hyperlink ref="B15:E15" location="'Pensiones - mínimos'!A1" display="Pensiones en vigor(complementadas a mínimos)" xr:uid="{00000000-0004-0000-0100-000004000000}"/>
    <hyperlink ref="B16:E16" location="'Pensión media (nuevas altas)'!A1" display="Evolución de la pensión media (nuevas altas)" xr:uid="{00000000-0004-0000-0100-000005000000}"/>
    <hyperlink ref="B17:I17" location="'Número pensiones (IP-J-V)'!A1" display="Número de pensiones y pensión media (Incapacidad Permanente, Jubilación y Viudedad)" xr:uid="{00000000-0004-0000-0100-000006000000}"/>
    <hyperlink ref="B18:H18" location="'Número pensiones (O-FM)'!A1" display="Número de pensiones y pensión media (Orfandad y Favor de Familiares)" xr:uid="{00000000-0004-0000-0100-000007000000}"/>
    <hyperlink ref="B19:F19" location="'Evolución y pensión media'!A1" display="Evolución del número de pensiones y de la pensión media." xr:uid="{00000000-0004-0000-0100-000008000000}"/>
    <hyperlink ref="B20:E20" location="'Minimos prov'!A1" display="Pensiones con complemento a mínimos." xr:uid="{00000000-0004-0000-0100-000009000000}"/>
    <hyperlink ref="B9" location="Portada!A1" display="Portada" xr:uid="{00000000-0004-0000-0100-00000A000000}"/>
    <hyperlink ref="B11:G11" location="'Clase, género y edad'!A1" display="Pensiones en vigor por clase, género y grupos de edad. Total sistema." xr:uid="{00000000-0004-0000-0100-00000B000000}"/>
    <hyperlink ref="B21:E21" location="'Brecha de Género'!A1" display="Pensiones con complemento de brecha de género" xr:uid="{00000000-0004-0000-0100-00000C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AN79"/>
  <sheetViews>
    <sheetView showGridLines="0" showRowColHeaders="0" showZeros="0" showOutlineSymbols="0" zoomScaleNormal="100" workbookViewId="0">
      <selection activeCell="Q29" sqref="Q29"/>
    </sheetView>
  </sheetViews>
  <sheetFormatPr baseColWidth="10" defaultColWidth="11.5546875" defaultRowHeight="15.6"/>
  <cols>
    <col min="1" max="1" width="2.88671875" style="33" customWidth="1"/>
    <col min="2" max="2" width="10.44140625" style="33" customWidth="1"/>
    <col min="3" max="3" width="26" style="33" customWidth="1"/>
    <col min="4" max="4" width="2" style="33" customWidth="1"/>
    <col min="5" max="5" width="12.6640625" style="33" customWidth="1"/>
    <col min="6" max="6" width="1.109375" style="33" customWidth="1"/>
    <col min="7" max="7" width="11.5546875" style="33" customWidth="1"/>
    <col min="8" max="8" width="1.109375" style="33" customWidth="1"/>
    <col min="9" max="9" width="10.44140625" style="33" customWidth="1"/>
    <col min="10" max="10" width="1.109375" style="33" customWidth="1"/>
    <col min="11" max="11" width="12.6640625" style="33" customWidth="1"/>
    <col min="12" max="12" width="1.109375" style="33" customWidth="1"/>
    <col min="13" max="13" width="11.5546875" style="33" customWidth="1"/>
    <col min="14" max="14" width="1.109375" style="33" customWidth="1"/>
    <col min="15" max="15" width="10.44140625" style="33" customWidth="1"/>
    <col min="16" max="16" width="1.109375" style="33" customWidth="1"/>
    <col min="17" max="17" width="12.6640625" style="33" customWidth="1"/>
    <col min="18" max="18" width="1.109375" style="33" customWidth="1"/>
    <col min="19" max="19" width="11.5546875" style="33" customWidth="1"/>
    <col min="20" max="20" width="1.109375" style="33" customWidth="1"/>
    <col min="21" max="21" width="10.44140625" style="33" customWidth="1"/>
    <col min="22" max="22" width="3.33203125" style="33" customWidth="1"/>
    <col min="23" max="23" width="8.88671875" style="33" customWidth="1"/>
    <col min="24" max="28" width="11.33203125" style="34" customWidth="1"/>
    <col min="29" max="32" width="11.5546875" style="34"/>
    <col min="33" max="16384" width="11.5546875" style="33"/>
  </cols>
  <sheetData>
    <row r="1" spans="2:40" ht="65.849999999999994" customHeight="1">
      <c r="B1" s="29" t="s">
        <v>203</v>
      </c>
      <c r="C1" s="30"/>
      <c r="D1" s="31"/>
      <c r="E1" s="30"/>
      <c r="F1" s="30"/>
      <c r="G1" s="30"/>
      <c r="H1" s="30"/>
      <c r="I1" s="30"/>
      <c r="J1" s="31"/>
      <c r="K1" s="30"/>
      <c r="L1" s="32"/>
      <c r="M1" s="30"/>
      <c r="N1" s="32"/>
      <c r="O1" s="30"/>
      <c r="P1" s="31"/>
      <c r="Q1" s="30"/>
      <c r="R1" s="32"/>
      <c r="S1" s="30"/>
      <c r="T1" s="32"/>
      <c r="U1" s="30"/>
      <c r="W1" s="9" t="s">
        <v>177</v>
      </c>
    </row>
    <row r="2" spans="2:40" ht="39.9" customHeight="1">
      <c r="B2" s="29" t="s">
        <v>137</v>
      </c>
      <c r="C2" s="30"/>
      <c r="D2" s="31"/>
      <c r="E2" s="30"/>
      <c r="F2" s="30"/>
      <c r="G2" s="30"/>
      <c r="H2" s="30"/>
      <c r="I2" s="30"/>
      <c r="J2" s="31"/>
      <c r="K2" s="30"/>
      <c r="L2" s="32"/>
      <c r="M2" s="30"/>
      <c r="N2" s="32"/>
      <c r="O2" s="30"/>
      <c r="P2" s="31"/>
      <c r="Q2" s="30"/>
      <c r="R2" s="32"/>
      <c r="S2" s="30"/>
      <c r="T2" s="32"/>
      <c r="U2" s="30"/>
    </row>
    <row r="3" spans="2:40" ht="43.2" customHeight="1">
      <c r="B3" s="35" t="s">
        <v>138</v>
      </c>
      <c r="C3" s="35"/>
      <c r="D3" s="35"/>
      <c r="E3" s="35"/>
      <c r="F3" s="35"/>
      <c r="G3" s="35"/>
      <c r="H3" s="35"/>
      <c r="I3" s="35"/>
      <c r="J3" s="35"/>
      <c r="K3" s="35"/>
      <c r="L3" s="428"/>
      <c r="M3" s="35"/>
      <c r="N3" s="428"/>
      <c r="O3" s="35"/>
      <c r="P3" s="35"/>
      <c r="Q3" s="35"/>
      <c r="R3" s="428"/>
      <c r="S3" s="35"/>
      <c r="T3" s="428"/>
      <c r="U3" s="35"/>
    </row>
    <row r="4" spans="2:40" ht="27.9" customHeight="1">
      <c r="B4" s="477" t="s">
        <v>139</v>
      </c>
      <c r="C4" s="477"/>
      <c r="D4" s="414"/>
      <c r="E4" s="478" t="s">
        <v>140</v>
      </c>
      <c r="F4" s="478"/>
      <c r="G4" s="478"/>
      <c r="H4" s="478"/>
      <c r="I4" s="478"/>
      <c r="J4" s="414"/>
      <c r="K4" s="478" t="s">
        <v>49</v>
      </c>
      <c r="L4" s="478"/>
      <c r="M4" s="478"/>
      <c r="N4" s="478"/>
      <c r="O4" s="478"/>
      <c r="P4" s="414"/>
      <c r="Q4" s="478" t="s">
        <v>50</v>
      </c>
      <c r="R4" s="478"/>
      <c r="S4" s="478"/>
      <c r="T4" s="478"/>
      <c r="U4" s="478"/>
    </row>
    <row r="5" spans="2:40" s="295" customFormat="1" ht="4.5" customHeight="1">
      <c r="B5" s="298"/>
      <c r="C5" s="415"/>
      <c r="D5" s="297"/>
      <c r="E5" s="298"/>
      <c r="F5" s="416"/>
      <c r="G5" s="416"/>
      <c r="H5" s="416"/>
      <c r="I5" s="416"/>
      <c r="J5" s="298"/>
      <c r="K5" s="298"/>
      <c r="L5" s="416"/>
      <c r="M5" s="416"/>
      <c r="N5" s="416"/>
      <c r="O5" s="416"/>
      <c r="P5" s="298"/>
      <c r="Q5" s="298"/>
      <c r="R5" s="416"/>
      <c r="S5" s="416"/>
      <c r="T5" s="416"/>
      <c r="U5" s="416"/>
      <c r="X5" s="296"/>
      <c r="Y5" s="296"/>
      <c r="Z5" s="296"/>
      <c r="AA5" s="296"/>
      <c r="AB5" s="296"/>
      <c r="AC5" s="296"/>
      <c r="AD5" s="296"/>
      <c r="AE5" s="296"/>
      <c r="AF5" s="296"/>
    </row>
    <row r="6" spans="2:40" ht="27.9" customHeight="1">
      <c r="B6" s="417" t="s">
        <v>141</v>
      </c>
      <c r="C6" s="418"/>
      <c r="D6" s="244"/>
      <c r="E6" s="419" t="s">
        <v>7</v>
      </c>
      <c r="F6" s="420"/>
      <c r="G6" s="419" t="s">
        <v>142</v>
      </c>
      <c r="H6" s="420"/>
      <c r="I6" s="419" t="s">
        <v>143</v>
      </c>
      <c r="J6" s="421"/>
      <c r="K6" s="419" t="s">
        <v>7</v>
      </c>
      <c r="L6" s="420"/>
      <c r="M6" s="419" t="s">
        <v>142</v>
      </c>
      <c r="N6" s="420"/>
      <c r="O6" s="419" t="s">
        <v>143</v>
      </c>
      <c r="P6" s="421"/>
      <c r="Q6" s="419" t="s">
        <v>7</v>
      </c>
      <c r="R6" s="420"/>
      <c r="S6" s="419" t="s">
        <v>142</v>
      </c>
      <c r="T6" s="420"/>
      <c r="U6" s="419" t="s">
        <v>143</v>
      </c>
    </row>
    <row r="7" spans="2:40" ht="9.9" customHeight="1">
      <c r="B7" s="36"/>
      <c r="C7" s="36"/>
      <c r="D7" s="36"/>
      <c r="E7" s="36"/>
      <c r="F7" s="36"/>
      <c r="G7" s="36"/>
      <c r="H7" s="36"/>
      <c r="I7" s="36"/>
      <c r="J7" s="36"/>
      <c r="K7" s="36"/>
      <c r="L7" s="422"/>
      <c r="M7" s="36"/>
      <c r="N7" s="422"/>
      <c r="O7" s="36"/>
      <c r="P7" s="36"/>
      <c r="Q7" s="36"/>
      <c r="R7" s="422"/>
      <c r="S7" s="36"/>
      <c r="T7" s="422"/>
      <c r="U7" s="36"/>
    </row>
    <row r="8" spans="2:40" ht="18.899999999999999" customHeight="1">
      <c r="B8" s="36" t="s">
        <v>144</v>
      </c>
      <c r="C8" s="424"/>
      <c r="D8" s="408"/>
      <c r="E8" s="425">
        <v>725731</v>
      </c>
      <c r="F8" s="425"/>
      <c r="G8" s="425">
        <v>765452</v>
      </c>
      <c r="H8" s="425"/>
      <c r="I8" s="426">
        <v>1054.73</v>
      </c>
      <c r="J8" s="449"/>
      <c r="K8" s="425">
        <v>4521499</v>
      </c>
      <c r="L8" s="427"/>
      <c r="M8" s="425">
        <v>6331754</v>
      </c>
      <c r="N8" s="427"/>
      <c r="O8" s="426">
        <v>1400.37</v>
      </c>
      <c r="P8" s="449"/>
      <c r="Q8" s="425">
        <v>1738516</v>
      </c>
      <c r="R8" s="427"/>
      <c r="S8" s="425">
        <v>1436301</v>
      </c>
      <c r="T8" s="427"/>
      <c r="U8" s="426">
        <v>826.16</v>
      </c>
      <c r="V8" s="42"/>
      <c r="W8" s="42"/>
      <c r="X8" s="266"/>
      <c r="Y8" s="266"/>
      <c r="Z8" s="266"/>
      <c r="AA8" s="266"/>
      <c r="AB8" s="267"/>
      <c r="AC8" s="266"/>
      <c r="AD8" s="266"/>
      <c r="AE8" s="266"/>
      <c r="AF8" s="266"/>
      <c r="AG8" s="266"/>
      <c r="AH8" s="267"/>
      <c r="AI8" s="266"/>
      <c r="AJ8" s="266"/>
      <c r="AK8" s="266"/>
      <c r="AL8" s="266"/>
      <c r="AM8" s="266"/>
      <c r="AN8" s="267"/>
    </row>
    <row r="9" spans="2:40" ht="27.9" customHeight="1">
      <c r="B9" s="36" t="s">
        <v>145</v>
      </c>
      <c r="C9" s="424"/>
      <c r="D9" s="408"/>
      <c r="E9" s="425">
        <v>115512</v>
      </c>
      <c r="F9" s="425"/>
      <c r="G9" s="425">
        <v>90975</v>
      </c>
      <c r="H9" s="425"/>
      <c r="I9" s="426">
        <v>787.58</v>
      </c>
      <c r="J9" s="449"/>
      <c r="K9" s="425">
        <v>1322681</v>
      </c>
      <c r="L9" s="427"/>
      <c r="M9" s="425">
        <v>1101049</v>
      </c>
      <c r="N9" s="427"/>
      <c r="O9" s="426">
        <v>832.44</v>
      </c>
      <c r="P9" s="449"/>
      <c r="Q9" s="425">
        <v>466879</v>
      </c>
      <c r="R9" s="427"/>
      <c r="S9" s="425">
        <v>261168</v>
      </c>
      <c r="T9" s="427"/>
      <c r="U9" s="426">
        <v>559.39</v>
      </c>
      <c r="V9" s="42"/>
      <c r="W9" s="42"/>
      <c r="X9" s="266"/>
      <c r="Y9" s="266"/>
      <c r="Z9" s="266"/>
      <c r="AA9" s="266"/>
      <c r="AB9" s="267"/>
      <c r="AC9" s="266"/>
      <c r="AD9" s="266"/>
      <c r="AE9" s="266"/>
      <c r="AF9" s="266"/>
      <c r="AG9" s="266"/>
      <c r="AH9" s="267"/>
      <c r="AI9" s="266"/>
      <c r="AJ9" s="266"/>
      <c r="AK9" s="266"/>
      <c r="AL9" s="266"/>
      <c r="AM9" s="266"/>
      <c r="AN9" s="267"/>
    </row>
    <row r="10" spans="2:40" ht="27.9" customHeight="1">
      <c r="B10" s="33" t="s">
        <v>146</v>
      </c>
      <c r="C10" s="37"/>
      <c r="D10" s="38"/>
      <c r="E10" s="39">
        <v>6877</v>
      </c>
      <c r="F10" s="39"/>
      <c r="G10" s="39">
        <v>7070</v>
      </c>
      <c r="H10" s="39"/>
      <c r="I10" s="40">
        <v>1028.1199999999999</v>
      </c>
      <c r="J10" s="449"/>
      <c r="K10" s="39">
        <v>66348</v>
      </c>
      <c r="L10" s="41"/>
      <c r="M10" s="39">
        <v>92094</v>
      </c>
      <c r="N10" s="41"/>
      <c r="O10" s="40">
        <v>1388.04</v>
      </c>
      <c r="P10" s="449"/>
      <c r="Q10" s="39">
        <v>41158</v>
      </c>
      <c r="R10" s="41"/>
      <c r="S10" s="39">
        <v>31558</v>
      </c>
      <c r="T10" s="41"/>
      <c r="U10" s="40">
        <v>766.74</v>
      </c>
      <c r="V10" s="42"/>
      <c r="W10" s="42"/>
      <c r="X10" s="266"/>
      <c r="Y10" s="266"/>
      <c r="Z10" s="266"/>
      <c r="AA10" s="266"/>
      <c r="AB10" s="267"/>
      <c r="AC10" s="266"/>
      <c r="AD10" s="266"/>
      <c r="AE10" s="266"/>
      <c r="AF10" s="266"/>
      <c r="AG10" s="266"/>
      <c r="AH10" s="267"/>
      <c r="AI10" s="266"/>
      <c r="AJ10" s="266"/>
      <c r="AK10" s="266"/>
      <c r="AL10" s="266"/>
      <c r="AM10" s="266"/>
      <c r="AN10" s="267"/>
    </row>
    <row r="11" spans="2:40" ht="27.9" customHeight="1">
      <c r="B11" s="33" t="s">
        <v>147</v>
      </c>
      <c r="C11" s="37"/>
      <c r="D11" s="38"/>
      <c r="E11" s="39">
        <v>2131</v>
      </c>
      <c r="F11" s="39"/>
      <c r="G11" s="39">
        <v>3639</v>
      </c>
      <c r="H11" s="39"/>
      <c r="I11" s="40">
        <v>1707.72</v>
      </c>
      <c r="J11" s="449"/>
      <c r="K11" s="39">
        <v>35639</v>
      </c>
      <c r="L11" s="41"/>
      <c r="M11" s="39">
        <v>86879</v>
      </c>
      <c r="N11" s="41"/>
      <c r="O11" s="40">
        <v>2437.75</v>
      </c>
      <c r="P11" s="449"/>
      <c r="Q11" s="39">
        <v>20821</v>
      </c>
      <c r="R11" s="41"/>
      <c r="S11" s="39">
        <v>23685</v>
      </c>
      <c r="T11" s="41"/>
      <c r="U11" s="40">
        <v>1137.55</v>
      </c>
      <c r="V11" s="42"/>
      <c r="W11" s="42"/>
      <c r="X11" s="266"/>
      <c r="Y11" s="266"/>
      <c r="Z11" s="266"/>
      <c r="AA11" s="266"/>
      <c r="AB11" s="267"/>
      <c r="AC11" s="266"/>
      <c r="AD11" s="266"/>
      <c r="AE11" s="266"/>
      <c r="AF11" s="266"/>
      <c r="AG11" s="266"/>
      <c r="AH11" s="267"/>
      <c r="AI11" s="266"/>
      <c r="AJ11" s="266"/>
      <c r="AK11" s="266"/>
      <c r="AL11" s="266"/>
      <c r="AM11" s="266"/>
      <c r="AN11" s="267"/>
    </row>
    <row r="12" spans="2:40" ht="27.9" customHeight="1">
      <c r="B12" s="33" t="s">
        <v>148</v>
      </c>
      <c r="C12" s="37"/>
      <c r="D12" s="38"/>
      <c r="E12" s="39">
        <v>85514</v>
      </c>
      <c r="F12" s="39"/>
      <c r="G12" s="39">
        <v>102253</v>
      </c>
      <c r="H12" s="39"/>
      <c r="I12" s="40">
        <v>1195.74</v>
      </c>
      <c r="J12" s="449"/>
      <c r="K12" s="39">
        <v>53914</v>
      </c>
      <c r="L12" s="41"/>
      <c r="M12" s="39">
        <v>71136</v>
      </c>
      <c r="N12" s="41"/>
      <c r="O12" s="40">
        <v>1319.43</v>
      </c>
      <c r="P12" s="449"/>
      <c r="Q12" s="39">
        <v>52131</v>
      </c>
      <c r="R12" s="41"/>
      <c r="S12" s="39">
        <v>49483</v>
      </c>
      <c r="T12" s="41"/>
      <c r="U12" s="40">
        <v>949.2</v>
      </c>
      <c r="V12" s="42"/>
      <c r="W12" s="42"/>
      <c r="X12" s="266"/>
      <c r="Y12" s="266"/>
      <c r="Z12" s="266"/>
      <c r="AA12" s="266"/>
      <c r="AB12" s="267"/>
      <c r="AC12" s="266"/>
      <c r="AD12" s="266"/>
      <c r="AE12" s="266"/>
      <c r="AF12" s="266"/>
      <c r="AG12" s="266"/>
      <c r="AH12" s="267"/>
      <c r="AI12" s="266"/>
      <c r="AJ12" s="266"/>
      <c r="AK12" s="266"/>
      <c r="AL12" s="266"/>
      <c r="AM12" s="266"/>
      <c r="AN12" s="267"/>
    </row>
    <row r="13" spans="2:40" ht="27.9" customHeight="1">
      <c r="B13" s="33" t="s">
        <v>149</v>
      </c>
      <c r="C13" s="37"/>
      <c r="D13" s="38"/>
      <c r="E13" s="39">
        <v>11840</v>
      </c>
      <c r="F13" s="39"/>
      <c r="G13" s="39">
        <v>13711</v>
      </c>
      <c r="H13" s="39"/>
      <c r="I13" s="40">
        <v>1158.04</v>
      </c>
      <c r="J13" s="449"/>
      <c r="K13" s="39">
        <v>10481</v>
      </c>
      <c r="L13" s="41"/>
      <c r="M13" s="39">
        <v>18307</v>
      </c>
      <c r="N13" s="41"/>
      <c r="O13" s="40">
        <v>1746.69</v>
      </c>
      <c r="P13" s="449"/>
      <c r="Q13" s="39">
        <v>9990</v>
      </c>
      <c r="R13" s="41"/>
      <c r="S13" s="39">
        <v>12456</v>
      </c>
      <c r="T13" s="41"/>
      <c r="U13" s="40">
        <v>1246.8</v>
      </c>
      <c r="V13" s="42"/>
      <c r="W13" s="42"/>
      <c r="X13" s="266"/>
      <c r="Y13" s="266"/>
      <c r="Z13" s="266"/>
      <c r="AA13" s="266"/>
      <c r="AB13" s="267"/>
      <c r="AC13" s="266"/>
      <c r="AD13" s="266"/>
      <c r="AE13" s="266"/>
      <c r="AF13" s="266"/>
      <c r="AG13" s="266"/>
      <c r="AH13" s="267"/>
      <c r="AI13" s="266"/>
      <c r="AJ13" s="266"/>
      <c r="AK13" s="266"/>
      <c r="AL13" s="266"/>
      <c r="AM13" s="266"/>
      <c r="AN13" s="267"/>
    </row>
    <row r="14" spans="2:40" ht="27.9" customHeight="1">
      <c r="B14" s="33" t="s">
        <v>150</v>
      </c>
      <c r="C14" s="37"/>
      <c r="D14" s="38"/>
      <c r="E14" s="39">
        <v>4555</v>
      </c>
      <c r="F14" s="39"/>
      <c r="G14" s="39">
        <v>1975</v>
      </c>
      <c r="H14" s="39"/>
      <c r="I14" s="40">
        <v>433.68</v>
      </c>
      <c r="J14" s="449"/>
      <c r="K14" s="39">
        <v>224047</v>
      </c>
      <c r="L14" s="41"/>
      <c r="M14" s="39">
        <v>94352</v>
      </c>
      <c r="N14" s="41"/>
      <c r="O14" s="40">
        <v>421.12</v>
      </c>
      <c r="P14" s="449"/>
      <c r="Q14" s="39">
        <v>20420</v>
      </c>
      <c r="R14" s="41"/>
      <c r="S14" s="39">
        <v>8874</v>
      </c>
      <c r="T14" s="41"/>
      <c r="U14" s="40">
        <v>434.57</v>
      </c>
      <c r="V14" s="42"/>
      <c r="W14" s="42"/>
      <c r="X14" s="266"/>
      <c r="Y14" s="266"/>
      <c r="Z14" s="266"/>
      <c r="AA14" s="266"/>
      <c r="AB14" s="267"/>
      <c r="AC14" s="266"/>
      <c r="AD14" s="266"/>
      <c r="AE14" s="266"/>
      <c r="AF14" s="266"/>
      <c r="AG14" s="266"/>
      <c r="AH14" s="267"/>
      <c r="AI14" s="266"/>
      <c r="AJ14" s="266"/>
      <c r="AK14" s="266"/>
      <c r="AL14" s="266"/>
      <c r="AM14" s="266"/>
      <c r="AN14" s="267"/>
    </row>
    <row r="15" spans="2:40" ht="16.2" customHeight="1">
      <c r="C15" s="37"/>
      <c r="D15" s="38"/>
      <c r="E15" s="39"/>
      <c r="F15" s="39"/>
      <c r="G15" s="39"/>
      <c r="H15" s="39"/>
      <c r="I15" s="40"/>
      <c r="J15" s="449"/>
      <c r="K15" s="39"/>
      <c r="L15" s="41"/>
      <c r="M15" s="39"/>
      <c r="N15" s="41"/>
      <c r="O15" s="40"/>
      <c r="P15" s="449"/>
      <c r="Q15" s="39"/>
      <c r="R15" s="41"/>
      <c r="S15" s="39"/>
      <c r="T15" s="41"/>
      <c r="U15" s="40"/>
      <c r="X15" s="266"/>
      <c r="Y15" s="266"/>
      <c r="Z15" s="266"/>
      <c r="AA15" s="266"/>
      <c r="AB15" s="267"/>
      <c r="AC15" s="266"/>
      <c r="AD15" s="266"/>
      <c r="AE15" s="266"/>
      <c r="AF15" s="266"/>
      <c r="AG15" s="266"/>
      <c r="AH15" s="267"/>
      <c r="AI15" s="266"/>
      <c r="AJ15" s="266"/>
      <c r="AK15" s="266"/>
      <c r="AL15" s="266"/>
      <c r="AM15" s="266"/>
      <c r="AN15" s="267"/>
    </row>
    <row r="16" spans="2:40" s="34" customFormat="1" ht="19.5" customHeight="1">
      <c r="B16" s="341" t="s">
        <v>151</v>
      </c>
      <c r="C16" s="337"/>
      <c r="D16" s="338"/>
      <c r="E16" s="337">
        <v>952160</v>
      </c>
      <c r="F16" s="337"/>
      <c r="G16" s="337">
        <v>985076</v>
      </c>
      <c r="H16" s="337"/>
      <c r="I16" s="339">
        <v>1034.57</v>
      </c>
      <c r="J16" s="338"/>
      <c r="K16" s="337">
        <v>6234609</v>
      </c>
      <c r="L16" s="340"/>
      <c r="M16" s="337">
        <v>7795570</v>
      </c>
      <c r="N16" s="340"/>
      <c r="O16" s="339">
        <v>1250.3699999999999</v>
      </c>
      <c r="P16" s="338"/>
      <c r="Q16" s="337">
        <v>2349915</v>
      </c>
      <c r="R16" s="340"/>
      <c r="S16" s="337">
        <v>1823524</v>
      </c>
      <c r="T16" s="340"/>
      <c r="U16" s="339">
        <v>776</v>
      </c>
      <c r="V16" s="33"/>
      <c r="W16" s="33"/>
      <c r="X16" s="268"/>
      <c r="Y16" s="268"/>
      <c r="Z16" s="268"/>
      <c r="AA16" s="268"/>
      <c r="AB16" s="269"/>
      <c r="AC16" s="268"/>
      <c r="AD16" s="268"/>
      <c r="AE16" s="268"/>
      <c r="AF16" s="268"/>
      <c r="AG16" s="268"/>
      <c r="AH16" s="269"/>
      <c r="AI16" s="268"/>
      <c r="AJ16" s="268"/>
      <c r="AK16" s="268"/>
      <c r="AL16" s="268"/>
      <c r="AM16" s="268"/>
      <c r="AN16" s="269"/>
    </row>
    <row r="17" spans="1:32" ht="13.95" customHeight="1">
      <c r="B17" s="29"/>
      <c r="C17" s="30"/>
      <c r="D17" s="31"/>
      <c r="E17" s="30"/>
      <c r="F17" s="30"/>
      <c r="G17" s="30"/>
      <c r="H17" s="30"/>
      <c r="I17" s="30"/>
      <c r="J17" s="31"/>
      <c r="K17" s="30"/>
      <c r="L17" s="32"/>
      <c r="M17" s="30"/>
      <c r="N17" s="32"/>
      <c r="O17" s="30"/>
      <c r="P17" s="31"/>
      <c r="Q17" s="30"/>
      <c r="R17" s="32"/>
      <c r="S17" s="30"/>
      <c r="T17" s="32"/>
      <c r="U17" s="30"/>
    </row>
    <row r="18" spans="1:32" s="34" customFormat="1" ht="50.25" customHeight="1">
      <c r="A18" s="429"/>
      <c r="B18" s="476"/>
      <c r="C18" s="476"/>
      <c r="D18" s="35"/>
      <c r="E18" s="407" t="s">
        <v>132</v>
      </c>
      <c r="F18" s="407"/>
      <c r="G18" s="407" t="s">
        <v>132</v>
      </c>
      <c r="H18" s="407"/>
      <c r="I18" s="407" t="s">
        <v>132</v>
      </c>
      <c r="J18" s="407"/>
      <c r="K18" s="407" t="s">
        <v>132</v>
      </c>
      <c r="L18" s="407"/>
      <c r="M18" s="407" t="s">
        <v>132</v>
      </c>
      <c r="N18" s="407"/>
      <c r="O18" s="407" t="s">
        <v>132</v>
      </c>
      <c r="P18" s="407"/>
      <c r="Q18" s="407" t="s">
        <v>132</v>
      </c>
      <c r="R18" s="407"/>
      <c r="S18" s="407" t="s">
        <v>132</v>
      </c>
      <c r="T18" s="407"/>
      <c r="U18" s="407" t="s">
        <v>132</v>
      </c>
      <c r="V18" s="33"/>
      <c r="W18" s="33"/>
    </row>
    <row r="19" spans="1:32" s="34" customFormat="1" ht="9.9" customHeight="1">
      <c r="A19" s="429"/>
      <c r="B19" s="476"/>
      <c r="C19" s="476"/>
      <c r="D19" s="35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33"/>
      <c r="W19" s="33"/>
    </row>
    <row r="20" spans="1:32" ht="27.9" customHeight="1">
      <c r="A20" s="36"/>
      <c r="B20" s="477" t="s">
        <v>139</v>
      </c>
      <c r="C20" s="482"/>
      <c r="D20" s="414"/>
      <c r="E20" s="478" t="s">
        <v>107</v>
      </c>
      <c r="F20" s="478"/>
      <c r="G20" s="478"/>
      <c r="H20" s="478"/>
      <c r="I20" s="478"/>
      <c r="J20" s="414"/>
      <c r="K20" s="478" t="s">
        <v>108</v>
      </c>
      <c r="L20" s="478"/>
      <c r="M20" s="478"/>
      <c r="N20" s="478"/>
      <c r="O20" s="478"/>
      <c r="P20" s="414"/>
      <c r="Q20" s="478" t="s">
        <v>152</v>
      </c>
      <c r="R20" s="478"/>
      <c r="S20" s="478"/>
      <c r="T20" s="478"/>
      <c r="U20" s="478"/>
    </row>
    <row r="21" spans="1:32" s="295" customFormat="1" ht="4.5" customHeight="1">
      <c r="A21" s="301"/>
      <c r="B21" s="298"/>
      <c r="C21" s="415"/>
      <c r="D21" s="297"/>
      <c r="E21" s="298"/>
      <c r="F21" s="416"/>
      <c r="G21" s="416"/>
      <c r="H21" s="416"/>
      <c r="I21" s="416"/>
      <c r="J21" s="298"/>
      <c r="K21" s="298"/>
      <c r="L21" s="416"/>
      <c r="M21" s="416"/>
      <c r="N21" s="416"/>
      <c r="O21" s="416"/>
      <c r="P21" s="298"/>
      <c r="Q21" s="298"/>
      <c r="R21" s="416"/>
      <c r="S21" s="416"/>
      <c r="T21" s="416"/>
      <c r="U21" s="416"/>
      <c r="X21" s="296"/>
      <c r="Y21" s="296"/>
      <c r="Z21" s="296"/>
      <c r="AA21" s="296"/>
      <c r="AB21" s="296"/>
      <c r="AC21" s="296"/>
      <c r="AD21" s="296"/>
      <c r="AE21" s="296"/>
      <c r="AF21" s="296"/>
    </row>
    <row r="22" spans="1:32" ht="27.9" customHeight="1">
      <c r="A22" s="36"/>
      <c r="B22" s="417" t="s">
        <v>141</v>
      </c>
      <c r="C22" s="418"/>
      <c r="D22" s="244"/>
      <c r="E22" s="419" t="s">
        <v>7</v>
      </c>
      <c r="F22" s="420"/>
      <c r="G22" s="419" t="s">
        <v>142</v>
      </c>
      <c r="H22" s="420"/>
      <c r="I22" s="419" t="s">
        <v>143</v>
      </c>
      <c r="J22" s="421"/>
      <c r="K22" s="419" t="s">
        <v>7</v>
      </c>
      <c r="L22" s="420"/>
      <c r="M22" s="419" t="s">
        <v>142</v>
      </c>
      <c r="N22" s="420"/>
      <c r="O22" s="419" t="s">
        <v>143</v>
      </c>
      <c r="P22" s="421"/>
      <c r="Q22" s="419" t="s">
        <v>7</v>
      </c>
      <c r="R22" s="420"/>
      <c r="S22" s="419" t="s">
        <v>142</v>
      </c>
      <c r="T22" s="420"/>
      <c r="U22" s="419" t="s">
        <v>143</v>
      </c>
    </row>
    <row r="23" spans="1:32" s="34" customFormat="1" ht="9.9" customHeight="1">
      <c r="A23" s="429"/>
      <c r="B23" s="483"/>
      <c r="C23" s="483"/>
      <c r="D23" s="36"/>
      <c r="E23" s="36"/>
      <c r="F23" s="36"/>
      <c r="G23" s="36"/>
      <c r="H23" s="36"/>
      <c r="I23" s="36"/>
      <c r="J23" s="36"/>
      <c r="K23" s="36"/>
      <c r="L23" s="422"/>
      <c r="M23" s="36"/>
      <c r="N23" s="422"/>
      <c r="O23" s="36"/>
      <c r="P23" s="36"/>
      <c r="Q23" s="407"/>
      <c r="R23" s="423"/>
      <c r="S23" s="407"/>
      <c r="T23" s="423"/>
      <c r="U23" s="407"/>
      <c r="V23" s="33"/>
      <c r="W23" s="33"/>
    </row>
    <row r="24" spans="1:32" s="34" customFormat="1" ht="19.5" customHeight="1">
      <c r="A24" s="429"/>
      <c r="B24" s="36" t="s">
        <v>144</v>
      </c>
      <c r="C24" s="424"/>
      <c r="D24" s="408"/>
      <c r="E24" s="425">
        <v>259722</v>
      </c>
      <c r="F24" s="425"/>
      <c r="G24" s="425">
        <v>116625</v>
      </c>
      <c r="H24" s="425"/>
      <c r="I24" s="426">
        <v>449.04</v>
      </c>
      <c r="J24" s="449"/>
      <c r="K24" s="425">
        <v>31803</v>
      </c>
      <c r="L24" s="427"/>
      <c r="M24" s="425">
        <v>20932</v>
      </c>
      <c r="N24" s="427"/>
      <c r="O24" s="426">
        <v>658.17</v>
      </c>
      <c r="P24" s="449"/>
      <c r="Q24" s="425">
        <v>7277271</v>
      </c>
      <c r="R24" s="427"/>
      <c r="S24" s="425">
        <v>8671064</v>
      </c>
      <c r="T24" s="427"/>
      <c r="U24" s="426">
        <v>1191.53</v>
      </c>
      <c r="V24" s="33"/>
      <c r="W24" s="45"/>
    </row>
    <row r="25" spans="1:32" s="34" customFormat="1" ht="27.9" customHeight="1">
      <c r="B25" s="33" t="s">
        <v>145</v>
      </c>
      <c r="C25" s="37"/>
      <c r="D25" s="38"/>
      <c r="E25" s="39">
        <v>63761</v>
      </c>
      <c r="F25" s="39"/>
      <c r="G25" s="39">
        <v>23086</v>
      </c>
      <c r="H25" s="39"/>
      <c r="I25" s="40">
        <v>362.07</v>
      </c>
      <c r="J25" s="449"/>
      <c r="K25" s="39">
        <v>9922</v>
      </c>
      <c r="L25" s="41"/>
      <c r="M25" s="39">
        <v>4902</v>
      </c>
      <c r="N25" s="41"/>
      <c r="O25" s="40">
        <v>494.09</v>
      </c>
      <c r="P25" s="449"/>
      <c r="Q25" s="39">
        <v>1978755</v>
      </c>
      <c r="R25" s="41"/>
      <c r="S25" s="39">
        <v>1481180</v>
      </c>
      <c r="T25" s="41"/>
      <c r="U25" s="40">
        <v>748.54</v>
      </c>
      <c r="V25" s="33"/>
      <c r="W25" s="45"/>
    </row>
    <row r="26" spans="1:32" s="34" customFormat="1" ht="27.9" customHeight="1">
      <c r="B26" s="33" t="s">
        <v>146</v>
      </c>
      <c r="C26" s="37"/>
      <c r="D26" s="38"/>
      <c r="E26" s="39">
        <v>4867</v>
      </c>
      <c r="F26" s="39"/>
      <c r="G26" s="39">
        <v>2545</v>
      </c>
      <c r="H26" s="39"/>
      <c r="I26" s="40">
        <v>522.99</v>
      </c>
      <c r="J26" s="449"/>
      <c r="K26" s="39">
        <v>1207</v>
      </c>
      <c r="L26" s="41"/>
      <c r="M26" s="39">
        <v>814</v>
      </c>
      <c r="N26" s="41"/>
      <c r="O26" s="40">
        <v>674.73</v>
      </c>
      <c r="P26" s="449"/>
      <c r="Q26" s="39">
        <v>120457</v>
      </c>
      <c r="R26" s="41"/>
      <c r="S26" s="39">
        <v>134081</v>
      </c>
      <c r="T26" s="41"/>
      <c r="U26" s="40">
        <v>1113.0999999999999</v>
      </c>
      <c r="V26" s="33"/>
      <c r="W26" s="45"/>
    </row>
    <row r="27" spans="1:32" s="34" customFormat="1" ht="27.9" customHeight="1">
      <c r="B27" s="33" t="s">
        <v>147</v>
      </c>
      <c r="C27" s="37"/>
      <c r="D27" s="38"/>
      <c r="E27" s="39">
        <v>1924</v>
      </c>
      <c r="F27" s="39"/>
      <c r="G27" s="39">
        <v>1501</v>
      </c>
      <c r="H27" s="39"/>
      <c r="I27" s="40">
        <v>780.2</v>
      </c>
      <c r="J27" s="449"/>
      <c r="K27" s="39">
        <v>630</v>
      </c>
      <c r="L27" s="41"/>
      <c r="M27" s="39">
        <v>650</v>
      </c>
      <c r="N27" s="41"/>
      <c r="O27" s="40">
        <v>1030.98</v>
      </c>
      <c r="P27" s="449"/>
      <c r="Q27" s="39">
        <v>61145</v>
      </c>
      <c r="R27" s="41"/>
      <c r="S27" s="39">
        <v>116354</v>
      </c>
      <c r="T27" s="41"/>
      <c r="U27" s="40">
        <v>1902.92</v>
      </c>
      <c r="V27" s="33"/>
      <c r="W27" s="45"/>
    </row>
    <row r="28" spans="1:32" s="34" customFormat="1" ht="27.9" customHeight="1">
      <c r="B28" s="33" t="s">
        <v>148</v>
      </c>
      <c r="C28" s="37"/>
      <c r="D28" s="38"/>
      <c r="E28" s="39">
        <v>10872</v>
      </c>
      <c r="F28" s="39"/>
      <c r="G28" s="39">
        <v>4891</v>
      </c>
      <c r="H28" s="39"/>
      <c r="I28" s="40">
        <v>449.83</v>
      </c>
      <c r="J28" s="449"/>
      <c r="K28" s="39">
        <v>515</v>
      </c>
      <c r="L28" s="41"/>
      <c r="M28" s="39">
        <v>508</v>
      </c>
      <c r="N28" s="41"/>
      <c r="O28" s="40">
        <v>986.31</v>
      </c>
      <c r="P28" s="449"/>
      <c r="Q28" s="39">
        <v>202946</v>
      </c>
      <c r="R28" s="41"/>
      <c r="S28" s="39">
        <v>228270</v>
      </c>
      <c r="T28" s="41"/>
      <c r="U28" s="40">
        <v>1124.78</v>
      </c>
      <c r="V28" s="33"/>
      <c r="W28" s="45"/>
    </row>
    <row r="29" spans="1:32" s="34" customFormat="1" ht="27.9" customHeight="1">
      <c r="B29" s="33" t="s">
        <v>149</v>
      </c>
      <c r="C29" s="37"/>
      <c r="D29" s="38"/>
      <c r="E29" s="39">
        <v>1069</v>
      </c>
      <c r="F29" s="39"/>
      <c r="G29" s="39">
        <v>876</v>
      </c>
      <c r="H29" s="39"/>
      <c r="I29" s="40">
        <v>819.59</v>
      </c>
      <c r="J29" s="449"/>
      <c r="K29" s="39">
        <v>199</v>
      </c>
      <c r="L29" s="41"/>
      <c r="M29" s="39">
        <v>254</v>
      </c>
      <c r="N29" s="41"/>
      <c r="O29" s="40">
        <v>1277.01</v>
      </c>
      <c r="P29" s="449"/>
      <c r="Q29" s="39">
        <v>33579</v>
      </c>
      <c r="R29" s="41"/>
      <c r="S29" s="39">
        <v>45604</v>
      </c>
      <c r="T29" s="41"/>
      <c r="U29" s="40">
        <v>1358.11</v>
      </c>
      <c r="V29" s="33"/>
      <c r="W29" s="45"/>
    </row>
    <row r="30" spans="1:32" s="34" customFormat="1" ht="27.9" customHeight="1">
      <c r="B30" s="33" t="s">
        <v>150</v>
      </c>
      <c r="C30" s="37"/>
      <c r="D30" s="38"/>
      <c r="E30" s="39"/>
      <c r="F30" s="39"/>
      <c r="G30" s="39"/>
      <c r="H30" s="39"/>
      <c r="I30" s="40"/>
      <c r="J30" s="449"/>
      <c r="K30" s="39"/>
      <c r="L30" s="41"/>
      <c r="M30" s="39"/>
      <c r="N30" s="41"/>
      <c r="O30" s="40"/>
      <c r="P30" s="449"/>
      <c r="Q30" s="39">
        <v>249022</v>
      </c>
      <c r="R30" s="41"/>
      <c r="S30" s="39">
        <v>105201</v>
      </c>
      <c r="T30" s="41"/>
      <c r="U30" s="40">
        <v>422.46</v>
      </c>
      <c r="V30" s="33"/>
      <c r="W30" s="45"/>
    </row>
    <row r="31" spans="1:32" s="34" customFormat="1" ht="16.2" customHeight="1">
      <c r="B31" s="33"/>
      <c r="C31" s="37"/>
      <c r="D31" s="38"/>
      <c r="E31" s="39"/>
      <c r="F31" s="39"/>
      <c r="G31" s="39"/>
      <c r="H31" s="39"/>
      <c r="I31" s="40"/>
      <c r="J31" s="449"/>
      <c r="K31" s="39"/>
      <c r="L31" s="41"/>
      <c r="M31" s="39"/>
      <c r="N31" s="41"/>
      <c r="O31" s="40"/>
      <c r="P31" s="449"/>
      <c r="Q31" s="39"/>
      <c r="R31" s="41"/>
      <c r="S31" s="39"/>
      <c r="T31" s="41"/>
      <c r="U31" s="40"/>
      <c r="V31" s="33"/>
      <c r="W31" s="45"/>
    </row>
    <row r="32" spans="1:32" s="34" customFormat="1" ht="24" customHeight="1">
      <c r="B32" s="342" t="s">
        <v>151</v>
      </c>
      <c r="C32" s="343"/>
      <c r="D32" s="338"/>
      <c r="E32" s="343">
        <v>342215</v>
      </c>
      <c r="F32" s="343"/>
      <c r="G32" s="343">
        <v>149525</v>
      </c>
      <c r="H32" s="343"/>
      <c r="I32" s="344">
        <v>436.93</v>
      </c>
      <c r="J32" s="338"/>
      <c r="K32" s="343">
        <v>44276</v>
      </c>
      <c r="L32" s="345"/>
      <c r="M32" s="343">
        <v>28060</v>
      </c>
      <c r="N32" s="345"/>
      <c r="O32" s="344">
        <v>633.75</v>
      </c>
      <c r="P32" s="338"/>
      <c r="Q32" s="343">
        <v>9923175</v>
      </c>
      <c r="R32" s="345"/>
      <c r="S32" s="343">
        <v>10781754</v>
      </c>
      <c r="T32" s="345"/>
      <c r="U32" s="344">
        <v>1086.52</v>
      </c>
      <c r="V32" s="33"/>
      <c r="W32" s="45"/>
    </row>
    <row r="33" spans="2:40" ht="9.9" customHeight="1">
      <c r="B33" s="484"/>
      <c r="C33" s="484"/>
      <c r="D33" s="38"/>
      <c r="E33" s="46"/>
      <c r="F33" s="46"/>
      <c r="G33" s="46"/>
      <c r="H33" s="46"/>
      <c r="I33" s="46"/>
      <c r="J33" s="38"/>
      <c r="K33" s="46"/>
      <c r="L33" s="46"/>
      <c r="M33" s="46"/>
      <c r="N33" s="46"/>
      <c r="O33" s="46"/>
      <c r="P33" s="38"/>
      <c r="Q33" s="46"/>
      <c r="R33" s="46"/>
      <c r="S33" s="46"/>
      <c r="T33" s="46"/>
      <c r="U33" s="46"/>
    </row>
    <row r="34" spans="2:40" ht="50.1" customHeight="1">
      <c r="B34" s="484"/>
      <c r="C34" s="484"/>
      <c r="D34" s="408"/>
      <c r="E34" s="407" t="s">
        <v>132</v>
      </c>
      <c r="F34" s="407"/>
      <c r="G34" s="407" t="s">
        <v>132</v>
      </c>
      <c r="H34" s="407"/>
      <c r="I34" s="407" t="s">
        <v>132</v>
      </c>
      <c r="J34" s="424"/>
      <c r="K34" s="407" t="s">
        <v>132</v>
      </c>
      <c r="L34" s="407"/>
      <c r="M34" s="407" t="s">
        <v>132</v>
      </c>
      <c r="N34" s="407"/>
      <c r="O34" s="407" t="s">
        <v>132</v>
      </c>
      <c r="P34" s="407"/>
      <c r="Q34" s="407" t="s">
        <v>132</v>
      </c>
      <c r="R34" s="407"/>
      <c r="S34" s="407" t="s">
        <v>132</v>
      </c>
      <c r="T34" s="407"/>
      <c r="U34" s="407" t="s">
        <v>132</v>
      </c>
    </row>
    <row r="35" spans="2:40" ht="68.099999999999994" customHeight="1">
      <c r="B35" s="29" t="s">
        <v>153</v>
      </c>
      <c r="C35" s="29"/>
      <c r="D35" s="47"/>
      <c r="E35" s="48"/>
      <c r="F35" s="48"/>
      <c r="G35" s="48"/>
      <c r="H35" s="48"/>
      <c r="I35" s="48"/>
      <c r="J35" s="47"/>
      <c r="K35" s="48"/>
      <c r="L35" s="48"/>
      <c r="M35" s="48"/>
      <c r="N35" s="48"/>
      <c r="O35" s="48"/>
      <c r="P35" s="47"/>
      <c r="Q35" s="48"/>
      <c r="R35" s="48"/>
      <c r="S35" s="48"/>
      <c r="T35" s="48"/>
      <c r="U35" s="48"/>
    </row>
    <row r="36" spans="2:40" ht="27.9" customHeight="1">
      <c r="B36" s="49" t="s">
        <v>204</v>
      </c>
      <c r="C36" s="29"/>
      <c r="D36" s="47"/>
      <c r="E36" s="48"/>
      <c r="F36" s="48"/>
      <c r="G36" s="48"/>
      <c r="H36" s="48"/>
      <c r="I36" s="48"/>
      <c r="J36" s="47"/>
      <c r="K36" s="48"/>
      <c r="L36" s="48"/>
      <c r="M36" s="48"/>
      <c r="N36" s="48"/>
      <c r="O36" s="48"/>
      <c r="P36" s="47"/>
      <c r="Q36" s="48"/>
      <c r="R36" s="48"/>
      <c r="S36" s="48"/>
      <c r="T36" s="48"/>
      <c r="U36" s="48"/>
    </row>
    <row r="37" spans="2:40" ht="24.9" customHeight="1">
      <c r="B37" s="486"/>
      <c r="C37" s="486"/>
      <c r="D37" s="35"/>
      <c r="E37" s="35"/>
      <c r="F37" s="35"/>
      <c r="G37" s="35"/>
      <c r="H37" s="35"/>
      <c r="I37" s="35"/>
      <c r="J37" s="35"/>
      <c r="K37" s="35"/>
      <c r="L37" s="428"/>
      <c r="M37" s="35"/>
      <c r="N37" s="428"/>
      <c r="O37" s="35"/>
      <c r="P37" s="35"/>
      <c r="Q37" s="35"/>
      <c r="R37" s="428"/>
      <c r="S37" s="35"/>
      <c r="T37" s="428"/>
      <c r="U37" s="35"/>
    </row>
    <row r="38" spans="2:40" ht="27.9" customHeight="1">
      <c r="B38" s="478" t="s">
        <v>155</v>
      </c>
      <c r="C38" s="487"/>
      <c r="D38" s="430"/>
      <c r="E38" s="478" t="s">
        <v>154</v>
      </c>
      <c r="F38" s="479"/>
      <c r="G38" s="479"/>
      <c r="H38" s="479"/>
      <c r="I38" s="479"/>
      <c r="J38" s="430"/>
      <c r="K38" s="478" t="s">
        <v>151</v>
      </c>
      <c r="L38" s="479"/>
      <c r="M38" s="479"/>
      <c r="N38" s="479"/>
      <c r="O38" s="479"/>
      <c r="P38" s="430"/>
      <c r="Q38" s="480" t="s">
        <v>178</v>
      </c>
      <c r="R38" s="481"/>
      <c r="S38" s="481"/>
      <c r="T38" s="481"/>
      <c r="U38" s="481"/>
      <c r="X38" s="271"/>
      <c r="Y38" s="273"/>
      <c r="Z38" s="271"/>
      <c r="AA38" s="270"/>
      <c r="AB38" s="272"/>
      <c r="AC38" s="270"/>
      <c r="AD38" s="271"/>
      <c r="AE38" s="273"/>
      <c r="AF38" s="271"/>
      <c r="AG38" s="270"/>
      <c r="AH38" s="272"/>
      <c r="AI38" s="270"/>
      <c r="AJ38" s="272"/>
      <c r="AK38" s="272"/>
      <c r="AL38" s="272"/>
      <c r="AM38" s="272"/>
      <c r="AN38" s="272"/>
    </row>
    <row r="39" spans="2:40" s="295" customFormat="1" ht="4.5" customHeight="1">
      <c r="B39" s="478"/>
      <c r="C39" s="487"/>
      <c r="D39" s="432"/>
      <c r="E39" s="416"/>
      <c r="F39" s="433"/>
      <c r="G39" s="433"/>
      <c r="H39" s="433"/>
      <c r="I39" s="433"/>
      <c r="J39" s="432"/>
      <c r="K39" s="416"/>
      <c r="L39" s="433"/>
      <c r="M39" s="433"/>
      <c r="N39" s="433"/>
      <c r="O39" s="433"/>
      <c r="P39" s="432"/>
      <c r="Q39" s="416"/>
      <c r="R39" s="433"/>
      <c r="S39" s="433"/>
      <c r="T39" s="433"/>
      <c r="U39" s="433"/>
      <c r="X39" s="434"/>
      <c r="Y39" s="435"/>
      <c r="Z39" s="434"/>
      <c r="AA39" s="436"/>
      <c r="AB39" s="437"/>
      <c r="AC39" s="436"/>
      <c r="AD39" s="434"/>
      <c r="AE39" s="435"/>
      <c r="AF39" s="434"/>
      <c r="AG39" s="436"/>
      <c r="AH39" s="437"/>
      <c r="AI39" s="436"/>
      <c r="AJ39" s="437"/>
      <c r="AK39" s="437"/>
      <c r="AL39" s="437"/>
      <c r="AM39" s="437"/>
      <c r="AN39" s="437"/>
    </row>
    <row r="40" spans="2:40" ht="27.9" customHeight="1">
      <c r="B40" s="487" t="s">
        <v>155</v>
      </c>
      <c r="C40" s="487"/>
      <c r="D40" s="244"/>
      <c r="E40" s="419" t="s">
        <v>7</v>
      </c>
      <c r="F40" s="431"/>
      <c r="G40" s="419"/>
      <c r="H40" s="431"/>
      <c r="I40" s="419" t="s">
        <v>143</v>
      </c>
      <c r="J40" s="421"/>
      <c r="K40" s="419" t="s">
        <v>7</v>
      </c>
      <c r="L40" s="420"/>
      <c r="M40" s="419"/>
      <c r="N40" s="420"/>
      <c r="O40" s="419" t="s">
        <v>143</v>
      </c>
      <c r="P40" s="421"/>
      <c r="Q40" s="419" t="s">
        <v>7</v>
      </c>
      <c r="R40" s="420"/>
      <c r="S40" s="419"/>
      <c r="T40" s="420"/>
      <c r="U40" s="419" t="s">
        <v>143</v>
      </c>
      <c r="X40" s="271"/>
      <c r="Y40" s="273"/>
      <c r="Z40" s="271"/>
      <c r="AA40" s="270"/>
      <c r="AB40" s="272"/>
      <c r="AC40" s="270"/>
      <c r="AD40" s="271"/>
      <c r="AE40" s="273"/>
      <c r="AF40" s="271"/>
      <c r="AG40" s="270"/>
      <c r="AH40" s="272"/>
      <c r="AI40" s="270"/>
      <c r="AJ40" s="272"/>
      <c r="AK40" s="272"/>
      <c r="AL40" s="272"/>
      <c r="AM40" s="272"/>
      <c r="AN40" s="272"/>
    </row>
    <row r="41" spans="2:40" ht="9.9" customHeight="1">
      <c r="B41" s="485"/>
      <c r="C41" s="485"/>
      <c r="D41" s="36"/>
      <c r="E41" s="407"/>
      <c r="F41" s="44"/>
      <c r="G41" s="407"/>
      <c r="H41" s="44"/>
      <c r="I41" s="407"/>
      <c r="J41" s="36"/>
      <c r="K41" s="407"/>
      <c r="L41" s="44"/>
      <c r="M41" s="407"/>
      <c r="N41" s="44"/>
      <c r="O41" s="407"/>
      <c r="P41" s="36"/>
      <c r="Q41" s="407"/>
      <c r="R41" s="44"/>
      <c r="S41" s="407"/>
      <c r="T41" s="44"/>
      <c r="U41" s="407"/>
      <c r="X41" s="271"/>
      <c r="Y41" s="273"/>
      <c r="Z41" s="271"/>
      <c r="AA41" s="270"/>
      <c r="AB41" s="272"/>
      <c r="AC41" s="270"/>
      <c r="AD41" s="271"/>
      <c r="AE41" s="273"/>
      <c r="AF41" s="271"/>
      <c r="AG41" s="270"/>
      <c r="AH41" s="272"/>
      <c r="AI41" s="270"/>
      <c r="AJ41" s="272"/>
      <c r="AK41" s="272"/>
      <c r="AL41" s="272"/>
      <c r="AM41" s="272"/>
      <c r="AN41" s="272"/>
    </row>
    <row r="42" spans="2:40" ht="18" customHeight="1">
      <c r="B42" s="33" t="s">
        <v>48</v>
      </c>
      <c r="D42" s="36"/>
      <c r="E42" s="459">
        <v>7834</v>
      </c>
      <c r="F42" s="460"/>
      <c r="G42" s="459"/>
      <c r="H42" s="295"/>
      <c r="I42" s="461">
        <v>1067.47</v>
      </c>
      <c r="J42" s="301"/>
      <c r="K42" s="459">
        <v>9898</v>
      </c>
      <c r="L42" s="459"/>
      <c r="M42" s="459"/>
      <c r="N42" s="295"/>
      <c r="O42" s="461">
        <v>1034.7</v>
      </c>
      <c r="P42" s="301"/>
      <c r="Q42" s="461">
        <v>79.150000000000006</v>
      </c>
      <c r="R42" s="461"/>
      <c r="S42" s="461"/>
      <c r="T42" s="461"/>
      <c r="U42" s="461">
        <v>103.17</v>
      </c>
    </row>
    <row r="43" spans="2:40" ht="9.9" customHeight="1">
      <c r="D43" s="36"/>
      <c r="E43" s="459"/>
      <c r="F43" s="460"/>
      <c r="G43" s="459"/>
      <c r="H43" s="295"/>
      <c r="I43" s="461"/>
      <c r="J43" s="301"/>
      <c r="K43" s="459"/>
      <c r="L43" s="459"/>
      <c r="M43" s="459"/>
      <c r="N43" s="295"/>
      <c r="O43" s="461"/>
      <c r="P43" s="301"/>
      <c r="Q43" s="461"/>
      <c r="R43" s="461"/>
      <c r="S43" s="461"/>
      <c r="T43" s="461"/>
      <c r="U43" s="461"/>
    </row>
    <row r="44" spans="2:40" ht="18" customHeight="1">
      <c r="B44" s="33" t="s">
        <v>49</v>
      </c>
      <c r="D44" s="36"/>
      <c r="E44" s="459">
        <v>22721</v>
      </c>
      <c r="F44" s="460"/>
      <c r="G44" s="459"/>
      <c r="H44" s="295"/>
      <c r="I44" s="461">
        <v>1594.01</v>
      </c>
      <c r="J44" s="301"/>
      <c r="K44" s="459">
        <v>27518</v>
      </c>
      <c r="L44" s="459"/>
      <c r="M44" s="459"/>
      <c r="N44" s="295"/>
      <c r="O44" s="461">
        <v>1486.71</v>
      </c>
      <c r="P44" s="301"/>
      <c r="Q44" s="461">
        <v>82.57</v>
      </c>
      <c r="R44" s="461"/>
      <c r="S44" s="461"/>
      <c r="T44" s="461"/>
      <c r="U44" s="461">
        <v>107.22</v>
      </c>
    </row>
    <row r="45" spans="2:40" ht="9.9" customHeight="1">
      <c r="B45" s="484"/>
      <c r="C45" s="484"/>
      <c r="D45" s="438"/>
      <c r="E45" s="462"/>
      <c r="F45" s="462"/>
      <c r="G45" s="462"/>
      <c r="H45" s="462"/>
      <c r="I45" s="462"/>
      <c r="J45" s="463"/>
      <c r="K45" s="464"/>
      <c r="L45" s="465"/>
      <c r="M45" s="464"/>
      <c r="N45" s="465"/>
      <c r="O45" s="464"/>
      <c r="P45" s="463"/>
      <c r="Q45" s="301"/>
      <c r="R45" s="466"/>
      <c r="S45" s="301"/>
      <c r="T45" s="466"/>
      <c r="U45" s="301"/>
    </row>
    <row r="46" spans="2:40">
      <c r="B46" s="407"/>
      <c r="C46" s="407"/>
      <c r="D46" s="439"/>
      <c r="E46" s="467"/>
      <c r="F46" s="467"/>
      <c r="G46" s="467"/>
      <c r="H46" s="467"/>
      <c r="I46" s="467"/>
      <c r="J46" s="468"/>
      <c r="K46" s="468"/>
      <c r="L46" s="468"/>
      <c r="M46" s="468"/>
      <c r="N46" s="468"/>
      <c r="O46" s="468"/>
      <c r="P46" s="468"/>
      <c r="Q46" s="468"/>
      <c r="R46" s="468"/>
      <c r="S46" s="468"/>
      <c r="T46" s="468"/>
      <c r="U46" s="468"/>
    </row>
    <row r="47" spans="2:40">
      <c r="D47" s="40"/>
      <c r="E47" s="461"/>
      <c r="F47" s="461"/>
      <c r="G47" s="461"/>
      <c r="H47" s="461"/>
      <c r="I47" s="461"/>
      <c r="J47" s="469"/>
      <c r="K47" s="469"/>
      <c r="L47" s="469"/>
      <c r="M47" s="469"/>
      <c r="N47" s="469"/>
      <c r="O47" s="469"/>
      <c r="P47" s="469"/>
      <c r="Q47" s="469"/>
      <c r="R47" s="469"/>
      <c r="S47" s="469"/>
      <c r="T47" s="469"/>
      <c r="U47" s="469"/>
    </row>
    <row r="48" spans="2:40">
      <c r="D48" s="40"/>
      <c r="E48" s="40"/>
      <c r="F48" s="40"/>
      <c r="G48" s="40"/>
      <c r="H48" s="40"/>
      <c r="I48" s="40"/>
      <c r="Q48" s="50"/>
    </row>
    <row r="49" spans="4:9">
      <c r="D49" s="40"/>
      <c r="E49" s="40"/>
      <c r="F49" s="40"/>
      <c r="G49" s="40"/>
      <c r="H49" s="40"/>
      <c r="I49" s="40"/>
    </row>
    <row r="50" spans="4:9">
      <c r="D50" s="40"/>
      <c r="E50" s="40"/>
      <c r="F50" s="40"/>
      <c r="G50" s="40"/>
      <c r="H50" s="40"/>
      <c r="I50" s="40"/>
    </row>
    <row r="51" spans="4:9">
      <c r="D51" s="40"/>
      <c r="E51" s="40"/>
      <c r="F51" s="40"/>
      <c r="G51" s="40"/>
      <c r="H51" s="40"/>
      <c r="I51" s="40"/>
    </row>
    <row r="52" spans="4:9">
      <c r="D52" s="40"/>
      <c r="E52" s="40"/>
      <c r="F52" s="40"/>
      <c r="G52" s="40"/>
      <c r="H52" s="40"/>
      <c r="I52" s="40"/>
    </row>
    <row r="53" spans="4:9">
      <c r="D53" s="40"/>
      <c r="E53" s="40"/>
      <c r="F53" s="40"/>
      <c r="G53" s="40"/>
      <c r="H53" s="40"/>
      <c r="I53" s="40"/>
    </row>
    <row r="54" spans="4:9">
      <c r="D54" s="40"/>
      <c r="E54" s="40"/>
      <c r="F54" s="40"/>
      <c r="G54" s="40"/>
      <c r="H54" s="40"/>
      <c r="I54" s="40"/>
    </row>
    <row r="55" spans="4:9">
      <c r="D55" s="40"/>
      <c r="E55" s="40"/>
      <c r="F55" s="40"/>
      <c r="G55" s="40"/>
      <c r="H55" s="40"/>
      <c r="I55" s="40"/>
    </row>
    <row r="56" spans="4:9">
      <c r="D56" s="40"/>
      <c r="E56" s="40"/>
      <c r="F56" s="40"/>
      <c r="G56" s="40"/>
      <c r="H56" s="40"/>
      <c r="I56" s="40"/>
    </row>
    <row r="57" spans="4:9">
      <c r="D57" s="40"/>
      <c r="E57" s="40"/>
      <c r="F57" s="40"/>
      <c r="G57" s="40"/>
      <c r="H57" s="40"/>
      <c r="I57" s="40"/>
    </row>
    <row r="58" spans="4:9">
      <c r="D58" s="40"/>
      <c r="E58" s="40"/>
      <c r="F58" s="40"/>
      <c r="G58" s="40"/>
      <c r="H58" s="40"/>
      <c r="I58" s="40"/>
    </row>
    <row r="59" spans="4:9">
      <c r="D59" s="40"/>
      <c r="E59" s="40"/>
      <c r="F59" s="40"/>
      <c r="G59" s="40"/>
      <c r="H59" s="40"/>
      <c r="I59" s="40"/>
    </row>
    <row r="60" spans="4:9">
      <c r="D60" s="40"/>
      <c r="E60" s="40"/>
      <c r="F60" s="40"/>
      <c r="G60" s="40"/>
      <c r="H60" s="40"/>
      <c r="I60" s="40"/>
    </row>
    <row r="61" spans="4:9">
      <c r="D61" s="40"/>
      <c r="E61" s="40"/>
      <c r="F61" s="40"/>
      <c r="G61" s="40"/>
      <c r="H61" s="40"/>
      <c r="I61" s="40"/>
    </row>
    <row r="62" spans="4:9">
      <c r="D62" s="40"/>
      <c r="E62" s="40"/>
      <c r="F62" s="40"/>
      <c r="G62" s="40"/>
      <c r="H62" s="40"/>
      <c r="I62" s="40"/>
    </row>
    <row r="63" spans="4:9">
      <c r="D63" s="40"/>
      <c r="E63" s="40"/>
      <c r="F63" s="40"/>
      <c r="G63" s="40"/>
      <c r="H63" s="40"/>
      <c r="I63" s="40"/>
    </row>
    <row r="64" spans="4:9">
      <c r="D64" s="40"/>
      <c r="E64" s="40"/>
      <c r="F64" s="40"/>
      <c r="G64" s="40"/>
      <c r="H64" s="40"/>
      <c r="I64" s="40"/>
    </row>
    <row r="65" spans="4:9">
      <c r="D65" s="40"/>
      <c r="E65" s="40"/>
      <c r="F65" s="40"/>
      <c r="G65" s="40"/>
      <c r="H65" s="40"/>
      <c r="I65" s="40"/>
    </row>
    <row r="66" spans="4:9">
      <c r="D66" s="40"/>
      <c r="E66" s="40"/>
      <c r="F66" s="40"/>
      <c r="G66" s="40"/>
      <c r="H66" s="40"/>
      <c r="I66" s="40"/>
    </row>
    <row r="67" spans="4:9">
      <c r="D67" s="40"/>
      <c r="E67" s="40"/>
      <c r="F67" s="40"/>
      <c r="G67" s="40"/>
      <c r="H67" s="40"/>
      <c r="I67" s="40"/>
    </row>
    <row r="68" spans="4:9">
      <c r="D68" s="40"/>
      <c r="E68" s="40"/>
      <c r="F68" s="40"/>
      <c r="G68" s="40"/>
      <c r="H68" s="40"/>
      <c r="I68" s="40"/>
    </row>
    <row r="69" spans="4:9">
      <c r="D69" s="40"/>
      <c r="E69" s="40"/>
      <c r="F69" s="40"/>
      <c r="G69" s="40"/>
      <c r="H69" s="40"/>
      <c r="I69" s="40"/>
    </row>
    <row r="70" spans="4:9">
      <c r="D70" s="40"/>
      <c r="E70" s="40"/>
      <c r="F70" s="40"/>
      <c r="G70" s="40"/>
      <c r="H70" s="40"/>
      <c r="I70" s="40"/>
    </row>
    <row r="71" spans="4:9">
      <c r="D71" s="40"/>
      <c r="E71" s="40"/>
      <c r="F71" s="40"/>
      <c r="G71" s="40"/>
      <c r="H71" s="40"/>
      <c r="I71" s="40"/>
    </row>
    <row r="72" spans="4:9">
      <c r="D72" s="40"/>
      <c r="E72" s="40"/>
      <c r="F72" s="40"/>
      <c r="G72" s="40"/>
      <c r="H72" s="40"/>
      <c r="I72" s="40"/>
    </row>
    <row r="73" spans="4:9">
      <c r="D73" s="40"/>
      <c r="E73" s="40"/>
      <c r="F73" s="40"/>
      <c r="G73" s="40"/>
      <c r="H73" s="40"/>
      <c r="I73" s="40"/>
    </row>
    <row r="74" spans="4:9">
      <c r="D74" s="40"/>
      <c r="E74" s="40"/>
      <c r="F74" s="40"/>
      <c r="G74" s="40"/>
      <c r="H74" s="40"/>
      <c r="I74" s="40"/>
    </row>
    <row r="75" spans="4:9">
      <c r="D75" s="40"/>
      <c r="E75" s="40"/>
      <c r="F75" s="40"/>
      <c r="G75" s="40"/>
      <c r="H75" s="40"/>
      <c r="I75" s="40"/>
    </row>
    <row r="76" spans="4:9">
      <c r="D76" s="40"/>
      <c r="E76" s="40"/>
      <c r="F76" s="40"/>
      <c r="G76" s="40"/>
      <c r="H76" s="40"/>
      <c r="I76" s="40"/>
    </row>
    <row r="77" spans="4:9">
      <c r="D77" s="40"/>
      <c r="E77" s="40"/>
      <c r="F77" s="40"/>
      <c r="G77" s="40"/>
      <c r="H77" s="40"/>
      <c r="I77" s="40"/>
    </row>
    <row r="78" spans="4:9">
      <c r="D78" s="40"/>
      <c r="E78" s="40"/>
      <c r="F78" s="40"/>
      <c r="G78" s="40"/>
      <c r="H78" s="40"/>
      <c r="I78" s="40"/>
    </row>
    <row r="79" spans="4:9">
      <c r="D79" s="40"/>
      <c r="E79" s="40"/>
      <c r="F79" s="40"/>
      <c r="G79" s="40"/>
      <c r="H79" s="40"/>
      <c r="I79" s="40"/>
    </row>
  </sheetData>
  <mergeCells count="20">
    <mergeCell ref="B41:C41"/>
    <mergeCell ref="B45:C45"/>
    <mergeCell ref="B34:C34"/>
    <mergeCell ref="B37:C37"/>
    <mergeCell ref="B38:C40"/>
    <mergeCell ref="E38:I38"/>
    <mergeCell ref="K38:O38"/>
    <mergeCell ref="Q38:U38"/>
    <mergeCell ref="B20:C20"/>
    <mergeCell ref="E20:I20"/>
    <mergeCell ref="K20:O20"/>
    <mergeCell ref="Q20:U20"/>
    <mergeCell ref="B23:C23"/>
    <mergeCell ref="B33:C33"/>
    <mergeCell ref="B19:C19"/>
    <mergeCell ref="B4:C4"/>
    <mergeCell ref="E4:I4"/>
    <mergeCell ref="K4:O4"/>
    <mergeCell ref="Q4:U4"/>
    <mergeCell ref="B18:C18"/>
  </mergeCells>
  <hyperlinks>
    <hyperlink ref="W1" location="Indice!A1" display="Volver al índice" xr:uid="{00000000-0004-0000-02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BR83"/>
  <sheetViews>
    <sheetView showGridLines="0" showRowColHeaders="0" showZeros="0" zoomScaleNormal="100" workbookViewId="0">
      <selection activeCell="Q29" sqref="Q29"/>
    </sheetView>
  </sheetViews>
  <sheetFormatPr baseColWidth="10" defaultColWidth="10.109375" defaultRowHeight="13.8"/>
  <cols>
    <col min="1" max="1" width="2" style="51" customWidth="1"/>
    <col min="2" max="2" width="8.33203125" style="51" customWidth="1"/>
    <col min="3" max="6" width="10.6640625" style="51" customWidth="1"/>
    <col min="7" max="8" width="10.6640625" style="51" hidden="1" customWidth="1"/>
    <col min="9" max="14" width="10.6640625" style="51" customWidth="1"/>
    <col min="15" max="16" width="10.6640625" style="51" hidden="1" customWidth="1"/>
    <col min="17" max="18" width="10.6640625" style="51" customWidth="1"/>
    <col min="19" max="19" width="6.33203125" style="51" customWidth="1"/>
    <col min="20" max="22" width="7.6640625" style="51" customWidth="1"/>
    <col min="23" max="16384" width="10.109375" style="51"/>
  </cols>
  <sheetData>
    <row r="1" spans="1:70" ht="18.899999999999999" customHeight="1">
      <c r="B1" s="491" t="s">
        <v>179</v>
      </c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64"/>
      <c r="BQ1" s="264"/>
      <c r="BR1" s="264"/>
    </row>
    <row r="2" spans="1:70" ht="18.899999999999999" customHeight="1">
      <c r="B2" s="493" t="s">
        <v>205</v>
      </c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T2" s="9" t="s">
        <v>177</v>
      </c>
      <c r="U2" s="264"/>
      <c r="V2" s="263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BL2" s="264"/>
      <c r="BM2" s="264"/>
      <c r="BN2" s="264"/>
      <c r="BO2" s="264"/>
      <c r="BP2" s="264"/>
      <c r="BQ2" s="264"/>
      <c r="BR2" s="264"/>
    </row>
    <row r="3" spans="1:70" ht="18.899999999999999" customHeight="1">
      <c r="B3" s="495" t="s">
        <v>190</v>
      </c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264"/>
      <c r="BM3" s="264"/>
      <c r="BN3" s="264"/>
      <c r="BO3" s="264"/>
      <c r="BP3" s="264"/>
      <c r="BQ3" s="264"/>
      <c r="BR3" s="264"/>
    </row>
    <row r="4" spans="1:70" ht="14.25" customHeight="1">
      <c r="A4" s="346"/>
      <c r="B4" s="347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64"/>
      <c r="BI4" s="264"/>
      <c r="BJ4" s="264"/>
      <c r="BK4" s="264"/>
      <c r="BL4" s="264"/>
      <c r="BM4" s="264"/>
      <c r="BN4" s="264"/>
      <c r="BO4" s="264"/>
      <c r="BP4" s="264"/>
      <c r="BQ4" s="264"/>
      <c r="BR4" s="264"/>
    </row>
    <row r="5" spans="1:70" ht="14.25" customHeight="1">
      <c r="A5" s="346"/>
      <c r="B5" s="488" t="s">
        <v>0</v>
      </c>
      <c r="C5" s="489" t="s">
        <v>28</v>
      </c>
      <c r="D5" s="489"/>
      <c r="E5" s="489"/>
      <c r="F5" s="489"/>
      <c r="G5" s="489"/>
      <c r="H5" s="489"/>
      <c r="I5" s="489"/>
      <c r="J5" s="489"/>
      <c r="K5" s="489" t="s">
        <v>29</v>
      </c>
      <c r="L5" s="489"/>
      <c r="M5" s="489"/>
      <c r="N5" s="489"/>
      <c r="O5" s="489"/>
      <c r="P5" s="489"/>
      <c r="Q5" s="489"/>
      <c r="R5" s="489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R5" s="264"/>
      <c r="AS5" s="264"/>
      <c r="AT5" s="264"/>
      <c r="AU5" s="264"/>
      <c r="AV5" s="264"/>
      <c r="AW5" s="264"/>
      <c r="AX5" s="264"/>
      <c r="AY5" s="264"/>
      <c r="AZ5" s="264"/>
      <c r="BA5" s="264"/>
      <c r="BB5" s="264"/>
      <c r="BC5" s="264"/>
      <c r="BD5" s="264"/>
      <c r="BE5" s="264"/>
      <c r="BF5" s="264"/>
      <c r="BG5" s="264"/>
      <c r="BH5" s="264"/>
      <c r="BI5" s="264"/>
      <c r="BJ5" s="264"/>
      <c r="BK5" s="264"/>
      <c r="BL5" s="264"/>
      <c r="BM5" s="264"/>
      <c r="BN5" s="264"/>
      <c r="BO5" s="264"/>
      <c r="BP5" s="264"/>
      <c r="BQ5" s="264"/>
      <c r="BR5" s="264"/>
    </row>
    <row r="6" spans="1:70" ht="14.25" customHeight="1">
      <c r="A6" s="346"/>
      <c r="B6" s="488"/>
      <c r="C6" s="489" t="s">
        <v>3</v>
      </c>
      <c r="D6" s="489"/>
      <c r="E6" s="490" t="s">
        <v>4</v>
      </c>
      <c r="F6" s="490"/>
      <c r="G6" s="489" t="s">
        <v>5</v>
      </c>
      <c r="H6" s="489"/>
      <c r="I6" s="489" t="s">
        <v>6</v>
      </c>
      <c r="J6" s="489"/>
      <c r="K6" s="489" t="s">
        <v>3</v>
      </c>
      <c r="L6" s="489"/>
      <c r="M6" s="490" t="s">
        <v>4</v>
      </c>
      <c r="N6" s="490"/>
      <c r="O6" s="489" t="s">
        <v>5</v>
      </c>
      <c r="P6" s="489"/>
      <c r="Q6" s="489" t="s">
        <v>6</v>
      </c>
      <c r="R6" s="489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</row>
    <row r="7" spans="1:70" ht="14.25" customHeight="1">
      <c r="A7" s="346"/>
      <c r="B7" s="488"/>
      <c r="C7" s="349" t="s">
        <v>7</v>
      </c>
      <c r="D7" s="350" t="s">
        <v>8</v>
      </c>
      <c r="E7" s="351" t="s">
        <v>7</v>
      </c>
      <c r="F7" s="351" t="s">
        <v>8</v>
      </c>
      <c r="G7" s="349" t="s">
        <v>7</v>
      </c>
      <c r="H7" s="351" t="s">
        <v>8</v>
      </c>
      <c r="I7" s="349" t="s">
        <v>7</v>
      </c>
      <c r="J7" s="351" t="s">
        <v>8</v>
      </c>
      <c r="K7" s="349" t="s">
        <v>7</v>
      </c>
      <c r="L7" s="350" t="s">
        <v>8</v>
      </c>
      <c r="M7" s="351" t="s">
        <v>7</v>
      </c>
      <c r="N7" s="351" t="s">
        <v>8</v>
      </c>
      <c r="O7" s="349" t="s">
        <v>7</v>
      </c>
      <c r="P7" s="351" t="s">
        <v>8</v>
      </c>
      <c r="Q7" s="349" t="s">
        <v>7</v>
      </c>
      <c r="R7" s="351" t="s">
        <v>8</v>
      </c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</row>
    <row r="8" spans="1:70" ht="14.25" customHeight="1">
      <c r="A8" s="346"/>
      <c r="B8" s="352" t="s">
        <v>9</v>
      </c>
      <c r="C8" s="353"/>
      <c r="D8" s="354"/>
      <c r="E8" s="353"/>
      <c r="F8" s="354"/>
      <c r="G8" s="353"/>
      <c r="H8" s="354"/>
      <c r="I8" s="353"/>
      <c r="J8" s="354"/>
      <c r="K8" s="353"/>
      <c r="L8" s="354"/>
      <c r="M8" s="353"/>
      <c r="N8" s="354"/>
      <c r="O8" s="353"/>
      <c r="P8" s="354"/>
      <c r="Q8" s="353"/>
      <c r="R8" s="354"/>
      <c r="U8" s="264"/>
      <c r="V8" s="274"/>
      <c r="W8" s="265"/>
      <c r="X8" s="274"/>
      <c r="Y8" s="265"/>
      <c r="Z8" s="274"/>
      <c r="AA8" s="265"/>
      <c r="AB8" s="274"/>
      <c r="AC8" s="265"/>
      <c r="AD8" s="274"/>
      <c r="AE8" s="265"/>
      <c r="AF8" s="274"/>
      <c r="AG8" s="265"/>
      <c r="AH8" s="274"/>
      <c r="AI8" s="265"/>
      <c r="AJ8" s="274"/>
      <c r="AK8" s="265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4"/>
    </row>
    <row r="9" spans="1:70" ht="14.25" customHeight="1">
      <c r="A9" s="346"/>
      <c r="B9" s="355" t="s">
        <v>10</v>
      </c>
      <c r="C9" s="353"/>
      <c r="D9" s="354"/>
      <c r="E9" s="353"/>
      <c r="F9" s="354"/>
      <c r="G9" s="353"/>
      <c r="H9" s="354"/>
      <c r="I9" s="353"/>
      <c r="J9" s="354"/>
      <c r="K9" s="353"/>
      <c r="L9" s="354"/>
      <c r="M9" s="353"/>
      <c r="N9" s="354"/>
      <c r="O9" s="353"/>
      <c r="P9" s="354"/>
      <c r="Q9" s="353"/>
      <c r="R9" s="354"/>
      <c r="U9" s="264"/>
      <c r="V9" s="274"/>
      <c r="W9" s="265"/>
      <c r="X9" s="274"/>
      <c r="Y9" s="265"/>
      <c r="Z9" s="274"/>
      <c r="AA9" s="265"/>
      <c r="AB9" s="274"/>
      <c r="AC9" s="265"/>
      <c r="AD9" s="274"/>
      <c r="AE9" s="265"/>
      <c r="AF9" s="274"/>
      <c r="AG9" s="265"/>
      <c r="AH9" s="274"/>
      <c r="AI9" s="265"/>
      <c r="AJ9" s="274"/>
      <c r="AK9" s="265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</row>
    <row r="10" spans="1:70" ht="14.25" customHeight="1">
      <c r="A10" s="346"/>
      <c r="B10" s="352" t="s">
        <v>11</v>
      </c>
      <c r="C10" s="353"/>
      <c r="D10" s="354"/>
      <c r="E10" s="353"/>
      <c r="F10" s="354"/>
      <c r="G10" s="353"/>
      <c r="H10" s="354"/>
      <c r="I10" s="353"/>
      <c r="J10" s="354"/>
      <c r="K10" s="353"/>
      <c r="L10" s="354"/>
      <c r="M10" s="353"/>
      <c r="N10" s="354"/>
      <c r="O10" s="353"/>
      <c r="P10" s="354"/>
      <c r="Q10" s="353"/>
      <c r="R10" s="354"/>
      <c r="U10" s="264"/>
      <c r="V10" s="274"/>
      <c r="W10" s="265"/>
      <c r="X10" s="274"/>
      <c r="Y10" s="265"/>
      <c r="Z10" s="274"/>
      <c r="AA10" s="265"/>
      <c r="AB10" s="274"/>
      <c r="AC10" s="265"/>
      <c r="AD10" s="274"/>
      <c r="AE10" s="265"/>
      <c r="AF10" s="274"/>
      <c r="AG10" s="265"/>
      <c r="AH10" s="274"/>
      <c r="AI10" s="265"/>
      <c r="AJ10" s="274"/>
      <c r="AK10" s="265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</row>
    <row r="11" spans="1:70" ht="14.25" customHeight="1">
      <c r="A11" s="346"/>
      <c r="B11" s="352" t="s">
        <v>12</v>
      </c>
      <c r="C11" s="353">
        <v>4</v>
      </c>
      <c r="D11" s="354">
        <v>953.98</v>
      </c>
      <c r="E11" s="353">
        <v>1</v>
      </c>
      <c r="F11" s="354">
        <v>317.11</v>
      </c>
      <c r="G11" s="353"/>
      <c r="H11" s="354"/>
      <c r="I11" s="353">
        <v>5</v>
      </c>
      <c r="J11" s="354">
        <v>826.61</v>
      </c>
      <c r="K11" s="353"/>
      <c r="L11" s="354"/>
      <c r="M11" s="353"/>
      <c r="N11" s="354"/>
      <c r="O11" s="353"/>
      <c r="P11" s="354"/>
      <c r="Q11" s="353"/>
      <c r="R11" s="354"/>
      <c r="U11" s="264"/>
      <c r="V11" s="274"/>
      <c r="W11" s="265"/>
      <c r="X11" s="274"/>
      <c r="Y11" s="265"/>
      <c r="Z11" s="274"/>
      <c r="AA11" s="265"/>
      <c r="AB11" s="274"/>
      <c r="AC11" s="265"/>
      <c r="AD11" s="274"/>
      <c r="AE11" s="265"/>
      <c r="AF11" s="274"/>
      <c r="AG11" s="265"/>
      <c r="AH11" s="274"/>
      <c r="AI11" s="265"/>
      <c r="AJ11" s="274"/>
      <c r="AK11" s="265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</row>
    <row r="12" spans="1:70" ht="14.25" customHeight="1">
      <c r="A12" s="346"/>
      <c r="B12" s="352" t="s">
        <v>13</v>
      </c>
      <c r="C12" s="353">
        <v>274</v>
      </c>
      <c r="D12" s="354">
        <v>807.53</v>
      </c>
      <c r="E12" s="353">
        <v>135</v>
      </c>
      <c r="F12" s="354">
        <v>738.76</v>
      </c>
      <c r="G12" s="353"/>
      <c r="H12" s="354"/>
      <c r="I12" s="353">
        <v>409</v>
      </c>
      <c r="J12" s="354">
        <v>784.83</v>
      </c>
      <c r="K12" s="353"/>
      <c r="L12" s="354"/>
      <c r="M12" s="353"/>
      <c r="N12" s="354"/>
      <c r="O12" s="353"/>
      <c r="P12" s="354"/>
      <c r="Q12" s="353"/>
      <c r="R12" s="354"/>
      <c r="U12" s="264"/>
      <c r="V12" s="274"/>
      <c r="W12" s="265"/>
      <c r="X12" s="274"/>
      <c r="Y12" s="265"/>
      <c r="Z12" s="274"/>
      <c r="AA12" s="265"/>
      <c r="AB12" s="274"/>
      <c r="AC12" s="265"/>
      <c r="AD12" s="274"/>
      <c r="AE12" s="265"/>
      <c r="AF12" s="274"/>
      <c r="AG12" s="265"/>
      <c r="AH12" s="274"/>
      <c r="AI12" s="265"/>
      <c r="AJ12" s="274"/>
      <c r="AK12" s="265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</row>
    <row r="13" spans="1:70" ht="14.25" customHeight="1">
      <c r="A13" s="346"/>
      <c r="B13" s="352" t="s">
        <v>14</v>
      </c>
      <c r="C13" s="353">
        <v>1613</v>
      </c>
      <c r="D13" s="354">
        <v>804.02</v>
      </c>
      <c r="E13" s="353">
        <v>812</v>
      </c>
      <c r="F13" s="354">
        <v>736.9</v>
      </c>
      <c r="G13" s="353"/>
      <c r="H13" s="354"/>
      <c r="I13" s="353">
        <v>2425</v>
      </c>
      <c r="J13" s="354">
        <v>781.55</v>
      </c>
      <c r="K13" s="353"/>
      <c r="L13" s="354"/>
      <c r="M13" s="353"/>
      <c r="N13" s="354"/>
      <c r="O13" s="353"/>
      <c r="P13" s="354"/>
      <c r="Q13" s="353"/>
      <c r="R13" s="354"/>
      <c r="U13" s="264"/>
      <c r="V13" s="274"/>
      <c r="W13" s="265"/>
      <c r="X13" s="274"/>
      <c r="Y13" s="265"/>
      <c r="Z13" s="274"/>
      <c r="AA13" s="265"/>
      <c r="AB13" s="274"/>
      <c r="AC13" s="265"/>
      <c r="AD13" s="274"/>
      <c r="AE13" s="265"/>
      <c r="AF13" s="274"/>
      <c r="AG13" s="265"/>
      <c r="AH13" s="274"/>
      <c r="AI13" s="265"/>
      <c r="AJ13" s="274"/>
      <c r="AK13" s="265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</row>
    <row r="14" spans="1:70" ht="14.25" customHeight="1">
      <c r="A14" s="346"/>
      <c r="B14" s="352" t="s">
        <v>15</v>
      </c>
      <c r="C14" s="353">
        <v>7232</v>
      </c>
      <c r="D14" s="354">
        <v>841.9</v>
      </c>
      <c r="E14" s="353">
        <v>3506</v>
      </c>
      <c r="F14" s="354">
        <v>787.51</v>
      </c>
      <c r="G14" s="353"/>
      <c r="H14" s="354"/>
      <c r="I14" s="353">
        <v>10738</v>
      </c>
      <c r="J14" s="354">
        <v>824.14</v>
      </c>
      <c r="K14" s="353"/>
      <c r="L14" s="354"/>
      <c r="M14" s="353"/>
      <c r="N14" s="354"/>
      <c r="O14" s="353"/>
      <c r="P14" s="354"/>
      <c r="Q14" s="353"/>
      <c r="R14" s="354"/>
      <c r="U14" s="264"/>
      <c r="V14" s="274"/>
      <c r="W14" s="265"/>
      <c r="X14" s="274"/>
      <c r="Y14" s="265"/>
      <c r="Z14" s="274"/>
      <c r="AA14" s="265"/>
      <c r="AB14" s="274"/>
      <c r="AC14" s="265"/>
      <c r="AD14" s="274"/>
      <c r="AE14" s="265"/>
      <c r="AF14" s="274"/>
      <c r="AG14" s="265"/>
      <c r="AH14" s="274"/>
      <c r="AI14" s="265"/>
      <c r="AJ14" s="274"/>
      <c r="AK14" s="265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  <c r="BB14" s="264"/>
      <c r="BC14" s="264"/>
      <c r="BD14" s="264"/>
      <c r="BE14" s="264"/>
      <c r="BF14" s="264"/>
      <c r="BG14" s="264"/>
      <c r="BH14" s="264"/>
      <c r="BI14" s="264"/>
      <c r="BJ14" s="264"/>
      <c r="BK14" s="264"/>
      <c r="BL14" s="264"/>
      <c r="BM14" s="264"/>
      <c r="BN14" s="264"/>
      <c r="BO14" s="264"/>
      <c r="BP14" s="264"/>
      <c r="BQ14" s="264"/>
      <c r="BR14" s="264"/>
    </row>
    <row r="15" spans="1:70" ht="14.25" customHeight="1">
      <c r="A15" s="346"/>
      <c r="B15" s="352" t="s">
        <v>16</v>
      </c>
      <c r="C15" s="353">
        <v>19816</v>
      </c>
      <c r="D15" s="354">
        <v>904.92</v>
      </c>
      <c r="E15" s="353">
        <v>10891</v>
      </c>
      <c r="F15" s="354">
        <v>841.11</v>
      </c>
      <c r="G15" s="353"/>
      <c r="H15" s="354"/>
      <c r="I15" s="353">
        <v>30707</v>
      </c>
      <c r="J15" s="354">
        <v>882.29</v>
      </c>
      <c r="K15" s="353"/>
      <c r="L15" s="354"/>
      <c r="M15" s="353"/>
      <c r="N15" s="354"/>
      <c r="O15" s="353"/>
      <c r="P15" s="354"/>
      <c r="Q15" s="353"/>
      <c r="R15" s="354"/>
      <c r="U15" s="264"/>
      <c r="V15" s="274"/>
      <c r="W15" s="265"/>
      <c r="X15" s="274"/>
      <c r="Y15" s="265"/>
      <c r="Z15" s="274"/>
      <c r="AA15" s="265"/>
      <c r="AB15" s="274"/>
      <c r="AC15" s="265"/>
      <c r="AD15" s="274"/>
      <c r="AE15" s="265"/>
      <c r="AF15" s="274"/>
      <c r="AG15" s="265"/>
      <c r="AH15" s="274"/>
      <c r="AI15" s="265"/>
      <c r="AJ15" s="274"/>
      <c r="AK15" s="265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</row>
    <row r="16" spans="1:70" ht="14.25" customHeight="1">
      <c r="A16" s="346"/>
      <c r="B16" s="352" t="s">
        <v>17</v>
      </c>
      <c r="C16" s="353">
        <v>43152</v>
      </c>
      <c r="D16" s="354">
        <v>959.29</v>
      </c>
      <c r="E16" s="353">
        <v>25290</v>
      </c>
      <c r="F16" s="354">
        <v>884.74</v>
      </c>
      <c r="G16" s="353"/>
      <c r="H16" s="354"/>
      <c r="I16" s="353">
        <v>68442</v>
      </c>
      <c r="J16" s="354">
        <v>931.75</v>
      </c>
      <c r="K16" s="353"/>
      <c r="L16" s="354"/>
      <c r="M16" s="353"/>
      <c r="N16" s="354"/>
      <c r="O16" s="353"/>
      <c r="P16" s="354"/>
      <c r="Q16" s="353"/>
      <c r="R16" s="354"/>
      <c r="U16" s="264"/>
      <c r="V16" s="274"/>
      <c r="W16" s="265"/>
      <c r="X16" s="274"/>
      <c r="Y16" s="265"/>
      <c r="Z16" s="274"/>
      <c r="AA16" s="265"/>
      <c r="AB16" s="274"/>
      <c r="AC16" s="265"/>
      <c r="AD16" s="274"/>
      <c r="AE16" s="265"/>
      <c r="AF16" s="274"/>
      <c r="AG16" s="265"/>
      <c r="AH16" s="274"/>
      <c r="AI16" s="265"/>
      <c r="AJ16" s="274"/>
      <c r="AK16" s="265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</row>
    <row r="17" spans="1:70" ht="14.25" customHeight="1">
      <c r="A17" s="346"/>
      <c r="B17" s="352" t="s">
        <v>18</v>
      </c>
      <c r="C17" s="353">
        <v>71105</v>
      </c>
      <c r="D17" s="354">
        <v>978.6</v>
      </c>
      <c r="E17" s="353">
        <v>42062</v>
      </c>
      <c r="F17" s="354">
        <v>905.09</v>
      </c>
      <c r="G17" s="353"/>
      <c r="H17" s="354"/>
      <c r="I17" s="353">
        <v>113167</v>
      </c>
      <c r="J17" s="354">
        <v>951.28</v>
      </c>
      <c r="K17" s="353">
        <v>46</v>
      </c>
      <c r="L17" s="354">
        <v>2317.2600000000002</v>
      </c>
      <c r="M17" s="353">
        <v>12</v>
      </c>
      <c r="N17" s="354">
        <v>2363.5100000000002</v>
      </c>
      <c r="O17" s="353"/>
      <c r="P17" s="354"/>
      <c r="Q17" s="353">
        <v>58</v>
      </c>
      <c r="R17" s="354">
        <v>2326.83</v>
      </c>
      <c r="U17" s="264"/>
      <c r="V17" s="274"/>
      <c r="W17" s="265"/>
      <c r="X17" s="274"/>
      <c r="Y17" s="265"/>
      <c r="Z17" s="274"/>
      <c r="AA17" s="265"/>
      <c r="AB17" s="274"/>
      <c r="AC17" s="265"/>
      <c r="AD17" s="274"/>
      <c r="AE17" s="265"/>
      <c r="AF17" s="274"/>
      <c r="AG17" s="265"/>
      <c r="AH17" s="274"/>
      <c r="AI17" s="265"/>
      <c r="AJ17" s="274"/>
      <c r="AK17" s="265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</row>
    <row r="18" spans="1:70" ht="14.25" customHeight="1">
      <c r="A18" s="346"/>
      <c r="B18" s="352" t="s">
        <v>19</v>
      </c>
      <c r="C18" s="353">
        <v>104133</v>
      </c>
      <c r="D18" s="354">
        <v>987.72</v>
      </c>
      <c r="E18" s="353">
        <v>60489</v>
      </c>
      <c r="F18" s="354">
        <v>885.02</v>
      </c>
      <c r="G18" s="353"/>
      <c r="H18" s="354"/>
      <c r="I18" s="353">
        <v>164622</v>
      </c>
      <c r="J18" s="354">
        <v>949.98</v>
      </c>
      <c r="K18" s="353">
        <v>405</v>
      </c>
      <c r="L18" s="354">
        <v>2435.44</v>
      </c>
      <c r="M18" s="353">
        <v>126</v>
      </c>
      <c r="N18" s="354">
        <v>2177.23</v>
      </c>
      <c r="O18" s="353"/>
      <c r="P18" s="354"/>
      <c r="Q18" s="353">
        <v>531</v>
      </c>
      <c r="R18" s="354">
        <v>2374.17</v>
      </c>
      <c r="U18" s="264"/>
      <c r="V18" s="274"/>
      <c r="W18" s="265"/>
      <c r="X18" s="274"/>
      <c r="Y18" s="265"/>
      <c r="Z18" s="274"/>
      <c r="AA18" s="265"/>
      <c r="AB18" s="274"/>
      <c r="AC18" s="265"/>
      <c r="AD18" s="274"/>
      <c r="AE18" s="265"/>
      <c r="AF18" s="274"/>
      <c r="AG18" s="265"/>
      <c r="AH18" s="274"/>
      <c r="AI18" s="265"/>
      <c r="AJ18" s="274"/>
      <c r="AK18" s="265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</row>
    <row r="19" spans="1:70" ht="14.25" customHeight="1">
      <c r="A19" s="346"/>
      <c r="B19" s="352" t="s">
        <v>20</v>
      </c>
      <c r="C19" s="353">
        <v>151182</v>
      </c>
      <c r="D19" s="354">
        <v>1127.56</v>
      </c>
      <c r="E19" s="353">
        <v>86153</v>
      </c>
      <c r="F19" s="354">
        <v>964.25</v>
      </c>
      <c r="G19" s="353"/>
      <c r="H19" s="354"/>
      <c r="I19" s="353">
        <v>237335</v>
      </c>
      <c r="J19" s="354">
        <v>1068.28</v>
      </c>
      <c r="K19" s="353">
        <v>10292</v>
      </c>
      <c r="L19" s="354">
        <v>2468.38</v>
      </c>
      <c r="M19" s="353">
        <v>1004</v>
      </c>
      <c r="N19" s="354">
        <v>2278.81</v>
      </c>
      <c r="O19" s="353"/>
      <c r="P19" s="354"/>
      <c r="Q19" s="353">
        <v>11296</v>
      </c>
      <c r="R19" s="354">
        <v>2451.5300000000002</v>
      </c>
      <c r="U19" s="264"/>
      <c r="V19" s="274"/>
      <c r="W19" s="265"/>
      <c r="X19" s="274"/>
      <c r="Y19" s="265"/>
      <c r="Z19" s="274"/>
      <c r="AA19" s="265"/>
      <c r="AB19" s="274"/>
      <c r="AC19" s="265"/>
      <c r="AD19" s="274"/>
      <c r="AE19" s="265"/>
      <c r="AF19" s="274"/>
      <c r="AG19" s="265"/>
      <c r="AH19" s="274"/>
      <c r="AI19" s="265"/>
      <c r="AJ19" s="274"/>
      <c r="AK19" s="265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264"/>
      <c r="BH19" s="264"/>
      <c r="BI19" s="264"/>
      <c r="BJ19" s="264"/>
      <c r="BK19" s="264"/>
      <c r="BL19" s="264"/>
      <c r="BM19" s="264"/>
      <c r="BN19" s="264"/>
      <c r="BO19" s="264"/>
      <c r="BP19" s="264"/>
      <c r="BQ19" s="264"/>
      <c r="BR19" s="264"/>
    </row>
    <row r="20" spans="1:70" ht="14.25" customHeight="1">
      <c r="A20" s="346"/>
      <c r="B20" s="352" t="s">
        <v>21</v>
      </c>
      <c r="C20" s="353">
        <v>198793</v>
      </c>
      <c r="D20" s="354">
        <v>1210.1500000000001</v>
      </c>
      <c r="E20" s="353">
        <v>119293</v>
      </c>
      <c r="F20" s="354">
        <v>1015.46</v>
      </c>
      <c r="G20" s="353"/>
      <c r="H20" s="354"/>
      <c r="I20" s="353">
        <v>318086</v>
      </c>
      <c r="J20" s="354">
        <v>1137.1400000000001</v>
      </c>
      <c r="K20" s="353">
        <v>201347</v>
      </c>
      <c r="L20" s="354">
        <v>1798.38</v>
      </c>
      <c r="M20" s="353">
        <v>86373</v>
      </c>
      <c r="N20" s="354">
        <v>1558.3</v>
      </c>
      <c r="O20" s="353"/>
      <c r="P20" s="354"/>
      <c r="Q20" s="353">
        <v>287720</v>
      </c>
      <c r="R20" s="354">
        <v>1726.31</v>
      </c>
      <c r="U20" s="264"/>
      <c r="V20" s="274"/>
      <c r="W20" s="265"/>
      <c r="X20" s="274"/>
      <c r="Y20" s="265"/>
      <c r="Z20" s="274"/>
      <c r="AA20" s="265"/>
      <c r="AB20" s="274"/>
      <c r="AC20" s="265"/>
      <c r="AD20" s="274"/>
      <c r="AE20" s="265"/>
      <c r="AF20" s="274"/>
      <c r="AG20" s="265"/>
      <c r="AH20" s="274"/>
      <c r="AI20" s="265"/>
      <c r="AJ20" s="274"/>
      <c r="AK20" s="265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4"/>
      <c r="BF20" s="264"/>
      <c r="BG20" s="264"/>
      <c r="BH20" s="264"/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</row>
    <row r="21" spans="1:70" ht="14.25" customHeight="1">
      <c r="A21" s="346"/>
      <c r="B21" s="352" t="s">
        <v>22</v>
      </c>
      <c r="C21" s="353">
        <v>1038</v>
      </c>
      <c r="D21" s="354">
        <v>1177.1099999999999</v>
      </c>
      <c r="E21" s="353">
        <v>604</v>
      </c>
      <c r="F21" s="354">
        <v>1049.72</v>
      </c>
      <c r="G21" s="353"/>
      <c r="H21" s="354"/>
      <c r="I21" s="353">
        <v>1642</v>
      </c>
      <c r="J21" s="354">
        <v>1130.25</v>
      </c>
      <c r="K21" s="353">
        <v>940516</v>
      </c>
      <c r="L21" s="354">
        <v>1527.16</v>
      </c>
      <c r="M21" s="353">
        <v>641267</v>
      </c>
      <c r="N21" s="354">
        <v>1227.94</v>
      </c>
      <c r="O21" s="353"/>
      <c r="P21" s="354"/>
      <c r="Q21" s="353">
        <v>1581783</v>
      </c>
      <c r="R21" s="354">
        <v>1405.85</v>
      </c>
      <c r="U21" s="264"/>
      <c r="V21" s="274"/>
      <c r="W21" s="265"/>
      <c r="X21" s="274"/>
      <c r="Y21" s="265"/>
      <c r="Z21" s="274"/>
      <c r="AA21" s="265"/>
      <c r="AB21" s="274"/>
      <c r="AC21" s="265"/>
      <c r="AD21" s="274"/>
      <c r="AE21" s="265"/>
      <c r="AF21" s="274"/>
      <c r="AG21" s="265"/>
      <c r="AH21" s="274"/>
      <c r="AI21" s="265"/>
      <c r="AJ21" s="274"/>
      <c r="AK21" s="265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  <c r="BB21" s="264"/>
      <c r="BC21" s="264"/>
      <c r="BD21" s="264"/>
      <c r="BE21" s="264"/>
      <c r="BF21" s="264"/>
      <c r="BG21" s="264"/>
      <c r="BH21" s="264"/>
      <c r="BI21" s="264"/>
      <c r="BJ21" s="264"/>
      <c r="BK21" s="264"/>
      <c r="BL21" s="264"/>
      <c r="BM21" s="264"/>
      <c r="BN21" s="264"/>
      <c r="BO21" s="264"/>
      <c r="BP21" s="264"/>
      <c r="BQ21" s="264"/>
      <c r="BR21" s="264"/>
    </row>
    <row r="22" spans="1:70" ht="14.25" customHeight="1">
      <c r="A22" s="346"/>
      <c r="B22" s="352" t="s">
        <v>23</v>
      </c>
      <c r="C22" s="353">
        <v>11</v>
      </c>
      <c r="D22" s="354">
        <v>681.23</v>
      </c>
      <c r="E22" s="353">
        <v>21</v>
      </c>
      <c r="F22" s="354">
        <v>659.05</v>
      </c>
      <c r="G22" s="353"/>
      <c r="H22" s="354"/>
      <c r="I22" s="353">
        <v>32</v>
      </c>
      <c r="J22" s="354">
        <v>666.67</v>
      </c>
      <c r="K22" s="353">
        <v>894909</v>
      </c>
      <c r="L22" s="354">
        <v>1517.51</v>
      </c>
      <c r="M22" s="353">
        <v>583629</v>
      </c>
      <c r="N22" s="354">
        <v>1046.3800000000001</v>
      </c>
      <c r="O22" s="353">
        <v>1</v>
      </c>
      <c r="P22" s="354">
        <v>1619.35</v>
      </c>
      <c r="Q22" s="353">
        <v>1478539</v>
      </c>
      <c r="R22" s="354">
        <v>1331.54</v>
      </c>
      <c r="U22" s="264"/>
      <c r="V22" s="274"/>
      <c r="W22" s="265"/>
      <c r="X22" s="274"/>
      <c r="Y22" s="265"/>
      <c r="Z22" s="274"/>
      <c r="AA22" s="265"/>
      <c r="AB22" s="274"/>
      <c r="AC22" s="265"/>
      <c r="AD22" s="274"/>
      <c r="AE22" s="265"/>
      <c r="AF22" s="274"/>
      <c r="AG22" s="265"/>
      <c r="AH22" s="274"/>
      <c r="AI22" s="265"/>
      <c r="AJ22" s="274"/>
      <c r="AK22" s="265"/>
      <c r="AL22" s="264"/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4"/>
      <c r="AX22" s="264"/>
      <c r="AY22" s="264"/>
      <c r="AZ22" s="264"/>
      <c r="BA22" s="264"/>
      <c r="BB22" s="264"/>
      <c r="BC22" s="264"/>
      <c r="BD22" s="264"/>
      <c r="BE22" s="264"/>
      <c r="BF22" s="264"/>
      <c r="BG22" s="264"/>
      <c r="BH22" s="264"/>
      <c r="BI22" s="264"/>
      <c r="BJ22" s="264"/>
      <c r="BK22" s="264"/>
      <c r="BL22" s="264"/>
      <c r="BM22" s="264"/>
      <c r="BN22" s="264"/>
      <c r="BO22" s="264"/>
      <c r="BP22" s="264"/>
      <c r="BQ22" s="264"/>
      <c r="BR22" s="264"/>
    </row>
    <row r="23" spans="1:70" ht="14.25" customHeight="1">
      <c r="A23" s="346"/>
      <c r="B23" s="352" t="s">
        <v>24</v>
      </c>
      <c r="C23" s="353">
        <v>32</v>
      </c>
      <c r="D23" s="354">
        <v>412.78</v>
      </c>
      <c r="E23" s="353">
        <v>106</v>
      </c>
      <c r="F23" s="354">
        <v>436.52</v>
      </c>
      <c r="G23" s="353"/>
      <c r="H23" s="354"/>
      <c r="I23" s="353">
        <v>138</v>
      </c>
      <c r="J23" s="354">
        <v>431.02</v>
      </c>
      <c r="K23" s="353">
        <v>727849</v>
      </c>
      <c r="L23" s="354">
        <v>1425.45</v>
      </c>
      <c r="M23" s="353">
        <v>462157</v>
      </c>
      <c r="N23" s="354">
        <v>847.62</v>
      </c>
      <c r="O23" s="353">
        <v>2</v>
      </c>
      <c r="P23" s="354">
        <v>685</v>
      </c>
      <c r="Q23" s="353">
        <v>1190008</v>
      </c>
      <c r="R23" s="354">
        <v>1201.04</v>
      </c>
      <c r="U23" s="264"/>
      <c r="V23" s="274"/>
      <c r="W23" s="265"/>
      <c r="X23" s="274"/>
      <c r="Y23" s="265"/>
      <c r="Z23" s="274"/>
      <c r="AA23" s="265"/>
      <c r="AB23" s="274"/>
      <c r="AC23" s="265"/>
      <c r="AD23" s="274"/>
      <c r="AE23" s="265"/>
      <c r="AF23" s="274"/>
      <c r="AG23" s="265"/>
      <c r="AH23" s="274"/>
      <c r="AI23" s="265"/>
      <c r="AJ23" s="274"/>
      <c r="AK23" s="265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264"/>
      <c r="BA23" s="264"/>
      <c r="BB23" s="264"/>
      <c r="BC23" s="264"/>
      <c r="BD23" s="264"/>
      <c r="BE23" s="264"/>
      <c r="BF23" s="264"/>
      <c r="BG23" s="264"/>
      <c r="BH23" s="264"/>
      <c r="BI23" s="264"/>
      <c r="BJ23" s="264"/>
      <c r="BK23" s="264"/>
      <c r="BL23" s="264"/>
      <c r="BM23" s="264"/>
      <c r="BN23" s="264"/>
      <c r="BO23" s="264"/>
      <c r="BP23" s="264"/>
      <c r="BQ23" s="264"/>
      <c r="BR23" s="264"/>
    </row>
    <row r="24" spans="1:70" ht="14.25" customHeight="1">
      <c r="A24" s="346"/>
      <c r="B24" s="352" t="s">
        <v>25</v>
      </c>
      <c r="C24" s="353">
        <v>40</v>
      </c>
      <c r="D24" s="354">
        <v>421.08</v>
      </c>
      <c r="E24" s="353">
        <v>207</v>
      </c>
      <c r="F24" s="354">
        <v>434.23</v>
      </c>
      <c r="G24" s="353"/>
      <c r="H24" s="354"/>
      <c r="I24" s="353">
        <v>247</v>
      </c>
      <c r="J24" s="354">
        <v>432.1</v>
      </c>
      <c r="K24" s="353">
        <v>462988</v>
      </c>
      <c r="L24" s="354">
        <v>1266.83</v>
      </c>
      <c r="M24" s="353">
        <v>304572</v>
      </c>
      <c r="N24" s="354">
        <v>716.96</v>
      </c>
      <c r="O24" s="353">
        <v>3</v>
      </c>
      <c r="P24" s="354">
        <v>1069.6500000000001</v>
      </c>
      <c r="Q24" s="353">
        <v>767563</v>
      </c>
      <c r="R24" s="354">
        <v>1048.6300000000001</v>
      </c>
      <c r="U24" s="264"/>
      <c r="V24" s="274"/>
      <c r="W24" s="265"/>
      <c r="X24" s="274"/>
      <c r="Y24" s="265"/>
      <c r="Z24" s="274"/>
      <c r="AA24" s="265"/>
      <c r="AB24" s="274"/>
      <c r="AC24" s="265"/>
      <c r="AD24" s="274"/>
      <c r="AE24" s="265"/>
      <c r="AF24" s="274"/>
      <c r="AG24" s="265"/>
      <c r="AH24" s="274"/>
      <c r="AI24" s="265"/>
      <c r="AJ24" s="274"/>
      <c r="AK24" s="265"/>
      <c r="AL24" s="264"/>
      <c r="AM24" s="264"/>
      <c r="AN24" s="264"/>
      <c r="AO24" s="264"/>
      <c r="AP24" s="264"/>
      <c r="AQ24" s="264"/>
      <c r="AR24" s="264"/>
      <c r="AS24" s="264"/>
      <c r="AT24" s="264"/>
      <c r="AU24" s="264"/>
      <c r="AV24" s="264"/>
      <c r="AW24" s="264"/>
      <c r="AX24" s="264"/>
      <c r="AY24" s="264"/>
      <c r="AZ24" s="264"/>
      <c r="BA24" s="264"/>
      <c r="BB24" s="264"/>
      <c r="BC24" s="264"/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</row>
    <row r="25" spans="1:70" ht="14.25" customHeight="1">
      <c r="A25" s="346"/>
      <c r="B25" s="352" t="s">
        <v>26</v>
      </c>
      <c r="C25" s="353">
        <v>133</v>
      </c>
      <c r="D25" s="354">
        <v>449.48</v>
      </c>
      <c r="E25" s="353">
        <v>4025</v>
      </c>
      <c r="F25" s="354">
        <v>433.32</v>
      </c>
      <c r="G25" s="353"/>
      <c r="H25" s="354"/>
      <c r="I25" s="353">
        <v>4158</v>
      </c>
      <c r="J25" s="354">
        <v>433.84</v>
      </c>
      <c r="K25" s="353">
        <v>509897</v>
      </c>
      <c r="L25" s="354">
        <v>1133.42</v>
      </c>
      <c r="M25" s="353">
        <v>407109</v>
      </c>
      <c r="N25" s="354">
        <v>651.16999999999996</v>
      </c>
      <c r="O25" s="353">
        <v>27</v>
      </c>
      <c r="P25" s="354">
        <v>711.8</v>
      </c>
      <c r="Q25" s="353">
        <v>917033</v>
      </c>
      <c r="R25" s="354">
        <v>919.31</v>
      </c>
      <c r="U25" s="264"/>
      <c r="V25" s="274"/>
      <c r="W25" s="265"/>
      <c r="X25" s="274"/>
      <c r="Y25" s="265"/>
      <c r="Z25" s="274"/>
      <c r="AA25" s="265"/>
      <c r="AB25" s="274"/>
      <c r="AC25" s="265"/>
      <c r="AD25" s="274"/>
      <c r="AE25" s="265"/>
      <c r="AF25" s="274"/>
      <c r="AG25" s="265"/>
      <c r="AH25" s="274"/>
      <c r="AI25" s="265"/>
      <c r="AJ25" s="274"/>
      <c r="AK25" s="265"/>
      <c r="AL25" s="264"/>
      <c r="AM25" s="264"/>
      <c r="AN25" s="264"/>
      <c r="AO25" s="264"/>
      <c r="AP25" s="264"/>
      <c r="AQ25" s="264"/>
      <c r="AR25" s="264"/>
      <c r="AS25" s="264"/>
      <c r="AT25" s="264"/>
      <c r="AU25" s="264"/>
      <c r="AV25" s="264"/>
      <c r="AW25" s="264"/>
      <c r="AX25" s="264"/>
      <c r="AY25" s="264"/>
      <c r="AZ25" s="264"/>
      <c r="BA25" s="264"/>
      <c r="BB25" s="264"/>
      <c r="BC25" s="264"/>
      <c r="BD25" s="264"/>
      <c r="BE25" s="264"/>
      <c r="BF25" s="264"/>
      <c r="BG25" s="264"/>
      <c r="BH25" s="264"/>
      <c r="BI25" s="264"/>
      <c r="BJ25" s="264"/>
      <c r="BK25" s="264"/>
      <c r="BL25" s="264"/>
      <c r="BM25" s="264"/>
      <c r="BN25" s="264"/>
      <c r="BO25" s="264"/>
      <c r="BP25" s="264"/>
      <c r="BQ25" s="264"/>
      <c r="BR25" s="264"/>
    </row>
    <row r="26" spans="1:70" ht="14.25" customHeight="1">
      <c r="A26" s="346"/>
      <c r="B26" s="352" t="s">
        <v>5</v>
      </c>
      <c r="C26" s="353">
        <v>7</v>
      </c>
      <c r="D26" s="354">
        <v>963.89</v>
      </c>
      <c r="E26" s="353"/>
      <c r="F26" s="354"/>
      <c r="G26" s="353"/>
      <c r="H26" s="354"/>
      <c r="I26" s="353">
        <v>7</v>
      </c>
      <c r="J26" s="354">
        <v>963.89</v>
      </c>
      <c r="K26" s="353">
        <v>59</v>
      </c>
      <c r="L26" s="354">
        <v>1836.86</v>
      </c>
      <c r="M26" s="353">
        <v>19</v>
      </c>
      <c r="N26" s="354">
        <v>1068.1500000000001</v>
      </c>
      <c r="O26" s="353"/>
      <c r="P26" s="354"/>
      <c r="Q26" s="353">
        <v>78</v>
      </c>
      <c r="R26" s="354">
        <v>1649.61</v>
      </c>
      <c r="U26" s="264"/>
      <c r="V26" s="274"/>
      <c r="W26" s="265"/>
      <c r="X26" s="274"/>
      <c r="Y26" s="265"/>
      <c r="Z26" s="274"/>
      <c r="AA26" s="265"/>
      <c r="AB26" s="274"/>
      <c r="AC26" s="265"/>
      <c r="AD26" s="274"/>
      <c r="AE26" s="265"/>
      <c r="AF26" s="274"/>
      <c r="AG26" s="265"/>
      <c r="AH26" s="274"/>
      <c r="AI26" s="265"/>
      <c r="AJ26" s="274"/>
      <c r="AK26" s="265"/>
      <c r="AL26" s="264"/>
      <c r="AM26" s="264"/>
      <c r="AN26" s="264"/>
      <c r="AO26" s="264"/>
      <c r="AP26" s="264"/>
      <c r="AQ26" s="264"/>
      <c r="AR26" s="264"/>
      <c r="AS26" s="264"/>
      <c r="AT26" s="264"/>
      <c r="AU26" s="264"/>
      <c r="AV26" s="264"/>
      <c r="AW26" s="264"/>
      <c r="AX26" s="264"/>
      <c r="AY26" s="264"/>
      <c r="AZ26" s="264"/>
      <c r="BA26" s="264"/>
      <c r="BB26" s="264"/>
      <c r="BC26" s="264"/>
      <c r="BD26" s="264"/>
      <c r="BE26" s="264"/>
      <c r="BF26" s="264"/>
      <c r="BG26" s="264"/>
      <c r="BH26" s="264"/>
      <c r="BI26" s="264"/>
      <c r="BJ26" s="264"/>
      <c r="BK26" s="264"/>
      <c r="BL26" s="264"/>
      <c r="BM26" s="264"/>
      <c r="BN26" s="264"/>
      <c r="BO26" s="264"/>
      <c r="BP26" s="264"/>
      <c r="BQ26" s="264"/>
      <c r="BR26" s="264"/>
    </row>
    <row r="27" spans="1:70" ht="14.25" customHeight="1">
      <c r="A27" s="346"/>
      <c r="B27" s="356" t="s">
        <v>6</v>
      </c>
      <c r="C27" s="357">
        <v>598565</v>
      </c>
      <c r="D27" s="358">
        <v>1088.83</v>
      </c>
      <c r="E27" s="357">
        <v>353595</v>
      </c>
      <c r="F27" s="358">
        <v>942.71</v>
      </c>
      <c r="G27" s="357"/>
      <c r="H27" s="358"/>
      <c r="I27" s="357">
        <v>952160</v>
      </c>
      <c r="J27" s="358">
        <v>1034.57</v>
      </c>
      <c r="K27" s="357">
        <v>3748308</v>
      </c>
      <c r="L27" s="358">
        <v>1436.65</v>
      </c>
      <c r="M27" s="357">
        <v>2486268</v>
      </c>
      <c r="N27" s="358">
        <v>969.54</v>
      </c>
      <c r="O27" s="357">
        <v>33</v>
      </c>
      <c r="P27" s="358">
        <v>770.21</v>
      </c>
      <c r="Q27" s="357">
        <v>6234609</v>
      </c>
      <c r="R27" s="358">
        <v>1250.3699999999999</v>
      </c>
      <c r="U27" s="264"/>
      <c r="V27" s="262"/>
      <c r="W27" s="261"/>
      <c r="X27" s="262"/>
      <c r="Y27" s="261"/>
      <c r="Z27" s="262"/>
      <c r="AA27" s="261"/>
      <c r="AB27" s="262"/>
      <c r="AC27" s="261"/>
      <c r="AD27" s="262"/>
      <c r="AE27" s="261"/>
      <c r="AF27" s="262"/>
      <c r="AG27" s="261"/>
      <c r="AH27" s="262"/>
      <c r="AI27" s="261"/>
      <c r="AJ27" s="262"/>
      <c r="AK27" s="261"/>
      <c r="AL27" s="264"/>
      <c r="AM27" s="264"/>
      <c r="AN27" s="264"/>
      <c r="AO27" s="264"/>
      <c r="AP27" s="264"/>
      <c r="AQ27" s="264"/>
      <c r="AR27" s="264"/>
      <c r="AS27" s="264"/>
      <c r="AT27" s="264"/>
      <c r="AU27" s="264"/>
      <c r="AV27" s="264"/>
      <c r="AW27" s="264"/>
      <c r="AX27" s="264"/>
      <c r="AY27" s="264"/>
      <c r="AZ27" s="264"/>
      <c r="BA27" s="264"/>
      <c r="BB27" s="264"/>
      <c r="BC27" s="264"/>
      <c r="BD27" s="264"/>
      <c r="BE27" s="264"/>
      <c r="BF27" s="264"/>
      <c r="BG27" s="264"/>
      <c r="BH27" s="264"/>
      <c r="BI27" s="264"/>
      <c r="BJ27" s="264"/>
      <c r="BK27" s="264"/>
      <c r="BL27" s="264"/>
      <c r="BM27" s="264"/>
      <c r="BN27" s="264"/>
      <c r="BO27" s="264"/>
      <c r="BP27" s="264"/>
      <c r="BQ27" s="264"/>
      <c r="BR27" s="264"/>
    </row>
    <row r="28" spans="1:70" ht="14.25" customHeight="1">
      <c r="A28" s="346"/>
      <c r="B28" s="359" t="s">
        <v>27</v>
      </c>
      <c r="C28" s="353">
        <v>55</v>
      </c>
      <c r="D28" s="353" t="s">
        <v>212</v>
      </c>
      <c r="E28" s="353">
        <v>55</v>
      </c>
      <c r="F28" s="353" t="s">
        <v>212</v>
      </c>
      <c r="G28" s="353"/>
      <c r="H28" s="353"/>
      <c r="I28" s="353">
        <v>55</v>
      </c>
      <c r="J28" s="353" t="s">
        <v>212</v>
      </c>
      <c r="K28" s="353">
        <v>75</v>
      </c>
      <c r="L28" s="353" t="s">
        <v>212</v>
      </c>
      <c r="M28" s="353">
        <v>75</v>
      </c>
      <c r="N28" s="353" t="s">
        <v>212</v>
      </c>
      <c r="O28" s="353">
        <v>87</v>
      </c>
      <c r="P28" s="353" t="s">
        <v>212</v>
      </c>
      <c r="Q28" s="353">
        <v>75</v>
      </c>
      <c r="R28" s="353" t="s">
        <v>212</v>
      </c>
      <c r="U28" s="26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  <c r="AL28" s="264"/>
      <c r="AM28" s="264"/>
      <c r="AN28" s="264"/>
      <c r="AO28" s="264"/>
      <c r="AP28" s="264"/>
      <c r="AQ28" s="264"/>
      <c r="AR28" s="264"/>
      <c r="AS28" s="264"/>
      <c r="AT28" s="264"/>
      <c r="AU28" s="264"/>
      <c r="AV28" s="264"/>
      <c r="AW28" s="264"/>
      <c r="AX28" s="264"/>
      <c r="AY28" s="264"/>
      <c r="AZ28" s="264"/>
      <c r="BA28" s="264"/>
      <c r="BB28" s="264"/>
      <c r="BC28" s="264"/>
      <c r="BD28" s="264"/>
      <c r="BE28" s="264"/>
      <c r="BF28" s="264"/>
      <c r="BG28" s="264"/>
      <c r="BH28" s="264"/>
      <c r="BI28" s="264"/>
      <c r="BJ28" s="264"/>
      <c r="BK28" s="264"/>
      <c r="BL28" s="264"/>
      <c r="BM28" s="264"/>
      <c r="BN28" s="264"/>
      <c r="BO28" s="264"/>
      <c r="BP28" s="264"/>
      <c r="BQ28" s="264"/>
      <c r="BR28" s="264"/>
    </row>
    <row r="29" spans="1:70" ht="14.25" customHeight="1">
      <c r="A29" s="346"/>
      <c r="B29" s="347"/>
      <c r="C29" s="360"/>
      <c r="D29" s="361"/>
      <c r="E29" s="362"/>
      <c r="F29" s="362"/>
      <c r="G29" s="360"/>
      <c r="H29" s="362"/>
      <c r="I29" s="360"/>
      <c r="J29" s="362"/>
      <c r="K29" s="360"/>
      <c r="L29" s="361"/>
      <c r="M29" s="360"/>
      <c r="N29" s="361"/>
      <c r="O29" s="360"/>
      <c r="P29" s="361"/>
      <c r="Q29" s="360"/>
      <c r="R29" s="361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64"/>
      <c r="AZ29" s="264"/>
      <c r="BA29" s="264"/>
      <c r="BB29" s="264"/>
      <c r="BC29" s="264"/>
      <c r="BD29" s="264"/>
      <c r="BE29" s="264"/>
      <c r="BF29" s="264"/>
      <c r="BG29" s="264"/>
      <c r="BH29" s="264"/>
      <c r="BI29" s="264"/>
      <c r="BJ29" s="264"/>
      <c r="BK29" s="264"/>
      <c r="BL29" s="264"/>
      <c r="BM29" s="264"/>
      <c r="BN29" s="264"/>
      <c r="BO29" s="264"/>
      <c r="BP29" s="264"/>
      <c r="BQ29" s="264"/>
      <c r="BR29" s="264"/>
    </row>
    <row r="30" spans="1:70" ht="14.25" customHeight="1">
      <c r="B30" s="488" t="s">
        <v>0</v>
      </c>
      <c r="C30" s="489" t="s">
        <v>30</v>
      </c>
      <c r="D30" s="489"/>
      <c r="E30" s="489"/>
      <c r="F30" s="489"/>
      <c r="G30" s="489"/>
      <c r="H30" s="489"/>
      <c r="I30" s="489"/>
      <c r="J30" s="489"/>
      <c r="K30" s="489" t="s">
        <v>31</v>
      </c>
      <c r="L30" s="489"/>
      <c r="M30" s="489"/>
      <c r="N30" s="489"/>
      <c r="O30" s="489"/>
      <c r="P30" s="489"/>
      <c r="Q30" s="489"/>
      <c r="R30" s="489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  <c r="AT30" s="264"/>
      <c r="AU30" s="264"/>
      <c r="AV30" s="264"/>
      <c r="AW30" s="264"/>
      <c r="AX30" s="264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264"/>
      <c r="BL30" s="264"/>
      <c r="BM30" s="264"/>
      <c r="BN30" s="264"/>
      <c r="BO30" s="264"/>
      <c r="BP30" s="264"/>
      <c r="BQ30" s="264"/>
      <c r="BR30" s="264"/>
    </row>
    <row r="31" spans="1:70" ht="14.25" customHeight="1">
      <c r="B31" s="488"/>
      <c r="C31" s="489" t="s">
        <v>3</v>
      </c>
      <c r="D31" s="489"/>
      <c r="E31" s="490" t="s">
        <v>4</v>
      </c>
      <c r="F31" s="490"/>
      <c r="G31" s="489" t="s">
        <v>5</v>
      </c>
      <c r="H31" s="489"/>
      <c r="I31" s="489" t="s">
        <v>6</v>
      </c>
      <c r="J31" s="489"/>
      <c r="K31" s="489" t="s">
        <v>3</v>
      </c>
      <c r="L31" s="489"/>
      <c r="M31" s="490" t="s">
        <v>4</v>
      </c>
      <c r="N31" s="490"/>
      <c r="O31" s="489" t="s">
        <v>5</v>
      </c>
      <c r="P31" s="489"/>
      <c r="Q31" s="489" t="s">
        <v>6</v>
      </c>
      <c r="R31" s="489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  <c r="BB31" s="264"/>
      <c r="BC31" s="264"/>
      <c r="BD31" s="264"/>
      <c r="BE31" s="264"/>
      <c r="BF31" s="264"/>
      <c r="BG31" s="264"/>
      <c r="BH31" s="264"/>
      <c r="BI31" s="264"/>
      <c r="BJ31" s="264"/>
      <c r="BK31" s="264"/>
      <c r="BL31" s="264"/>
      <c r="BM31" s="264"/>
      <c r="BN31" s="264"/>
      <c r="BO31" s="264"/>
      <c r="BP31" s="264"/>
      <c r="BQ31" s="264"/>
      <c r="BR31" s="264"/>
    </row>
    <row r="32" spans="1:70" ht="14.25" customHeight="1">
      <c r="B32" s="488"/>
      <c r="C32" s="349" t="s">
        <v>7</v>
      </c>
      <c r="D32" s="350" t="s">
        <v>8</v>
      </c>
      <c r="E32" s="351" t="s">
        <v>7</v>
      </c>
      <c r="F32" s="351" t="s">
        <v>8</v>
      </c>
      <c r="G32" s="349" t="s">
        <v>7</v>
      </c>
      <c r="H32" s="351" t="s">
        <v>8</v>
      </c>
      <c r="I32" s="349" t="s">
        <v>7</v>
      </c>
      <c r="J32" s="351" t="s">
        <v>8</v>
      </c>
      <c r="K32" s="349" t="s">
        <v>7</v>
      </c>
      <c r="L32" s="350" t="s">
        <v>8</v>
      </c>
      <c r="M32" s="351" t="s">
        <v>7</v>
      </c>
      <c r="N32" s="351" t="s">
        <v>8</v>
      </c>
      <c r="O32" s="349" t="s">
        <v>7</v>
      </c>
      <c r="P32" s="351" t="s">
        <v>8</v>
      </c>
      <c r="Q32" s="349" t="s">
        <v>7</v>
      </c>
      <c r="R32" s="351" t="s">
        <v>8</v>
      </c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  <c r="AT32" s="264"/>
      <c r="AU32" s="264"/>
      <c r="AV32" s="264"/>
      <c r="AW32" s="264"/>
      <c r="AX32" s="264"/>
      <c r="AY32" s="264"/>
      <c r="AZ32" s="264"/>
      <c r="BA32" s="264"/>
      <c r="BB32" s="264"/>
      <c r="BC32" s="264"/>
      <c r="BD32" s="264"/>
      <c r="BE32" s="264"/>
      <c r="BF32" s="264"/>
      <c r="BG32" s="264"/>
      <c r="BH32" s="264"/>
      <c r="BI32" s="264"/>
      <c r="BJ32" s="264"/>
      <c r="BK32" s="264"/>
      <c r="BL32" s="264"/>
      <c r="BM32" s="264"/>
      <c r="BN32" s="264"/>
      <c r="BO32" s="264"/>
      <c r="BP32" s="264"/>
      <c r="BQ32" s="264"/>
      <c r="BR32" s="264"/>
    </row>
    <row r="33" spans="2:70" ht="14.25" customHeight="1">
      <c r="B33" s="352" t="s">
        <v>9</v>
      </c>
      <c r="C33" s="353"/>
      <c r="D33" s="354"/>
      <c r="E33" s="353"/>
      <c r="F33" s="354"/>
      <c r="G33" s="353"/>
      <c r="H33" s="354"/>
      <c r="I33" s="353"/>
      <c r="J33" s="354"/>
      <c r="K33" s="353">
        <v>1225</v>
      </c>
      <c r="L33" s="354">
        <v>321.14</v>
      </c>
      <c r="M33" s="353">
        <v>1207</v>
      </c>
      <c r="N33" s="354">
        <v>308.8</v>
      </c>
      <c r="O33" s="353"/>
      <c r="P33" s="354"/>
      <c r="Q33" s="353">
        <v>2432</v>
      </c>
      <c r="R33" s="354">
        <v>315.02</v>
      </c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AY33" s="264"/>
      <c r="AZ33" s="264"/>
      <c r="BA33" s="264"/>
      <c r="BB33" s="264"/>
      <c r="BC33" s="264"/>
      <c r="BD33" s="264"/>
      <c r="BE33" s="264"/>
      <c r="BF33" s="264"/>
      <c r="BG33" s="264"/>
      <c r="BH33" s="264"/>
      <c r="BI33" s="264"/>
      <c r="BJ33" s="264"/>
      <c r="BK33" s="264"/>
      <c r="BL33" s="264"/>
      <c r="BM33" s="264"/>
      <c r="BN33" s="264"/>
      <c r="BO33" s="264"/>
      <c r="BP33" s="264"/>
      <c r="BQ33" s="264"/>
      <c r="BR33" s="264"/>
    </row>
    <row r="34" spans="2:70" ht="14.25" customHeight="1">
      <c r="B34" s="355" t="s">
        <v>10</v>
      </c>
      <c r="C34" s="353"/>
      <c r="D34" s="354"/>
      <c r="E34" s="353"/>
      <c r="F34" s="354"/>
      <c r="G34" s="353"/>
      <c r="H34" s="354"/>
      <c r="I34" s="353"/>
      <c r="J34" s="354"/>
      <c r="K34" s="353">
        <v>5806</v>
      </c>
      <c r="L34" s="354">
        <v>320.12</v>
      </c>
      <c r="M34" s="353">
        <v>5501</v>
      </c>
      <c r="N34" s="354">
        <v>319.27999999999997</v>
      </c>
      <c r="O34" s="353"/>
      <c r="P34" s="354"/>
      <c r="Q34" s="353">
        <v>11307</v>
      </c>
      <c r="R34" s="354">
        <v>319.70999999999998</v>
      </c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4"/>
      <c r="AT34" s="264"/>
      <c r="AU34" s="264"/>
      <c r="AV34" s="264"/>
      <c r="AW34" s="264"/>
      <c r="AX34" s="264"/>
      <c r="AY34" s="264"/>
      <c r="AZ34" s="264"/>
      <c r="BA34" s="264"/>
      <c r="BB34" s="264"/>
      <c r="BC34" s="264"/>
      <c r="BD34" s="264"/>
      <c r="BE34" s="264"/>
      <c r="BF34" s="264"/>
      <c r="BG34" s="264"/>
      <c r="BH34" s="264"/>
      <c r="BI34" s="264"/>
      <c r="BJ34" s="264"/>
      <c r="BK34" s="264"/>
      <c r="BL34" s="264"/>
      <c r="BM34" s="264"/>
      <c r="BN34" s="264"/>
      <c r="BO34" s="264"/>
      <c r="BP34" s="264"/>
      <c r="BQ34" s="264"/>
      <c r="BR34" s="264"/>
    </row>
    <row r="35" spans="2:70" ht="14.25" customHeight="1">
      <c r="B35" s="352" t="s">
        <v>11</v>
      </c>
      <c r="C35" s="353"/>
      <c r="D35" s="354"/>
      <c r="E35" s="353"/>
      <c r="F35" s="354"/>
      <c r="G35" s="353"/>
      <c r="H35" s="354"/>
      <c r="I35" s="353"/>
      <c r="J35" s="354"/>
      <c r="K35" s="353">
        <v>15713</v>
      </c>
      <c r="L35" s="354">
        <v>323.77999999999997</v>
      </c>
      <c r="M35" s="353">
        <v>14837</v>
      </c>
      <c r="N35" s="354">
        <v>319.45999999999998</v>
      </c>
      <c r="O35" s="353"/>
      <c r="P35" s="354"/>
      <c r="Q35" s="353">
        <v>30550</v>
      </c>
      <c r="R35" s="354">
        <v>321.68</v>
      </c>
      <c r="U35" s="264"/>
      <c r="V35" s="274"/>
      <c r="W35" s="265"/>
      <c r="X35" s="274"/>
      <c r="Y35" s="265"/>
      <c r="Z35" s="274"/>
      <c r="AA35" s="265"/>
      <c r="AB35" s="274"/>
      <c r="AC35" s="265"/>
      <c r="AD35" s="274"/>
      <c r="AE35" s="265"/>
      <c r="AF35" s="274"/>
      <c r="AG35" s="265"/>
      <c r="AH35" s="274"/>
      <c r="AI35" s="265"/>
      <c r="AJ35" s="274"/>
      <c r="AK35" s="265"/>
      <c r="AL35" s="264"/>
      <c r="AM35" s="264"/>
      <c r="AN35" s="264"/>
      <c r="AO35" s="264"/>
      <c r="AP35" s="264"/>
      <c r="AQ35" s="264"/>
      <c r="AR35" s="264"/>
      <c r="AS35" s="264"/>
      <c r="AT35" s="264"/>
      <c r="AU35" s="264"/>
      <c r="AV35" s="264"/>
      <c r="AW35" s="264"/>
      <c r="AX35" s="264"/>
      <c r="AY35" s="264"/>
      <c r="AZ35" s="264"/>
      <c r="BA35" s="264"/>
      <c r="BB35" s="264"/>
      <c r="BC35" s="264"/>
      <c r="BD35" s="264"/>
      <c r="BE35" s="264"/>
      <c r="BF35" s="264"/>
      <c r="BG35" s="264"/>
      <c r="BH35" s="264"/>
      <c r="BI35" s="264"/>
      <c r="BJ35" s="264"/>
      <c r="BK35" s="264"/>
      <c r="BL35" s="264"/>
      <c r="BM35" s="264"/>
      <c r="BN35" s="264"/>
      <c r="BO35" s="264"/>
      <c r="BP35" s="264"/>
      <c r="BQ35" s="264"/>
      <c r="BR35" s="264"/>
    </row>
    <row r="36" spans="2:70" ht="14.25" customHeight="1">
      <c r="B36" s="352" t="s">
        <v>12</v>
      </c>
      <c r="C36" s="353"/>
      <c r="D36" s="354"/>
      <c r="E36" s="353"/>
      <c r="F36" s="354"/>
      <c r="G36" s="353"/>
      <c r="H36" s="354"/>
      <c r="I36" s="353"/>
      <c r="J36" s="354"/>
      <c r="K36" s="353">
        <v>30299</v>
      </c>
      <c r="L36" s="354">
        <v>324.93</v>
      </c>
      <c r="M36" s="353">
        <v>29428</v>
      </c>
      <c r="N36" s="354">
        <v>323.7</v>
      </c>
      <c r="O36" s="353"/>
      <c r="P36" s="354"/>
      <c r="Q36" s="353">
        <v>59727</v>
      </c>
      <c r="R36" s="354">
        <v>324.32</v>
      </c>
      <c r="U36" s="264"/>
      <c r="V36" s="274"/>
      <c r="W36" s="265"/>
      <c r="X36" s="274"/>
      <c r="Y36" s="265"/>
      <c r="Z36" s="274"/>
      <c r="AA36" s="265"/>
      <c r="AB36" s="274"/>
      <c r="AC36" s="265"/>
      <c r="AD36" s="274"/>
      <c r="AE36" s="265"/>
      <c r="AF36" s="274"/>
      <c r="AG36" s="265"/>
      <c r="AH36" s="274"/>
      <c r="AI36" s="265"/>
      <c r="AJ36" s="274"/>
      <c r="AK36" s="265"/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F36" s="264"/>
      <c r="BG36" s="264"/>
      <c r="BH36" s="264"/>
      <c r="BI36" s="264"/>
      <c r="BJ36" s="264"/>
      <c r="BK36" s="264"/>
      <c r="BL36" s="264"/>
      <c r="BM36" s="264"/>
      <c r="BN36" s="264"/>
      <c r="BO36" s="264"/>
      <c r="BP36" s="264"/>
      <c r="BQ36" s="264"/>
      <c r="BR36" s="264"/>
    </row>
    <row r="37" spans="2:70" ht="14.25" customHeight="1">
      <c r="B37" s="352" t="s">
        <v>13</v>
      </c>
      <c r="C37" s="353">
        <v>1</v>
      </c>
      <c r="D37" s="354">
        <v>843.29</v>
      </c>
      <c r="E37" s="353">
        <v>29</v>
      </c>
      <c r="F37" s="354">
        <v>789.15</v>
      </c>
      <c r="G37" s="353"/>
      <c r="H37" s="354"/>
      <c r="I37" s="353">
        <v>30</v>
      </c>
      <c r="J37" s="354">
        <v>790.96</v>
      </c>
      <c r="K37" s="353">
        <v>45474</v>
      </c>
      <c r="L37" s="354">
        <v>330.9</v>
      </c>
      <c r="M37" s="353">
        <v>44201</v>
      </c>
      <c r="N37" s="354">
        <v>329.96</v>
      </c>
      <c r="O37" s="353">
        <v>1</v>
      </c>
      <c r="P37" s="354">
        <v>622.92999999999995</v>
      </c>
      <c r="Q37" s="353">
        <v>89676</v>
      </c>
      <c r="R37" s="354">
        <v>330.44</v>
      </c>
      <c r="U37" s="264"/>
      <c r="V37" s="274"/>
      <c r="W37" s="265"/>
      <c r="X37" s="274"/>
      <c r="Y37" s="265"/>
      <c r="Z37" s="274"/>
      <c r="AA37" s="265"/>
      <c r="AB37" s="274"/>
      <c r="AC37" s="265"/>
      <c r="AD37" s="274"/>
      <c r="AE37" s="265"/>
      <c r="AF37" s="274"/>
      <c r="AG37" s="265"/>
      <c r="AH37" s="274"/>
      <c r="AI37" s="265"/>
      <c r="AJ37" s="274"/>
      <c r="AK37" s="265"/>
      <c r="AL37" s="264"/>
      <c r="AM37" s="264"/>
      <c r="AN37" s="264"/>
      <c r="AO37" s="264"/>
      <c r="AP37" s="264"/>
      <c r="AQ37" s="264"/>
      <c r="AR37" s="264"/>
      <c r="AS37" s="264"/>
      <c r="AT37" s="264"/>
      <c r="AU37" s="264"/>
      <c r="AV37" s="264"/>
      <c r="AW37" s="264"/>
      <c r="AX37" s="264"/>
      <c r="AY37" s="264"/>
      <c r="AZ37" s="264"/>
      <c r="BA37" s="264"/>
      <c r="BB37" s="264"/>
      <c r="BC37" s="264"/>
      <c r="BD37" s="264"/>
      <c r="BE37" s="264"/>
      <c r="BF37" s="264"/>
      <c r="BG37" s="264"/>
      <c r="BH37" s="264"/>
      <c r="BI37" s="264"/>
      <c r="BJ37" s="264"/>
      <c r="BK37" s="264"/>
      <c r="BL37" s="264"/>
      <c r="BM37" s="264"/>
      <c r="BN37" s="264"/>
      <c r="BO37" s="264"/>
      <c r="BP37" s="264"/>
      <c r="BQ37" s="264"/>
      <c r="BR37" s="264"/>
    </row>
    <row r="38" spans="2:70" ht="14.25" customHeight="1">
      <c r="B38" s="352" t="s">
        <v>14</v>
      </c>
      <c r="C38" s="353">
        <v>18</v>
      </c>
      <c r="D38" s="354">
        <v>846.56</v>
      </c>
      <c r="E38" s="353">
        <v>169</v>
      </c>
      <c r="F38" s="354">
        <v>769.45</v>
      </c>
      <c r="G38" s="353"/>
      <c r="H38" s="354"/>
      <c r="I38" s="353">
        <v>187</v>
      </c>
      <c r="J38" s="354">
        <v>776.87</v>
      </c>
      <c r="K38" s="353">
        <v>2308</v>
      </c>
      <c r="L38" s="354">
        <v>369.96</v>
      </c>
      <c r="M38" s="353">
        <v>1987</v>
      </c>
      <c r="N38" s="354">
        <v>371.75</v>
      </c>
      <c r="O38" s="353">
        <v>1</v>
      </c>
      <c r="P38" s="354">
        <v>242.64</v>
      </c>
      <c r="Q38" s="353">
        <v>4296</v>
      </c>
      <c r="R38" s="354">
        <v>370.76</v>
      </c>
      <c r="U38" s="264"/>
      <c r="V38" s="274"/>
      <c r="W38" s="265"/>
      <c r="X38" s="274"/>
      <c r="Y38" s="265"/>
      <c r="Z38" s="274"/>
      <c r="AA38" s="265"/>
      <c r="AB38" s="274"/>
      <c r="AC38" s="265"/>
      <c r="AD38" s="274"/>
      <c r="AE38" s="265"/>
      <c r="AF38" s="274"/>
      <c r="AG38" s="265"/>
      <c r="AH38" s="274"/>
      <c r="AI38" s="265"/>
      <c r="AJ38" s="274"/>
      <c r="AK38" s="265"/>
      <c r="AL38" s="264"/>
      <c r="AM38" s="264"/>
      <c r="AN38" s="264"/>
      <c r="AO38" s="264"/>
      <c r="AP38" s="264"/>
      <c r="AQ38" s="264"/>
      <c r="AR38" s="264"/>
      <c r="AS38" s="264"/>
      <c r="AT38" s="264"/>
      <c r="AU38" s="264"/>
      <c r="AV38" s="264"/>
      <c r="AW38" s="264"/>
      <c r="AX38" s="264"/>
      <c r="AY38" s="264"/>
      <c r="AZ38" s="264"/>
      <c r="BA38" s="264"/>
      <c r="BB38" s="264"/>
      <c r="BC38" s="264"/>
      <c r="BD38" s="264"/>
      <c r="BE38" s="264"/>
      <c r="BF38" s="264"/>
      <c r="BG38" s="264"/>
      <c r="BH38" s="264"/>
      <c r="BI38" s="264"/>
      <c r="BJ38" s="264"/>
      <c r="BK38" s="264"/>
      <c r="BL38" s="264"/>
      <c r="BM38" s="264"/>
      <c r="BN38" s="264"/>
      <c r="BO38" s="264"/>
      <c r="BP38" s="264"/>
      <c r="BQ38" s="264"/>
      <c r="BR38" s="264"/>
    </row>
    <row r="39" spans="2:70" ht="14.25" customHeight="1">
      <c r="B39" s="352" t="s">
        <v>15</v>
      </c>
      <c r="C39" s="353">
        <v>118</v>
      </c>
      <c r="D39" s="354">
        <v>733.93</v>
      </c>
      <c r="E39" s="353">
        <v>1017</v>
      </c>
      <c r="F39" s="354">
        <v>811.27</v>
      </c>
      <c r="G39" s="353"/>
      <c r="H39" s="354"/>
      <c r="I39" s="353">
        <v>1135</v>
      </c>
      <c r="J39" s="354">
        <v>803.23</v>
      </c>
      <c r="K39" s="353">
        <v>2190</v>
      </c>
      <c r="L39" s="354">
        <v>373.87</v>
      </c>
      <c r="M39" s="353">
        <v>1456</v>
      </c>
      <c r="N39" s="354">
        <v>370.33</v>
      </c>
      <c r="O39" s="353"/>
      <c r="P39" s="354"/>
      <c r="Q39" s="353">
        <v>3646</v>
      </c>
      <c r="R39" s="354">
        <v>372.45</v>
      </c>
      <c r="U39" s="264"/>
      <c r="V39" s="274"/>
      <c r="W39" s="265"/>
      <c r="X39" s="274"/>
      <c r="Y39" s="265"/>
      <c r="Z39" s="274"/>
      <c r="AA39" s="265"/>
      <c r="AB39" s="274"/>
      <c r="AC39" s="265"/>
      <c r="AD39" s="274"/>
      <c r="AE39" s="265"/>
      <c r="AF39" s="274"/>
      <c r="AG39" s="265"/>
      <c r="AH39" s="274"/>
      <c r="AI39" s="265"/>
      <c r="AJ39" s="274"/>
      <c r="AK39" s="265"/>
      <c r="AL39" s="264"/>
      <c r="AM39" s="264"/>
      <c r="AN39" s="264"/>
      <c r="AO39" s="264"/>
      <c r="AP39" s="264"/>
      <c r="AQ39" s="264"/>
      <c r="AR39" s="264"/>
      <c r="AS39" s="264"/>
      <c r="AT39" s="264"/>
      <c r="AU39" s="264"/>
      <c r="AV39" s="264"/>
      <c r="AW39" s="264"/>
      <c r="AX39" s="264"/>
      <c r="AY39" s="264"/>
      <c r="AZ39" s="264"/>
      <c r="BA39" s="264"/>
      <c r="BB39" s="264"/>
      <c r="BC39" s="264"/>
      <c r="BD39" s="264"/>
      <c r="BE39" s="264"/>
      <c r="BF39" s="264"/>
      <c r="BG39" s="264"/>
      <c r="BH39" s="264"/>
      <c r="BI39" s="264"/>
      <c r="BJ39" s="264"/>
      <c r="BK39" s="264"/>
      <c r="BL39" s="264"/>
      <c r="BM39" s="264"/>
      <c r="BN39" s="264"/>
      <c r="BO39" s="264"/>
      <c r="BP39" s="264"/>
      <c r="BQ39" s="264"/>
      <c r="BR39" s="264"/>
    </row>
    <row r="40" spans="2:70" ht="14.25" customHeight="1">
      <c r="B40" s="352" t="s">
        <v>16</v>
      </c>
      <c r="C40" s="353">
        <v>629</v>
      </c>
      <c r="D40" s="354">
        <v>712.96</v>
      </c>
      <c r="E40" s="353">
        <v>3426</v>
      </c>
      <c r="F40" s="354">
        <v>835.78</v>
      </c>
      <c r="G40" s="353"/>
      <c r="H40" s="354"/>
      <c r="I40" s="353">
        <v>4055</v>
      </c>
      <c r="J40" s="354">
        <v>816.73</v>
      </c>
      <c r="K40" s="353">
        <v>3502</v>
      </c>
      <c r="L40" s="354">
        <v>404.42</v>
      </c>
      <c r="M40" s="353">
        <v>2297</v>
      </c>
      <c r="N40" s="354">
        <v>421.01</v>
      </c>
      <c r="O40" s="353"/>
      <c r="P40" s="354"/>
      <c r="Q40" s="353">
        <v>5799</v>
      </c>
      <c r="R40" s="354">
        <v>410.99</v>
      </c>
      <c r="U40" s="264"/>
      <c r="V40" s="274"/>
      <c r="W40" s="265"/>
      <c r="X40" s="274"/>
      <c r="Y40" s="265"/>
      <c r="Z40" s="274"/>
      <c r="AA40" s="265"/>
      <c r="AB40" s="274"/>
      <c r="AC40" s="265"/>
      <c r="AD40" s="274"/>
      <c r="AE40" s="265"/>
      <c r="AF40" s="274"/>
      <c r="AG40" s="265"/>
      <c r="AH40" s="274"/>
      <c r="AI40" s="265"/>
      <c r="AJ40" s="274"/>
      <c r="AK40" s="265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4"/>
      <c r="AW40" s="264"/>
      <c r="AX40" s="264"/>
      <c r="AY40" s="264"/>
      <c r="AZ40" s="264"/>
      <c r="BA40" s="264"/>
      <c r="BB40" s="264"/>
      <c r="BC40" s="264"/>
      <c r="BD40" s="264"/>
      <c r="BE40" s="264"/>
      <c r="BF40" s="264"/>
      <c r="BG40" s="264"/>
      <c r="BH40" s="264"/>
      <c r="BI40" s="264"/>
      <c r="BJ40" s="264"/>
      <c r="BK40" s="264"/>
      <c r="BL40" s="264"/>
      <c r="BM40" s="264"/>
      <c r="BN40" s="264"/>
      <c r="BO40" s="264"/>
      <c r="BP40" s="264"/>
      <c r="BQ40" s="264"/>
      <c r="BR40" s="264"/>
    </row>
    <row r="41" spans="2:70" ht="14.25" customHeight="1">
      <c r="B41" s="352" t="s">
        <v>17</v>
      </c>
      <c r="C41" s="353">
        <v>1934</v>
      </c>
      <c r="D41" s="354">
        <v>738.69</v>
      </c>
      <c r="E41" s="353">
        <v>9701</v>
      </c>
      <c r="F41" s="354">
        <v>856.47</v>
      </c>
      <c r="G41" s="353"/>
      <c r="H41" s="354"/>
      <c r="I41" s="353">
        <v>11635</v>
      </c>
      <c r="J41" s="354">
        <v>836.89</v>
      </c>
      <c r="K41" s="353">
        <v>6239</v>
      </c>
      <c r="L41" s="354">
        <v>448.76</v>
      </c>
      <c r="M41" s="353">
        <v>4371</v>
      </c>
      <c r="N41" s="354">
        <v>450.73</v>
      </c>
      <c r="O41" s="353"/>
      <c r="P41" s="354"/>
      <c r="Q41" s="353">
        <v>10610</v>
      </c>
      <c r="R41" s="354">
        <v>449.57</v>
      </c>
      <c r="U41" s="264"/>
      <c r="V41" s="274"/>
      <c r="W41" s="265"/>
      <c r="X41" s="274"/>
      <c r="Y41" s="265"/>
      <c r="Z41" s="274"/>
      <c r="AA41" s="265"/>
      <c r="AB41" s="274"/>
      <c r="AC41" s="265"/>
      <c r="AD41" s="274"/>
      <c r="AE41" s="265"/>
      <c r="AF41" s="274"/>
      <c r="AG41" s="265"/>
      <c r="AH41" s="274"/>
      <c r="AI41" s="265"/>
      <c r="AJ41" s="274"/>
      <c r="AK41" s="265"/>
      <c r="AL41" s="264"/>
      <c r="AM41" s="264"/>
      <c r="AN41" s="264"/>
      <c r="AO41" s="264"/>
      <c r="AP41" s="264"/>
      <c r="AQ41" s="264"/>
      <c r="AR41" s="264"/>
      <c r="AS41" s="264"/>
      <c r="AT41" s="264"/>
      <c r="AU41" s="264"/>
      <c r="AV41" s="264"/>
      <c r="AW41" s="264"/>
      <c r="AX41" s="264"/>
      <c r="AY41" s="264"/>
      <c r="AZ41" s="264"/>
      <c r="BA41" s="264"/>
      <c r="BB41" s="264"/>
      <c r="BC41" s="264"/>
      <c r="BD41" s="264"/>
      <c r="BE41" s="264"/>
      <c r="BF41" s="264"/>
      <c r="BG41" s="264"/>
      <c r="BH41" s="264"/>
      <c r="BI41" s="264"/>
      <c r="BJ41" s="264"/>
      <c r="BK41" s="264"/>
      <c r="BL41" s="264"/>
      <c r="BM41" s="264"/>
      <c r="BN41" s="264"/>
      <c r="BO41" s="264"/>
      <c r="BP41" s="264"/>
      <c r="BQ41" s="264"/>
      <c r="BR41" s="264"/>
    </row>
    <row r="42" spans="2:70" ht="14.25" customHeight="1">
      <c r="B42" s="352" t="s">
        <v>18</v>
      </c>
      <c r="C42" s="353">
        <v>4466</v>
      </c>
      <c r="D42" s="354">
        <v>740.28</v>
      </c>
      <c r="E42" s="353">
        <v>21080</v>
      </c>
      <c r="F42" s="354">
        <v>840.99</v>
      </c>
      <c r="G42" s="353"/>
      <c r="H42" s="354"/>
      <c r="I42" s="353">
        <v>25546</v>
      </c>
      <c r="J42" s="354">
        <v>823.38</v>
      </c>
      <c r="K42" s="353">
        <v>10211</v>
      </c>
      <c r="L42" s="354">
        <v>501.97</v>
      </c>
      <c r="M42" s="353">
        <v>7064</v>
      </c>
      <c r="N42" s="354">
        <v>503.57</v>
      </c>
      <c r="O42" s="353"/>
      <c r="P42" s="354"/>
      <c r="Q42" s="353">
        <v>17275</v>
      </c>
      <c r="R42" s="354">
        <v>502.63</v>
      </c>
      <c r="U42" s="264"/>
      <c r="V42" s="274"/>
      <c r="W42" s="265"/>
      <c r="X42" s="274"/>
      <c r="Y42" s="265"/>
      <c r="Z42" s="274"/>
      <c r="AA42" s="265"/>
      <c r="AB42" s="274"/>
      <c r="AC42" s="265"/>
      <c r="AD42" s="274"/>
      <c r="AE42" s="265"/>
      <c r="AF42" s="274"/>
      <c r="AG42" s="265"/>
      <c r="AH42" s="274"/>
      <c r="AI42" s="265"/>
      <c r="AJ42" s="274"/>
      <c r="AK42" s="265"/>
      <c r="AL42" s="264"/>
      <c r="AM42" s="264"/>
      <c r="AN42" s="264"/>
      <c r="AO42" s="264"/>
      <c r="AP42" s="264"/>
      <c r="AQ42" s="264"/>
      <c r="AR42" s="264"/>
      <c r="AS42" s="264"/>
      <c r="AT42" s="264"/>
      <c r="AU42" s="264"/>
      <c r="AV42" s="264"/>
      <c r="AW42" s="264"/>
      <c r="AX42" s="264"/>
      <c r="AY42" s="264"/>
      <c r="AZ42" s="264"/>
      <c r="BA42" s="264"/>
      <c r="BB42" s="264"/>
      <c r="BC42" s="264"/>
      <c r="BD42" s="264"/>
      <c r="BE42" s="264"/>
      <c r="BF42" s="264"/>
      <c r="BG42" s="264"/>
      <c r="BH42" s="264"/>
      <c r="BI42" s="264"/>
      <c r="BJ42" s="264"/>
      <c r="BK42" s="264"/>
      <c r="BL42" s="264"/>
      <c r="BM42" s="264"/>
      <c r="BN42" s="264"/>
      <c r="BO42" s="264"/>
      <c r="BP42" s="264"/>
      <c r="BQ42" s="264"/>
      <c r="BR42" s="264"/>
    </row>
    <row r="43" spans="2:70" ht="14.25" customHeight="1">
      <c r="B43" s="352" t="s">
        <v>19</v>
      </c>
      <c r="C43" s="353">
        <v>8335</v>
      </c>
      <c r="D43" s="354">
        <v>701.52</v>
      </c>
      <c r="E43" s="353">
        <v>43911</v>
      </c>
      <c r="F43" s="354">
        <v>807.88</v>
      </c>
      <c r="G43" s="353"/>
      <c r="H43" s="354"/>
      <c r="I43" s="353">
        <v>52246</v>
      </c>
      <c r="J43" s="354">
        <v>790.91</v>
      </c>
      <c r="K43" s="353">
        <v>13179</v>
      </c>
      <c r="L43" s="354">
        <v>564.92999999999995</v>
      </c>
      <c r="M43" s="353">
        <v>9265</v>
      </c>
      <c r="N43" s="354">
        <v>576.21</v>
      </c>
      <c r="O43" s="353">
        <v>1</v>
      </c>
      <c r="P43" s="354">
        <v>406.97</v>
      </c>
      <c r="Q43" s="353">
        <v>22445</v>
      </c>
      <c r="R43" s="354">
        <v>569.58000000000004</v>
      </c>
      <c r="U43" s="264"/>
      <c r="V43" s="274"/>
      <c r="W43" s="265"/>
      <c r="X43" s="274"/>
      <c r="Y43" s="265"/>
      <c r="Z43" s="274"/>
      <c r="AA43" s="265"/>
      <c r="AB43" s="274"/>
      <c r="AC43" s="265"/>
      <c r="AD43" s="274"/>
      <c r="AE43" s="265"/>
      <c r="AF43" s="274"/>
      <c r="AG43" s="265"/>
      <c r="AH43" s="274"/>
      <c r="AI43" s="265"/>
      <c r="AJ43" s="274"/>
      <c r="AK43" s="265"/>
      <c r="AL43" s="264"/>
      <c r="AM43" s="264"/>
      <c r="AN43" s="264"/>
      <c r="AO43" s="264"/>
      <c r="AP43" s="264"/>
      <c r="AQ43" s="264"/>
      <c r="AR43" s="264"/>
      <c r="AS43" s="264"/>
      <c r="AT43" s="264"/>
      <c r="AU43" s="264"/>
      <c r="AV43" s="264"/>
      <c r="AW43" s="264"/>
      <c r="AX43" s="264"/>
      <c r="AY43" s="264"/>
      <c r="AZ43" s="264"/>
      <c r="BA43" s="264"/>
      <c r="BB43" s="264"/>
      <c r="BC43" s="264"/>
      <c r="BD43" s="264"/>
      <c r="BE43" s="264"/>
      <c r="BF43" s="264"/>
      <c r="BG43" s="264"/>
      <c r="BH43" s="264"/>
      <c r="BI43" s="264"/>
      <c r="BJ43" s="264"/>
      <c r="BK43" s="264"/>
      <c r="BL43" s="264"/>
      <c r="BM43" s="264"/>
      <c r="BN43" s="264"/>
      <c r="BO43" s="264"/>
      <c r="BP43" s="264"/>
      <c r="BQ43" s="264"/>
      <c r="BR43" s="264"/>
    </row>
    <row r="44" spans="2:70" ht="14.25" customHeight="1">
      <c r="B44" s="352" t="s">
        <v>20</v>
      </c>
      <c r="C44" s="353">
        <v>13721</v>
      </c>
      <c r="D44" s="354">
        <v>685.67</v>
      </c>
      <c r="E44" s="353">
        <v>79840</v>
      </c>
      <c r="F44" s="354">
        <v>797.95</v>
      </c>
      <c r="G44" s="353"/>
      <c r="H44" s="354"/>
      <c r="I44" s="353">
        <v>93561</v>
      </c>
      <c r="J44" s="354">
        <v>781.48</v>
      </c>
      <c r="K44" s="353">
        <v>14666</v>
      </c>
      <c r="L44" s="354">
        <v>620.6</v>
      </c>
      <c r="M44" s="353">
        <v>10606</v>
      </c>
      <c r="N44" s="354">
        <v>625.64</v>
      </c>
      <c r="O44" s="353"/>
      <c r="P44" s="354"/>
      <c r="Q44" s="353">
        <v>25272</v>
      </c>
      <c r="R44" s="354">
        <v>622.72</v>
      </c>
      <c r="U44" s="264"/>
      <c r="V44" s="274"/>
      <c r="W44" s="265"/>
      <c r="X44" s="274"/>
      <c r="Y44" s="265"/>
      <c r="Z44" s="274"/>
      <c r="AA44" s="265"/>
      <c r="AB44" s="274"/>
      <c r="AC44" s="265"/>
      <c r="AD44" s="274"/>
      <c r="AE44" s="265"/>
      <c r="AF44" s="274"/>
      <c r="AG44" s="265"/>
      <c r="AH44" s="274"/>
      <c r="AI44" s="265"/>
      <c r="AJ44" s="274"/>
      <c r="AK44" s="265"/>
      <c r="AL44" s="264"/>
      <c r="AM44" s="264"/>
      <c r="AN44" s="264"/>
      <c r="AO44" s="264"/>
      <c r="AP44" s="264"/>
      <c r="AQ44" s="264"/>
      <c r="AR44" s="264"/>
      <c r="AS44" s="264"/>
      <c r="AT44" s="264"/>
      <c r="AU44" s="264"/>
      <c r="AV44" s="264"/>
      <c r="AW44" s="264"/>
      <c r="AX44" s="264"/>
      <c r="AY44" s="264"/>
      <c r="AZ44" s="264"/>
      <c r="BA44" s="264"/>
      <c r="BB44" s="264"/>
      <c r="BC44" s="264"/>
      <c r="BD44" s="264"/>
      <c r="BE44" s="264"/>
      <c r="BF44" s="264"/>
      <c r="BG44" s="264"/>
      <c r="BH44" s="264"/>
      <c r="BI44" s="264"/>
      <c r="BJ44" s="264"/>
      <c r="BK44" s="264"/>
      <c r="BL44" s="264"/>
      <c r="BM44" s="264"/>
      <c r="BN44" s="264"/>
      <c r="BO44" s="264"/>
      <c r="BP44" s="264"/>
      <c r="BQ44" s="264"/>
      <c r="BR44" s="264"/>
    </row>
    <row r="45" spans="2:70" ht="14.25" customHeight="1">
      <c r="B45" s="352" t="s">
        <v>21</v>
      </c>
      <c r="C45" s="353">
        <v>20304</v>
      </c>
      <c r="D45" s="354">
        <v>671.04</v>
      </c>
      <c r="E45" s="353">
        <v>127745</v>
      </c>
      <c r="F45" s="354">
        <v>827.58</v>
      </c>
      <c r="G45" s="353">
        <v>1</v>
      </c>
      <c r="H45" s="354">
        <v>820.78</v>
      </c>
      <c r="I45" s="353">
        <v>148050</v>
      </c>
      <c r="J45" s="354">
        <v>806.11</v>
      </c>
      <c r="K45" s="353">
        <v>12134</v>
      </c>
      <c r="L45" s="354">
        <v>649.91999999999996</v>
      </c>
      <c r="M45" s="353">
        <v>9653</v>
      </c>
      <c r="N45" s="354">
        <v>663.7</v>
      </c>
      <c r="O45" s="353"/>
      <c r="P45" s="354"/>
      <c r="Q45" s="353">
        <v>21787</v>
      </c>
      <c r="R45" s="354">
        <v>656.03</v>
      </c>
      <c r="U45" s="264"/>
      <c r="V45" s="274"/>
      <c r="W45" s="265"/>
      <c r="X45" s="274"/>
      <c r="Y45" s="265"/>
      <c r="Z45" s="274"/>
      <c r="AA45" s="265"/>
      <c r="AB45" s="274"/>
      <c r="AC45" s="265"/>
      <c r="AD45" s="274"/>
      <c r="AE45" s="265"/>
      <c r="AF45" s="274"/>
      <c r="AG45" s="265"/>
      <c r="AH45" s="274"/>
      <c r="AI45" s="265"/>
      <c r="AJ45" s="274"/>
      <c r="AK45" s="265"/>
      <c r="AL45" s="264"/>
      <c r="AM45" s="264"/>
      <c r="AN45" s="264"/>
      <c r="AO45" s="264"/>
      <c r="AP45" s="264"/>
      <c r="AQ45" s="264"/>
      <c r="AR45" s="264"/>
      <c r="AS45" s="264"/>
      <c r="AT45" s="264"/>
      <c r="AU45" s="264"/>
      <c r="AV45" s="264"/>
      <c r="AW45" s="264"/>
      <c r="AX45" s="264"/>
      <c r="AY45" s="264"/>
      <c r="AZ45" s="264"/>
      <c r="BA45" s="264"/>
      <c r="BB45" s="264"/>
      <c r="BC45" s="264"/>
      <c r="BD45" s="264"/>
      <c r="BE45" s="264"/>
      <c r="BF45" s="264"/>
      <c r="BG45" s="264"/>
      <c r="BH45" s="264"/>
      <c r="BI45" s="264"/>
      <c r="BJ45" s="264"/>
      <c r="BK45" s="264"/>
      <c r="BL45" s="264"/>
      <c r="BM45" s="264"/>
      <c r="BN45" s="264"/>
      <c r="BO45" s="264"/>
      <c r="BP45" s="264"/>
      <c r="BQ45" s="264"/>
      <c r="BR45" s="264"/>
    </row>
    <row r="46" spans="2:70" ht="14.25" customHeight="1">
      <c r="B46" s="352" t="s">
        <v>22</v>
      </c>
      <c r="C46" s="353">
        <v>23879</v>
      </c>
      <c r="D46" s="354">
        <v>617.03</v>
      </c>
      <c r="E46" s="353">
        <v>177688</v>
      </c>
      <c r="F46" s="354">
        <v>833.69</v>
      </c>
      <c r="G46" s="353"/>
      <c r="H46" s="354"/>
      <c r="I46" s="353">
        <v>201567</v>
      </c>
      <c r="J46" s="354">
        <v>808.03</v>
      </c>
      <c r="K46" s="353">
        <v>8014</v>
      </c>
      <c r="L46" s="354">
        <v>669.04</v>
      </c>
      <c r="M46" s="353">
        <v>7397</v>
      </c>
      <c r="N46" s="354">
        <v>675.64</v>
      </c>
      <c r="O46" s="353"/>
      <c r="P46" s="354"/>
      <c r="Q46" s="353">
        <v>15411</v>
      </c>
      <c r="R46" s="354">
        <v>672.21</v>
      </c>
      <c r="U46" s="264"/>
      <c r="V46" s="274"/>
      <c r="W46" s="265"/>
      <c r="X46" s="274"/>
      <c r="Y46" s="265"/>
      <c r="Z46" s="274"/>
      <c r="AA46" s="265"/>
      <c r="AB46" s="274"/>
      <c r="AC46" s="265"/>
      <c r="AD46" s="274"/>
      <c r="AE46" s="265"/>
      <c r="AF46" s="274"/>
      <c r="AG46" s="265"/>
      <c r="AH46" s="274"/>
      <c r="AI46" s="265"/>
      <c r="AJ46" s="274"/>
      <c r="AK46" s="265"/>
      <c r="AL46" s="264"/>
      <c r="AM46" s="264"/>
      <c r="AN46" s="264"/>
      <c r="AO46" s="264"/>
      <c r="AP46" s="264"/>
      <c r="AQ46" s="264"/>
      <c r="AR46" s="264"/>
      <c r="AS46" s="264"/>
      <c r="AT46" s="264"/>
      <c r="AU46" s="264"/>
      <c r="AV46" s="264"/>
      <c r="AW46" s="264"/>
      <c r="AX46" s="264"/>
      <c r="AY46" s="264"/>
      <c r="AZ46" s="264"/>
      <c r="BA46" s="264"/>
      <c r="BB46" s="264"/>
      <c r="BC46" s="264"/>
      <c r="BD46" s="264"/>
      <c r="BE46" s="264"/>
      <c r="BF46" s="264"/>
      <c r="BG46" s="264"/>
      <c r="BH46" s="264"/>
      <c r="BI46" s="264"/>
      <c r="BJ46" s="264"/>
      <c r="BK46" s="264"/>
      <c r="BL46" s="264"/>
      <c r="BM46" s="264"/>
      <c r="BN46" s="264"/>
      <c r="BO46" s="264"/>
      <c r="BP46" s="264"/>
      <c r="BQ46" s="264"/>
      <c r="BR46" s="264"/>
    </row>
    <row r="47" spans="2:70" ht="14.25" customHeight="1">
      <c r="B47" s="352" t="s">
        <v>23</v>
      </c>
      <c r="C47" s="353">
        <v>25535</v>
      </c>
      <c r="D47" s="354">
        <v>553.35</v>
      </c>
      <c r="E47" s="353">
        <v>254988</v>
      </c>
      <c r="F47" s="354">
        <v>843.19</v>
      </c>
      <c r="G47" s="353">
        <v>1</v>
      </c>
      <c r="H47" s="354">
        <v>721.7</v>
      </c>
      <c r="I47" s="353">
        <v>280524</v>
      </c>
      <c r="J47" s="354">
        <v>816.81</v>
      </c>
      <c r="K47" s="353">
        <v>4925</v>
      </c>
      <c r="L47" s="354">
        <v>648.28</v>
      </c>
      <c r="M47" s="353">
        <v>5435</v>
      </c>
      <c r="N47" s="354">
        <v>669.62</v>
      </c>
      <c r="O47" s="353">
        <v>1</v>
      </c>
      <c r="P47" s="354">
        <v>778.54</v>
      </c>
      <c r="Q47" s="353">
        <v>10361</v>
      </c>
      <c r="R47" s="354">
        <v>659.49</v>
      </c>
      <c r="U47" s="264"/>
      <c r="V47" s="274"/>
      <c r="W47" s="265"/>
      <c r="X47" s="274"/>
      <c r="Y47" s="265"/>
      <c r="Z47" s="274"/>
      <c r="AA47" s="265"/>
      <c r="AB47" s="274"/>
      <c r="AC47" s="265"/>
      <c r="AD47" s="274"/>
      <c r="AE47" s="265"/>
      <c r="AF47" s="274"/>
      <c r="AG47" s="265"/>
      <c r="AH47" s="274"/>
      <c r="AI47" s="265"/>
      <c r="AJ47" s="274"/>
      <c r="AK47" s="265"/>
      <c r="AL47" s="264"/>
      <c r="AM47" s="264"/>
      <c r="AN47" s="264"/>
      <c r="AO47" s="264"/>
      <c r="AP47" s="264"/>
      <c r="AQ47" s="264"/>
      <c r="AR47" s="264"/>
      <c r="AS47" s="264"/>
      <c r="AT47" s="264"/>
      <c r="AU47" s="264"/>
      <c r="AV47" s="264"/>
      <c r="AW47" s="264"/>
      <c r="AX47" s="264"/>
      <c r="AY47" s="264"/>
      <c r="AZ47" s="264"/>
      <c r="BA47" s="264"/>
      <c r="BB47" s="264"/>
      <c r="BC47" s="264"/>
      <c r="BD47" s="264"/>
      <c r="BE47" s="264"/>
      <c r="BF47" s="264"/>
      <c r="BG47" s="264"/>
      <c r="BH47" s="264"/>
      <c r="BI47" s="264"/>
      <c r="BJ47" s="264"/>
      <c r="BK47" s="264"/>
      <c r="BL47" s="264"/>
      <c r="BM47" s="264"/>
      <c r="BN47" s="264"/>
      <c r="BO47" s="264"/>
      <c r="BP47" s="264"/>
      <c r="BQ47" s="264"/>
      <c r="BR47" s="264"/>
    </row>
    <row r="48" spans="2:70" ht="14.25" customHeight="1">
      <c r="B48" s="352" t="s">
        <v>24</v>
      </c>
      <c r="C48" s="353">
        <v>25837</v>
      </c>
      <c r="D48" s="354">
        <v>496.18</v>
      </c>
      <c r="E48" s="353">
        <v>341479</v>
      </c>
      <c r="F48" s="354">
        <v>822.3</v>
      </c>
      <c r="G48" s="353">
        <v>1</v>
      </c>
      <c r="H48" s="354">
        <v>683.88</v>
      </c>
      <c r="I48" s="353">
        <v>367317</v>
      </c>
      <c r="J48" s="354">
        <v>799.36</v>
      </c>
      <c r="K48" s="353">
        <v>2605</v>
      </c>
      <c r="L48" s="354">
        <v>644.24</v>
      </c>
      <c r="M48" s="353">
        <v>3725</v>
      </c>
      <c r="N48" s="354">
        <v>643.01</v>
      </c>
      <c r="O48" s="353"/>
      <c r="P48" s="354"/>
      <c r="Q48" s="353">
        <v>6330</v>
      </c>
      <c r="R48" s="354">
        <v>643.52</v>
      </c>
      <c r="U48" s="264"/>
      <c r="V48" s="274"/>
      <c r="W48" s="265"/>
      <c r="X48" s="274"/>
      <c r="Y48" s="265"/>
      <c r="Z48" s="274"/>
      <c r="AA48" s="265"/>
      <c r="AB48" s="274"/>
      <c r="AC48" s="265"/>
      <c r="AD48" s="274"/>
      <c r="AE48" s="265"/>
      <c r="AF48" s="274"/>
      <c r="AG48" s="265"/>
      <c r="AH48" s="274"/>
      <c r="AI48" s="265"/>
      <c r="AJ48" s="274"/>
      <c r="AK48" s="265"/>
      <c r="AL48" s="264"/>
      <c r="AM48" s="264"/>
      <c r="AN48" s="264"/>
      <c r="AO48" s="264"/>
      <c r="AP48" s="264"/>
      <c r="AQ48" s="264"/>
      <c r="AR48" s="264"/>
      <c r="AS48" s="264"/>
      <c r="AT48" s="264"/>
      <c r="AU48" s="264"/>
      <c r="AV48" s="264"/>
      <c r="AW48" s="264"/>
      <c r="AX48" s="264"/>
      <c r="AY48" s="264"/>
      <c r="AZ48" s="264"/>
      <c r="BA48" s="264"/>
      <c r="BB48" s="264"/>
      <c r="BC48" s="264"/>
      <c r="BD48" s="264"/>
      <c r="BE48" s="264"/>
      <c r="BF48" s="264"/>
      <c r="BG48" s="264"/>
      <c r="BH48" s="264"/>
      <c r="BI48" s="264"/>
      <c r="BJ48" s="264"/>
      <c r="BK48" s="264"/>
      <c r="BL48" s="264"/>
      <c r="BM48" s="264"/>
      <c r="BN48" s="264"/>
      <c r="BO48" s="264"/>
      <c r="BP48" s="264"/>
      <c r="BQ48" s="264"/>
      <c r="BR48" s="264"/>
    </row>
    <row r="49" spans="2:70" ht="14.25" customHeight="1">
      <c r="B49" s="352" t="s">
        <v>25</v>
      </c>
      <c r="C49" s="353">
        <v>22917</v>
      </c>
      <c r="D49" s="354">
        <v>461.51</v>
      </c>
      <c r="E49" s="353">
        <v>359918</v>
      </c>
      <c r="F49" s="354">
        <v>795.85</v>
      </c>
      <c r="G49" s="353">
        <v>4</v>
      </c>
      <c r="H49" s="354">
        <v>885.18</v>
      </c>
      <c r="I49" s="353">
        <v>382839</v>
      </c>
      <c r="J49" s="354">
        <v>775.84</v>
      </c>
      <c r="K49" s="353">
        <v>984</v>
      </c>
      <c r="L49" s="354">
        <v>634.29</v>
      </c>
      <c r="M49" s="353">
        <v>1960</v>
      </c>
      <c r="N49" s="354">
        <v>646.97</v>
      </c>
      <c r="O49" s="353"/>
      <c r="P49" s="354"/>
      <c r="Q49" s="353">
        <v>2944</v>
      </c>
      <c r="R49" s="354">
        <v>642.73</v>
      </c>
      <c r="U49" s="264"/>
      <c r="V49" s="274"/>
      <c r="W49" s="265"/>
      <c r="X49" s="274"/>
      <c r="Y49" s="265"/>
      <c r="Z49" s="274"/>
      <c r="AA49" s="265"/>
      <c r="AB49" s="274"/>
      <c r="AC49" s="265"/>
      <c r="AD49" s="274"/>
      <c r="AE49" s="265"/>
      <c r="AF49" s="274"/>
      <c r="AG49" s="265"/>
      <c r="AH49" s="274"/>
      <c r="AI49" s="265"/>
      <c r="AJ49" s="274"/>
      <c r="AK49" s="265"/>
      <c r="AL49" s="264"/>
      <c r="AM49" s="264"/>
      <c r="AN49" s="264"/>
      <c r="AO49" s="264"/>
      <c r="AP49" s="264"/>
      <c r="AQ49" s="264"/>
      <c r="AR49" s="264"/>
      <c r="AS49" s="264"/>
      <c r="AT49" s="264"/>
      <c r="AU49" s="264"/>
      <c r="AV49" s="264"/>
      <c r="AW49" s="264"/>
      <c r="AX49" s="264"/>
      <c r="AY49" s="264"/>
      <c r="AZ49" s="264"/>
      <c r="BA49" s="264"/>
      <c r="BB49" s="264"/>
      <c r="BC49" s="264"/>
      <c r="BD49" s="264"/>
      <c r="BE49" s="264"/>
      <c r="BF49" s="264"/>
      <c r="BG49" s="264"/>
      <c r="BH49" s="264"/>
      <c r="BI49" s="264"/>
      <c r="BJ49" s="264"/>
      <c r="BK49" s="264"/>
      <c r="BL49" s="264"/>
      <c r="BM49" s="264"/>
      <c r="BN49" s="264"/>
      <c r="BO49" s="264"/>
      <c r="BP49" s="264"/>
      <c r="BQ49" s="264"/>
      <c r="BR49" s="264"/>
    </row>
    <row r="50" spans="2:70" ht="14.25" customHeight="1">
      <c r="B50" s="352" t="s">
        <v>26</v>
      </c>
      <c r="C50" s="353">
        <v>46702</v>
      </c>
      <c r="D50" s="354">
        <v>429.05</v>
      </c>
      <c r="E50" s="353">
        <v>734506</v>
      </c>
      <c r="F50" s="354">
        <v>751.37</v>
      </c>
      <c r="G50" s="353">
        <v>4</v>
      </c>
      <c r="H50" s="354">
        <v>455.53</v>
      </c>
      <c r="I50" s="353">
        <v>781212</v>
      </c>
      <c r="J50" s="354">
        <v>732.1</v>
      </c>
      <c r="K50" s="353">
        <v>610</v>
      </c>
      <c r="L50" s="354">
        <v>666.22</v>
      </c>
      <c r="M50" s="353">
        <v>1736</v>
      </c>
      <c r="N50" s="354">
        <v>660.44</v>
      </c>
      <c r="O50" s="353"/>
      <c r="P50" s="354"/>
      <c r="Q50" s="353">
        <v>2346</v>
      </c>
      <c r="R50" s="354">
        <v>661.95</v>
      </c>
      <c r="U50" s="264"/>
      <c r="V50" s="274"/>
      <c r="W50" s="265"/>
      <c r="X50" s="274"/>
      <c r="Y50" s="265"/>
      <c r="Z50" s="274"/>
      <c r="AA50" s="265"/>
      <c r="AB50" s="274"/>
      <c r="AC50" s="265"/>
      <c r="AD50" s="274"/>
      <c r="AE50" s="265"/>
      <c r="AF50" s="274"/>
      <c r="AG50" s="265"/>
      <c r="AH50" s="274"/>
      <c r="AI50" s="265"/>
      <c r="AJ50" s="274"/>
      <c r="AK50" s="265"/>
      <c r="AL50" s="264"/>
      <c r="AM50" s="264"/>
      <c r="AN50" s="264"/>
      <c r="AO50" s="264"/>
      <c r="AP50" s="264"/>
      <c r="AQ50" s="264"/>
      <c r="AR50" s="264"/>
      <c r="AS50" s="264"/>
      <c r="AT50" s="264"/>
      <c r="AU50" s="264"/>
      <c r="AV50" s="264"/>
      <c r="AW50" s="264"/>
      <c r="AX50" s="264"/>
      <c r="AY50" s="264"/>
      <c r="AZ50" s="264"/>
      <c r="BA50" s="264"/>
      <c r="BB50" s="264"/>
      <c r="BC50" s="264"/>
      <c r="BD50" s="264"/>
      <c r="BE50" s="264"/>
      <c r="BF50" s="264"/>
      <c r="BG50" s="264"/>
      <c r="BH50" s="264"/>
      <c r="BI50" s="264"/>
      <c r="BJ50" s="264"/>
      <c r="BK50" s="264"/>
      <c r="BL50" s="264"/>
      <c r="BM50" s="264"/>
      <c r="BN50" s="264"/>
      <c r="BO50" s="264"/>
      <c r="BP50" s="264"/>
      <c r="BQ50" s="264"/>
      <c r="BR50" s="264"/>
    </row>
    <row r="51" spans="2:70" ht="14.25" customHeight="1">
      <c r="B51" s="352" t="s">
        <v>5</v>
      </c>
      <c r="C51" s="353"/>
      <c r="D51" s="354"/>
      <c r="E51" s="353">
        <v>11</v>
      </c>
      <c r="F51" s="354">
        <v>680.54</v>
      </c>
      <c r="G51" s="353"/>
      <c r="H51" s="354"/>
      <c r="I51" s="353">
        <v>11</v>
      </c>
      <c r="J51" s="354">
        <v>680.54</v>
      </c>
      <c r="K51" s="353"/>
      <c r="L51" s="354"/>
      <c r="M51" s="353">
        <v>1</v>
      </c>
      <c r="N51" s="354">
        <v>767.5</v>
      </c>
      <c r="O51" s="353"/>
      <c r="P51" s="354"/>
      <c r="Q51" s="353">
        <v>1</v>
      </c>
      <c r="R51" s="354">
        <v>767.5</v>
      </c>
      <c r="U51" s="264"/>
      <c r="V51" s="274"/>
      <c r="W51" s="265"/>
      <c r="X51" s="274"/>
      <c r="Y51" s="265"/>
      <c r="Z51" s="274"/>
      <c r="AA51" s="265"/>
      <c r="AB51" s="274"/>
      <c r="AC51" s="265"/>
      <c r="AD51" s="274"/>
      <c r="AE51" s="265"/>
      <c r="AF51" s="274"/>
      <c r="AG51" s="265"/>
      <c r="AH51" s="274"/>
      <c r="AI51" s="265"/>
      <c r="AJ51" s="274"/>
      <c r="AK51" s="265"/>
      <c r="AL51" s="264"/>
      <c r="AM51" s="264"/>
      <c r="AN51" s="264"/>
      <c r="AO51" s="264"/>
      <c r="AP51" s="264"/>
      <c r="AQ51" s="264"/>
      <c r="AR51" s="264"/>
      <c r="AS51" s="264"/>
      <c r="AT51" s="264"/>
      <c r="AU51" s="264"/>
      <c r="AV51" s="264"/>
      <c r="AW51" s="264"/>
      <c r="AX51" s="264"/>
      <c r="AY51" s="264"/>
      <c r="AZ51" s="264"/>
      <c r="BA51" s="264"/>
      <c r="BB51" s="264"/>
      <c r="BC51" s="264"/>
      <c r="BD51" s="264"/>
      <c r="BE51" s="264"/>
      <c r="BF51" s="264"/>
      <c r="BG51" s="264"/>
      <c r="BH51" s="264"/>
      <c r="BI51" s="264"/>
      <c r="BJ51" s="264"/>
      <c r="BK51" s="264"/>
      <c r="BL51" s="264"/>
      <c r="BM51" s="264"/>
      <c r="BN51" s="264"/>
      <c r="BO51" s="264"/>
      <c r="BP51" s="264"/>
      <c r="BQ51" s="264"/>
      <c r="BR51" s="264"/>
    </row>
    <row r="52" spans="2:70" ht="14.25" customHeight="1">
      <c r="B52" s="356" t="s">
        <v>6</v>
      </c>
      <c r="C52" s="357">
        <v>194396</v>
      </c>
      <c r="D52" s="358">
        <v>547.66</v>
      </c>
      <c r="E52" s="357">
        <v>2155508</v>
      </c>
      <c r="F52" s="358">
        <v>796.59</v>
      </c>
      <c r="G52" s="357">
        <v>11</v>
      </c>
      <c r="H52" s="358">
        <v>689.93</v>
      </c>
      <c r="I52" s="357">
        <v>2349915</v>
      </c>
      <c r="J52" s="358">
        <v>776</v>
      </c>
      <c r="K52" s="357">
        <v>180084</v>
      </c>
      <c r="L52" s="358">
        <v>438.37</v>
      </c>
      <c r="M52" s="357">
        <v>162127</v>
      </c>
      <c r="N52" s="358">
        <v>435.34</v>
      </c>
      <c r="O52" s="357">
        <v>4</v>
      </c>
      <c r="P52" s="358">
        <v>512.77</v>
      </c>
      <c r="Q52" s="357">
        <v>342215</v>
      </c>
      <c r="R52" s="358">
        <v>436.93</v>
      </c>
      <c r="U52" s="264"/>
      <c r="V52" s="274"/>
      <c r="W52" s="265"/>
      <c r="X52" s="274"/>
      <c r="Y52" s="265"/>
      <c r="Z52" s="274"/>
      <c r="AA52" s="265"/>
      <c r="AB52" s="274"/>
      <c r="AC52" s="265"/>
      <c r="AD52" s="274"/>
      <c r="AE52" s="265"/>
      <c r="AF52" s="274"/>
      <c r="AG52" s="265"/>
      <c r="AH52" s="274"/>
      <c r="AI52" s="265"/>
      <c r="AJ52" s="274"/>
      <c r="AK52" s="265"/>
      <c r="AL52" s="264"/>
      <c r="AM52" s="264"/>
      <c r="AN52" s="264"/>
      <c r="AO52" s="264"/>
      <c r="AP52" s="264"/>
      <c r="AQ52" s="264"/>
      <c r="AR52" s="264"/>
      <c r="AS52" s="264"/>
      <c r="AT52" s="264"/>
      <c r="AU52" s="264"/>
      <c r="AV52" s="264"/>
      <c r="AW52" s="264"/>
      <c r="AX52" s="264"/>
      <c r="AY52" s="264"/>
      <c r="AZ52" s="264"/>
      <c r="BA52" s="264"/>
      <c r="BB52" s="264"/>
      <c r="BC52" s="264"/>
      <c r="BD52" s="264"/>
      <c r="BE52" s="264"/>
      <c r="BF52" s="264"/>
      <c r="BG52" s="264"/>
      <c r="BH52" s="264"/>
      <c r="BI52" s="264"/>
      <c r="BJ52" s="264"/>
      <c r="BK52" s="264"/>
      <c r="BL52" s="264"/>
      <c r="BM52" s="264"/>
      <c r="BN52" s="264"/>
      <c r="BO52" s="264"/>
      <c r="BP52" s="264"/>
      <c r="BQ52" s="264"/>
      <c r="BR52" s="264"/>
    </row>
    <row r="53" spans="2:70" ht="14.25" customHeight="1">
      <c r="B53" s="359" t="s">
        <v>27</v>
      </c>
      <c r="C53" s="353">
        <v>74</v>
      </c>
      <c r="D53" s="353" t="s">
        <v>212</v>
      </c>
      <c r="E53" s="353">
        <v>78</v>
      </c>
      <c r="F53" s="353" t="s">
        <v>212</v>
      </c>
      <c r="G53" s="353">
        <v>82</v>
      </c>
      <c r="H53" s="353" t="s">
        <v>212</v>
      </c>
      <c r="I53" s="353">
        <v>78</v>
      </c>
      <c r="J53" s="353" t="s">
        <v>212</v>
      </c>
      <c r="K53" s="353">
        <v>35</v>
      </c>
      <c r="L53" s="353" t="s">
        <v>212</v>
      </c>
      <c r="M53" s="353">
        <v>34</v>
      </c>
      <c r="N53" s="353" t="s">
        <v>212</v>
      </c>
      <c r="O53" s="353">
        <v>43</v>
      </c>
      <c r="P53" s="353" t="s">
        <v>212</v>
      </c>
      <c r="Q53" s="353">
        <v>35</v>
      </c>
      <c r="R53" s="353" t="s">
        <v>212</v>
      </c>
      <c r="U53" s="264"/>
      <c r="V53" s="274"/>
      <c r="W53" s="265"/>
      <c r="X53" s="274"/>
      <c r="Y53" s="265"/>
      <c r="Z53" s="274"/>
      <c r="AA53" s="265"/>
      <c r="AB53" s="274"/>
      <c r="AC53" s="265"/>
      <c r="AD53" s="274"/>
      <c r="AE53" s="265"/>
      <c r="AF53" s="274"/>
      <c r="AG53" s="265"/>
      <c r="AH53" s="274"/>
      <c r="AI53" s="265"/>
      <c r="AJ53" s="274"/>
      <c r="AK53" s="265"/>
      <c r="AL53" s="264"/>
      <c r="AM53" s="264"/>
      <c r="AN53" s="264"/>
      <c r="AO53" s="264"/>
      <c r="AP53" s="264"/>
      <c r="AQ53" s="264"/>
      <c r="AR53" s="264"/>
      <c r="AS53" s="264"/>
      <c r="AT53" s="264"/>
      <c r="AU53" s="264"/>
      <c r="AV53" s="264"/>
      <c r="AW53" s="264"/>
      <c r="AX53" s="264"/>
      <c r="AY53" s="264"/>
      <c r="AZ53" s="264"/>
      <c r="BA53" s="264"/>
      <c r="BB53" s="264"/>
      <c r="BC53" s="264"/>
      <c r="BD53" s="264"/>
      <c r="BE53" s="264"/>
      <c r="BF53" s="264"/>
      <c r="BG53" s="264"/>
      <c r="BH53" s="264"/>
      <c r="BI53" s="264"/>
      <c r="BJ53" s="264"/>
      <c r="BK53" s="264"/>
      <c r="BL53" s="264"/>
      <c r="BM53" s="264"/>
      <c r="BN53" s="264"/>
      <c r="BO53" s="264"/>
      <c r="BP53" s="264"/>
      <c r="BQ53" s="264"/>
      <c r="BR53" s="264"/>
    </row>
    <row r="54" spans="2:70" ht="14.25" customHeight="1">
      <c r="B54" s="347"/>
      <c r="C54" s="360"/>
      <c r="D54" s="361"/>
      <c r="E54" s="362"/>
      <c r="F54" s="362"/>
      <c r="G54" s="360"/>
      <c r="H54" s="362"/>
      <c r="I54" s="360"/>
      <c r="J54" s="362"/>
      <c r="K54" s="360"/>
      <c r="L54" s="361"/>
      <c r="M54" s="360"/>
      <c r="N54" s="361"/>
      <c r="O54" s="360"/>
      <c r="P54" s="361"/>
      <c r="Q54" s="360"/>
      <c r="R54" s="361"/>
      <c r="U54" s="264"/>
      <c r="V54" s="262"/>
      <c r="W54" s="261"/>
      <c r="X54" s="262"/>
      <c r="Y54" s="261"/>
      <c r="Z54" s="262"/>
      <c r="AA54" s="261"/>
      <c r="AB54" s="262"/>
      <c r="AC54" s="261"/>
      <c r="AD54" s="262"/>
      <c r="AE54" s="261"/>
      <c r="AF54" s="262"/>
      <c r="AG54" s="261"/>
      <c r="AH54" s="262"/>
      <c r="AI54" s="261"/>
      <c r="AJ54" s="262"/>
      <c r="AK54" s="261"/>
      <c r="AL54" s="264"/>
      <c r="AM54" s="264"/>
      <c r="AN54" s="264"/>
      <c r="AO54" s="264"/>
      <c r="AP54" s="264"/>
      <c r="AQ54" s="264"/>
      <c r="AR54" s="264"/>
      <c r="AS54" s="264"/>
      <c r="AT54" s="264"/>
      <c r="AU54" s="264"/>
      <c r="AV54" s="264"/>
      <c r="AW54" s="264"/>
      <c r="AX54" s="264"/>
      <c r="AY54" s="264"/>
      <c r="AZ54" s="264"/>
      <c r="BA54" s="264"/>
      <c r="BB54" s="264"/>
      <c r="BC54" s="264"/>
      <c r="BD54" s="264"/>
      <c r="BE54" s="264"/>
      <c r="BF54" s="264"/>
      <c r="BG54" s="264"/>
      <c r="BH54" s="264"/>
      <c r="BI54" s="264"/>
      <c r="BJ54" s="264"/>
      <c r="BK54" s="264"/>
      <c r="BL54" s="264"/>
      <c r="BM54" s="264"/>
      <c r="BN54" s="264"/>
      <c r="BO54" s="264"/>
      <c r="BP54" s="264"/>
      <c r="BQ54" s="264"/>
      <c r="BR54" s="264"/>
    </row>
    <row r="55" spans="2:70" ht="14.25" customHeight="1">
      <c r="B55" s="488" t="s">
        <v>0</v>
      </c>
      <c r="C55" s="489" t="s">
        <v>1</v>
      </c>
      <c r="D55" s="489"/>
      <c r="E55" s="489"/>
      <c r="F55" s="489"/>
      <c r="G55" s="489"/>
      <c r="H55" s="489"/>
      <c r="I55" s="489"/>
      <c r="J55" s="489"/>
      <c r="K55" s="489" t="s">
        <v>2</v>
      </c>
      <c r="L55" s="489"/>
      <c r="M55" s="489"/>
      <c r="N55" s="489"/>
      <c r="O55" s="489"/>
      <c r="P55" s="489"/>
      <c r="Q55" s="489"/>
      <c r="R55" s="489"/>
      <c r="U55" s="264"/>
      <c r="V55" s="274"/>
      <c r="W55" s="274"/>
      <c r="X55" s="274"/>
      <c r="Y55" s="274"/>
      <c r="Z55" s="274"/>
      <c r="AA55" s="274"/>
      <c r="AB55" s="274"/>
      <c r="AC55" s="274"/>
      <c r="AD55" s="274"/>
      <c r="AE55" s="274"/>
      <c r="AF55" s="274"/>
      <c r="AG55" s="274"/>
      <c r="AH55" s="274"/>
      <c r="AI55" s="274"/>
      <c r="AJ55" s="274"/>
      <c r="AK55" s="274"/>
      <c r="AL55" s="264"/>
      <c r="AM55" s="264"/>
      <c r="AN55" s="264"/>
      <c r="AO55" s="264"/>
      <c r="AP55" s="264"/>
      <c r="AQ55" s="264"/>
      <c r="AR55" s="264"/>
      <c r="AS55" s="264"/>
      <c r="AT55" s="264"/>
      <c r="AU55" s="264"/>
      <c r="AV55" s="264"/>
      <c r="AW55" s="264"/>
      <c r="AX55" s="264"/>
      <c r="AY55" s="264"/>
      <c r="AZ55" s="264"/>
      <c r="BA55" s="264"/>
      <c r="BB55" s="264"/>
      <c r="BC55" s="264"/>
      <c r="BD55" s="264"/>
      <c r="BE55" s="264"/>
      <c r="BF55" s="264"/>
      <c r="BG55" s="264"/>
      <c r="BH55" s="264"/>
      <c r="BI55" s="264"/>
      <c r="BJ55" s="264"/>
      <c r="BK55" s="264"/>
      <c r="BL55" s="264"/>
      <c r="BM55" s="264"/>
      <c r="BN55" s="264"/>
      <c r="BO55" s="264"/>
      <c r="BP55" s="264"/>
      <c r="BQ55" s="264"/>
      <c r="BR55" s="264"/>
    </row>
    <row r="56" spans="2:70" ht="14.25" customHeight="1">
      <c r="B56" s="488"/>
      <c r="C56" s="489" t="s">
        <v>3</v>
      </c>
      <c r="D56" s="489"/>
      <c r="E56" s="490" t="s">
        <v>4</v>
      </c>
      <c r="F56" s="490"/>
      <c r="G56" s="489" t="s">
        <v>5</v>
      </c>
      <c r="H56" s="489"/>
      <c r="I56" s="489" t="s">
        <v>6</v>
      </c>
      <c r="J56" s="489"/>
      <c r="K56" s="489" t="s">
        <v>3</v>
      </c>
      <c r="L56" s="489"/>
      <c r="M56" s="490" t="s">
        <v>4</v>
      </c>
      <c r="N56" s="490"/>
      <c r="O56" s="489" t="s">
        <v>5</v>
      </c>
      <c r="P56" s="489"/>
      <c r="Q56" s="489" t="s">
        <v>6</v>
      </c>
      <c r="R56" s="489"/>
      <c r="U56" s="264"/>
      <c r="V56" s="264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64"/>
      <c r="AK56" s="264"/>
      <c r="AL56" s="264"/>
      <c r="AM56" s="264"/>
      <c r="AN56" s="264"/>
      <c r="AO56" s="264"/>
      <c r="AP56" s="264"/>
      <c r="AQ56" s="264"/>
      <c r="AR56" s="264"/>
      <c r="AS56" s="264"/>
      <c r="AT56" s="264"/>
      <c r="AU56" s="264"/>
      <c r="AV56" s="264"/>
      <c r="AW56" s="264"/>
      <c r="AX56" s="264"/>
      <c r="AY56" s="264"/>
      <c r="AZ56" s="264"/>
      <c r="BA56" s="264"/>
      <c r="BB56" s="264"/>
      <c r="BC56" s="264"/>
      <c r="BD56" s="264"/>
      <c r="BE56" s="264"/>
      <c r="BF56" s="264"/>
      <c r="BG56" s="264"/>
      <c r="BH56" s="264"/>
      <c r="BI56" s="264"/>
      <c r="BJ56" s="264"/>
      <c r="BK56" s="264"/>
      <c r="BL56" s="264"/>
      <c r="BM56" s="264"/>
      <c r="BN56" s="264"/>
      <c r="BO56" s="264"/>
      <c r="BP56" s="264"/>
      <c r="BQ56" s="264"/>
      <c r="BR56" s="264"/>
    </row>
    <row r="57" spans="2:70" ht="14.25" customHeight="1">
      <c r="B57" s="488"/>
      <c r="C57" s="349" t="s">
        <v>7</v>
      </c>
      <c r="D57" s="350" t="s">
        <v>8</v>
      </c>
      <c r="E57" s="351" t="s">
        <v>7</v>
      </c>
      <c r="F57" s="351" t="s">
        <v>8</v>
      </c>
      <c r="G57" s="349" t="s">
        <v>7</v>
      </c>
      <c r="H57" s="351" t="s">
        <v>8</v>
      </c>
      <c r="I57" s="349" t="s">
        <v>7</v>
      </c>
      <c r="J57" s="351" t="s">
        <v>8</v>
      </c>
      <c r="K57" s="349" t="s">
        <v>7</v>
      </c>
      <c r="L57" s="350" t="s">
        <v>8</v>
      </c>
      <c r="M57" s="351" t="s">
        <v>7</v>
      </c>
      <c r="N57" s="351" t="s">
        <v>8</v>
      </c>
      <c r="O57" s="349" t="s">
        <v>7</v>
      </c>
      <c r="P57" s="351" t="s">
        <v>8</v>
      </c>
      <c r="Q57" s="349" t="s">
        <v>7</v>
      </c>
      <c r="R57" s="351" t="s">
        <v>8</v>
      </c>
      <c r="U57" s="264"/>
      <c r="V57" s="264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  <c r="BC57" s="264"/>
      <c r="BD57" s="264"/>
      <c r="BE57" s="264"/>
      <c r="BF57" s="264"/>
      <c r="BG57" s="264"/>
      <c r="BH57" s="264"/>
      <c r="BI57" s="264"/>
      <c r="BJ57" s="264"/>
      <c r="BK57" s="264"/>
      <c r="BL57" s="264"/>
      <c r="BM57" s="264"/>
      <c r="BN57" s="264"/>
      <c r="BO57" s="264"/>
      <c r="BP57" s="264"/>
      <c r="BQ57" s="264"/>
      <c r="BR57" s="264"/>
    </row>
    <row r="58" spans="2:70" ht="14.25" customHeight="1">
      <c r="B58" s="352" t="s">
        <v>9</v>
      </c>
      <c r="C58" s="353"/>
      <c r="D58" s="354"/>
      <c r="E58" s="353"/>
      <c r="F58" s="354"/>
      <c r="G58" s="353"/>
      <c r="H58" s="354"/>
      <c r="I58" s="353"/>
      <c r="J58" s="354"/>
      <c r="K58" s="353">
        <v>1225</v>
      </c>
      <c r="L58" s="354">
        <v>321.14</v>
      </c>
      <c r="M58" s="353">
        <v>1207</v>
      </c>
      <c r="N58" s="354">
        <v>308.8</v>
      </c>
      <c r="O58" s="353"/>
      <c r="P58" s="354"/>
      <c r="Q58" s="353">
        <v>2432</v>
      </c>
      <c r="R58" s="354">
        <v>315.02</v>
      </c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  <c r="BC58" s="264"/>
      <c r="BD58" s="264"/>
      <c r="BE58" s="264"/>
      <c r="BF58" s="264"/>
      <c r="BG58" s="264"/>
      <c r="BH58" s="264"/>
      <c r="BI58" s="264"/>
      <c r="BJ58" s="264"/>
      <c r="BK58" s="264"/>
      <c r="BL58" s="264"/>
      <c r="BM58" s="264"/>
      <c r="BN58" s="264"/>
      <c r="BO58" s="264"/>
      <c r="BP58" s="264"/>
      <c r="BQ58" s="264"/>
      <c r="BR58" s="264"/>
    </row>
    <row r="59" spans="2:70" ht="14.25" customHeight="1">
      <c r="B59" s="355" t="s">
        <v>10</v>
      </c>
      <c r="C59" s="353"/>
      <c r="D59" s="354"/>
      <c r="E59" s="353">
        <v>1</v>
      </c>
      <c r="F59" s="354">
        <v>220.7</v>
      </c>
      <c r="G59" s="353"/>
      <c r="H59" s="354"/>
      <c r="I59" s="353">
        <v>1</v>
      </c>
      <c r="J59" s="354">
        <v>220.7</v>
      </c>
      <c r="K59" s="353">
        <v>5806</v>
      </c>
      <c r="L59" s="354">
        <v>320.12</v>
      </c>
      <c r="M59" s="353">
        <v>5502</v>
      </c>
      <c r="N59" s="354">
        <v>319.26</v>
      </c>
      <c r="O59" s="353"/>
      <c r="P59" s="354"/>
      <c r="Q59" s="353">
        <v>11308</v>
      </c>
      <c r="R59" s="354">
        <v>319.7</v>
      </c>
      <c r="U59" s="264"/>
      <c r="V59" s="264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264"/>
      <c r="BD59" s="264"/>
      <c r="BE59" s="264"/>
      <c r="BF59" s="264"/>
      <c r="BG59" s="264"/>
      <c r="BH59" s="264"/>
      <c r="BI59" s="264"/>
      <c r="BJ59" s="264"/>
      <c r="BK59" s="264"/>
      <c r="BL59" s="264"/>
      <c r="BM59" s="264"/>
      <c r="BN59" s="264"/>
      <c r="BO59" s="264"/>
      <c r="BP59" s="264"/>
      <c r="BQ59" s="264"/>
      <c r="BR59" s="264"/>
    </row>
    <row r="60" spans="2:70" ht="14.25" customHeight="1">
      <c r="B60" s="352" t="s">
        <v>11</v>
      </c>
      <c r="C60" s="353">
        <v>11</v>
      </c>
      <c r="D60" s="354">
        <v>264.02</v>
      </c>
      <c r="E60" s="353">
        <v>9</v>
      </c>
      <c r="F60" s="354">
        <v>243.22</v>
      </c>
      <c r="G60" s="353"/>
      <c r="H60" s="354"/>
      <c r="I60" s="353">
        <v>20</v>
      </c>
      <c r="J60" s="354">
        <v>254.66</v>
      </c>
      <c r="K60" s="353">
        <v>15724</v>
      </c>
      <c r="L60" s="354">
        <v>323.74</v>
      </c>
      <c r="M60" s="353">
        <v>14846</v>
      </c>
      <c r="N60" s="354">
        <v>319.41000000000003</v>
      </c>
      <c r="O60" s="353"/>
      <c r="P60" s="354"/>
      <c r="Q60" s="353">
        <v>30570</v>
      </c>
      <c r="R60" s="354">
        <v>321.64</v>
      </c>
      <c r="U60" s="264"/>
      <c r="V60" s="274"/>
      <c r="W60" s="265"/>
      <c r="X60" s="274"/>
      <c r="Y60" s="265"/>
      <c r="Z60" s="274"/>
      <c r="AA60" s="265"/>
      <c r="AB60" s="274"/>
      <c r="AC60" s="265"/>
      <c r="AD60" s="274"/>
      <c r="AE60" s="265"/>
      <c r="AF60" s="274"/>
      <c r="AG60" s="265"/>
      <c r="AH60" s="274"/>
      <c r="AI60" s="265"/>
      <c r="AJ60" s="274"/>
      <c r="AK60" s="265"/>
      <c r="AL60" s="264"/>
      <c r="AM60" s="264"/>
      <c r="AN60" s="264"/>
      <c r="AO60" s="264"/>
      <c r="AP60" s="264"/>
      <c r="AQ60" s="264"/>
      <c r="AR60" s="264"/>
      <c r="AS60" s="264"/>
      <c r="AT60" s="264"/>
      <c r="AU60" s="264"/>
      <c r="AV60" s="264"/>
      <c r="AW60" s="264"/>
      <c r="AX60" s="264"/>
      <c r="AY60" s="264"/>
      <c r="AZ60" s="264"/>
      <c r="BA60" s="264"/>
      <c r="BB60" s="264"/>
      <c r="BC60" s="264"/>
      <c r="BD60" s="264"/>
      <c r="BE60" s="264"/>
      <c r="BF60" s="264"/>
      <c r="BG60" s="264"/>
      <c r="BH60" s="264"/>
      <c r="BI60" s="264"/>
      <c r="BJ60" s="264"/>
      <c r="BK60" s="264"/>
      <c r="BL60" s="264"/>
      <c r="BM60" s="264"/>
      <c r="BN60" s="264"/>
      <c r="BO60" s="264"/>
      <c r="BP60" s="264"/>
      <c r="BQ60" s="264"/>
      <c r="BR60" s="264"/>
    </row>
    <row r="61" spans="2:70" ht="14.25" customHeight="1">
      <c r="B61" s="352" t="s">
        <v>12</v>
      </c>
      <c r="C61" s="353">
        <v>18</v>
      </c>
      <c r="D61" s="354">
        <v>325.41000000000003</v>
      </c>
      <c r="E61" s="353">
        <v>26</v>
      </c>
      <c r="F61" s="354">
        <v>343.97</v>
      </c>
      <c r="G61" s="353"/>
      <c r="H61" s="354"/>
      <c r="I61" s="353">
        <v>44</v>
      </c>
      <c r="J61" s="354">
        <v>336.38</v>
      </c>
      <c r="K61" s="353">
        <v>30321</v>
      </c>
      <c r="L61" s="354">
        <v>325.01</v>
      </c>
      <c r="M61" s="353">
        <v>29455</v>
      </c>
      <c r="N61" s="354">
        <v>323.72000000000003</v>
      </c>
      <c r="O61" s="353"/>
      <c r="P61" s="354"/>
      <c r="Q61" s="353">
        <v>59776</v>
      </c>
      <c r="R61" s="354">
        <v>324.37</v>
      </c>
      <c r="U61" s="264"/>
      <c r="V61" s="274"/>
      <c r="W61" s="265"/>
      <c r="X61" s="274"/>
      <c r="Y61" s="265"/>
      <c r="Z61" s="274"/>
      <c r="AA61" s="265"/>
      <c r="AB61" s="274"/>
      <c r="AC61" s="265"/>
      <c r="AD61" s="274"/>
      <c r="AE61" s="265"/>
      <c r="AF61" s="274"/>
      <c r="AG61" s="265"/>
      <c r="AH61" s="274"/>
      <c r="AI61" s="265"/>
      <c r="AJ61" s="274"/>
      <c r="AK61" s="265"/>
      <c r="AL61" s="264"/>
      <c r="AM61" s="264"/>
      <c r="AN61" s="264"/>
      <c r="AO61" s="264"/>
      <c r="AP61" s="264"/>
      <c r="AQ61" s="264"/>
      <c r="AR61" s="264"/>
      <c r="AS61" s="264"/>
      <c r="AT61" s="264"/>
      <c r="AU61" s="264"/>
      <c r="AV61" s="264"/>
      <c r="AW61" s="264"/>
      <c r="AX61" s="264"/>
      <c r="AY61" s="264"/>
      <c r="AZ61" s="264"/>
      <c r="BA61" s="264"/>
      <c r="BB61" s="264"/>
      <c r="BC61" s="264"/>
      <c r="BD61" s="264"/>
      <c r="BE61" s="264"/>
      <c r="BF61" s="264"/>
      <c r="BG61" s="264"/>
      <c r="BH61" s="264"/>
      <c r="BI61" s="264"/>
      <c r="BJ61" s="264"/>
      <c r="BK61" s="264"/>
      <c r="BL61" s="264"/>
      <c r="BM61" s="264"/>
      <c r="BN61" s="264"/>
      <c r="BO61" s="264"/>
      <c r="BP61" s="264"/>
      <c r="BQ61" s="264"/>
      <c r="BR61" s="264"/>
    </row>
    <row r="62" spans="2:70" ht="14.25" customHeight="1">
      <c r="B62" s="352" t="s">
        <v>13</v>
      </c>
      <c r="C62" s="353">
        <v>17</v>
      </c>
      <c r="D62" s="354">
        <v>450.98</v>
      </c>
      <c r="E62" s="353">
        <v>21</v>
      </c>
      <c r="F62" s="354">
        <v>460.21</v>
      </c>
      <c r="G62" s="353"/>
      <c r="H62" s="354"/>
      <c r="I62" s="353">
        <v>38</v>
      </c>
      <c r="J62" s="354">
        <v>456.08</v>
      </c>
      <c r="K62" s="353">
        <v>45766</v>
      </c>
      <c r="L62" s="354">
        <v>333.81</v>
      </c>
      <c r="M62" s="353">
        <v>44386</v>
      </c>
      <c r="N62" s="354">
        <v>331.56</v>
      </c>
      <c r="O62" s="353">
        <v>1</v>
      </c>
      <c r="P62" s="354">
        <v>622.92999999999995</v>
      </c>
      <c r="Q62" s="353">
        <v>90153</v>
      </c>
      <c r="R62" s="354">
        <v>332.71</v>
      </c>
      <c r="U62" s="264"/>
      <c r="V62" s="274"/>
      <c r="W62" s="265"/>
      <c r="X62" s="274"/>
      <c r="Y62" s="265"/>
      <c r="Z62" s="274"/>
      <c r="AA62" s="265"/>
      <c r="AB62" s="274"/>
      <c r="AC62" s="265"/>
      <c r="AD62" s="274"/>
      <c r="AE62" s="265"/>
      <c r="AF62" s="274"/>
      <c r="AG62" s="265"/>
      <c r="AH62" s="274"/>
      <c r="AI62" s="265"/>
      <c r="AJ62" s="274"/>
      <c r="AK62" s="265"/>
      <c r="AL62" s="264"/>
      <c r="AM62" s="264"/>
      <c r="AN62" s="264"/>
      <c r="AO62" s="264"/>
      <c r="AP62" s="264"/>
      <c r="AQ62" s="264"/>
      <c r="AR62" s="264"/>
      <c r="AS62" s="264"/>
      <c r="AT62" s="264"/>
      <c r="AU62" s="264"/>
      <c r="AV62" s="264"/>
      <c r="AW62" s="264"/>
      <c r="AX62" s="264"/>
      <c r="AY62" s="264"/>
      <c r="AZ62" s="264"/>
      <c r="BA62" s="264"/>
      <c r="BB62" s="264"/>
      <c r="BC62" s="264"/>
      <c r="BD62" s="264"/>
      <c r="BE62" s="264"/>
      <c r="BF62" s="264"/>
      <c r="BG62" s="264"/>
      <c r="BH62" s="264"/>
      <c r="BI62" s="264"/>
      <c r="BJ62" s="264"/>
      <c r="BK62" s="264"/>
      <c r="BL62" s="264"/>
      <c r="BM62" s="264"/>
      <c r="BN62" s="264"/>
      <c r="BO62" s="264"/>
      <c r="BP62" s="264"/>
      <c r="BQ62" s="264"/>
      <c r="BR62" s="264"/>
    </row>
    <row r="63" spans="2:70" ht="14.25" customHeight="1">
      <c r="B63" s="352" t="s">
        <v>14</v>
      </c>
      <c r="C63" s="353">
        <v>129</v>
      </c>
      <c r="D63" s="354">
        <v>292.52999999999997</v>
      </c>
      <c r="E63" s="353">
        <v>131</v>
      </c>
      <c r="F63" s="354">
        <v>287.44</v>
      </c>
      <c r="G63" s="353"/>
      <c r="H63" s="354"/>
      <c r="I63" s="353">
        <v>260</v>
      </c>
      <c r="J63" s="354">
        <v>289.95999999999998</v>
      </c>
      <c r="K63" s="353">
        <v>4068</v>
      </c>
      <c r="L63" s="354">
        <v>541.72</v>
      </c>
      <c r="M63" s="353">
        <v>3099</v>
      </c>
      <c r="N63" s="354">
        <v>485.55</v>
      </c>
      <c r="O63" s="353">
        <v>1</v>
      </c>
      <c r="P63" s="354">
        <v>242.64</v>
      </c>
      <c r="Q63" s="353">
        <v>7168</v>
      </c>
      <c r="R63" s="354">
        <v>517.4</v>
      </c>
      <c r="U63" s="264"/>
      <c r="V63" s="274"/>
      <c r="W63" s="265"/>
      <c r="X63" s="274"/>
      <c r="Y63" s="265"/>
      <c r="Z63" s="274"/>
      <c r="AA63" s="265"/>
      <c r="AB63" s="274"/>
      <c r="AC63" s="265"/>
      <c r="AD63" s="274"/>
      <c r="AE63" s="265"/>
      <c r="AF63" s="274"/>
      <c r="AG63" s="265"/>
      <c r="AH63" s="274"/>
      <c r="AI63" s="265"/>
      <c r="AJ63" s="274"/>
      <c r="AK63" s="265"/>
      <c r="AL63" s="264"/>
      <c r="AM63" s="264"/>
      <c r="AN63" s="264"/>
      <c r="AO63" s="264"/>
      <c r="AP63" s="264"/>
      <c r="AQ63" s="264"/>
      <c r="AR63" s="264"/>
      <c r="AS63" s="264"/>
      <c r="AT63" s="264"/>
      <c r="AU63" s="264"/>
      <c r="AV63" s="264"/>
      <c r="AW63" s="264"/>
      <c r="AX63" s="264"/>
      <c r="AY63" s="264"/>
      <c r="AZ63" s="264"/>
      <c r="BA63" s="264"/>
      <c r="BB63" s="264"/>
      <c r="BC63" s="264"/>
      <c r="BD63" s="264"/>
      <c r="BE63" s="264"/>
      <c r="BF63" s="264"/>
      <c r="BG63" s="264"/>
      <c r="BH63" s="264"/>
      <c r="BI63" s="264"/>
      <c r="BJ63" s="264"/>
      <c r="BK63" s="264"/>
      <c r="BL63" s="264"/>
      <c r="BM63" s="264"/>
      <c r="BN63" s="264"/>
      <c r="BO63" s="264"/>
      <c r="BP63" s="264"/>
      <c r="BQ63" s="264"/>
      <c r="BR63" s="264"/>
    </row>
    <row r="64" spans="2:70" ht="14.25" customHeight="1">
      <c r="B64" s="352" t="s">
        <v>15</v>
      </c>
      <c r="C64" s="353">
        <v>86</v>
      </c>
      <c r="D64" s="354">
        <v>325.85000000000002</v>
      </c>
      <c r="E64" s="353">
        <v>110</v>
      </c>
      <c r="F64" s="354">
        <v>329.91</v>
      </c>
      <c r="G64" s="353"/>
      <c r="H64" s="354"/>
      <c r="I64" s="353">
        <v>196</v>
      </c>
      <c r="J64" s="354">
        <v>328.13</v>
      </c>
      <c r="K64" s="353">
        <v>9626</v>
      </c>
      <c r="L64" s="354">
        <v>729.48</v>
      </c>
      <c r="M64" s="353">
        <v>6089</v>
      </c>
      <c r="N64" s="354">
        <v>683.46</v>
      </c>
      <c r="O64" s="353"/>
      <c r="P64" s="354"/>
      <c r="Q64" s="353">
        <v>15715</v>
      </c>
      <c r="R64" s="354">
        <v>711.65</v>
      </c>
      <c r="U64" s="264"/>
      <c r="V64" s="274"/>
      <c r="W64" s="265"/>
      <c r="X64" s="274"/>
      <c r="Y64" s="265"/>
      <c r="Z64" s="274"/>
      <c r="AA64" s="265"/>
      <c r="AB64" s="274"/>
      <c r="AC64" s="265"/>
      <c r="AD64" s="274"/>
      <c r="AE64" s="265"/>
      <c r="AF64" s="274"/>
      <c r="AG64" s="265"/>
      <c r="AH64" s="274"/>
      <c r="AI64" s="265"/>
      <c r="AJ64" s="274"/>
      <c r="AK64" s="265"/>
      <c r="AL64" s="264"/>
      <c r="AM64" s="264"/>
      <c r="AN64" s="264"/>
      <c r="AO64" s="264"/>
      <c r="AP64" s="264"/>
      <c r="AQ64" s="264"/>
      <c r="AR64" s="264"/>
      <c r="AS64" s="264"/>
      <c r="AT64" s="264"/>
      <c r="AU64" s="264"/>
      <c r="AV64" s="264"/>
      <c r="AW64" s="264"/>
      <c r="AX64" s="264"/>
      <c r="AY64" s="264"/>
      <c r="AZ64" s="264"/>
      <c r="BA64" s="264"/>
      <c r="BB64" s="264"/>
      <c r="BC64" s="264"/>
      <c r="BD64" s="264"/>
      <c r="BE64" s="264"/>
      <c r="BF64" s="264"/>
      <c r="BG64" s="264"/>
      <c r="BH64" s="264"/>
      <c r="BI64" s="264"/>
      <c r="BJ64" s="264"/>
      <c r="BK64" s="264"/>
      <c r="BL64" s="264"/>
      <c r="BM64" s="264"/>
      <c r="BN64" s="264"/>
      <c r="BO64" s="264"/>
      <c r="BP64" s="264"/>
      <c r="BQ64" s="264"/>
      <c r="BR64" s="264"/>
    </row>
    <row r="65" spans="2:70" ht="14.25" customHeight="1">
      <c r="B65" s="352" t="s">
        <v>16</v>
      </c>
      <c r="C65" s="353">
        <v>96</v>
      </c>
      <c r="D65" s="354">
        <v>287.63</v>
      </c>
      <c r="E65" s="353">
        <v>94</v>
      </c>
      <c r="F65" s="354">
        <v>301.61</v>
      </c>
      <c r="G65" s="353"/>
      <c r="H65" s="354"/>
      <c r="I65" s="353">
        <v>190</v>
      </c>
      <c r="J65" s="354">
        <v>294.55</v>
      </c>
      <c r="K65" s="353">
        <v>24043</v>
      </c>
      <c r="L65" s="354">
        <v>824.54</v>
      </c>
      <c r="M65" s="353">
        <v>16708</v>
      </c>
      <c r="N65" s="354">
        <v>779.23</v>
      </c>
      <c r="O65" s="353"/>
      <c r="P65" s="354"/>
      <c r="Q65" s="353">
        <v>40751</v>
      </c>
      <c r="R65" s="354">
        <v>805.96</v>
      </c>
      <c r="U65" s="264"/>
      <c r="V65" s="274"/>
      <c r="W65" s="265"/>
      <c r="X65" s="274"/>
      <c r="Y65" s="265"/>
      <c r="Z65" s="274"/>
      <c r="AA65" s="265"/>
      <c r="AB65" s="274"/>
      <c r="AC65" s="265"/>
      <c r="AD65" s="274"/>
      <c r="AE65" s="265"/>
      <c r="AF65" s="274"/>
      <c r="AG65" s="265"/>
      <c r="AH65" s="274"/>
      <c r="AI65" s="265"/>
      <c r="AJ65" s="274"/>
      <c r="AK65" s="265"/>
      <c r="AL65" s="264"/>
      <c r="AM65" s="264"/>
      <c r="AN65" s="264"/>
      <c r="AO65" s="264"/>
      <c r="AP65" s="264"/>
      <c r="AQ65" s="264"/>
      <c r="AR65" s="264"/>
      <c r="AS65" s="264"/>
      <c r="AT65" s="264"/>
      <c r="AU65" s="264"/>
      <c r="AV65" s="264"/>
      <c r="AW65" s="264"/>
      <c r="AX65" s="264"/>
      <c r="AY65" s="264"/>
      <c r="AZ65" s="264"/>
      <c r="BA65" s="264"/>
      <c r="BB65" s="264"/>
      <c r="BC65" s="264"/>
      <c r="BD65" s="264"/>
      <c r="BE65" s="264"/>
      <c r="BF65" s="264"/>
      <c r="BG65" s="264"/>
      <c r="BH65" s="264"/>
      <c r="BI65" s="264"/>
      <c r="BJ65" s="264"/>
      <c r="BK65" s="264"/>
      <c r="BL65" s="264"/>
      <c r="BM65" s="264"/>
      <c r="BN65" s="264"/>
      <c r="BO65" s="264"/>
      <c r="BP65" s="264"/>
      <c r="BQ65" s="264"/>
      <c r="BR65" s="264"/>
    </row>
    <row r="66" spans="2:70" ht="14.25" customHeight="1">
      <c r="B66" s="352" t="s">
        <v>17</v>
      </c>
      <c r="C66" s="353">
        <v>134</v>
      </c>
      <c r="D66" s="354">
        <v>288.3</v>
      </c>
      <c r="E66" s="353">
        <v>163</v>
      </c>
      <c r="F66" s="354">
        <v>285.95</v>
      </c>
      <c r="G66" s="353"/>
      <c r="H66" s="354"/>
      <c r="I66" s="353">
        <v>297</v>
      </c>
      <c r="J66" s="354">
        <v>287.01</v>
      </c>
      <c r="K66" s="353">
        <v>51459</v>
      </c>
      <c r="L66" s="354">
        <v>887.35</v>
      </c>
      <c r="M66" s="353">
        <v>39525</v>
      </c>
      <c r="N66" s="354">
        <v>827.34</v>
      </c>
      <c r="O66" s="353"/>
      <c r="P66" s="354"/>
      <c r="Q66" s="353">
        <v>90984</v>
      </c>
      <c r="R66" s="354">
        <v>861.28</v>
      </c>
      <c r="U66" s="264"/>
      <c r="V66" s="274"/>
      <c r="W66" s="265"/>
      <c r="X66" s="274"/>
      <c r="Y66" s="265"/>
      <c r="Z66" s="274"/>
      <c r="AA66" s="265"/>
      <c r="AB66" s="274"/>
      <c r="AC66" s="265"/>
      <c r="AD66" s="274"/>
      <c r="AE66" s="265"/>
      <c r="AF66" s="274"/>
      <c r="AG66" s="265"/>
      <c r="AH66" s="274"/>
      <c r="AI66" s="265"/>
      <c r="AJ66" s="274"/>
      <c r="AK66" s="265"/>
      <c r="AL66" s="264"/>
      <c r="AM66" s="264"/>
      <c r="AN66" s="264"/>
      <c r="AO66" s="264"/>
      <c r="AP66" s="264"/>
      <c r="AQ66" s="264"/>
      <c r="AR66" s="264"/>
      <c r="AS66" s="264"/>
      <c r="AT66" s="264"/>
      <c r="AU66" s="264"/>
      <c r="AV66" s="264"/>
      <c r="AW66" s="264"/>
      <c r="AX66" s="264"/>
      <c r="AY66" s="264"/>
      <c r="AZ66" s="264"/>
      <c r="BA66" s="264"/>
      <c r="BB66" s="264"/>
      <c r="BC66" s="264"/>
      <c r="BD66" s="264"/>
      <c r="BE66" s="264"/>
      <c r="BF66" s="264"/>
      <c r="BG66" s="264"/>
      <c r="BH66" s="264"/>
      <c r="BI66" s="264"/>
      <c r="BJ66" s="264"/>
      <c r="BK66" s="264"/>
      <c r="BL66" s="264"/>
      <c r="BM66" s="264"/>
      <c r="BN66" s="264"/>
      <c r="BO66" s="264"/>
      <c r="BP66" s="264"/>
      <c r="BQ66" s="264"/>
      <c r="BR66" s="264"/>
    </row>
    <row r="67" spans="2:70" ht="14.25" customHeight="1">
      <c r="B67" s="352" t="s">
        <v>18</v>
      </c>
      <c r="C67" s="353">
        <v>636</v>
      </c>
      <c r="D67" s="354">
        <v>544.04999999999995</v>
      </c>
      <c r="E67" s="353">
        <v>613</v>
      </c>
      <c r="F67" s="354">
        <v>552.4</v>
      </c>
      <c r="G67" s="353"/>
      <c r="H67" s="354"/>
      <c r="I67" s="353">
        <v>1249</v>
      </c>
      <c r="J67" s="354">
        <v>548.15</v>
      </c>
      <c r="K67" s="353">
        <v>86464</v>
      </c>
      <c r="L67" s="354">
        <v>907.52</v>
      </c>
      <c r="M67" s="353">
        <v>70831</v>
      </c>
      <c r="N67" s="354">
        <v>843.16</v>
      </c>
      <c r="O67" s="353"/>
      <c r="P67" s="354"/>
      <c r="Q67" s="353">
        <v>157295</v>
      </c>
      <c r="R67" s="354">
        <v>878.54</v>
      </c>
      <c r="U67" s="264"/>
      <c r="V67" s="274"/>
      <c r="W67" s="265"/>
      <c r="X67" s="274"/>
      <c r="Y67" s="265"/>
      <c r="Z67" s="274"/>
      <c r="AA67" s="265"/>
      <c r="AB67" s="274"/>
      <c r="AC67" s="265"/>
      <c r="AD67" s="274"/>
      <c r="AE67" s="265"/>
      <c r="AF67" s="274"/>
      <c r="AG67" s="265"/>
      <c r="AH67" s="274"/>
      <c r="AI67" s="265"/>
      <c r="AJ67" s="274"/>
      <c r="AK67" s="265"/>
      <c r="AL67" s="264"/>
      <c r="AM67" s="264"/>
      <c r="AN67" s="264"/>
      <c r="AO67" s="264"/>
      <c r="AP67" s="264"/>
      <c r="AQ67" s="264"/>
      <c r="AR67" s="264"/>
      <c r="AS67" s="264"/>
      <c r="AT67" s="264"/>
      <c r="AU67" s="264"/>
      <c r="AV67" s="264"/>
      <c r="AW67" s="264"/>
      <c r="AX67" s="264"/>
      <c r="AY67" s="264"/>
      <c r="AZ67" s="264"/>
      <c r="BA67" s="264"/>
      <c r="BB67" s="264"/>
      <c r="BC67" s="264"/>
      <c r="BD67" s="264"/>
      <c r="BE67" s="264"/>
      <c r="BF67" s="264"/>
      <c r="BG67" s="264"/>
      <c r="BH67" s="264"/>
      <c r="BI67" s="264"/>
      <c r="BJ67" s="264"/>
      <c r="BK67" s="264"/>
      <c r="BL67" s="264"/>
      <c r="BM67" s="264"/>
      <c r="BN67" s="264"/>
      <c r="BO67" s="264"/>
      <c r="BP67" s="264"/>
      <c r="BQ67" s="264"/>
      <c r="BR67" s="264"/>
    </row>
    <row r="68" spans="2:70" ht="14.25" customHeight="1">
      <c r="B68" s="352" t="s">
        <v>19</v>
      </c>
      <c r="C68" s="353">
        <v>2486</v>
      </c>
      <c r="D68" s="354">
        <v>598.82000000000005</v>
      </c>
      <c r="E68" s="353">
        <v>2595</v>
      </c>
      <c r="F68" s="354">
        <v>613.63</v>
      </c>
      <c r="G68" s="353"/>
      <c r="H68" s="354"/>
      <c r="I68" s="353">
        <v>5081</v>
      </c>
      <c r="J68" s="354">
        <v>606.39</v>
      </c>
      <c r="K68" s="353">
        <v>128538</v>
      </c>
      <c r="L68" s="354">
        <v>922.85</v>
      </c>
      <c r="M68" s="353">
        <v>116386</v>
      </c>
      <c r="N68" s="354">
        <v>826.68</v>
      </c>
      <c r="O68" s="353">
        <v>1</v>
      </c>
      <c r="P68" s="354">
        <v>406.97</v>
      </c>
      <c r="Q68" s="353">
        <v>244925</v>
      </c>
      <c r="R68" s="354">
        <v>877.15</v>
      </c>
      <c r="U68" s="264"/>
      <c r="V68" s="274"/>
      <c r="W68" s="265"/>
      <c r="X68" s="274"/>
      <c r="Y68" s="265"/>
      <c r="Z68" s="274"/>
      <c r="AA68" s="265"/>
      <c r="AB68" s="274"/>
      <c r="AC68" s="265"/>
      <c r="AD68" s="274"/>
      <c r="AE68" s="265"/>
      <c r="AF68" s="274"/>
      <c r="AG68" s="265"/>
      <c r="AH68" s="274"/>
      <c r="AI68" s="265"/>
      <c r="AJ68" s="274"/>
      <c r="AK68" s="265"/>
      <c r="AL68" s="264"/>
      <c r="AM68" s="264"/>
      <c r="AN68" s="264"/>
      <c r="AO68" s="264"/>
      <c r="AP68" s="264"/>
      <c r="AQ68" s="264"/>
      <c r="AR68" s="264"/>
      <c r="AS68" s="264"/>
      <c r="AT68" s="264"/>
      <c r="AU68" s="264"/>
      <c r="AV68" s="264"/>
      <c r="AW68" s="264"/>
      <c r="AX68" s="264"/>
      <c r="AY68" s="264"/>
      <c r="AZ68" s="264"/>
      <c r="BA68" s="264"/>
      <c r="BB68" s="264"/>
      <c r="BC68" s="264"/>
      <c r="BD68" s="264"/>
      <c r="BE68" s="264"/>
      <c r="BF68" s="264"/>
      <c r="BG68" s="264"/>
      <c r="BH68" s="264"/>
      <c r="BI68" s="264"/>
      <c r="BJ68" s="264"/>
      <c r="BK68" s="264"/>
      <c r="BL68" s="264"/>
      <c r="BM68" s="264"/>
      <c r="BN68" s="264"/>
      <c r="BO68" s="264"/>
      <c r="BP68" s="264"/>
      <c r="BQ68" s="264"/>
      <c r="BR68" s="264"/>
    </row>
    <row r="69" spans="2:70" ht="14.25" customHeight="1">
      <c r="B69" s="352" t="s">
        <v>20</v>
      </c>
      <c r="C69" s="353">
        <v>3896</v>
      </c>
      <c r="D69" s="354">
        <v>611.27</v>
      </c>
      <c r="E69" s="353">
        <v>4460</v>
      </c>
      <c r="F69" s="354">
        <v>657.65</v>
      </c>
      <c r="G69" s="353"/>
      <c r="H69" s="354"/>
      <c r="I69" s="353">
        <v>8356</v>
      </c>
      <c r="J69" s="354">
        <v>636.02</v>
      </c>
      <c r="K69" s="353">
        <v>193757</v>
      </c>
      <c r="L69" s="354">
        <v>1118.73</v>
      </c>
      <c r="M69" s="353">
        <v>182063</v>
      </c>
      <c r="N69" s="354">
        <v>871.34</v>
      </c>
      <c r="O69" s="353"/>
      <c r="P69" s="354"/>
      <c r="Q69" s="353">
        <v>375820</v>
      </c>
      <c r="R69" s="354">
        <v>998.88</v>
      </c>
      <c r="U69" s="264"/>
      <c r="V69" s="274"/>
      <c r="W69" s="265"/>
      <c r="X69" s="274"/>
      <c r="Y69" s="265"/>
      <c r="Z69" s="274"/>
      <c r="AA69" s="265"/>
      <c r="AB69" s="274"/>
      <c r="AC69" s="265"/>
      <c r="AD69" s="274"/>
      <c r="AE69" s="265"/>
      <c r="AF69" s="274"/>
      <c r="AG69" s="265"/>
      <c r="AH69" s="274"/>
      <c r="AI69" s="265"/>
      <c r="AJ69" s="274"/>
      <c r="AK69" s="265"/>
      <c r="AL69" s="264"/>
      <c r="AM69" s="264"/>
      <c r="AN69" s="264"/>
      <c r="AO69" s="264"/>
      <c r="AP69" s="264"/>
      <c r="AQ69" s="264"/>
      <c r="AR69" s="264"/>
      <c r="AS69" s="264"/>
      <c r="AT69" s="264"/>
      <c r="AU69" s="264"/>
      <c r="AV69" s="264"/>
      <c r="AW69" s="264"/>
      <c r="AX69" s="264"/>
      <c r="AY69" s="264"/>
      <c r="AZ69" s="264"/>
      <c r="BA69" s="264"/>
      <c r="BB69" s="264"/>
      <c r="BC69" s="264"/>
      <c r="BD69" s="264"/>
      <c r="BE69" s="264"/>
      <c r="BF69" s="264"/>
      <c r="BG69" s="264"/>
      <c r="BH69" s="264"/>
      <c r="BI69" s="264"/>
      <c r="BJ69" s="264"/>
      <c r="BK69" s="264"/>
      <c r="BL69" s="264"/>
      <c r="BM69" s="264"/>
      <c r="BN69" s="264"/>
      <c r="BO69" s="264"/>
      <c r="BP69" s="264"/>
      <c r="BQ69" s="264"/>
      <c r="BR69" s="264"/>
    </row>
    <row r="70" spans="2:70" ht="14.25" customHeight="1">
      <c r="B70" s="352" t="s">
        <v>21</v>
      </c>
      <c r="C70" s="353">
        <v>3253</v>
      </c>
      <c r="D70" s="354">
        <v>628.29999999999995</v>
      </c>
      <c r="E70" s="353">
        <v>5119</v>
      </c>
      <c r="F70" s="354">
        <v>676.6</v>
      </c>
      <c r="G70" s="353"/>
      <c r="H70" s="354"/>
      <c r="I70" s="353">
        <v>8372</v>
      </c>
      <c r="J70" s="354">
        <v>657.83</v>
      </c>
      <c r="K70" s="353">
        <v>435831</v>
      </c>
      <c r="L70" s="354">
        <v>1436.85</v>
      </c>
      <c r="M70" s="353">
        <v>348183</v>
      </c>
      <c r="N70" s="354">
        <v>1066.46</v>
      </c>
      <c r="O70" s="353">
        <v>1</v>
      </c>
      <c r="P70" s="354">
        <v>820.78</v>
      </c>
      <c r="Q70" s="353">
        <v>784015</v>
      </c>
      <c r="R70" s="354">
        <v>1272.3599999999999</v>
      </c>
      <c r="U70" s="264"/>
      <c r="V70" s="274"/>
      <c r="W70" s="265"/>
      <c r="X70" s="274"/>
      <c r="Y70" s="265"/>
      <c r="Z70" s="274"/>
      <c r="AA70" s="265"/>
      <c r="AB70" s="274"/>
      <c r="AC70" s="265"/>
      <c r="AD70" s="274"/>
      <c r="AE70" s="265"/>
      <c r="AF70" s="274"/>
      <c r="AG70" s="265"/>
      <c r="AH70" s="274"/>
      <c r="AI70" s="265"/>
      <c r="AJ70" s="274"/>
      <c r="AK70" s="265"/>
      <c r="AL70" s="264"/>
      <c r="AM70" s="264"/>
      <c r="AN70" s="264"/>
      <c r="AO70" s="264"/>
      <c r="AP70" s="264"/>
      <c r="AQ70" s="264"/>
      <c r="AR70" s="264"/>
      <c r="AS70" s="264"/>
      <c r="AT70" s="264"/>
      <c r="AU70" s="264"/>
      <c r="AV70" s="264"/>
      <c r="AW70" s="264"/>
      <c r="AX70" s="264"/>
      <c r="AY70" s="264"/>
      <c r="AZ70" s="264"/>
      <c r="BA70" s="264"/>
      <c r="BB70" s="264"/>
      <c r="BC70" s="264"/>
      <c r="BD70" s="264"/>
      <c r="BE70" s="264"/>
      <c r="BF70" s="264"/>
      <c r="BG70" s="264"/>
      <c r="BH70" s="264"/>
      <c r="BI70" s="264"/>
      <c r="BJ70" s="264"/>
      <c r="BK70" s="264"/>
      <c r="BL70" s="264"/>
      <c r="BM70" s="264"/>
      <c r="BN70" s="264"/>
      <c r="BO70" s="264"/>
      <c r="BP70" s="264"/>
      <c r="BQ70" s="264"/>
      <c r="BR70" s="264"/>
    </row>
    <row r="71" spans="2:70" ht="14.25" customHeight="1">
      <c r="B71" s="352" t="s">
        <v>22</v>
      </c>
      <c r="C71" s="353">
        <v>1712</v>
      </c>
      <c r="D71" s="354">
        <v>671.1</v>
      </c>
      <c r="E71" s="353">
        <v>3805</v>
      </c>
      <c r="F71" s="354">
        <v>721.82</v>
      </c>
      <c r="G71" s="353"/>
      <c r="H71" s="354"/>
      <c r="I71" s="353">
        <v>5517</v>
      </c>
      <c r="J71" s="354">
        <v>706.08</v>
      </c>
      <c r="K71" s="353">
        <v>975159</v>
      </c>
      <c r="L71" s="354">
        <v>1495.94</v>
      </c>
      <c r="M71" s="353">
        <v>830761</v>
      </c>
      <c r="N71" s="354">
        <v>1136.25</v>
      </c>
      <c r="O71" s="353"/>
      <c r="P71" s="354"/>
      <c r="Q71" s="353">
        <v>1805920</v>
      </c>
      <c r="R71" s="354">
        <v>1330.48</v>
      </c>
      <c r="U71" s="264"/>
      <c r="V71" s="274"/>
      <c r="W71" s="265"/>
      <c r="X71" s="274"/>
      <c r="Y71" s="265"/>
      <c r="Z71" s="274"/>
      <c r="AA71" s="265"/>
      <c r="AB71" s="274"/>
      <c r="AC71" s="265"/>
      <c r="AD71" s="274"/>
      <c r="AE71" s="265"/>
      <c r="AF71" s="274"/>
      <c r="AG71" s="265"/>
      <c r="AH71" s="274"/>
      <c r="AI71" s="265"/>
      <c r="AJ71" s="274"/>
      <c r="AK71" s="265"/>
      <c r="AL71" s="264"/>
      <c r="AM71" s="264"/>
      <c r="AN71" s="264"/>
      <c r="AO71" s="264"/>
      <c r="AP71" s="264"/>
      <c r="AQ71" s="264"/>
      <c r="AR71" s="264"/>
      <c r="AS71" s="264"/>
      <c r="AT71" s="264"/>
      <c r="AU71" s="264"/>
      <c r="AV71" s="264"/>
      <c r="AW71" s="264"/>
      <c r="AX71" s="264"/>
      <c r="AY71" s="264"/>
      <c r="AZ71" s="264"/>
      <c r="BA71" s="264"/>
      <c r="BB71" s="264"/>
      <c r="BC71" s="264"/>
      <c r="BD71" s="264"/>
      <c r="BE71" s="264"/>
      <c r="BF71" s="264"/>
      <c r="BG71" s="264"/>
      <c r="BH71" s="264"/>
      <c r="BI71" s="264"/>
      <c r="BJ71" s="264"/>
      <c r="BK71" s="264"/>
      <c r="BL71" s="264"/>
      <c r="BM71" s="264"/>
      <c r="BN71" s="264"/>
      <c r="BO71" s="264"/>
      <c r="BP71" s="264"/>
      <c r="BQ71" s="264"/>
      <c r="BR71" s="264"/>
    </row>
    <row r="72" spans="2:70" ht="14.25" customHeight="1">
      <c r="B72" s="352" t="s">
        <v>23</v>
      </c>
      <c r="C72" s="353">
        <v>990</v>
      </c>
      <c r="D72" s="354">
        <v>648.36</v>
      </c>
      <c r="E72" s="353">
        <v>3358</v>
      </c>
      <c r="F72" s="354">
        <v>684.44</v>
      </c>
      <c r="G72" s="353"/>
      <c r="H72" s="354"/>
      <c r="I72" s="353">
        <v>4348</v>
      </c>
      <c r="J72" s="354">
        <v>676.23</v>
      </c>
      <c r="K72" s="353">
        <v>926370</v>
      </c>
      <c r="L72" s="354">
        <v>1485.37</v>
      </c>
      <c r="M72" s="353">
        <v>847431</v>
      </c>
      <c r="N72" s="354">
        <v>981.38</v>
      </c>
      <c r="O72" s="353">
        <v>3</v>
      </c>
      <c r="P72" s="354">
        <v>1039.8599999999999</v>
      </c>
      <c r="Q72" s="353">
        <v>1773804</v>
      </c>
      <c r="R72" s="354">
        <v>1244.5899999999999</v>
      </c>
      <c r="U72" s="264"/>
      <c r="V72" s="274"/>
      <c r="W72" s="265"/>
      <c r="X72" s="274"/>
      <c r="Y72" s="265"/>
      <c r="Z72" s="274"/>
      <c r="AA72" s="265"/>
      <c r="AB72" s="274"/>
      <c r="AC72" s="265"/>
      <c r="AD72" s="274"/>
      <c r="AE72" s="265"/>
      <c r="AF72" s="274"/>
      <c r="AG72" s="265"/>
      <c r="AH72" s="274"/>
      <c r="AI72" s="265"/>
      <c r="AJ72" s="274"/>
      <c r="AK72" s="265"/>
      <c r="AL72" s="264"/>
      <c r="AM72" s="264"/>
      <c r="AN72" s="264"/>
      <c r="AO72" s="264"/>
      <c r="AP72" s="264"/>
      <c r="AQ72" s="264"/>
      <c r="AR72" s="264"/>
      <c r="AS72" s="264"/>
      <c r="AT72" s="264"/>
      <c r="AU72" s="264"/>
      <c r="AV72" s="264"/>
      <c r="AW72" s="264"/>
      <c r="AX72" s="264"/>
      <c r="AY72" s="264"/>
      <c r="AZ72" s="264"/>
      <c r="BA72" s="264"/>
      <c r="BB72" s="264"/>
      <c r="BC72" s="264"/>
      <c r="BD72" s="264"/>
      <c r="BE72" s="264"/>
      <c r="BF72" s="264"/>
      <c r="BG72" s="264"/>
      <c r="BH72" s="264"/>
      <c r="BI72" s="264"/>
      <c r="BJ72" s="264"/>
      <c r="BK72" s="264"/>
      <c r="BL72" s="264"/>
      <c r="BM72" s="264"/>
      <c r="BN72" s="264"/>
      <c r="BO72" s="264"/>
      <c r="BP72" s="264"/>
      <c r="BQ72" s="264"/>
      <c r="BR72" s="264"/>
    </row>
    <row r="73" spans="2:70" ht="14.25" customHeight="1">
      <c r="B73" s="352" t="s">
        <v>24</v>
      </c>
      <c r="C73" s="353">
        <v>583</v>
      </c>
      <c r="D73" s="354">
        <v>599.84</v>
      </c>
      <c r="E73" s="353">
        <v>2952</v>
      </c>
      <c r="F73" s="354">
        <v>649.29999999999995</v>
      </c>
      <c r="G73" s="353"/>
      <c r="H73" s="354"/>
      <c r="I73" s="353">
        <v>3535</v>
      </c>
      <c r="J73" s="354">
        <v>641.14</v>
      </c>
      <c r="K73" s="353">
        <v>756906</v>
      </c>
      <c r="L73" s="354">
        <v>1390.36</v>
      </c>
      <c r="M73" s="353">
        <v>810419</v>
      </c>
      <c r="N73" s="354">
        <v>835.23</v>
      </c>
      <c r="O73" s="353">
        <v>3</v>
      </c>
      <c r="P73" s="354">
        <v>684.63</v>
      </c>
      <c r="Q73" s="353">
        <v>1567328</v>
      </c>
      <c r="R73" s="354">
        <v>1103.32</v>
      </c>
      <c r="S73" s="52"/>
      <c r="U73" s="264"/>
      <c r="V73" s="274"/>
      <c r="W73" s="265"/>
      <c r="X73" s="274"/>
      <c r="Y73" s="265"/>
      <c r="Z73" s="274"/>
      <c r="AA73" s="265"/>
      <c r="AB73" s="274"/>
      <c r="AC73" s="265"/>
      <c r="AD73" s="274"/>
      <c r="AE73" s="265"/>
      <c r="AF73" s="274"/>
      <c r="AG73" s="265"/>
      <c r="AH73" s="274"/>
      <c r="AI73" s="265"/>
      <c r="AJ73" s="274"/>
      <c r="AK73" s="265"/>
      <c r="AL73" s="264"/>
      <c r="AM73" s="264"/>
      <c r="AN73" s="264"/>
      <c r="AO73" s="264"/>
      <c r="AP73" s="264"/>
      <c r="AQ73" s="264"/>
      <c r="AR73" s="264"/>
      <c r="AS73" s="264"/>
      <c r="AT73" s="264"/>
      <c r="AU73" s="264"/>
      <c r="AV73" s="264"/>
      <c r="AW73" s="264"/>
      <c r="AX73" s="264"/>
      <c r="AY73" s="264"/>
      <c r="AZ73" s="264"/>
      <c r="BA73" s="264"/>
      <c r="BB73" s="264"/>
      <c r="BC73" s="264"/>
      <c r="BD73" s="264"/>
      <c r="BE73" s="264"/>
      <c r="BF73" s="264"/>
      <c r="BG73" s="264"/>
      <c r="BH73" s="264"/>
      <c r="BI73" s="264"/>
      <c r="BJ73" s="264"/>
      <c r="BK73" s="264"/>
      <c r="BL73" s="264"/>
      <c r="BM73" s="264"/>
      <c r="BN73" s="264"/>
      <c r="BO73" s="264"/>
      <c r="BP73" s="264"/>
      <c r="BQ73" s="264"/>
      <c r="BR73" s="264"/>
    </row>
    <row r="74" spans="2:70" ht="14.25" customHeight="1">
      <c r="B74" s="352" t="s">
        <v>25</v>
      </c>
      <c r="C74" s="353">
        <v>248</v>
      </c>
      <c r="D74" s="354">
        <v>545.77</v>
      </c>
      <c r="E74" s="353">
        <v>2081</v>
      </c>
      <c r="F74" s="354">
        <v>632.04999999999995</v>
      </c>
      <c r="G74" s="353"/>
      <c r="H74" s="354"/>
      <c r="I74" s="353">
        <v>2329</v>
      </c>
      <c r="J74" s="354">
        <v>622.86</v>
      </c>
      <c r="K74" s="353">
        <v>487177</v>
      </c>
      <c r="L74" s="354">
        <v>1227.23</v>
      </c>
      <c r="M74" s="353">
        <v>668738</v>
      </c>
      <c r="N74" s="354">
        <v>758.86</v>
      </c>
      <c r="O74" s="353">
        <v>7</v>
      </c>
      <c r="P74" s="354">
        <v>964.24</v>
      </c>
      <c r="Q74" s="353">
        <v>1155922</v>
      </c>
      <c r="R74" s="354">
        <v>956.26</v>
      </c>
      <c r="U74" s="264"/>
      <c r="V74" s="274"/>
      <c r="W74" s="265"/>
      <c r="X74" s="274"/>
      <c r="Y74" s="265"/>
      <c r="Z74" s="274"/>
      <c r="AA74" s="265"/>
      <c r="AB74" s="274"/>
      <c r="AC74" s="265"/>
      <c r="AD74" s="274"/>
      <c r="AE74" s="265"/>
      <c r="AF74" s="274"/>
      <c r="AG74" s="265"/>
      <c r="AH74" s="274"/>
      <c r="AI74" s="265"/>
      <c r="AJ74" s="274"/>
      <c r="AK74" s="265"/>
      <c r="AL74" s="264"/>
      <c r="AM74" s="264"/>
      <c r="AN74" s="264"/>
      <c r="AO74" s="264"/>
      <c r="AP74" s="264"/>
      <c r="AQ74" s="264"/>
      <c r="AR74" s="264"/>
      <c r="AS74" s="264"/>
      <c r="AT74" s="264"/>
      <c r="AU74" s="264"/>
      <c r="AV74" s="264"/>
      <c r="AW74" s="264"/>
      <c r="AX74" s="264"/>
      <c r="AY74" s="264"/>
      <c r="AZ74" s="264"/>
      <c r="BA74" s="264"/>
      <c r="BB74" s="264"/>
      <c r="BC74" s="264"/>
      <c r="BD74" s="264"/>
      <c r="BE74" s="264"/>
      <c r="BF74" s="264"/>
      <c r="BG74" s="264"/>
      <c r="BH74" s="264"/>
      <c r="BI74" s="264"/>
      <c r="BJ74" s="264"/>
      <c r="BK74" s="264"/>
      <c r="BL74" s="264"/>
      <c r="BM74" s="264"/>
      <c r="BN74" s="264"/>
      <c r="BO74" s="264"/>
      <c r="BP74" s="264"/>
      <c r="BQ74" s="264"/>
      <c r="BR74" s="264"/>
    </row>
    <row r="75" spans="2:70" ht="14.25" customHeight="1">
      <c r="B75" s="352" t="s">
        <v>26</v>
      </c>
      <c r="C75" s="353">
        <v>375</v>
      </c>
      <c r="D75" s="354">
        <v>513.13</v>
      </c>
      <c r="E75" s="353">
        <v>4068</v>
      </c>
      <c r="F75" s="354">
        <v>592.13</v>
      </c>
      <c r="G75" s="353"/>
      <c r="H75" s="354"/>
      <c r="I75" s="353">
        <v>4443</v>
      </c>
      <c r="J75" s="354">
        <v>585.46</v>
      </c>
      <c r="K75" s="353">
        <v>557717</v>
      </c>
      <c r="L75" s="354">
        <v>1073.3399999999999</v>
      </c>
      <c r="M75" s="353">
        <v>1151444</v>
      </c>
      <c r="N75" s="354">
        <v>714.13</v>
      </c>
      <c r="O75" s="353">
        <v>31</v>
      </c>
      <c r="P75" s="354">
        <v>678.73</v>
      </c>
      <c r="Q75" s="353">
        <v>1709192</v>
      </c>
      <c r="R75" s="354">
        <v>831.34</v>
      </c>
      <c r="U75" s="264"/>
      <c r="V75" s="274"/>
      <c r="W75" s="265"/>
      <c r="X75" s="274"/>
      <c r="Y75" s="265"/>
      <c r="Z75" s="274"/>
      <c r="AA75" s="265"/>
      <c r="AB75" s="274"/>
      <c r="AC75" s="265"/>
      <c r="AD75" s="274"/>
      <c r="AE75" s="265"/>
      <c r="AF75" s="274"/>
      <c r="AG75" s="265"/>
      <c r="AH75" s="274"/>
      <c r="AI75" s="265"/>
      <c r="AJ75" s="274"/>
      <c r="AK75" s="265"/>
      <c r="AL75" s="264"/>
      <c r="AM75" s="264"/>
      <c r="AN75" s="264"/>
      <c r="AO75" s="264"/>
      <c r="AP75" s="264"/>
      <c r="AQ75" s="264"/>
      <c r="AR75" s="264"/>
      <c r="AS75" s="264"/>
      <c r="AT75" s="264"/>
      <c r="AU75" s="264"/>
      <c r="AV75" s="264"/>
      <c r="AW75" s="264"/>
      <c r="AX75" s="264"/>
      <c r="AY75" s="264"/>
      <c r="AZ75" s="264"/>
      <c r="BA75" s="264"/>
      <c r="BB75" s="264"/>
      <c r="BC75" s="264"/>
      <c r="BD75" s="264"/>
      <c r="BE75" s="264"/>
      <c r="BF75" s="264"/>
      <c r="BG75" s="264"/>
      <c r="BH75" s="264"/>
      <c r="BI75" s="264"/>
      <c r="BJ75" s="264"/>
      <c r="BK75" s="264"/>
      <c r="BL75" s="264"/>
      <c r="BM75" s="264"/>
      <c r="BN75" s="264"/>
      <c r="BO75" s="264"/>
      <c r="BP75" s="264"/>
      <c r="BQ75" s="264"/>
      <c r="BR75" s="264"/>
    </row>
    <row r="76" spans="2:70" ht="14.25" customHeight="1">
      <c r="B76" s="352" t="s">
        <v>5</v>
      </c>
      <c r="C76" s="353"/>
      <c r="D76" s="354"/>
      <c r="E76" s="353"/>
      <c r="F76" s="354"/>
      <c r="G76" s="353"/>
      <c r="H76" s="354"/>
      <c r="I76" s="353"/>
      <c r="J76" s="354"/>
      <c r="K76" s="353">
        <v>66</v>
      </c>
      <c r="L76" s="354">
        <v>1744.27</v>
      </c>
      <c r="M76" s="353">
        <v>31</v>
      </c>
      <c r="N76" s="354">
        <v>920.91</v>
      </c>
      <c r="O76" s="353"/>
      <c r="P76" s="354"/>
      <c r="Q76" s="353">
        <v>97</v>
      </c>
      <c r="R76" s="354">
        <v>1481.14</v>
      </c>
      <c r="U76" s="264"/>
      <c r="V76" s="274"/>
      <c r="W76" s="265"/>
      <c r="X76" s="274"/>
      <c r="Y76" s="265"/>
      <c r="Z76" s="274"/>
      <c r="AA76" s="265"/>
      <c r="AB76" s="274"/>
      <c r="AC76" s="265"/>
      <c r="AD76" s="274"/>
      <c r="AE76" s="265"/>
      <c r="AF76" s="274"/>
      <c r="AG76" s="265"/>
      <c r="AH76" s="274"/>
      <c r="AI76" s="265"/>
      <c r="AJ76" s="274"/>
      <c r="AK76" s="265"/>
      <c r="AL76" s="264"/>
      <c r="AM76" s="264"/>
      <c r="AN76" s="264"/>
      <c r="AO76" s="264"/>
      <c r="AP76" s="264"/>
      <c r="AQ76" s="264"/>
      <c r="AR76" s="264"/>
      <c r="AS76" s="264"/>
      <c r="AT76" s="264"/>
      <c r="AU76" s="264"/>
      <c r="AV76" s="264"/>
      <c r="AW76" s="264"/>
      <c r="AX76" s="264"/>
      <c r="AY76" s="264"/>
      <c r="AZ76" s="264"/>
      <c r="BA76" s="264"/>
      <c r="BB76" s="264"/>
      <c r="BC76" s="264"/>
      <c r="BD76" s="264"/>
      <c r="BE76" s="264"/>
      <c r="BF76" s="264"/>
      <c r="BG76" s="264"/>
      <c r="BH76" s="264"/>
      <c r="BI76" s="264"/>
      <c r="BJ76" s="264"/>
      <c r="BK76" s="264"/>
      <c r="BL76" s="264"/>
      <c r="BM76" s="264"/>
      <c r="BN76" s="264"/>
      <c r="BO76" s="264"/>
      <c r="BP76" s="264"/>
      <c r="BQ76" s="264"/>
      <c r="BR76" s="264"/>
    </row>
    <row r="77" spans="2:70" ht="14.25" customHeight="1">
      <c r="B77" s="356" t="s">
        <v>6</v>
      </c>
      <c r="C77" s="357">
        <v>14670</v>
      </c>
      <c r="D77" s="358">
        <v>605.1</v>
      </c>
      <c r="E77" s="357">
        <v>29606</v>
      </c>
      <c r="F77" s="358">
        <v>647.95000000000005</v>
      </c>
      <c r="G77" s="357"/>
      <c r="H77" s="358"/>
      <c r="I77" s="357">
        <v>44276</v>
      </c>
      <c r="J77" s="358">
        <v>633.75</v>
      </c>
      <c r="K77" s="357">
        <v>4736023</v>
      </c>
      <c r="L77" s="358">
        <v>1315.67</v>
      </c>
      <c r="M77" s="357">
        <v>5187104</v>
      </c>
      <c r="N77" s="358">
        <v>877.31</v>
      </c>
      <c r="O77" s="357">
        <v>48</v>
      </c>
      <c r="P77" s="358">
        <v>730.36</v>
      </c>
      <c r="Q77" s="357">
        <v>9923175</v>
      </c>
      <c r="R77" s="358">
        <v>1086.52</v>
      </c>
      <c r="U77" s="264"/>
      <c r="V77" s="274"/>
      <c r="W77" s="265"/>
      <c r="X77" s="274"/>
      <c r="Y77" s="265"/>
      <c r="Z77" s="274"/>
      <c r="AA77" s="265"/>
      <c r="AB77" s="274"/>
      <c r="AC77" s="265"/>
      <c r="AD77" s="274"/>
      <c r="AE77" s="265"/>
      <c r="AF77" s="274"/>
      <c r="AG77" s="265"/>
      <c r="AH77" s="274"/>
      <c r="AI77" s="265"/>
      <c r="AJ77" s="274"/>
      <c r="AK77" s="265"/>
      <c r="AL77" s="264"/>
      <c r="AM77" s="264"/>
      <c r="AN77" s="264"/>
      <c r="AO77" s="264"/>
      <c r="AP77" s="264"/>
      <c r="AQ77" s="264"/>
      <c r="AR77" s="264"/>
      <c r="AS77" s="264"/>
      <c r="AT77" s="264"/>
      <c r="AU77" s="264"/>
      <c r="AV77" s="264"/>
      <c r="AW77" s="264"/>
      <c r="AX77" s="264"/>
      <c r="AY77" s="264"/>
      <c r="AZ77" s="264"/>
      <c r="BA77" s="264"/>
      <c r="BB77" s="264"/>
      <c r="BC77" s="264"/>
      <c r="BD77" s="264"/>
      <c r="BE77" s="264"/>
      <c r="BF77" s="264"/>
      <c r="BG77" s="264"/>
      <c r="BH77" s="264"/>
      <c r="BI77" s="264"/>
      <c r="BJ77" s="264"/>
      <c r="BK77" s="264"/>
      <c r="BL77" s="264"/>
      <c r="BM77" s="264"/>
      <c r="BN77" s="264"/>
      <c r="BO77" s="264"/>
      <c r="BP77" s="264"/>
      <c r="BQ77" s="264"/>
      <c r="BR77" s="264"/>
    </row>
    <row r="78" spans="2:70" ht="14.25" customHeight="1">
      <c r="B78" s="359" t="s">
        <v>27</v>
      </c>
      <c r="C78" s="353">
        <v>60</v>
      </c>
      <c r="D78" s="353" t="s">
        <v>212</v>
      </c>
      <c r="E78" s="353">
        <v>68</v>
      </c>
      <c r="F78" s="353" t="s">
        <v>212</v>
      </c>
      <c r="G78" s="353"/>
      <c r="H78" s="353"/>
      <c r="I78" s="353">
        <v>66</v>
      </c>
      <c r="J78" s="353" t="s">
        <v>212</v>
      </c>
      <c r="K78" s="353">
        <v>71</v>
      </c>
      <c r="L78" s="353" t="s">
        <v>212</v>
      </c>
      <c r="M78" s="353">
        <v>74</v>
      </c>
      <c r="N78" s="353" t="s">
        <v>212</v>
      </c>
      <c r="O78" s="353">
        <v>82</v>
      </c>
      <c r="P78" s="353" t="s">
        <v>212</v>
      </c>
      <c r="Q78" s="353">
        <v>72</v>
      </c>
      <c r="R78" s="353" t="s">
        <v>212</v>
      </c>
      <c r="U78" s="264"/>
      <c r="V78" s="274"/>
      <c r="W78" s="265"/>
      <c r="X78" s="274"/>
      <c r="Y78" s="265"/>
      <c r="Z78" s="274"/>
      <c r="AA78" s="265"/>
      <c r="AB78" s="274"/>
      <c r="AC78" s="265"/>
      <c r="AD78" s="274"/>
      <c r="AE78" s="265"/>
      <c r="AF78" s="274"/>
      <c r="AG78" s="265"/>
      <c r="AH78" s="274"/>
      <c r="AI78" s="265"/>
      <c r="AJ78" s="274"/>
      <c r="AK78" s="265"/>
      <c r="AL78" s="264"/>
      <c r="AM78" s="264"/>
      <c r="AN78" s="264"/>
      <c r="AO78" s="264"/>
      <c r="AP78" s="264"/>
      <c r="AQ78" s="264"/>
      <c r="AR78" s="264"/>
      <c r="AS78" s="264"/>
      <c r="AT78" s="264"/>
      <c r="AU78" s="264"/>
      <c r="AV78" s="264"/>
      <c r="AW78" s="264"/>
      <c r="AX78" s="264"/>
      <c r="AY78" s="264"/>
      <c r="AZ78" s="264"/>
      <c r="BA78" s="264"/>
      <c r="BB78" s="264"/>
      <c r="BC78" s="264"/>
      <c r="BD78" s="264"/>
      <c r="BE78" s="264"/>
      <c r="BF78" s="264"/>
      <c r="BG78" s="264"/>
      <c r="BH78" s="264"/>
      <c r="BI78" s="264"/>
      <c r="BJ78" s="264"/>
      <c r="BK78" s="264"/>
      <c r="BL78" s="264"/>
      <c r="BM78" s="264"/>
      <c r="BN78" s="264"/>
      <c r="BO78" s="264"/>
      <c r="BP78" s="264"/>
      <c r="BQ78" s="264"/>
      <c r="BR78" s="264"/>
    </row>
    <row r="79" spans="2:70" ht="16.350000000000001" customHeight="1">
      <c r="B79" s="346"/>
      <c r="C79" s="346"/>
      <c r="D79" s="346"/>
      <c r="E79" s="346"/>
      <c r="F79" s="346"/>
      <c r="G79" s="346"/>
      <c r="H79" s="346"/>
      <c r="I79" s="346"/>
      <c r="J79" s="346"/>
      <c r="K79" s="346"/>
      <c r="L79" s="346"/>
      <c r="M79" s="346"/>
      <c r="N79" s="346"/>
      <c r="O79" s="346"/>
      <c r="P79" s="346"/>
      <c r="Q79" s="346"/>
      <c r="R79" s="346"/>
      <c r="U79" s="264"/>
      <c r="V79" s="262"/>
      <c r="W79" s="261"/>
      <c r="X79" s="262"/>
      <c r="Y79" s="261"/>
      <c r="Z79" s="262"/>
      <c r="AA79" s="261"/>
      <c r="AB79" s="262"/>
      <c r="AC79" s="261"/>
      <c r="AD79" s="262"/>
      <c r="AE79" s="261"/>
      <c r="AF79" s="262"/>
      <c r="AG79" s="261"/>
      <c r="AH79" s="262"/>
      <c r="AI79" s="261"/>
      <c r="AJ79" s="262"/>
      <c r="AK79" s="261"/>
      <c r="AL79" s="264"/>
      <c r="AM79" s="264"/>
      <c r="AN79" s="264"/>
      <c r="AO79" s="264"/>
      <c r="AP79" s="264"/>
      <c r="AQ79" s="264"/>
      <c r="AR79" s="264"/>
      <c r="AS79" s="264"/>
      <c r="AT79" s="264"/>
      <c r="AU79" s="264"/>
      <c r="AV79" s="264"/>
      <c r="AW79" s="264"/>
      <c r="AX79" s="264"/>
      <c r="AY79" s="264"/>
      <c r="AZ79" s="264"/>
      <c r="BA79" s="264"/>
      <c r="BB79" s="264"/>
      <c r="BC79" s="264"/>
      <c r="BD79" s="264"/>
      <c r="BE79" s="264"/>
      <c r="BF79" s="264"/>
      <c r="BG79" s="264"/>
      <c r="BH79" s="264"/>
      <c r="BI79" s="264"/>
      <c r="BJ79" s="264"/>
      <c r="BK79" s="264"/>
      <c r="BL79" s="264"/>
      <c r="BM79" s="264"/>
      <c r="BN79" s="264"/>
      <c r="BO79" s="264"/>
      <c r="BP79" s="264"/>
      <c r="BQ79" s="264"/>
      <c r="BR79" s="264"/>
    </row>
    <row r="80" spans="2:70" ht="15">
      <c r="B80" s="300" t="s">
        <v>213</v>
      </c>
      <c r="C80" s="300"/>
      <c r="D80" s="300"/>
      <c r="E80" s="300"/>
      <c r="Q80" s="53" t="s">
        <v>132</v>
      </c>
      <c r="U80" s="26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64"/>
      <c r="AM80" s="264"/>
      <c r="AN80" s="264"/>
      <c r="AO80" s="264"/>
      <c r="AP80" s="264"/>
      <c r="AQ80" s="264"/>
      <c r="AR80" s="264"/>
      <c r="AS80" s="264"/>
      <c r="AT80" s="264"/>
      <c r="AU80" s="264"/>
      <c r="AV80" s="264"/>
      <c r="AW80" s="264"/>
      <c r="AX80" s="264"/>
      <c r="AY80" s="264"/>
      <c r="AZ80" s="264"/>
      <c r="BA80" s="264"/>
      <c r="BB80" s="264"/>
      <c r="BC80" s="264"/>
      <c r="BD80" s="264"/>
      <c r="BE80" s="264"/>
      <c r="BF80" s="264"/>
      <c r="BG80" s="264"/>
      <c r="BH80" s="264"/>
      <c r="BI80" s="264"/>
      <c r="BJ80" s="264"/>
      <c r="BK80" s="264"/>
      <c r="BL80" s="264"/>
      <c r="BM80" s="264"/>
      <c r="BN80" s="264"/>
      <c r="BO80" s="264"/>
      <c r="BP80" s="264"/>
      <c r="BQ80" s="264"/>
      <c r="BR80" s="264"/>
    </row>
    <row r="81" spans="19:70">
      <c r="U81" s="264"/>
      <c r="V81" s="264"/>
      <c r="W81" s="264"/>
      <c r="X81" s="264"/>
      <c r="Y81" s="264"/>
      <c r="Z81" s="264"/>
      <c r="AA81" s="264"/>
      <c r="AB81" s="264"/>
      <c r="AC81" s="264"/>
      <c r="AD81" s="264"/>
      <c r="AE81" s="264"/>
      <c r="AF81" s="264"/>
      <c r="AG81" s="264"/>
      <c r="AH81" s="264"/>
      <c r="AI81" s="264"/>
      <c r="AJ81" s="264"/>
      <c r="AK81" s="264"/>
      <c r="AL81" s="264"/>
      <c r="AM81" s="264"/>
      <c r="AN81" s="264"/>
      <c r="AO81" s="264"/>
      <c r="AP81" s="264"/>
      <c r="AQ81" s="264"/>
      <c r="AR81" s="264"/>
      <c r="AS81" s="264"/>
      <c r="AT81" s="264"/>
      <c r="AU81" s="264"/>
      <c r="AV81" s="264"/>
      <c r="AW81" s="264"/>
      <c r="AX81" s="264"/>
      <c r="AY81" s="264"/>
      <c r="AZ81" s="264"/>
      <c r="BA81" s="264"/>
      <c r="BB81" s="264"/>
      <c r="BC81" s="264"/>
      <c r="BD81" s="264"/>
      <c r="BE81" s="264"/>
      <c r="BF81" s="264"/>
      <c r="BG81" s="264"/>
      <c r="BH81" s="264"/>
      <c r="BI81" s="264"/>
      <c r="BJ81" s="264"/>
      <c r="BK81" s="264"/>
      <c r="BL81" s="264"/>
      <c r="BM81" s="264"/>
      <c r="BN81" s="264"/>
      <c r="BO81" s="264"/>
      <c r="BP81" s="264"/>
      <c r="BQ81" s="264"/>
      <c r="BR81" s="264"/>
    </row>
    <row r="82" spans="19:70">
      <c r="U82" s="264"/>
      <c r="V82" s="264"/>
      <c r="W82" s="264"/>
      <c r="X82" s="264"/>
      <c r="Y82" s="264"/>
      <c r="Z82" s="264"/>
      <c r="AA82" s="264"/>
      <c r="AB82" s="264"/>
      <c r="AC82" s="264"/>
      <c r="AD82" s="264"/>
      <c r="AE82" s="264"/>
      <c r="AF82" s="264"/>
      <c r="AG82" s="264"/>
      <c r="AH82" s="264"/>
      <c r="AI82" s="264"/>
      <c r="AJ82" s="264"/>
      <c r="AK82" s="264"/>
      <c r="AL82" s="264"/>
      <c r="AM82" s="264"/>
      <c r="AN82" s="264"/>
      <c r="AO82" s="264"/>
      <c r="AP82" s="264"/>
      <c r="AQ82" s="264"/>
      <c r="AR82" s="264"/>
      <c r="AS82" s="264"/>
      <c r="AT82" s="264"/>
      <c r="AU82" s="264"/>
      <c r="AV82" s="264"/>
      <c r="AW82" s="264"/>
      <c r="AX82" s="264"/>
      <c r="AY82" s="264"/>
      <c r="AZ82" s="264"/>
      <c r="BA82" s="264"/>
      <c r="BB82" s="264"/>
      <c r="BC82" s="264"/>
      <c r="BD82" s="264"/>
      <c r="BE82" s="264"/>
      <c r="BF82" s="264"/>
      <c r="BG82" s="264"/>
      <c r="BH82" s="264"/>
      <c r="BI82" s="264"/>
      <c r="BJ82" s="264"/>
      <c r="BK82" s="264"/>
      <c r="BL82" s="264"/>
      <c r="BM82" s="264"/>
      <c r="BN82" s="264"/>
      <c r="BO82" s="264"/>
      <c r="BP82" s="264"/>
      <c r="BQ82" s="264"/>
      <c r="BR82" s="264"/>
    </row>
    <row r="83" spans="19:70">
      <c r="S83" s="52"/>
      <c r="U83" s="264"/>
      <c r="V83" s="264"/>
      <c r="W83" s="264"/>
      <c r="X83" s="264"/>
      <c r="Y83" s="264"/>
      <c r="Z83" s="264"/>
      <c r="AA83" s="264"/>
      <c r="AB83" s="264"/>
      <c r="AC83" s="264"/>
      <c r="AD83" s="264"/>
      <c r="AE83" s="264"/>
      <c r="AF83" s="264"/>
      <c r="AG83" s="264"/>
      <c r="AH83" s="264"/>
      <c r="AI83" s="264"/>
      <c r="AJ83" s="264"/>
      <c r="AK83" s="264"/>
      <c r="AL83" s="264"/>
      <c r="AM83" s="264"/>
      <c r="AN83" s="264"/>
      <c r="AO83" s="264"/>
      <c r="AP83" s="264"/>
      <c r="AQ83" s="264"/>
      <c r="AR83" s="264"/>
      <c r="AS83" s="264"/>
      <c r="AT83" s="264"/>
      <c r="AU83" s="264"/>
      <c r="AV83" s="264"/>
      <c r="AW83" s="264"/>
      <c r="AX83" s="264"/>
      <c r="AY83" s="264"/>
      <c r="AZ83" s="264"/>
      <c r="BA83" s="264"/>
      <c r="BB83" s="264"/>
      <c r="BC83" s="264"/>
      <c r="BD83" s="264"/>
      <c r="BE83" s="264"/>
      <c r="BF83" s="264"/>
      <c r="BG83" s="264"/>
      <c r="BH83" s="264"/>
      <c r="BI83" s="264"/>
      <c r="BJ83" s="264"/>
      <c r="BK83" s="264"/>
      <c r="BL83" s="264"/>
      <c r="BM83" s="264"/>
      <c r="BN83" s="264"/>
      <c r="BO83" s="264"/>
      <c r="BP83" s="264"/>
      <c r="BQ83" s="264"/>
      <c r="BR83" s="264"/>
    </row>
  </sheetData>
  <mergeCells count="36">
    <mergeCell ref="B1:R1"/>
    <mergeCell ref="B2:R2"/>
    <mergeCell ref="B3:R3"/>
    <mergeCell ref="B5:B7"/>
    <mergeCell ref="C5:J5"/>
    <mergeCell ref="K5:R5"/>
    <mergeCell ref="C6:D6"/>
    <mergeCell ref="E6:F6"/>
    <mergeCell ref="G6:H6"/>
    <mergeCell ref="I6:J6"/>
    <mergeCell ref="K6:L6"/>
    <mergeCell ref="M6:N6"/>
    <mergeCell ref="O6:P6"/>
    <mergeCell ref="Q6:R6"/>
    <mergeCell ref="B30:B32"/>
    <mergeCell ref="C30:J30"/>
    <mergeCell ref="K30:R30"/>
    <mergeCell ref="C31:D31"/>
    <mergeCell ref="E31:F31"/>
    <mergeCell ref="G31:H31"/>
    <mergeCell ref="I31:J31"/>
    <mergeCell ref="K31:L31"/>
    <mergeCell ref="M31:N31"/>
    <mergeCell ref="O31:P31"/>
    <mergeCell ref="Q31:R31"/>
    <mergeCell ref="B55:B57"/>
    <mergeCell ref="C55:J55"/>
    <mergeCell ref="K55:R55"/>
    <mergeCell ref="C56:D56"/>
    <mergeCell ref="E56:F56"/>
    <mergeCell ref="Q56:R56"/>
    <mergeCell ref="G56:H56"/>
    <mergeCell ref="I56:J56"/>
    <mergeCell ref="K56:L56"/>
    <mergeCell ref="M56:N56"/>
    <mergeCell ref="O56:P56"/>
  </mergeCells>
  <hyperlinks>
    <hyperlink ref="T2" location="Indice!A1" display="Volver al índice" xr:uid="{00000000-0004-0000-03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AP84"/>
  <sheetViews>
    <sheetView showGridLines="0" showRowColHeaders="0" showZeros="0" showOutlineSymbols="0" zoomScaleNormal="100" workbookViewId="0">
      <pane ySplit="4" topLeftCell="A50" activePane="bottomLeft" state="frozen"/>
      <selection activeCell="Q29" sqref="Q29"/>
      <selection pane="bottomLeft" activeCell="Q29" sqref="Q29"/>
    </sheetView>
  </sheetViews>
  <sheetFormatPr baseColWidth="10" defaultColWidth="11.5546875" defaultRowHeight="15.6"/>
  <cols>
    <col min="1" max="1" width="2.6640625" style="33" customWidth="1"/>
    <col min="2" max="2" width="8" style="33" customWidth="1"/>
    <col min="3" max="3" width="5.5546875" style="33" customWidth="1"/>
    <col min="4" max="9" width="20" style="33" customWidth="1"/>
    <col min="10" max="10" width="11.5546875" style="33"/>
    <col min="11" max="11" width="11.88671875" style="34" bestFit="1" customWidth="1"/>
    <col min="12" max="12" width="11.88671875" style="34" customWidth="1"/>
    <col min="13" max="31" width="11.5546875" style="34"/>
    <col min="32" max="16384" width="11.5546875" style="33"/>
  </cols>
  <sheetData>
    <row r="1" spans="1:11" s="34" customFormat="1" ht="18">
      <c r="B1" s="54" t="s">
        <v>115</v>
      </c>
      <c r="C1" s="55"/>
      <c r="D1" s="55"/>
      <c r="E1" s="55"/>
      <c r="F1" s="55"/>
      <c r="G1" s="55"/>
      <c r="H1" s="55"/>
      <c r="I1" s="55"/>
      <c r="J1" s="33"/>
    </row>
    <row r="2" spans="1:11" s="34" customFormat="1" ht="18">
      <c r="B2" s="54" t="s">
        <v>116</v>
      </c>
      <c r="C2" s="55"/>
      <c r="D2" s="55"/>
      <c r="E2" s="55"/>
      <c r="F2" s="55"/>
      <c r="G2" s="55"/>
      <c r="H2" s="55"/>
      <c r="I2" s="55"/>
      <c r="J2" s="33"/>
      <c r="K2" s="9" t="s">
        <v>177</v>
      </c>
    </row>
    <row r="3" spans="1:11">
      <c r="A3" s="364"/>
      <c r="B3" s="364"/>
      <c r="C3" s="364"/>
      <c r="D3" s="364"/>
      <c r="E3" s="364"/>
      <c r="F3" s="364"/>
      <c r="G3" s="364"/>
      <c r="H3" s="364"/>
      <c r="I3" s="364"/>
    </row>
    <row r="4" spans="1:11" s="34" customFormat="1" ht="32.1" customHeight="1">
      <c r="A4" s="365"/>
      <c r="B4" s="366" t="s">
        <v>117</v>
      </c>
      <c r="C4" s="366"/>
      <c r="D4" s="366" t="s">
        <v>118</v>
      </c>
      <c r="E4" s="366" t="s">
        <v>49</v>
      </c>
      <c r="F4" s="366" t="s">
        <v>50</v>
      </c>
      <c r="G4" s="366" t="s">
        <v>107</v>
      </c>
      <c r="H4" s="366" t="s">
        <v>119</v>
      </c>
      <c r="I4" s="367" t="s">
        <v>45</v>
      </c>
      <c r="J4" s="314"/>
    </row>
    <row r="5" spans="1:11" s="34" customFormat="1">
      <c r="B5" s="314"/>
      <c r="C5" s="314"/>
      <c r="D5" s="363"/>
      <c r="E5" s="314"/>
      <c r="F5" s="314"/>
      <c r="G5" s="314"/>
      <c r="H5" s="314"/>
      <c r="I5" s="314"/>
      <c r="J5" s="33"/>
    </row>
    <row r="6" spans="1:11" s="34" customFormat="1">
      <c r="B6" s="57">
        <v>2010</v>
      </c>
      <c r="C6" s="57"/>
      <c r="D6" s="58">
        <v>936895</v>
      </c>
      <c r="E6" s="58">
        <v>5193107</v>
      </c>
      <c r="F6" s="58">
        <v>2300877</v>
      </c>
      <c r="G6" s="58">
        <v>271182</v>
      </c>
      <c r="H6" s="58">
        <v>37671</v>
      </c>
      <c r="I6" s="58">
        <v>8739732</v>
      </c>
      <c r="J6" s="33"/>
    </row>
    <row r="7" spans="1:11" s="34" customFormat="1">
      <c r="B7" s="57">
        <v>2011</v>
      </c>
      <c r="C7" s="57"/>
      <c r="D7" s="58">
        <v>942883</v>
      </c>
      <c r="E7" s="58">
        <v>5289994</v>
      </c>
      <c r="F7" s="58">
        <v>2319204</v>
      </c>
      <c r="G7" s="58">
        <v>275993</v>
      </c>
      <c r="H7" s="58">
        <v>38203</v>
      </c>
      <c r="I7" s="58">
        <v>8866277</v>
      </c>
      <c r="J7" s="33"/>
    </row>
    <row r="8" spans="1:11" s="34" customFormat="1">
      <c r="B8" s="57">
        <v>2012</v>
      </c>
      <c r="C8" s="57"/>
      <c r="D8" s="58">
        <v>943021</v>
      </c>
      <c r="E8" s="58">
        <v>5391504</v>
      </c>
      <c r="F8" s="58">
        <v>2331726</v>
      </c>
      <c r="G8" s="58">
        <v>294827</v>
      </c>
      <c r="H8" s="58">
        <v>37967</v>
      </c>
      <c r="I8" s="58">
        <v>8999045</v>
      </c>
      <c r="J8" s="33"/>
    </row>
    <row r="9" spans="1:11" s="34" customFormat="1">
      <c r="B9" s="57">
        <v>2013</v>
      </c>
      <c r="C9" s="57"/>
      <c r="D9" s="58">
        <v>933433</v>
      </c>
      <c r="E9" s="58">
        <v>5513570</v>
      </c>
      <c r="F9" s="58">
        <v>2345901</v>
      </c>
      <c r="G9" s="58">
        <v>315013</v>
      </c>
      <c r="H9" s="58">
        <v>38049</v>
      </c>
      <c r="I9" s="58">
        <v>9145966</v>
      </c>
      <c r="J9" s="33"/>
    </row>
    <row r="10" spans="1:11" s="34" customFormat="1">
      <c r="B10" s="57">
        <v>2014</v>
      </c>
      <c r="C10" s="57"/>
      <c r="D10" s="58">
        <v>929568</v>
      </c>
      <c r="E10" s="58">
        <v>5611105</v>
      </c>
      <c r="F10" s="58">
        <v>2355965</v>
      </c>
      <c r="G10" s="58">
        <v>335637</v>
      </c>
      <c r="H10" s="58">
        <v>38667</v>
      </c>
      <c r="I10" s="58">
        <v>9270942</v>
      </c>
      <c r="J10" s="33"/>
    </row>
    <row r="11" spans="1:11" s="34" customFormat="1">
      <c r="B11" s="57">
        <v>2015</v>
      </c>
      <c r="C11" s="57"/>
      <c r="D11" s="58">
        <v>936666</v>
      </c>
      <c r="E11" s="58">
        <v>5686678</v>
      </c>
      <c r="F11" s="58">
        <v>2358932</v>
      </c>
      <c r="G11" s="58">
        <v>339166</v>
      </c>
      <c r="H11" s="58">
        <v>39357</v>
      </c>
      <c r="I11" s="58">
        <v>9360799</v>
      </c>
      <c r="J11" s="33"/>
    </row>
    <row r="12" spans="1:11" s="34" customFormat="1">
      <c r="B12" s="57">
        <v>2016</v>
      </c>
      <c r="C12" s="57"/>
      <c r="D12" s="59">
        <v>944600</v>
      </c>
      <c r="E12" s="59">
        <v>5784748</v>
      </c>
      <c r="F12" s="59">
        <v>2364388</v>
      </c>
      <c r="G12" s="59">
        <v>339471</v>
      </c>
      <c r="H12" s="59">
        <v>40275</v>
      </c>
      <c r="I12" s="58">
        <v>9473482</v>
      </c>
      <c r="J12" s="33"/>
    </row>
    <row r="13" spans="1:11" s="34" customFormat="1">
      <c r="B13" s="57">
        <v>2017</v>
      </c>
      <c r="C13" s="57"/>
      <c r="D13" s="58">
        <v>951871</v>
      </c>
      <c r="E13" s="58">
        <v>5884135</v>
      </c>
      <c r="F13" s="58">
        <v>2365468</v>
      </c>
      <c r="G13" s="58">
        <v>339052</v>
      </c>
      <c r="H13" s="58">
        <v>41244</v>
      </c>
      <c r="I13" s="58">
        <v>9581770</v>
      </c>
      <c r="J13" s="33"/>
    </row>
    <row r="14" spans="1:11" s="34" customFormat="1">
      <c r="B14" s="57">
        <v>2018</v>
      </c>
      <c r="C14" s="57"/>
      <c r="D14" s="58">
        <v>955269</v>
      </c>
      <c r="E14" s="58">
        <v>5994755</v>
      </c>
      <c r="F14" s="58">
        <v>2365497</v>
      </c>
      <c r="G14" s="58">
        <v>338470</v>
      </c>
      <c r="H14" s="58">
        <v>42281</v>
      </c>
      <c r="I14" s="58">
        <v>9696272</v>
      </c>
      <c r="J14" s="33"/>
    </row>
    <row r="15" spans="1:11" s="34" customFormat="1">
      <c r="B15" s="57">
        <v>2019</v>
      </c>
      <c r="C15" s="57"/>
      <c r="D15" s="59">
        <v>962035</v>
      </c>
      <c r="E15" s="59">
        <v>6089294</v>
      </c>
      <c r="F15" s="59">
        <v>2366788</v>
      </c>
      <c r="G15" s="59">
        <v>340106</v>
      </c>
      <c r="H15" s="59">
        <v>43156</v>
      </c>
      <c r="I15" s="58">
        <v>9801379</v>
      </c>
      <c r="J15" s="33"/>
    </row>
    <row r="16" spans="1:11" s="34" customFormat="1">
      <c r="B16" s="57">
        <v>2020</v>
      </c>
      <c r="C16" s="57"/>
      <c r="D16" s="59">
        <v>948917</v>
      </c>
      <c r="E16" s="59">
        <v>6125792</v>
      </c>
      <c r="F16" s="59">
        <v>2352738</v>
      </c>
      <c r="G16" s="59">
        <v>338540</v>
      </c>
      <c r="H16" s="59">
        <v>43032</v>
      </c>
      <c r="I16" s="58">
        <v>9809019</v>
      </c>
      <c r="J16" s="33"/>
    </row>
    <row r="17" spans="2:10">
      <c r="B17" s="57"/>
      <c r="C17" s="57"/>
      <c r="D17" s="58"/>
      <c r="E17" s="58"/>
      <c r="F17" s="58"/>
      <c r="G17" s="58"/>
      <c r="H17" s="58"/>
      <c r="I17" s="58"/>
    </row>
    <row r="18" spans="2:10">
      <c r="B18" s="57">
        <v>2021</v>
      </c>
      <c r="C18" s="57" t="s">
        <v>120</v>
      </c>
      <c r="D18" s="58">
        <v>949193</v>
      </c>
      <c r="E18" s="58">
        <v>6130604</v>
      </c>
      <c r="F18" s="58">
        <v>2349865</v>
      </c>
      <c r="G18" s="58">
        <v>338414</v>
      </c>
      <c r="H18" s="58">
        <v>43048</v>
      </c>
      <c r="I18" s="58">
        <v>9811124</v>
      </c>
    </row>
    <row r="19" spans="2:10">
      <c r="B19" s="57"/>
      <c r="C19" s="57" t="s">
        <v>121</v>
      </c>
      <c r="D19" s="58">
        <v>947026</v>
      </c>
      <c r="E19" s="58">
        <v>6132449</v>
      </c>
      <c r="F19" s="58">
        <v>2345906</v>
      </c>
      <c r="G19" s="58">
        <v>338925</v>
      </c>
      <c r="H19" s="58">
        <v>42944</v>
      </c>
      <c r="I19" s="58">
        <v>9807250</v>
      </c>
      <c r="J19" s="39"/>
    </row>
    <row r="20" spans="2:10">
      <c r="B20" s="57"/>
      <c r="C20" s="57" t="s">
        <v>122</v>
      </c>
      <c r="D20" s="58">
        <v>947359</v>
      </c>
      <c r="E20" s="58">
        <v>6136784</v>
      </c>
      <c r="F20" s="58">
        <v>2348572</v>
      </c>
      <c r="G20" s="58">
        <v>339935</v>
      </c>
      <c r="H20" s="58">
        <v>43078</v>
      </c>
      <c r="I20" s="58">
        <v>9815728</v>
      </c>
      <c r="J20" s="39"/>
    </row>
    <row r="21" spans="2:10">
      <c r="B21" s="57"/>
      <c r="C21" s="57" t="s">
        <v>123</v>
      </c>
      <c r="D21" s="58">
        <v>947296</v>
      </c>
      <c r="E21" s="58">
        <v>6141415</v>
      </c>
      <c r="F21" s="58">
        <v>2352694</v>
      </c>
      <c r="G21" s="58">
        <v>340912</v>
      </c>
      <c r="H21" s="58">
        <v>43228</v>
      </c>
      <c r="I21" s="58">
        <v>9825545</v>
      </c>
      <c r="J21" s="39"/>
    </row>
    <row r="22" spans="2:10">
      <c r="B22" s="57"/>
      <c r="C22" s="57" t="s">
        <v>124</v>
      </c>
      <c r="D22" s="58">
        <v>947910</v>
      </c>
      <c r="E22" s="58">
        <v>6148412</v>
      </c>
      <c r="F22" s="58">
        <v>2354615</v>
      </c>
      <c r="G22" s="58">
        <v>341846</v>
      </c>
      <c r="H22" s="58">
        <v>43332</v>
      </c>
      <c r="I22" s="58">
        <v>9836115</v>
      </c>
      <c r="J22" s="39"/>
    </row>
    <row r="23" spans="2:10">
      <c r="B23" s="57"/>
      <c r="C23" s="57" t="s">
        <v>125</v>
      </c>
      <c r="D23" s="58">
        <v>949983</v>
      </c>
      <c r="E23" s="58">
        <v>6160232</v>
      </c>
      <c r="F23" s="58">
        <v>2357930</v>
      </c>
      <c r="G23" s="58">
        <v>342930</v>
      </c>
      <c r="H23" s="58">
        <v>43610</v>
      </c>
      <c r="I23" s="58">
        <v>9854685</v>
      </c>
      <c r="J23" s="39"/>
    </row>
    <row r="24" spans="2:10">
      <c r="B24" s="57"/>
      <c r="C24" s="57" t="s">
        <v>126</v>
      </c>
      <c r="D24" s="58">
        <v>951310</v>
      </c>
      <c r="E24" s="58">
        <v>6170037</v>
      </c>
      <c r="F24" s="58">
        <v>2359217</v>
      </c>
      <c r="G24" s="58">
        <v>343785</v>
      </c>
      <c r="H24" s="58">
        <v>43804</v>
      </c>
      <c r="I24" s="58">
        <v>9868153</v>
      </c>
      <c r="J24" s="39"/>
    </row>
    <row r="25" spans="2:10">
      <c r="B25" s="57"/>
      <c r="C25" s="57" t="s">
        <v>127</v>
      </c>
      <c r="D25" s="58">
        <v>950996</v>
      </c>
      <c r="E25" s="58">
        <v>6170027</v>
      </c>
      <c r="F25" s="58">
        <v>2354616</v>
      </c>
      <c r="G25" s="58">
        <v>342746</v>
      </c>
      <c r="H25" s="58">
        <v>43942</v>
      </c>
      <c r="I25" s="58">
        <v>9862327</v>
      </c>
      <c r="J25" s="39"/>
    </row>
    <row r="26" spans="2:10">
      <c r="B26" s="57"/>
      <c r="C26" s="57" t="s">
        <v>128</v>
      </c>
      <c r="D26" s="60">
        <v>950694</v>
      </c>
      <c r="E26" s="60">
        <v>6179875</v>
      </c>
      <c r="F26" s="60">
        <v>2354102</v>
      </c>
      <c r="G26" s="60">
        <v>342922</v>
      </c>
      <c r="H26" s="60">
        <v>44051</v>
      </c>
      <c r="I26" s="58">
        <v>9871644</v>
      </c>
      <c r="J26" s="39"/>
    </row>
    <row r="27" spans="2:10">
      <c r="B27" s="57"/>
      <c r="C27" s="57" t="s">
        <v>129</v>
      </c>
      <c r="D27" s="58">
        <v>950472</v>
      </c>
      <c r="E27" s="58">
        <v>6190182</v>
      </c>
      <c r="F27" s="58">
        <v>2354994</v>
      </c>
      <c r="G27" s="58">
        <v>341436</v>
      </c>
      <c r="H27" s="58">
        <v>44122</v>
      </c>
      <c r="I27" s="58">
        <v>9881206</v>
      </c>
      <c r="J27" s="39"/>
    </row>
    <row r="28" spans="2:10">
      <c r="B28" s="57"/>
      <c r="C28" s="57" t="s">
        <v>130</v>
      </c>
      <c r="D28" s="59">
        <v>951355</v>
      </c>
      <c r="E28" s="59">
        <v>6205618</v>
      </c>
      <c r="F28" s="59">
        <v>2357001</v>
      </c>
      <c r="G28" s="59">
        <v>341065</v>
      </c>
      <c r="H28" s="59">
        <v>44159</v>
      </c>
      <c r="I28" s="58">
        <v>9899198</v>
      </c>
      <c r="J28" s="39"/>
    </row>
    <row r="29" spans="2:10">
      <c r="B29" s="57"/>
      <c r="C29" s="57" t="s">
        <v>131</v>
      </c>
      <c r="D29" s="58">
        <v>953591</v>
      </c>
      <c r="E29" s="58">
        <v>6218551</v>
      </c>
      <c r="F29" s="58">
        <v>2358328</v>
      </c>
      <c r="G29" s="58">
        <v>342218</v>
      </c>
      <c r="H29" s="58">
        <v>44278</v>
      </c>
      <c r="I29" s="58">
        <v>9916966</v>
      </c>
      <c r="J29" s="39"/>
    </row>
    <row r="30" spans="2:10">
      <c r="B30" s="57">
        <v>2022</v>
      </c>
      <c r="C30" s="57" t="s">
        <v>120</v>
      </c>
      <c r="D30" s="58">
        <v>952322</v>
      </c>
      <c r="E30" s="58">
        <v>6226951</v>
      </c>
      <c r="F30" s="58">
        <v>2357080</v>
      </c>
      <c r="G30" s="58">
        <v>341417</v>
      </c>
      <c r="H30" s="58">
        <v>44281</v>
      </c>
      <c r="I30" s="58">
        <v>9922051</v>
      </c>
      <c r="J30" s="39"/>
    </row>
    <row r="31" spans="2:10">
      <c r="B31" s="57"/>
      <c r="C31" s="57" t="s">
        <v>121</v>
      </c>
      <c r="D31" s="58">
        <v>949990</v>
      </c>
      <c r="E31" s="58">
        <v>6228161</v>
      </c>
      <c r="F31" s="58">
        <v>2348674</v>
      </c>
      <c r="G31" s="58">
        <v>341328</v>
      </c>
      <c r="H31" s="58">
        <v>44118</v>
      </c>
      <c r="I31" s="58">
        <v>9912271</v>
      </c>
      <c r="J31" s="39"/>
    </row>
    <row r="32" spans="2:10">
      <c r="B32" s="57"/>
      <c r="C32" s="61" t="s">
        <v>122</v>
      </c>
      <c r="D32" s="62">
        <v>952160</v>
      </c>
      <c r="E32" s="62">
        <v>6234609</v>
      </c>
      <c r="F32" s="62">
        <v>2349915</v>
      </c>
      <c r="G32" s="62">
        <v>342215</v>
      </c>
      <c r="H32" s="62">
        <v>44276</v>
      </c>
      <c r="I32" s="63">
        <v>9923175</v>
      </c>
      <c r="J32" s="39"/>
    </row>
    <row r="33" spans="2:42">
      <c r="B33" s="57"/>
      <c r="C33" s="57" t="s">
        <v>123</v>
      </c>
      <c r="D33" s="58"/>
      <c r="E33" s="58"/>
      <c r="F33" s="58"/>
      <c r="G33" s="58"/>
      <c r="H33" s="58"/>
      <c r="I33" s="58"/>
      <c r="J33" s="39"/>
    </row>
    <row r="34" spans="2:42">
      <c r="B34" s="57"/>
      <c r="C34" s="57" t="s">
        <v>124</v>
      </c>
      <c r="D34" s="58"/>
      <c r="E34" s="58"/>
      <c r="F34" s="58"/>
      <c r="G34" s="58"/>
      <c r="H34" s="58"/>
      <c r="I34" s="58"/>
      <c r="J34" s="39"/>
      <c r="AC34" s="33"/>
      <c r="AD34" s="33"/>
      <c r="AE34" s="33"/>
    </row>
    <row r="35" spans="2:42">
      <c r="B35" s="57"/>
      <c r="C35" s="57" t="s">
        <v>125</v>
      </c>
      <c r="D35" s="58"/>
      <c r="E35" s="58"/>
      <c r="F35" s="58"/>
      <c r="G35" s="58"/>
      <c r="H35" s="58"/>
      <c r="I35" s="58"/>
      <c r="J35" s="39"/>
    </row>
    <row r="36" spans="2:42">
      <c r="B36" s="57"/>
      <c r="C36" s="57" t="s">
        <v>126</v>
      </c>
      <c r="D36" s="58"/>
      <c r="E36" s="58"/>
      <c r="F36" s="58"/>
      <c r="G36" s="58"/>
      <c r="H36" s="58"/>
      <c r="I36" s="58"/>
      <c r="J36" s="39"/>
    </row>
    <row r="37" spans="2:42">
      <c r="B37" s="57"/>
      <c r="C37" s="57" t="s">
        <v>127</v>
      </c>
      <c r="D37" s="58"/>
      <c r="E37" s="58"/>
      <c r="F37" s="58"/>
      <c r="G37" s="58"/>
      <c r="H37" s="58"/>
      <c r="I37" s="58"/>
      <c r="J37" s="39"/>
    </row>
    <row r="38" spans="2:42">
      <c r="B38" s="57"/>
      <c r="C38" s="57" t="s">
        <v>128</v>
      </c>
      <c r="D38" s="58"/>
      <c r="E38" s="58"/>
      <c r="F38" s="58"/>
      <c r="G38" s="58"/>
      <c r="H38" s="58"/>
      <c r="I38" s="58"/>
      <c r="J38" s="39"/>
    </row>
    <row r="39" spans="2:42">
      <c r="B39" s="57"/>
      <c r="C39" s="57" t="s">
        <v>129</v>
      </c>
      <c r="D39" s="58"/>
      <c r="E39" s="58"/>
      <c r="F39" s="58"/>
      <c r="G39" s="58"/>
      <c r="H39" s="58"/>
      <c r="I39" s="58"/>
      <c r="J39" s="39"/>
      <c r="K39" s="275"/>
      <c r="L39" s="275"/>
      <c r="M39" s="275"/>
      <c r="N39" s="275"/>
      <c r="O39" s="275"/>
      <c r="P39" s="275"/>
    </row>
    <row r="40" spans="2:42">
      <c r="B40" s="64"/>
      <c r="C40" s="57" t="s">
        <v>130</v>
      </c>
      <c r="D40" s="58"/>
      <c r="E40" s="58"/>
      <c r="F40" s="58"/>
      <c r="G40" s="58"/>
      <c r="H40" s="58"/>
      <c r="I40" s="58"/>
    </row>
    <row r="41" spans="2:42" ht="15.75" customHeight="1">
      <c r="B41" s="64"/>
      <c r="C41" s="57" t="s">
        <v>131</v>
      </c>
      <c r="D41" s="58"/>
      <c r="E41" s="58"/>
      <c r="F41" s="58"/>
      <c r="G41" s="58"/>
      <c r="H41" s="58"/>
      <c r="I41" s="58"/>
    </row>
    <row r="42" spans="2:42">
      <c r="B42" s="64"/>
      <c r="C42" s="57"/>
      <c r="D42" s="58"/>
      <c r="E42" s="58"/>
      <c r="F42" s="58"/>
      <c r="G42" s="58"/>
      <c r="H42" s="58"/>
      <c r="I42" s="58"/>
    </row>
    <row r="43" spans="2:42">
      <c r="B43" s="57"/>
      <c r="C43" s="57"/>
      <c r="D43" s="63" t="s">
        <v>133</v>
      </c>
      <c r="E43" s="58"/>
      <c r="F43" s="58"/>
      <c r="G43" s="58"/>
      <c r="H43" s="58"/>
      <c r="I43" s="58"/>
    </row>
    <row r="44" spans="2:42">
      <c r="B44" s="57">
        <v>2010</v>
      </c>
      <c r="C44" s="57"/>
      <c r="D44" s="65">
        <v>0.64605465145384233</v>
      </c>
      <c r="E44" s="65">
        <v>2.0740877893759446</v>
      </c>
      <c r="F44" s="65">
        <v>0.85947739636256237</v>
      </c>
      <c r="G44" s="65">
        <v>1.7392870273798877</v>
      </c>
      <c r="H44" s="65">
        <v>-0.43609261021249068</v>
      </c>
      <c r="I44" s="65">
        <v>1.5761404508701116</v>
      </c>
    </row>
    <row r="45" spans="2:42">
      <c r="B45" s="57">
        <v>2011</v>
      </c>
      <c r="C45" s="57"/>
      <c r="D45" s="65">
        <v>0.63913245347664294</v>
      </c>
      <c r="E45" s="65">
        <v>1.8656846469753186</v>
      </c>
      <c r="F45" s="65">
        <v>0.79652236951388566</v>
      </c>
      <c r="G45" s="65">
        <v>1.7740853006467994</v>
      </c>
      <c r="H45" s="65">
        <v>1.4122269119481778</v>
      </c>
      <c r="I45" s="65">
        <v>1.4479276938926811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</row>
    <row r="46" spans="2:42">
      <c r="B46" s="57">
        <v>2012</v>
      </c>
      <c r="C46" s="57"/>
      <c r="D46" s="66">
        <v>1.4635962256193125E-2</v>
      </c>
      <c r="E46" s="66">
        <v>1.9189057681350929</v>
      </c>
      <c r="F46" s="66">
        <v>0.53992662999891028</v>
      </c>
      <c r="G46" s="66">
        <v>6.8240861181261936</v>
      </c>
      <c r="H46" s="66">
        <v>-0.61775253252361884</v>
      </c>
      <c r="I46" s="66">
        <v>1.4974492676012696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</row>
    <row r="47" spans="2:42">
      <c r="B47" s="57">
        <v>2013</v>
      </c>
      <c r="C47" s="57"/>
      <c r="D47" s="65">
        <v>-1.0167323951428386</v>
      </c>
      <c r="E47" s="65">
        <v>2.2640435767088407</v>
      </c>
      <c r="F47" s="65">
        <v>0.60791876918642185</v>
      </c>
      <c r="G47" s="65">
        <v>6.8467270636678457</v>
      </c>
      <c r="H47" s="65">
        <v>0.21597703268627644</v>
      </c>
      <c r="I47" s="65">
        <v>1.6326287956110797</v>
      </c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</row>
    <row r="48" spans="2:42">
      <c r="B48" s="57">
        <v>2014</v>
      </c>
      <c r="C48" s="57"/>
      <c r="D48" s="65">
        <v>-0.41406292685174373</v>
      </c>
      <c r="E48" s="65">
        <v>1.7689990332942163</v>
      </c>
      <c r="F48" s="65">
        <v>0.42900361097932826</v>
      </c>
      <c r="G48" s="65">
        <v>6.5470313923552403</v>
      </c>
      <c r="H48" s="65">
        <v>1.6242213987226917</v>
      </c>
      <c r="I48" s="65">
        <v>1.3664603607754566</v>
      </c>
    </row>
    <row r="49" spans="2:9">
      <c r="B49" s="57">
        <v>2015</v>
      </c>
      <c r="C49" s="57"/>
      <c r="D49" s="65">
        <v>0.7635805019105657</v>
      </c>
      <c r="E49" s="65">
        <v>1.3468470114175402</v>
      </c>
      <c r="F49" s="65">
        <v>0.12593565693888031</v>
      </c>
      <c r="G49" s="65">
        <v>1.0514335427858068</v>
      </c>
      <c r="H49" s="65">
        <v>1.7844673752812401</v>
      </c>
      <c r="I49" s="65">
        <v>0.96923268422992592</v>
      </c>
    </row>
    <row r="50" spans="2:9">
      <c r="B50" s="57">
        <v>2016</v>
      </c>
      <c r="C50" s="57"/>
      <c r="D50" s="65">
        <v>0.84704686622552039</v>
      </c>
      <c r="E50" s="65">
        <v>1.724556938163202</v>
      </c>
      <c r="F50" s="65">
        <v>0.23129110970558919</v>
      </c>
      <c r="G50" s="65">
        <v>8.9926466685930073E-2</v>
      </c>
      <c r="H50" s="65">
        <v>2.3324948547907676</v>
      </c>
      <c r="I50" s="65">
        <v>1.2037754469463646</v>
      </c>
    </row>
    <row r="51" spans="2:9">
      <c r="B51" s="57">
        <v>2017</v>
      </c>
      <c r="C51" s="57"/>
      <c r="D51" s="65">
        <v>0.76974380690240096</v>
      </c>
      <c r="E51" s="65">
        <v>1.7180869417302125</v>
      </c>
      <c r="F51" s="65">
        <v>4.5677782157582669E-2</v>
      </c>
      <c r="G51" s="65">
        <v>-0.12342733252619364</v>
      </c>
      <c r="H51" s="65">
        <v>2.4059590316573454</v>
      </c>
      <c r="I51" s="65">
        <v>1.1430643980745447</v>
      </c>
    </row>
    <row r="52" spans="2:9">
      <c r="B52" s="57">
        <v>2018</v>
      </c>
      <c r="C52" s="57"/>
      <c r="D52" s="65">
        <v>0.35698114555438032</v>
      </c>
      <c r="E52" s="65">
        <v>1.879970462948255</v>
      </c>
      <c r="F52" s="65">
        <v>1.2259730421293469E-3</v>
      </c>
      <c r="G52" s="65">
        <v>-0.17165508535563756</v>
      </c>
      <c r="H52" s="65">
        <v>2.5143051110464443</v>
      </c>
      <c r="I52" s="65">
        <v>1.1949984188724949</v>
      </c>
    </row>
    <row r="53" spans="2:9">
      <c r="B53" s="57">
        <v>2019</v>
      </c>
      <c r="C53" s="57"/>
      <c r="D53" s="65">
        <v>0.70828216973439773</v>
      </c>
      <c r="E53" s="65">
        <v>1.5770285858221156</v>
      </c>
      <c r="F53" s="65">
        <v>5.4576268750294865E-2</v>
      </c>
      <c r="G53" s="65">
        <v>0.48335155257481777</v>
      </c>
      <c r="H53" s="65">
        <v>2.0694874766443494</v>
      </c>
      <c r="I53" s="65">
        <v>1.0839939308633362</v>
      </c>
    </row>
    <row r="54" spans="2:9">
      <c r="B54" s="57">
        <v>2020</v>
      </c>
      <c r="C54" s="57"/>
      <c r="D54" s="65">
        <v>-1.3635678535604212</v>
      </c>
      <c r="E54" s="65">
        <v>0.59937982958286895</v>
      </c>
      <c r="F54" s="65">
        <v>-0.59363153776341715</v>
      </c>
      <c r="G54" s="65">
        <v>-0.46044468489235824</v>
      </c>
      <c r="H54" s="65">
        <v>-0.2873296876448217</v>
      </c>
      <c r="I54" s="65">
        <v>7.7948215246048669E-2</v>
      </c>
    </row>
    <row r="55" spans="2:9">
      <c r="B55" s="57"/>
      <c r="C55" s="57"/>
      <c r="D55" s="65"/>
      <c r="E55" s="65"/>
      <c r="F55" s="65"/>
      <c r="G55" s="65"/>
      <c r="H55" s="65"/>
      <c r="I55" s="65"/>
    </row>
    <row r="56" spans="2:9">
      <c r="B56" s="57">
        <v>2021</v>
      </c>
      <c r="C56" s="57" t="s">
        <v>120</v>
      </c>
      <c r="D56" s="65">
        <v>-1.1983895177088533</v>
      </c>
      <c r="E56" s="65">
        <v>0.59586924809944541</v>
      </c>
      <c r="F56" s="65">
        <v>-0.56524500650171339</v>
      </c>
      <c r="G56" s="65">
        <v>-0.35510276191037526</v>
      </c>
      <c r="H56" s="65">
        <v>-0.29877017856729804</v>
      </c>
      <c r="I56" s="65">
        <v>0.10313216507349399</v>
      </c>
    </row>
    <row r="57" spans="2:9">
      <c r="B57" s="57"/>
      <c r="C57" s="57" t="s">
        <v>121</v>
      </c>
      <c r="D57" s="65">
        <v>-1.2303626425315239</v>
      </c>
      <c r="E57" s="65">
        <v>0.49180352046240827</v>
      </c>
      <c r="F57" s="65">
        <v>-0.64208285579480107</v>
      </c>
      <c r="G57" s="65">
        <v>-0.24722970288287849</v>
      </c>
      <c r="H57" s="65">
        <v>-0.2624428083703001</v>
      </c>
      <c r="I57" s="65">
        <v>2.1437718227201863E-2</v>
      </c>
    </row>
    <row r="58" spans="2:9">
      <c r="B58" s="57"/>
      <c r="C58" s="57" t="s">
        <v>122</v>
      </c>
      <c r="D58" s="65">
        <v>-1.1957356094549176</v>
      </c>
      <c r="E58" s="65">
        <v>0.64702059080585794</v>
      </c>
      <c r="F58" s="65">
        <v>-0.47015128412241092</v>
      </c>
      <c r="G58" s="65">
        <v>-0.15303005381018808</v>
      </c>
      <c r="H58" s="65">
        <v>-8.8134335281564447E-2</v>
      </c>
      <c r="I58" s="65">
        <v>0.16667355484700774</v>
      </c>
    </row>
    <row r="59" spans="2:9">
      <c r="B59" s="57"/>
      <c r="C59" s="57" t="s">
        <v>123</v>
      </c>
      <c r="D59" s="65">
        <v>-1.0338573661292649</v>
      </c>
      <c r="E59" s="65">
        <v>0.7629641309071955</v>
      </c>
      <c r="F59" s="65">
        <v>-0.17421928038017231</v>
      </c>
      <c r="G59" s="65">
        <v>8.0143495019657784E-2</v>
      </c>
      <c r="H59" s="65">
        <v>0.2946567365026409</v>
      </c>
      <c r="I59" s="65">
        <v>0.33596643194968578</v>
      </c>
    </row>
    <row r="60" spans="2:9">
      <c r="B60" s="57"/>
      <c r="C60" s="57" t="s">
        <v>124</v>
      </c>
      <c r="D60" s="65">
        <v>-0.62846929201545443</v>
      </c>
      <c r="E60" s="65">
        <v>1.2334405587290043</v>
      </c>
      <c r="F60" s="65">
        <v>0.45392975607674302</v>
      </c>
      <c r="G60" s="65">
        <v>0.59797418587814732</v>
      </c>
      <c r="H60" s="65">
        <v>0.90350223546944441</v>
      </c>
      <c r="I60" s="65">
        <v>0.84044339340323404</v>
      </c>
    </row>
    <row r="61" spans="2:9">
      <c r="B61" s="57"/>
      <c r="C61" s="57" t="s">
        <v>125</v>
      </c>
      <c r="D61" s="65">
        <v>-0.16258026546719373</v>
      </c>
      <c r="E61" s="65">
        <v>1.4139302262219156</v>
      </c>
      <c r="F61" s="65">
        <v>0.5068971602335548</v>
      </c>
      <c r="G61" s="65">
        <v>0.88965772890152728</v>
      </c>
      <c r="H61" s="65">
        <v>1.605274807203938</v>
      </c>
      <c r="I61" s="65">
        <v>1.0245788201428185</v>
      </c>
    </row>
    <row r="62" spans="2:9">
      <c r="B62" s="57"/>
      <c r="C62" s="57" t="s">
        <v>126</v>
      </c>
      <c r="D62" s="65">
        <v>5.1534464988112205E-2</v>
      </c>
      <c r="E62" s="65">
        <v>1.4538729660429128</v>
      </c>
      <c r="F62" s="65">
        <v>0.33252558690617384</v>
      </c>
      <c r="G62" s="65">
        <v>1.0502275052026278</v>
      </c>
      <c r="H62" s="65">
        <v>1.8650295335100653</v>
      </c>
      <c r="I62" s="65">
        <v>1.0351436718354146</v>
      </c>
    </row>
    <row r="63" spans="2:9">
      <c r="B63" s="57"/>
      <c r="C63" s="57" t="s">
        <v>127</v>
      </c>
      <c r="D63" s="65">
        <v>9.2304227154693663E-2</v>
      </c>
      <c r="E63" s="65">
        <v>1.2922503394999341</v>
      </c>
      <c r="F63" s="65">
        <v>8.8117411668986456E-2</v>
      </c>
      <c r="G63" s="65">
        <v>0.62386053707785827</v>
      </c>
      <c r="H63" s="65">
        <v>2.2834663997579163</v>
      </c>
      <c r="I63" s="65">
        <v>0.86699580140476851</v>
      </c>
    </row>
    <row r="64" spans="2:9">
      <c r="B64" s="57"/>
      <c r="C64" s="57" t="s">
        <v>128</v>
      </c>
      <c r="D64" s="65">
        <v>0.30724364885597044</v>
      </c>
      <c r="E64" s="65">
        <v>1.5052648298003124</v>
      </c>
      <c r="F64" s="65">
        <v>0.30443676641711548</v>
      </c>
      <c r="G64" s="65">
        <v>1.0305694352785943</v>
      </c>
      <c r="H64" s="65">
        <v>2.5443456399273812</v>
      </c>
      <c r="I64" s="65">
        <v>1.088460508131206</v>
      </c>
    </row>
    <row r="65" spans="2:17">
      <c r="B65" s="57"/>
      <c r="C65" s="57" t="s">
        <v>129</v>
      </c>
      <c r="D65" s="65">
        <v>0.37458088021755653</v>
      </c>
      <c r="E65" s="65">
        <v>1.5107936910354836</v>
      </c>
      <c r="F65" s="65">
        <v>0.30624362169926478</v>
      </c>
      <c r="G65" s="65">
        <v>1.0877481777109343</v>
      </c>
      <c r="H65" s="65">
        <v>2.7837957462669261</v>
      </c>
      <c r="I65" s="65">
        <v>1.1023207619892617</v>
      </c>
    </row>
    <row r="66" spans="2:17">
      <c r="B66" s="57"/>
      <c r="C66" s="57" t="s">
        <v>130</v>
      </c>
      <c r="D66" s="65">
        <v>0.4704826275213847</v>
      </c>
      <c r="E66" s="65">
        <v>1.5393833761648823</v>
      </c>
      <c r="F66" s="65">
        <v>0.30021966462208116</v>
      </c>
      <c r="G66" s="65">
        <v>1.126710450239421</v>
      </c>
      <c r="H66" s="65">
        <v>2.8436350086170847</v>
      </c>
      <c r="I66" s="65">
        <v>1.1299996618510999</v>
      </c>
    </row>
    <row r="67" spans="2:17">
      <c r="B67" s="57"/>
      <c r="C67" s="67" t="s">
        <v>131</v>
      </c>
      <c r="D67" s="65">
        <v>0.49256152013295029</v>
      </c>
      <c r="E67" s="65">
        <v>1.5142368529653005</v>
      </c>
      <c r="F67" s="65">
        <v>0.23759551637283494</v>
      </c>
      <c r="G67" s="65">
        <v>1.0864299639629094</v>
      </c>
      <c r="H67" s="65">
        <v>2.8955196133110261</v>
      </c>
      <c r="I67" s="65">
        <v>1.1004872148784761</v>
      </c>
    </row>
    <row r="68" spans="2:17">
      <c r="B68" s="57">
        <v>2022</v>
      </c>
      <c r="C68" s="67" t="s">
        <v>120</v>
      </c>
      <c r="D68" s="65">
        <v>0.32964844873486498</v>
      </c>
      <c r="E68" s="65">
        <v>1.5715743505860136</v>
      </c>
      <c r="F68" s="65">
        <v>0.30703891500150071</v>
      </c>
      <c r="G68" s="65">
        <v>0.8873746358011303</v>
      </c>
      <c r="H68" s="65">
        <v>2.8642445642073966</v>
      </c>
      <c r="I68" s="65">
        <v>1.1306247887601817</v>
      </c>
    </row>
    <row r="69" spans="2:17">
      <c r="B69" s="57"/>
      <c r="C69" s="67" t="s">
        <v>121</v>
      </c>
      <c r="D69" s="65">
        <v>0.31297979147351107</v>
      </c>
      <c r="E69" s="65">
        <v>1.5607467750649029</v>
      </c>
      <c r="F69" s="65">
        <v>0.11799279255009232</v>
      </c>
      <c r="G69" s="65">
        <v>0.70900641734896741</v>
      </c>
      <c r="H69" s="65">
        <v>2.7337928464977734</v>
      </c>
      <c r="I69" s="65">
        <v>1.0708506462056233</v>
      </c>
    </row>
    <row r="70" spans="2:17">
      <c r="B70" s="57"/>
      <c r="C70" s="68" t="s">
        <v>122</v>
      </c>
      <c r="D70" s="69">
        <v>0.51</v>
      </c>
      <c r="E70" s="69">
        <v>1.59</v>
      </c>
      <c r="F70" s="69">
        <v>0.06</v>
      </c>
      <c r="G70" s="69">
        <v>0.67</v>
      </c>
      <c r="H70" s="69">
        <v>2.78</v>
      </c>
      <c r="I70" s="69">
        <v>1.0900000000000001</v>
      </c>
      <c r="L70" s="409"/>
    </row>
    <row r="71" spans="2:17">
      <c r="B71" s="57"/>
      <c r="C71" s="67" t="s">
        <v>123</v>
      </c>
      <c r="D71" s="65"/>
      <c r="E71" s="65"/>
      <c r="F71" s="65"/>
      <c r="G71" s="65"/>
      <c r="H71" s="65"/>
      <c r="I71" s="65"/>
    </row>
    <row r="72" spans="2:17">
      <c r="B72" s="57"/>
      <c r="C72" s="67" t="s">
        <v>124</v>
      </c>
      <c r="D72" s="65"/>
      <c r="E72" s="65"/>
      <c r="F72" s="65"/>
      <c r="G72" s="65"/>
      <c r="H72" s="65"/>
      <c r="I72" s="65"/>
    </row>
    <row r="73" spans="2:17">
      <c r="B73" s="57"/>
      <c r="C73" s="67" t="s">
        <v>125</v>
      </c>
      <c r="D73" s="65"/>
      <c r="E73" s="65"/>
      <c r="F73" s="65"/>
      <c r="G73" s="65"/>
      <c r="H73" s="65"/>
      <c r="I73" s="65"/>
    </row>
    <row r="74" spans="2:17">
      <c r="B74" s="57"/>
      <c r="C74" s="67" t="s">
        <v>126</v>
      </c>
      <c r="D74" s="65"/>
      <c r="E74" s="65"/>
      <c r="F74" s="65"/>
      <c r="G74" s="65"/>
      <c r="H74" s="65"/>
      <c r="I74" s="65"/>
    </row>
    <row r="75" spans="2:17">
      <c r="B75" s="57"/>
      <c r="C75" s="67" t="s">
        <v>127</v>
      </c>
      <c r="D75" s="65"/>
      <c r="E75" s="65"/>
      <c r="F75" s="65"/>
      <c r="G75" s="65"/>
      <c r="H75" s="65"/>
      <c r="I75" s="65"/>
    </row>
    <row r="76" spans="2:17">
      <c r="B76" s="57"/>
      <c r="C76" s="67" t="s">
        <v>128</v>
      </c>
      <c r="D76" s="65"/>
      <c r="E76" s="65"/>
      <c r="F76" s="65"/>
      <c r="G76" s="65"/>
      <c r="H76" s="65"/>
      <c r="I76" s="65"/>
    </row>
    <row r="77" spans="2:17">
      <c r="B77" s="57"/>
      <c r="C77" s="67" t="s">
        <v>129</v>
      </c>
      <c r="D77" s="65"/>
      <c r="E77" s="65"/>
      <c r="F77" s="65"/>
      <c r="G77" s="65"/>
      <c r="H77" s="65"/>
      <c r="I77" s="65"/>
      <c r="L77" s="276"/>
      <c r="M77" s="276"/>
      <c r="N77" s="276"/>
      <c r="O77" s="276"/>
      <c r="P77" s="276"/>
      <c r="Q77" s="276"/>
    </row>
    <row r="78" spans="2:17">
      <c r="B78" s="57"/>
      <c r="C78" s="67" t="s">
        <v>130</v>
      </c>
      <c r="D78" s="65"/>
      <c r="E78" s="65"/>
      <c r="F78" s="65"/>
      <c r="G78" s="65"/>
      <c r="H78" s="65"/>
      <c r="I78" s="65"/>
    </row>
    <row r="79" spans="2:17">
      <c r="B79" s="57"/>
      <c r="C79" s="67" t="s">
        <v>131</v>
      </c>
      <c r="D79" s="65"/>
      <c r="E79" s="65"/>
      <c r="F79" s="65"/>
      <c r="G79" s="65"/>
      <c r="H79" s="65"/>
      <c r="I79" s="65"/>
    </row>
    <row r="80" spans="2:17" ht="15" customHeight="1">
      <c r="B80" s="57"/>
      <c r="C80" s="57"/>
      <c r="D80" s="57"/>
      <c r="E80" s="57"/>
      <c r="F80" s="57"/>
      <c r="G80" s="57"/>
      <c r="H80" s="57"/>
      <c r="I80" s="57"/>
    </row>
    <row r="81" spans="2:9">
      <c r="B81" s="33" t="s">
        <v>134</v>
      </c>
      <c r="C81" s="55"/>
      <c r="D81" s="55"/>
      <c r="E81" s="55"/>
      <c r="F81" s="55"/>
      <c r="G81" s="55"/>
      <c r="H81" s="55"/>
      <c r="I81" s="55"/>
    </row>
    <row r="82" spans="2:9">
      <c r="B82" s="70"/>
      <c r="C82" s="55"/>
      <c r="D82" s="55"/>
      <c r="E82" s="55"/>
      <c r="F82" s="55"/>
      <c r="G82" s="55"/>
      <c r="H82" s="55"/>
      <c r="I82" s="55"/>
    </row>
    <row r="83" spans="2:9" ht="18">
      <c r="B83" s="54"/>
      <c r="C83" s="55"/>
      <c r="D83" s="55"/>
      <c r="E83" s="55"/>
      <c r="F83" s="55"/>
      <c r="G83" s="55"/>
      <c r="H83" s="55"/>
      <c r="I83" s="55"/>
    </row>
    <row r="84" spans="2:9" ht="18">
      <c r="B84" s="54"/>
      <c r="C84" s="55"/>
      <c r="D84" s="55"/>
      <c r="E84" s="55"/>
      <c r="F84" s="55"/>
      <c r="G84" s="55"/>
      <c r="H84" s="55"/>
      <c r="I84" s="55"/>
    </row>
  </sheetData>
  <hyperlinks>
    <hyperlink ref="K2" location="Indice!A1" display="Volver al índice" xr:uid="{00000000-0004-0000-04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B1:AQ93"/>
  <sheetViews>
    <sheetView showGridLines="0" showRowColHeaders="0" showZeros="0" showOutlineSymbols="0" zoomScaleNormal="100" workbookViewId="0">
      <pane ySplit="4" topLeftCell="A5" activePane="bottomLeft" state="frozen"/>
      <selection activeCell="Q29" sqref="Q29"/>
      <selection pane="bottomLeft" activeCell="Q29" sqref="Q29"/>
    </sheetView>
  </sheetViews>
  <sheetFormatPr baseColWidth="10" defaultColWidth="11.5546875" defaultRowHeight="15.6"/>
  <cols>
    <col min="1" max="1" width="2.6640625" style="33" customWidth="1"/>
    <col min="2" max="2" width="8" style="33" customWidth="1"/>
    <col min="3" max="3" width="5.5546875" style="33" customWidth="1"/>
    <col min="4" max="9" width="20" style="33" customWidth="1"/>
    <col min="10" max="24" width="11.5546875" style="34"/>
    <col min="25" max="16384" width="11.5546875" style="33"/>
  </cols>
  <sheetData>
    <row r="1" spans="2:11" s="34" customFormat="1" ht="18">
      <c r="B1" s="54" t="s">
        <v>135</v>
      </c>
      <c r="C1" s="55"/>
      <c r="D1" s="55"/>
      <c r="E1" s="55"/>
      <c r="F1" s="55"/>
      <c r="G1" s="55"/>
      <c r="H1" s="55"/>
      <c r="I1" s="55"/>
    </row>
    <row r="2" spans="2:11" s="34" customFormat="1" ht="18">
      <c r="B2" s="54" t="s">
        <v>116</v>
      </c>
      <c r="C2" s="55"/>
      <c r="D2" s="55"/>
      <c r="E2" s="55"/>
      <c r="F2" s="55"/>
      <c r="G2" s="55"/>
      <c r="H2" s="55"/>
      <c r="I2" s="55"/>
    </row>
    <row r="3" spans="2:11">
      <c r="K3" s="9" t="s">
        <v>177</v>
      </c>
    </row>
    <row r="4" spans="2:11" s="34" customFormat="1" ht="32.1" customHeight="1">
      <c r="B4" s="366" t="s">
        <v>117</v>
      </c>
      <c r="C4" s="366"/>
      <c r="D4" s="366" t="s">
        <v>118</v>
      </c>
      <c r="E4" s="366" t="s">
        <v>49</v>
      </c>
      <c r="F4" s="366" t="s">
        <v>50</v>
      </c>
      <c r="G4" s="366" t="s">
        <v>107</v>
      </c>
      <c r="H4" s="366" t="s">
        <v>119</v>
      </c>
      <c r="I4" s="366" t="s">
        <v>45</v>
      </c>
    </row>
    <row r="5" spans="2:11" s="34" customFormat="1">
      <c r="B5" s="43"/>
      <c r="C5" s="43"/>
      <c r="D5" s="56"/>
      <c r="E5" s="43"/>
      <c r="F5" s="43"/>
      <c r="G5" s="43"/>
      <c r="H5" s="43"/>
      <c r="I5" s="43"/>
    </row>
    <row r="6" spans="2:11" s="34" customFormat="1">
      <c r="B6" s="57">
        <v>2010</v>
      </c>
      <c r="C6" s="57"/>
      <c r="D6" s="58">
        <v>800117.55995000037</v>
      </c>
      <c r="E6" s="58">
        <v>4634212.5802099966</v>
      </c>
      <c r="F6" s="58">
        <v>1321001.3474400009</v>
      </c>
      <c r="G6" s="58">
        <v>95208.784000000058</v>
      </c>
      <c r="H6" s="58">
        <v>17407.443399999993</v>
      </c>
      <c r="I6" s="58">
        <v>6867947.7149999971</v>
      </c>
    </row>
    <row r="7" spans="2:11" s="34" customFormat="1">
      <c r="B7" s="57">
        <v>2011</v>
      </c>
      <c r="C7" s="57"/>
      <c r="D7" s="58">
        <v>823332.52611000114</v>
      </c>
      <c r="E7" s="58">
        <v>4883002.884100019</v>
      </c>
      <c r="F7" s="58">
        <v>1365368.6668599991</v>
      </c>
      <c r="G7" s="58">
        <v>99452.258420000027</v>
      </c>
      <c r="H7" s="58">
        <v>18095.940089999978</v>
      </c>
      <c r="I7" s="58">
        <v>7189252.2755800188</v>
      </c>
    </row>
    <row r="8" spans="2:11" s="34" customFormat="1">
      <c r="B8" s="57">
        <v>2012</v>
      </c>
      <c r="C8" s="57"/>
      <c r="D8" s="58">
        <v>840195.9084800015</v>
      </c>
      <c r="E8" s="58">
        <v>5151099.0235399846</v>
      </c>
      <c r="F8" s="58">
        <v>1408058.9732500033</v>
      </c>
      <c r="G8" s="58">
        <v>107701.54429999999</v>
      </c>
      <c r="H8" s="58">
        <v>18537.104830000037</v>
      </c>
      <c r="I8" s="58">
        <v>7525592.5543999895</v>
      </c>
    </row>
    <row r="9" spans="2:11" s="34" customFormat="1">
      <c r="B9" s="57">
        <v>2013</v>
      </c>
      <c r="C9" s="57"/>
      <c r="D9" s="58">
        <v>849771.3442700014</v>
      </c>
      <c r="E9" s="58">
        <v>5444543.6090999832</v>
      </c>
      <c r="F9" s="58">
        <v>1453888.2699700024</v>
      </c>
      <c r="G9" s="58">
        <v>116454.52990999994</v>
      </c>
      <c r="H9" s="58">
        <v>19170.105830000011</v>
      </c>
      <c r="I9" s="58">
        <v>7883827.8590799868</v>
      </c>
    </row>
    <row r="10" spans="2:11" s="34" customFormat="1">
      <c r="B10" s="57">
        <v>2014</v>
      </c>
      <c r="C10" s="57"/>
      <c r="D10" s="58">
        <v>853614.96671999933</v>
      </c>
      <c r="E10" s="58">
        <v>5654245.3628200023</v>
      </c>
      <c r="F10" s="58">
        <v>1475113.4939899985</v>
      </c>
      <c r="G10" s="58">
        <v>123516.43977000006</v>
      </c>
      <c r="H10" s="58">
        <v>19755.526400000013</v>
      </c>
      <c r="I10" s="58">
        <v>8126245.7897000005</v>
      </c>
    </row>
    <row r="11" spans="2:11" s="34" customFormat="1">
      <c r="B11" s="57">
        <v>2015</v>
      </c>
      <c r="C11" s="57"/>
      <c r="D11" s="58">
        <v>866570.22713999904</v>
      </c>
      <c r="E11" s="58">
        <v>5854633.2526199855</v>
      </c>
      <c r="F11" s="58">
        <v>1492582.3197100002</v>
      </c>
      <c r="G11" s="58">
        <v>126146.7780500001</v>
      </c>
      <c r="H11" s="58">
        <v>20489.345300000004</v>
      </c>
      <c r="I11" s="58">
        <v>8360421.9228199851</v>
      </c>
    </row>
    <row r="12" spans="2:11" s="34" customFormat="1">
      <c r="B12" s="57">
        <v>2016</v>
      </c>
      <c r="C12" s="57"/>
      <c r="D12" s="59">
        <v>880035.74225000117</v>
      </c>
      <c r="E12" s="59">
        <v>6078750.8298199791</v>
      </c>
      <c r="F12" s="59">
        <v>1515316.8190599994</v>
      </c>
      <c r="G12" s="59">
        <v>127783.98148</v>
      </c>
      <c r="H12" s="59">
        <v>21290.935639999985</v>
      </c>
      <c r="I12" s="58">
        <v>8623178.3082499783</v>
      </c>
    </row>
    <row r="13" spans="2:11" s="34" customFormat="1">
      <c r="B13" s="57">
        <v>2017</v>
      </c>
      <c r="C13" s="57"/>
      <c r="D13" s="58">
        <v>892032.10908000171</v>
      </c>
      <c r="E13" s="58">
        <v>6301951.7490800014</v>
      </c>
      <c r="F13" s="58">
        <v>1535639.4871500004</v>
      </c>
      <c r="G13" s="58">
        <v>129198.52848999998</v>
      </c>
      <c r="H13" s="58">
        <v>22205.811080000018</v>
      </c>
      <c r="I13" s="58">
        <v>8881027.6848800033</v>
      </c>
    </row>
    <row r="14" spans="2:11" s="34" customFormat="1">
      <c r="B14" s="57">
        <v>2018</v>
      </c>
      <c r="C14" s="57"/>
      <c r="D14" s="58">
        <v>911251.40633000177</v>
      </c>
      <c r="E14" s="58">
        <v>6639113.9908599965</v>
      </c>
      <c r="F14" s="58">
        <v>1610805.7869399975</v>
      </c>
      <c r="G14" s="58">
        <v>133154.47646999999</v>
      </c>
      <c r="H14" s="58">
        <v>23610.275499999996</v>
      </c>
      <c r="I14" s="58">
        <v>9317935.9360999949</v>
      </c>
    </row>
    <row r="15" spans="2:11" s="34" customFormat="1">
      <c r="B15" s="57">
        <v>2019</v>
      </c>
      <c r="C15" s="57"/>
      <c r="D15" s="58">
        <v>941258.33551000012</v>
      </c>
      <c r="E15" s="58">
        <v>6963418.5504199909</v>
      </c>
      <c r="F15" s="58">
        <v>1692196.8619700018</v>
      </c>
      <c r="G15" s="58">
        <v>137928.00965999984</v>
      </c>
      <c r="H15" s="58">
        <v>24998.320610000002</v>
      </c>
      <c r="I15" s="58">
        <v>9759800.0781699922</v>
      </c>
    </row>
    <row r="16" spans="2:11" s="34" customFormat="1">
      <c r="B16" s="57">
        <v>2020</v>
      </c>
      <c r="C16" s="57"/>
      <c r="D16" s="58">
        <v>934830.95553000015</v>
      </c>
      <c r="E16" s="58">
        <v>7168760.3746499866</v>
      </c>
      <c r="F16" s="58">
        <v>1716601.2477200024</v>
      </c>
      <c r="G16" s="58">
        <v>139481.00810000006</v>
      </c>
      <c r="H16" s="58">
        <v>25586.222180000001</v>
      </c>
      <c r="I16" s="58">
        <v>9985259.8081799876</v>
      </c>
    </row>
    <row r="17" spans="2:9">
      <c r="B17" s="57"/>
      <c r="C17" s="57"/>
      <c r="D17" s="58"/>
      <c r="E17" s="58"/>
      <c r="F17" s="58"/>
      <c r="G17" s="58"/>
      <c r="H17" s="58"/>
      <c r="I17" s="58"/>
    </row>
    <row r="18" spans="2:9">
      <c r="B18" s="57">
        <v>2021</v>
      </c>
      <c r="C18" s="57" t="s">
        <v>120</v>
      </c>
      <c r="D18" s="58">
        <v>943238.2103500003</v>
      </c>
      <c r="E18" s="58">
        <v>7246793.5733700013</v>
      </c>
      <c r="F18" s="58">
        <v>1731033.1283699996</v>
      </c>
      <c r="G18" s="58">
        <v>140771.30845000001</v>
      </c>
      <c r="H18" s="58">
        <v>25860.56504999999</v>
      </c>
      <c r="I18" s="58">
        <v>10087696.78559</v>
      </c>
    </row>
    <row r="19" spans="2:9">
      <c r="B19" s="57"/>
      <c r="C19" s="57" t="s">
        <v>121</v>
      </c>
      <c r="D19" s="58">
        <v>941036.2800800004</v>
      </c>
      <c r="E19" s="58">
        <v>7262416.8523399979</v>
      </c>
      <c r="F19" s="58">
        <v>1730238.198040002</v>
      </c>
      <c r="G19" s="58">
        <v>140991.78568999984</v>
      </c>
      <c r="H19" s="58">
        <v>25837.455249999999</v>
      </c>
      <c r="I19" s="58">
        <v>10100520.571400002</v>
      </c>
    </row>
    <row r="20" spans="2:9">
      <c r="B20" s="57"/>
      <c r="C20" s="57" t="s">
        <v>122</v>
      </c>
      <c r="D20" s="58">
        <v>941424.81355000031</v>
      </c>
      <c r="E20" s="58">
        <v>7277049.4986599898</v>
      </c>
      <c r="F20" s="58">
        <v>1733762.0797200014</v>
      </c>
      <c r="G20" s="58">
        <v>141409.82865999988</v>
      </c>
      <c r="H20" s="58">
        <v>25942.088170000003</v>
      </c>
      <c r="I20" s="58">
        <v>10119588.308759991</v>
      </c>
    </row>
    <row r="21" spans="2:9">
      <c r="B21" s="57"/>
      <c r="C21" s="57" t="s">
        <v>123</v>
      </c>
      <c r="D21" s="58">
        <v>941359.99406999943</v>
      </c>
      <c r="E21" s="58">
        <v>7289054.5718799839</v>
      </c>
      <c r="F21" s="58">
        <v>1737842.9220700038</v>
      </c>
      <c r="G21" s="58">
        <v>141906.24934999979</v>
      </c>
      <c r="H21" s="58">
        <v>26032.011889999991</v>
      </c>
      <c r="I21" s="58">
        <v>10136195.749259984</v>
      </c>
    </row>
    <row r="22" spans="2:9">
      <c r="B22" s="57"/>
      <c r="C22" s="57" t="s">
        <v>124</v>
      </c>
      <c r="D22" s="58">
        <v>942059.60006999993</v>
      </c>
      <c r="E22" s="58">
        <v>7303065.717689991</v>
      </c>
      <c r="F22" s="58">
        <v>1740518.3103200018</v>
      </c>
      <c r="G22" s="58">
        <v>142375.42885999978</v>
      </c>
      <c r="H22" s="58">
        <v>26117.613589999979</v>
      </c>
      <c r="I22" s="58">
        <v>10154136.670529993</v>
      </c>
    </row>
    <row r="23" spans="2:9">
      <c r="B23" s="57"/>
      <c r="C23" s="57" t="s">
        <v>125</v>
      </c>
      <c r="D23" s="58">
        <v>944092.82411000133</v>
      </c>
      <c r="E23" s="58">
        <v>7322908.2769199889</v>
      </c>
      <c r="F23" s="58">
        <v>1744071.1067300015</v>
      </c>
      <c r="G23" s="58">
        <v>142883.8839799999</v>
      </c>
      <c r="H23" s="58">
        <v>26273.380219999992</v>
      </c>
      <c r="I23" s="58">
        <v>10180229.471959993</v>
      </c>
    </row>
    <row r="24" spans="2:9">
      <c r="B24" s="57"/>
      <c r="C24" s="57" t="s">
        <v>126</v>
      </c>
      <c r="D24" s="58">
        <v>945579.74860000168</v>
      </c>
      <c r="E24" s="58">
        <v>7340711.8656399902</v>
      </c>
      <c r="F24" s="58">
        <v>1746269.3148200016</v>
      </c>
      <c r="G24" s="58">
        <v>143308.5389199999</v>
      </c>
      <c r="H24" s="58">
        <v>26424.816279999995</v>
      </c>
      <c r="I24" s="58">
        <v>10202294.284259994</v>
      </c>
    </row>
    <row r="25" spans="2:9">
      <c r="B25" s="57"/>
      <c r="C25" s="57" t="s">
        <v>127</v>
      </c>
      <c r="D25" s="58">
        <v>945563.88045000145</v>
      </c>
      <c r="E25" s="58">
        <v>7356291.738009993</v>
      </c>
      <c r="F25" s="58">
        <v>1745590.2384700014</v>
      </c>
      <c r="G25" s="58">
        <v>143176.47825999977</v>
      </c>
      <c r="H25" s="58">
        <v>26532.376869999996</v>
      </c>
      <c r="I25" s="58">
        <v>10217154.712059993</v>
      </c>
    </row>
    <row r="26" spans="2:9">
      <c r="B26" s="57"/>
      <c r="C26" s="57" t="s">
        <v>128</v>
      </c>
      <c r="D26" s="58">
        <v>945009.97215000005</v>
      </c>
      <c r="E26" s="58">
        <v>7373085.4459599918</v>
      </c>
      <c r="F26" s="58">
        <v>1745873.9961300017</v>
      </c>
      <c r="G26" s="58">
        <v>143277.3045399999</v>
      </c>
      <c r="H26" s="58">
        <v>26604.948040000003</v>
      </c>
      <c r="I26" s="58">
        <v>10233851.66681999</v>
      </c>
    </row>
    <row r="27" spans="2:9">
      <c r="B27" s="57"/>
      <c r="C27" s="57" t="s">
        <v>129</v>
      </c>
      <c r="D27" s="58">
        <v>944925.72857999988</v>
      </c>
      <c r="E27" s="58">
        <v>7389930.9019699944</v>
      </c>
      <c r="F27" s="58">
        <v>1747238.3304899998</v>
      </c>
      <c r="G27" s="58">
        <v>142756.41787</v>
      </c>
      <c r="H27" s="58">
        <v>26671.861140000008</v>
      </c>
      <c r="I27" s="58">
        <v>10251523.240049994</v>
      </c>
    </row>
    <row r="28" spans="2:9">
      <c r="B28" s="57"/>
      <c r="C28" s="57" t="s">
        <v>130</v>
      </c>
      <c r="D28" s="58">
        <v>945748.17267000035</v>
      </c>
      <c r="E28" s="58">
        <v>7415372.0827699983</v>
      </c>
      <c r="F28" s="58">
        <v>1749720.7653500002</v>
      </c>
      <c r="G28" s="58">
        <v>142696.20940999984</v>
      </c>
      <c r="H28" s="58">
        <v>26713.207850000017</v>
      </c>
      <c r="I28" s="58">
        <v>10280250.43805</v>
      </c>
    </row>
    <row r="29" spans="2:9">
      <c r="B29" s="57"/>
      <c r="C29" s="57" t="s">
        <v>131</v>
      </c>
      <c r="D29" s="58">
        <v>948340.07063000125</v>
      </c>
      <c r="E29" s="58">
        <v>7438437.5625699917</v>
      </c>
      <c r="F29" s="58">
        <v>1752308.1694200011</v>
      </c>
      <c r="G29" s="58">
        <v>143182.92020999981</v>
      </c>
      <c r="H29" s="58">
        <v>26821.145049999988</v>
      </c>
      <c r="I29" s="58">
        <v>10309089.867879996</v>
      </c>
    </row>
    <row r="30" spans="2:9">
      <c r="B30" s="57">
        <v>2022</v>
      </c>
      <c r="C30" s="57" t="s">
        <v>120</v>
      </c>
      <c r="D30" s="58">
        <v>985214.03377000219</v>
      </c>
      <c r="E30" s="58">
        <v>7758140.1869999804</v>
      </c>
      <c r="F30" s="58">
        <v>1824988.8452400011</v>
      </c>
      <c r="G30" s="58">
        <v>149064.90041000018</v>
      </c>
      <c r="H30" s="58">
        <v>27986.217130000026</v>
      </c>
      <c r="I30" s="58">
        <v>10745394.183549983</v>
      </c>
    </row>
    <row r="31" spans="2:9">
      <c r="B31" s="57"/>
      <c r="C31" s="57" t="s">
        <v>121</v>
      </c>
      <c r="D31" s="58">
        <v>982588.27718000172</v>
      </c>
      <c r="E31" s="58">
        <v>7775011.6909999773</v>
      </c>
      <c r="F31" s="58">
        <v>1820896.1877200021</v>
      </c>
      <c r="G31" s="58">
        <v>149068.4345800002</v>
      </c>
      <c r="H31" s="58">
        <v>27941.507630000011</v>
      </c>
      <c r="I31" s="58">
        <v>10755506.098109983</v>
      </c>
    </row>
    <row r="32" spans="2:9">
      <c r="B32" s="57"/>
      <c r="C32" s="61" t="s">
        <v>122</v>
      </c>
      <c r="D32" s="63">
        <v>985076</v>
      </c>
      <c r="E32" s="63">
        <v>7795570</v>
      </c>
      <c r="F32" s="63">
        <v>1823524</v>
      </c>
      <c r="G32" s="63">
        <v>149525</v>
      </c>
      <c r="H32" s="63">
        <v>28060</v>
      </c>
      <c r="I32" s="63">
        <v>10781754</v>
      </c>
    </row>
    <row r="33" spans="2:43">
      <c r="B33" s="57"/>
      <c r="C33" s="57" t="s">
        <v>123</v>
      </c>
      <c r="D33" s="58"/>
      <c r="E33" s="58"/>
      <c r="F33" s="58"/>
      <c r="G33" s="58"/>
      <c r="H33" s="58"/>
      <c r="I33" s="58"/>
    </row>
    <row r="34" spans="2:43">
      <c r="B34" s="57"/>
      <c r="C34" s="57" t="s">
        <v>124</v>
      </c>
      <c r="D34" s="58"/>
      <c r="E34" s="58"/>
      <c r="F34" s="58"/>
      <c r="G34" s="58"/>
      <c r="H34" s="58"/>
      <c r="I34" s="58"/>
    </row>
    <row r="35" spans="2:43">
      <c r="B35" s="57"/>
      <c r="C35" s="57" t="s">
        <v>125</v>
      </c>
      <c r="D35" s="58"/>
      <c r="E35" s="58"/>
      <c r="F35" s="58"/>
      <c r="G35" s="58"/>
      <c r="H35" s="58"/>
      <c r="I35" s="58"/>
    </row>
    <row r="36" spans="2:43">
      <c r="B36" s="57"/>
      <c r="C36" s="57" t="s">
        <v>126</v>
      </c>
      <c r="D36" s="58"/>
      <c r="E36" s="58"/>
      <c r="F36" s="58"/>
      <c r="G36" s="58"/>
      <c r="H36" s="58"/>
      <c r="I36" s="58"/>
    </row>
    <row r="37" spans="2:43">
      <c r="B37" s="57"/>
      <c r="C37" s="57" t="s">
        <v>127</v>
      </c>
      <c r="D37" s="58"/>
      <c r="E37" s="58"/>
      <c r="F37" s="58"/>
      <c r="G37" s="58"/>
      <c r="H37" s="58"/>
      <c r="I37" s="58"/>
    </row>
    <row r="38" spans="2:43">
      <c r="B38" s="57"/>
      <c r="C38" s="57" t="s">
        <v>128</v>
      </c>
      <c r="D38" s="58"/>
      <c r="E38" s="58"/>
      <c r="F38" s="58"/>
      <c r="G38" s="58"/>
      <c r="H38" s="58"/>
      <c r="I38" s="58"/>
    </row>
    <row r="39" spans="2:43">
      <c r="B39" s="57"/>
      <c r="C39" s="57" t="s">
        <v>129</v>
      </c>
      <c r="D39" s="58"/>
      <c r="E39" s="58"/>
      <c r="F39" s="58"/>
      <c r="G39" s="58"/>
      <c r="H39" s="58"/>
      <c r="I39" s="58"/>
    </row>
    <row r="40" spans="2:43">
      <c r="B40" s="64"/>
      <c r="C40" s="57" t="s">
        <v>130</v>
      </c>
      <c r="D40" s="58"/>
      <c r="E40" s="58"/>
      <c r="F40" s="58"/>
      <c r="G40" s="58"/>
      <c r="H40" s="58"/>
      <c r="I40" s="58"/>
    </row>
    <row r="41" spans="2:43">
      <c r="B41" s="64"/>
      <c r="C41" s="57" t="s">
        <v>131</v>
      </c>
      <c r="D41" s="58"/>
      <c r="E41" s="58"/>
      <c r="F41" s="58"/>
      <c r="G41" s="58"/>
      <c r="H41" s="58"/>
      <c r="I41" s="58"/>
      <c r="L41" s="278"/>
      <c r="M41" s="278"/>
      <c r="N41" s="278"/>
      <c r="O41" s="278"/>
      <c r="P41" s="278"/>
      <c r="Q41" s="278"/>
    </row>
    <row r="42" spans="2:43" ht="15.75" customHeight="1">
      <c r="B42" s="64"/>
      <c r="C42" s="57"/>
      <c r="D42" s="71"/>
      <c r="E42" s="71"/>
      <c r="F42" s="71"/>
      <c r="G42" s="71"/>
      <c r="H42" s="71"/>
      <c r="I42" s="71"/>
    </row>
    <row r="43" spans="2:43">
      <c r="B43" s="57"/>
      <c r="C43" s="57"/>
      <c r="D43" s="69" t="s">
        <v>133</v>
      </c>
      <c r="E43" s="65"/>
      <c r="F43" s="65"/>
      <c r="G43" s="65"/>
      <c r="H43" s="65"/>
      <c r="I43" s="65"/>
    </row>
    <row r="44" spans="2:43">
      <c r="B44" s="57">
        <v>2010</v>
      </c>
      <c r="C44" s="57"/>
      <c r="D44" s="65">
        <v>2.834365539271877</v>
      </c>
      <c r="E44" s="65">
        <v>5.7338720293969914</v>
      </c>
      <c r="F44" s="65">
        <v>4.0954971341678359</v>
      </c>
      <c r="G44" s="65">
        <v>4.688202749908954</v>
      </c>
      <c r="H44" s="65">
        <v>2.3744656387648222</v>
      </c>
      <c r="I44" s="65">
        <v>5.0475144168232511</v>
      </c>
    </row>
    <row r="45" spans="2:43">
      <c r="B45" s="57">
        <v>2011</v>
      </c>
      <c r="C45" s="57"/>
      <c r="D45" s="65">
        <v>2.9014444029264341</v>
      </c>
      <c r="E45" s="65">
        <v>5.3685561372920132</v>
      </c>
      <c r="F45" s="65">
        <v>3.3586127301064916</v>
      </c>
      <c r="G45" s="65">
        <v>4.457019869091039</v>
      </c>
      <c r="H45" s="65">
        <v>3.9551855730864283</v>
      </c>
      <c r="I45" s="65">
        <v>4.6783198404127813</v>
      </c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</row>
    <row r="46" spans="2:43">
      <c r="B46" s="57">
        <v>2012</v>
      </c>
      <c r="C46" s="57"/>
      <c r="D46" s="66">
        <v>2.0481861016319547</v>
      </c>
      <c r="E46" s="66">
        <v>5.4903948615909526</v>
      </c>
      <c r="F46" s="66">
        <v>3.1266505103109798</v>
      </c>
      <c r="G46" s="66">
        <v>8.2947195076879421</v>
      </c>
      <c r="H46" s="66">
        <v>2.4379210906199322</v>
      </c>
      <c r="I46" s="66">
        <v>4.678376358587788</v>
      </c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</row>
    <row r="47" spans="2:43">
      <c r="B47" s="57">
        <v>2013</v>
      </c>
      <c r="C47" s="57"/>
      <c r="D47" s="65">
        <v>1.1396670340043435</v>
      </c>
      <c r="E47" s="65">
        <v>5.6967374189272446</v>
      </c>
      <c r="F47" s="65">
        <v>3.2547853172810282</v>
      </c>
      <c r="G47" s="65">
        <v>8.1270753050844959</v>
      </c>
      <c r="H47" s="65">
        <v>3.4147781209908246</v>
      </c>
      <c r="I47" s="65">
        <v>4.7602272125474965</v>
      </c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</row>
    <row r="48" spans="2:43">
      <c r="B48" s="57">
        <v>2014</v>
      </c>
      <c r="C48" s="57"/>
      <c r="D48" s="65">
        <v>0.45231255159583483</v>
      </c>
      <c r="E48" s="65">
        <v>3.8515947116214644</v>
      </c>
      <c r="F48" s="65">
        <v>1.4598937523881528</v>
      </c>
      <c r="G48" s="65">
        <v>6.0640920241211704</v>
      </c>
      <c r="H48" s="65">
        <v>3.053820230266302</v>
      </c>
      <c r="I48" s="65">
        <v>3.0748759987296648</v>
      </c>
    </row>
    <row r="49" spans="2:9" s="34" customFormat="1">
      <c r="B49" s="57">
        <v>2015</v>
      </c>
      <c r="C49" s="57"/>
      <c r="D49" s="65">
        <v>1.5176936821738263</v>
      </c>
      <c r="E49" s="65">
        <v>3.5440253639796415</v>
      </c>
      <c r="F49" s="65">
        <v>1.1842360463228285</v>
      </c>
      <c r="G49" s="65">
        <v>2.1295450912429015</v>
      </c>
      <c r="H49" s="65">
        <v>3.7144993514320657</v>
      </c>
      <c r="I49" s="65">
        <v>2.8817259430769626</v>
      </c>
    </row>
    <row r="50" spans="2:9" s="34" customFormat="1">
      <c r="B50" s="57">
        <v>2016</v>
      </c>
      <c r="C50" s="57"/>
      <c r="D50" s="65">
        <v>1.55388619274901</v>
      </c>
      <c r="E50" s="65">
        <v>3.8280378553122718</v>
      </c>
      <c r="F50" s="65">
        <v>1.5231655266033428</v>
      </c>
      <c r="G50" s="65">
        <v>1.2978559225277797</v>
      </c>
      <c r="H50" s="65">
        <v>3.9122301287000116</v>
      </c>
      <c r="I50" s="65">
        <v>3.1428603467104077</v>
      </c>
    </row>
    <row r="51" spans="2:9" s="34" customFormat="1">
      <c r="B51" s="57">
        <v>2017</v>
      </c>
      <c r="C51" s="57"/>
      <c r="D51" s="65">
        <v>1.3631681367087811</v>
      </c>
      <c r="E51" s="65">
        <v>3.6718221474893342</v>
      </c>
      <c r="F51" s="65">
        <v>1.3411497737224165</v>
      </c>
      <c r="G51" s="65">
        <v>1.1069830456185814</v>
      </c>
      <c r="H51" s="65">
        <v>4.2970184846232273</v>
      </c>
      <c r="I51" s="65">
        <v>2.9901895497549402</v>
      </c>
    </row>
    <row r="52" spans="2:9" s="34" customFormat="1">
      <c r="B52" s="57">
        <v>2018</v>
      </c>
      <c r="C52" s="57"/>
      <c r="D52" s="65">
        <v>2.1545521797216471</v>
      </c>
      <c r="E52" s="65">
        <v>5.3501241393861143</v>
      </c>
      <c r="F52" s="65">
        <v>4.8947881595242437</v>
      </c>
      <c r="G52" s="65">
        <v>3.0619141148393147</v>
      </c>
      <c r="H52" s="65">
        <v>6.3247607346571089</v>
      </c>
      <c r="I52" s="65">
        <v>4.9195686211386258</v>
      </c>
    </row>
    <row r="53" spans="2:9" s="34" customFormat="1">
      <c r="B53" s="57">
        <v>2019</v>
      </c>
      <c r="C53" s="57"/>
      <c r="D53" s="65">
        <v>3.2929363918184906</v>
      </c>
      <c r="E53" s="65">
        <v>4.8847566106932527</v>
      </c>
      <c r="F53" s="65">
        <v>5.0528173967279377</v>
      </c>
      <c r="G53" s="65">
        <v>3.5849588512146813</v>
      </c>
      <c r="H53" s="65">
        <v>5.8789873502323342</v>
      </c>
      <c r="I53" s="65">
        <v>4.7420817775544633</v>
      </c>
    </row>
    <row r="54" spans="2:9" s="34" customFormat="1">
      <c r="B54" s="57">
        <v>2020</v>
      </c>
      <c r="C54" s="57"/>
      <c r="D54" s="65">
        <v>-0.68284972759549145</v>
      </c>
      <c r="E54" s="65">
        <v>2.9488651693584611</v>
      </c>
      <c r="F54" s="65">
        <v>1.4421717885466867</v>
      </c>
      <c r="G54" s="65">
        <v>1.1259485610125131</v>
      </c>
      <c r="H54" s="65">
        <v>2.3517642611752709</v>
      </c>
      <c r="I54" s="65">
        <v>2.3100855366317896</v>
      </c>
    </row>
    <row r="55" spans="2:9" s="34" customFormat="1">
      <c r="B55" s="57"/>
      <c r="C55" s="57"/>
      <c r="D55" s="65"/>
      <c r="E55" s="65"/>
      <c r="F55" s="65"/>
      <c r="G55" s="65"/>
      <c r="H55" s="65"/>
      <c r="I55" s="65"/>
    </row>
    <row r="56" spans="2:9" s="34" customFormat="1">
      <c r="B56" s="57">
        <v>2021</v>
      </c>
      <c r="C56" s="57" t="s">
        <v>120</v>
      </c>
      <c r="D56" s="65">
        <v>0.36972901412513082</v>
      </c>
      <c r="E56" s="65">
        <v>3.8882776277241238</v>
      </c>
      <c r="F56" s="65">
        <v>2.3822211133271542</v>
      </c>
      <c r="G56" s="65">
        <v>2.1061899755456137</v>
      </c>
      <c r="H56" s="65">
        <v>3.2795252547001663</v>
      </c>
      <c r="I56" s="65">
        <v>3.2624286833564886</v>
      </c>
    </row>
    <row r="57" spans="2:9" s="34" customFormat="1">
      <c r="B57" s="57"/>
      <c r="C57" s="57" t="s">
        <v>121</v>
      </c>
      <c r="D57" s="65">
        <v>-0.49209943372119369</v>
      </c>
      <c r="E57" s="65">
        <v>2.925333185345913</v>
      </c>
      <c r="F57" s="65">
        <v>1.4079892080371526</v>
      </c>
      <c r="G57" s="65">
        <v>1.3029946925741775</v>
      </c>
      <c r="H57" s="65">
        <v>2.3973559784202347</v>
      </c>
      <c r="I57" s="65">
        <v>2.3115096134214808</v>
      </c>
    </row>
    <row r="58" spans="2:9" s="34" customFormat="1">
      <c r="B58" s="57"/>
      <c r="C58" s="57" t="s">
        <v>122</v>
      </c>
      <c r="D58" s="65">
        <v>-0.46670825129586646</v>
      </c>
      <c r="E58" s="65">
        <v>3.0667695768415104</v>
      </c>
      <c r="F58" s="65">
        <v>1.5946475384211345</v>
      </c>
      <c r="G58" s="65">
        <v>1.3311072087690556</v>
      </c>
      <c r="H58" s="65">
        <v>2.4771933726362105</v>
      </c>
      <c r="I58" s="65">
        <v>2.4480583434038472</v>
      </c>
    </row>
    <row r="59" spans="2:9" s="34" customFormat="1">
      <c r="B59" s="57"/>
      <c r="C59" s="57" t="s">
        <v>123</v>
      </c>
      <c r="D59" s="65">
        <v>-0.25914637685900965</v>
      </c>
      <c r="E59" s="65">
        <v>3.1781318935883096</v>
      </c>
      <c r="F59" s="65">
        <v>1.8755423844956765</v>
      </c>
      <c r="G59" s="65">
        <v>1.6398828402439003</v>
      </c>
      <c r="H59" s="65">
        <v>2.669134072389534</v>
      </c>
      <c r="I59" s="65">
        <v>2.601785862025463</v>
      </c>
    </row>
    <row r="60" spans="2:9" s="34" customFormat="1">
      <c r="B60" s="57"/>
      <c r="C60" s="57" t="s">
        <v>124</v>
      </c>
      <c r="D60" s="65">
        <v>0.2001157982552515</v>
      </c>
      <c r="E60" s="65">
        <v>3.5977214971804505</v>
      </c>
      <c r="F60" s="65">
        <v>2.4648315919674646</v>
      </c>
      <c r="G60" s="65">
        <v>2.284521061121203</v>
      </c>
      <c r="H60" s="65">
        <v>3.1844157248039462</v>
      </c>
      <c r="I60" s="65">
        <v>3.0585853388375162</v>
      </c>
    </row>
    <row r="61" spans="2:9" s="34" customFormat="1">
      <c r="B61" s="57"/>
      <c r="C61" s="57" t="s">
        <v>125</v>
      </c>
      <c r="D61" s="65">
        <v>0.67643310275171675</v>
      </c>
      <c r="E61" s="65">
        <v>3.7582759869253524</v>
      </c>
      <c r="F61" s="65">
        <v>2.4528172425913652</v>
      </c>
      <c r="G61" s="65">
        <v>2.5782830515444166</v>
      </c>
      <c r="H61" s="65">
        <v>3.7299818457628975</v>
      </c>
      <c r="I61" s="65">
        <v>3.223172074370817</v>
      </c>
    </row>
    <row r="62" spans="2:9" s="34" customFormat="1">
      <c r="B62" s="57"/>
      <c r="C62" s="57" t="s">
        <v>126</v>
      </c>
      <c r="D62" s="65">
        <v>0.92347959409271319</v>
      </c>
      <c r="E62" s="65">
        <v>3.7885017408723964</v>
      </c>
      <c r="F62" s="65">
        <v>2.2388357232166367</v>
      </c>
      <c r="G62" s="65">
        <v>2.7047161123583185</v>
      </c>
      <c r="H62" s="65">
        <v>3.9926058598369174</v>
      </c>
      <c r="I62" s="65">
        <v>3.2342753480176789</v>
      </c>
    </row>
    <row r="63" spans="2:9" s="34" customFormat="1">
      <c r="B63" s="57"/>
      <c r="C63" s="57" t="s">
        <v>127</v>
      </c>
      <c r="D63" s="65">
        <v>0.99718315637180588</v>
      </c>
      <c r="E63" s="65">
        <v>3.7238178330673444</v>
      </c>
      <c r="F63" s="65">
        <v>2.0581079371133404</v>
      </c>
      <c r="G63" s="65">
        <v>2.4141673343687442</v>
      </c>
      <c r="H63" s="65">
        <v>4.3785130409769835</v>
      </c>
      <c r="I63" s="65">
        <v>3.1616009789557031</v>
      </c>
    </row>
    <row r="64" spans="2:9" s="34" customFormat="1">
      <c r="B64" s="57"/>
      <c r="C64" s="57" t="s">
        <v>128</v>
      </c>
      <c r="D64" s="65">
        <v>1.1670214680247204</v>
      </c>
      <c r="E64" s="65">
        <v>3.79886833293408</v>
      </c>
      <c r="F64" s="65">
        <v>2.1578066887597114</v>
      </c>
      <c r="G64" s="65">
        <v>2.619265836445428</v>
      </c>
      <c r="H64" s="65">
        <v>4.5119098548184855</v>
      </c>
      <c r="I64" s="65">
        <v>3.2530794405027041</v>
      </c>
    </row>
    <row r="65" spans="2:20" s="34" customFormat="1">
      <c r="B65" s="57"/>
      <c r="C65" s="57" t="s">
        <v>129</v>
      </c>
      <c r="D65" s="65">
        <v>1.2512699116311143</v>
      </c>
      <c r="E65" s="65">
        <v>3.7690441551522014</v>
      </c>
      <c r="F65" s="65">
        <v>2.1334407757751972</v>
      </c>
      <c r="G65" s="65">
        <v>2.6013398240358532</v>
      </c>
      <c r="H65" s="65">
        <v>4.7230913715174516</v>
      </c>
      <c r="I65" s="65">
        <v>3.23672652642224</v>
      </c>
    </row>
    <row r="66" spans="2:20" s="34" customFormat="1">
      <c r="B66" s="57"/>
      <c r="C66" s="57" t="s">
        <v>130</v>
      </c>
      <c r="D66" s="65">
        <v>1.3775638647707922</v>
      </c>
      <c r="E66" s="65">
        <v>3.7929940423314656</v>
      </c>
      <c r="F66" s="65">
        <v>2.1252349141593685</v>
      </c>
      <c r="G66" s="65">
        <v>2.6746169462452229</v>
      </c>
      <c r="H66" s="65">
        <v>4.6743092711652112</v>
      </c>
      <c r="I66" s="65">
        <v>3.2662611932311014</v>
      </c>
    </row>
    <row r="67" spans="2:20" s="34" customFormat="1">
      <c r="B67" s="57"/>
      <c r="C67" s="57" t="s">
        <v>131</v>
      </c>
      <c r="D67" s="65">
        <v>1.4450864105523875</v>
      </c>
      <c r="E67" s="65">
        <v>3.7618385024227097</v>
      </c>
      <c r="F67" s="65">
        <v>2.0800941247959948</v>
      </c>
      <c r="G67" s="65">
        <v>2.654061768284377</v>
      </c>
      <c r="H67" s="65">
        <v>4.8265150724958961</v>
      </c>
      <c r="I67" s="65">
        <v>3.2430809605447086</v>
      </c>
    </row>
    <row r="68" spans="2:20" s="34" customFormat="1">
      <c r="B68" s="57">
        <v>2022</v>
      </c>
      <c r="C68" s="57" t="s">
        <v>120</v>
      </c>
      <c r="D68" s="65">
        <v>4.450182674896741</v>
      </c>
      <c r="E68" s="65">
        <v>7.0561774452778447</v>
      </c>
      <c r="F68" s="65">
        <v>5.4277249424147911</v>
      </c>
      <c r="G68" s="65">
        <v>5.8915357478160679</v>
      </c>
      <c r="H68" s="65">
        <v>8.219666027753858</v>
      </c>
      <c r="I68" s="65">
        <v>6.5197974516788104</v>
      </c>
    </row>
    <row r="69" spans="2:20" s="34" customFormat="1">
      <c r="B69" s="57"/>
      <c r="C69" s="57" t="s">
        <v>121</v>
      </c>
      <c r="D69" s="65">
        <v>4.4155573998134079</v>
      </c>
      <c r="E69" s="65">
        <v>7.058185299495956</v>
      </c>
      <c r="F69" s="65">
        <v>5.2396247974814569</v>
      </c>
      <c r="G69" s="65">
        <v>5.7284535056237873</v>
      </c>
      <c r="H69" s="65">
        <v>8.1434195420619471</v>
      </c>
      <c r="I69" s="65">
        <v>6.4846709838361827</v>
      </c>
    </row>
    <row r="70" spans="2:20" s="34" customFormat="1">
      <c r="B70" s="57"/>
      <c r="C70" s="61" t="s">
        <v>122</v>
      </c>
      <c r="D70" s="69">
        <v>4.6399999999999997</v>
      </c>
      <c r="E70" s="69">
        <v>7.13</v>
      </c>
      <c r="F70" s="69">
        <v>5.18</v>
      </c>
      <c r="G70" s="69">
        <v>5.74</v>
      </c>
      <c r="H70" s="69">
        <v>8.16</v>
      </c>
      <c r="I70" s="69">
        <v>6.54</v>
      </c>
    </row>
    <row r="71" spans="2:20" s="34" customFormat="1">
      <c r="B71" s="57"/>
      <c r="C71" s="57" t="s">
        <v>123</v>
      </c>
      <c r="D71" s="65"/>
      <c r="E71" s="65"/>
      <c r="F71" s="65"/>
      <c r="G71" s="65"/>
      <c r="H71" s="65"/>
      <c r="I71" s="65"/>
      <c r="O71" s="277"/>
      <c r="P71" s="277"/>
      <c r="Q71" s="277"/>
      <c r="R71" s="277"/>
      <c r="S71" s="277"/>
      <c r="T71" s="277"/>
    </row>
    <row r="72" spans="2:20" s="34" customFormat="1">
      <c r="B72" s="57"/>
      <c r="C72" s="57" t="s">
        <v>124</v>
      </c>
      <c r="D72" s="65"/>
      <c r="E72" s="65"/>
      <c r="F72" s="65"/>
      <c r="G72" s="65"/>
      <c r="H72" s="65"/>
      <c r="I72" s="65"/>
    </row>
    <row r="73" spans="2:20" s="34" customFormat="1">
      <c r="B73" s="57"/>
      <c r="C73" s="57" t="s">
        <v>125</v>
      </c>
      <c r="D73" s="65"/>
      <c r="E73" s="65"/>
      <c r="F73" s="65"/>
      <c r="G73" s="65"/>
      <c r="H73" s="65"/>
      <c r="I73" s="65"/>
    </row>
    <row r="74" spans="2:20" s="34" customFormat="1">
      <c r="B74" s="57"/>
      <c r="C74" s="57" t="s">
        <v>126</v>
      </c>
      <c r="D74" s="65"/>
      <c r="E74" s="65"/>
      <c r="F74" s="65"/>
      <c r="G74" s="65"/>
      <c r="H74" s="65"/>
      <c r="I74" s="65"/>
    </row>
    <row r="75" spans="2:20" s="34" customFormat="1">
      <c r="B75" s="57"/>
      <c r="C75" s="57" t="s">
        <v>127</v>
      </c>
      <c r="D75" s="65"/>
      <c r="E75" s="65"/>
      <c r="F75" s="65"/>
      <c r="G75" s="65"/>
      <c r="H75" s="65"/>
      <c r="I75" s="65"/>
    </row>
    <row r="76" spans="2:20" s="34" customFormat="1">
      <c r="B76" s="57"/>
      <c r="C76" s="57" t="s">
        <v>128</v>
      </c>
      <c r="D76" s="65"/>
      <c r="E76" s="65"/>
      <c r="F76" s="65"/>
      <c r="G76" s="65"/>
      <c r="H76" s="65"/>
      <c r="I76" s="65"/>
    </row>
    <row r="77" spans="2:20" s="34" customFormat="1">
      <c r="B77" s="57"/>
      <c r="C77" s="57" t="s">
        <v>129</v>
      </c>
      <c r="D77" s="65"/>
      <c r="E77" s="65"/>
      <c r="F77" s="65"/>
      <c r="G77" s="65"/>
      <c r="H77" s="65"/>
      <c r="I77" s="65"/>
    </row>
    <row r="78" spans="2:20" s="34" customFormat="1">
      <c r="B78" s="57"/>
      <c r="C78" s="57" t="s">
        <v>130</v>
      </c>
      <c r="D78" s="65"/>
      <c r="E78" s="65"/>
      <c r="F78" s="65"/>
      <c r="G78" s="65"/>
      <c r="H78" s="65"/>
      <c r="I78" s="65"/>
    </row>
    <row r="79" spans="2:20" s="34" customFormat="1">
      <c r="B79" s="57"/>
      <c r="C79" s="57" t="s">
        <v>131</v>
      </c>
      <c r="D79" s="65"/>
      <c r="E79" s="65"/>
      <c r="F79" s="65"/>
      <c r="G79" s="65"/>
      <c r="H79" s="65"/>
      <c r="I79" s="65"/>
    </row>
    <row r="80" spans="2:20" s="34" customFormat="1">
      <c r="B80" s="57"/>
      <c r="C80" s="57"/>
      <c r="D80" s="65"/>
      <c r="E80" s="65"/>
      <c r="F80" s="65"/>
      <c r="G80" s="65"/>
      <c r="H80" s="65"/>
      <c r="I80" s="65"/>
    </row>
    <row r="81" spans="2:9">
      <c r="B81" s="33" t="s">
        <v>134</v>
      </c>
    </row>
    <row r="82" spans="2:9" ht="21">
      <c r="B82" s="72"/>
      <c r="C82" s="497"/>
      <c r="D82" s="498"/>
      <c r="E82" s="498"/>
      <c r="F82" s="498"/>
      <c r="G82" s="498"/>
      <c r="H82" s="498"/>
      <c r="I82" s="498"/>
    </row>
    <row r="83" spans="2:9">
      <c r="C83" s="497"/>
      <c r="D83" s="499"/>
      <c r="E83" s="499"/>
      <c r="F83" s="499"/>
      <c r="G83" s="499"/>
      <c r="H83" s="499"/>
      <c r="I83" s="499"/>
    </row>
    <row r="84" spans="2:9" ht="18">
      <c r="B84" s="54"/>
      <c r="C84" s="55"/>
      <c r="D84" s="55"/>
      <c r="E84" s="55"/>
      <c r="F84" s="55"/>
      <c r="G84" s="55"/>
      <c r="H84" s="55"/>
      <c r="I84" s="55"/>
    </row>
    <row r="85" spans="2:9" ht="18">
      <c r="B85" s="54"/>
      <c r="C85" s="55"/>
      <c r="D85" s="55"/>
      <c r="E85" s="55"/>
      <c r="F85" s="55"/>
      <c r="G85" s="55"/>
      <c r="H85" s="55"/>
      <c r="I85" s="55"/>
    </row>
    <row r="90" spans="2:9" ht="15.75" customHeight="1">
      <c r="B90" s="57"/>
      <c r="C90" s="57"/>
      <c r="D90" s="58"/>
      <c r="E90" s="58"/>
      <c r="F90" s="58"/>
      <c r="G90" s="58"/>
      <c r="H90" s="58"/>
      <c r="I90" s="58"/>
    </row>
    <row r="91" spans="2:9">
      <c r="B91" s="57"/>
      <c r="C91" s="57"/>
      <c r="D91" s="58"/>
      <c r="E91" s="58"/>
      <c r="F91" s="58"/>
      <c r="G91" s="58"/>
      <c r="H91" s="58"/>
      <c r="I91" s="58"/>
    </row>
    <row r="92" spans="2:9">
      <c r="B92" s="57"/>
      <c r="C92" s="57"/>
      <c r="D92" s="58"/>
      <c r="E92" s="58"/>
      <c r="F92" s="58"/>
      <c r="G92" s="58"/>
      <c r="H92" s="58"/>
      <c r="I92" s="58"/>
    </row>
    <row r="93" spans="2:9">
      <c r="B93" s="57"/>
      <c r="C93" s="57"/>
      <c r="D93" s="58"/>
      <c r="E93" s="58"/>
      <c r="F93" s="58"/>
      <c r="G93" s="58"/>
      <c r="H93" s="58"/>
      <c r="I93" s="58"/>
    </row>
  </sheetData>
  <mergeCells count="2">
    <mergeCell ref="C82:I82"/>
    <mergeCell ref="C83:I83"/>
  </mergeCells>
  <hyperlinks>
    <hyperlink ref="K3" location="Indice!A1" display="Volver al índice" xr:uid="{00000000-0004-0000-05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B1:AP85"/>
  <sheetViews>
    <sheetView showGridLines="0" showRowColHeaders="0" showZeros="0" showOutlineSymbols="0" zoomScaleNormal="100" workbookViewId="0">
      <pane ySplit="4" topLeftCell="A5" activePane="bottomLeft" state="frozen"/>
      <selection activeCell="Q29" sqref="Q29"/>
      <selection pane="bottomLeft" activeCell="Q29" sqref="Q29"/>
    </sheetView>
  </sheetViews>
  <sheetFormatPr baseColWidth="10" defaultColWidth="11.5546875" defaultRowHeight="15.6"/>
  <cols>
    <col min="1" max="1" width="2.6640625" style="33" customWidth="1"/>
    <col min="2" max="2" width="8" style="33" customWidth="1"/>
    <col min="3" max="3" width="5.5546875" style="33" customWidth="1"/>
    <col min="4" max="9" width="20" style="33" customWidth="1"/>
    <col min="10" max="12" width="12" style="33" customWidth="1"/>
    <col min="13" max="16384" width="11.5546875" style="33"/>
  </cols>
  <sheetData>
    <row r="1" spans="2:16" ht="18">
      <c r="B1" s="54" t="s">
        <v>136</v>
      </c>
      <c r="C1" s="55"/>
      <c r="D1" s="55"/>
      <c r="E1" s="55"/>
      <c r="F1" s="55"/>
      <c r="G1" s="55"/>
      <c r="H1" s="55"/>
      <c r="I1" s="55"/>
      <c r="J1" s="44"/>
    </row>
    <row r="2" spans="2:16" ht="18">
      <c r="B2" s="54" t="s">
        <v>116</v>
      </c>
      <c r="C2" s="55"/>
      <c r="D2" s="55"/>
      <c r="E2" s="55"/>
      <c r="F2" s="55"/>
      <c r="G2" s="55"/>
      <c r="H2" s="55"/>
      <c r="I2" s="55"/>
      <c r="J2" s="44"/>
    </row>
    <row r="3" spans="2:16">
      <c r="B3" s="44"/>
      <c r="J3" s="44"/>
      <c r="K3" s="9" t="s">
        <v>177</v>
      </c>
    </row>
    <row r="4" spans="2:16" ht="32.1" customHeight="1">
      <c r="B4" s="366" t="s">
        <v>117</v>
      </c>
      <c r="C4" s="366"/>
      <c r="D4" s="366" t="s">
        <v>118</v>
      </c>
      <c r="E4" s="366" t="s">
        <v>49</v>
      </c>
      <c r="F4" s="366" t="s">
        <v>50</v>
      </c>
      <c r="G4" s="366" t="s">
        <v>107</v>
      </c>
      <c r="H4" s="366" t="s">
        <v>119</v>
      </c>
      <c r="I4" s="367" t="s">
        <v>45</v>
      </c>
      <c r="J4" s="314"/>
    </row>
    <row r="5" spans="2:16">
      <c r="B5" s="43"/>
      <c r="C5" s="314"/>
      <c r="D5" s="363"/>
      <c r="E5" s="314"/>
      <c r="F5" s="314"/>
      <c r="G5" s="314"/>
      <c r="H5" s="314"/>
      <c r="I5" s="314"/>
      <c r="J5" s="44"/>
    </row>
    <row r="6" spans="2:16">
      <c r="B6" s="57">
        <v>2010</v>
      </c>
      <c r="C6" s="57"/>
      <c r="D6" s="65">
        <v>854.0098516375906</v>
      </c>
      <c r="E6" s="65">
        <v>892.37764217259462</v>
      </c>
      <c r="F6" s="65">
        <v>574.12949385821184</v>
      </c>
      <c r="G6" s="65">
        <v>351.08814006829385</v>
      </c>
      <c r="H6" s="65">
        <v>462.0913540920069</v>
      </c>
      <c r="I6" s="65">
        <v>785.83047111742064</v>
      </c>
      <c r="K6" s="40"/>
      <c r="L6" s="40"/>
      <c r="M6" s="40"/>
      <c r="N6" s="40"/>
      <c r="O6" s="40"/>
      <c r="P6" s="40"/>
    </row>
    <row r="7" spans="2:16">
      <c r="B7" s="57">
        <v>2011</v>
      </c>
      <c r="C7" s="57"/>
      <c r="D7" s="65">
        <v>873.20752003164876</v>
      </c>
      <c r="E7" s="65">
        <v>923.06397400451101</v>
      </c>
      <c r="F7" s="65">
        <v>588.72296997590513</v>
      </c>
      <c r="G7" s="65">
        <v>360.34340878210691</v>
      </c>
      <c r="H7" s="65">
        <v>473.67850927937536</v>
      </c>
      <c r="I7" s="65">
        <v>810.85356069746285</v>
      </c>
      <c r="K7" s="40"/>
      <c r="L7" s="40"/>
      <c r="M7" s="40"/>
      <c r="N7" s="40"/>
      <c r="O7" s="40"/>
      <c r="P7" s="40"/>
    </row>
    <row r="8" spans="2:16">
      <c r="B8" s="57">
        <v>2012</v>
      </c>
      <c r="C8" s="57"/>
      <c r="D8" s="65">
        <v>890.96203422829547</v>
      </c>
      <c r="E8" s="65">
        <v>955.4104056196536</v>
      </c>
      <c r="F8" s="65">
        <v>603.86982572137697</v>
      </c>
      <c r="G8" s="65">
        <v>365.30420992649925</v>
      </c>
      <c r="H8" s="65">
        <v>488.24254826560002</v>
      </c>
      <c r="I8" s="65">
        <v>836.26568757017981</v>
      </c>
      <c r="K8" s="40"/>
      <c r="L8" s="40"/>
      <c r="M8" s="40"/>
      <c r="N8" s="40"/>
      <c r="O8" s="40"/>
      <c r="P8" s="40"/>
    </row>
    <row r="9" spans="2:16">
      <c r="B9" s="57">
        <v>2013</v>
      </c>
      <c r="C9" s="57"/>
      <c r="D9" s="65">
        <v>910.3720826990276</v>
      </c>
      <c r="E9" s="65">
        <v>987.48063579495374</v>
      </c>
      <c r="F9" s="65">
        <v>619.75687378538237</v>
      </c>
      <c r="G9" s="65">
        <v>369.68166364562711</v>
      </c>
      <c r="H9" s="65">
        <v>503.82679781334627</v>
      </c>
      <c r="I9" s="65">
        <v>862.0005649572704</v>
      </c>
      <c r="K9" s="40"/>
      <c r="L9" s="40"/>
      <c r="M9" s="40"/>
      <c r="N9" s="40"/>
      <c r="O9" s="40"/>
      <c r="P9" s="40"/>
    </row>
    <row r="10" spans="2:16">
      <c r="B10" s="57">
        <v>2014</v>
      </c>
      <c r="C10" s="57"/>
      <c r="D10" s="65">
        <v>918.29211711246444</v>
      </c>
      <c r="E10" s="65">
        <v>1007.6883898661677</v>
      </c>
      <c r="F10" s="65">
        <v>626.11859428726598</v>
      </c>
      <c r="G10" s="65">
        <v>368.0060296391639</v>
      </c>
      <c r="H10" s="65">
        <v>510.91438177257129</v>
      </c>
      <c r="I10" s="65">
        <v>876.52859760097738</v>
      </c>
      <c r="K10" s="40"/>
      <c r="L10" s="40"/>
      <c r="M10" s="40"/>
      <c r="N10" s="40"/>
      <c r="O10" s="40"/>
      <c r="P10" s="40"/>
    </row>
    <row r="11" spans="2:16">
      <c r="B11" s="57">
        <v>2015</v>
      </c>
      <c r="C11" s="57"/>
      <c r="D11" s="65">
        <v>925.16460204597911</v>
      </c>
      <c r="E11" s="65">
        <v>1029.5348624662738</v>
      </c>
      <c r="F11" s="65">
        <v>632.73647553638693</v>
      </c>
      <c r="G11" s="65">
        <v>371.93226340494067</v>
      </c>
      <c r="H11" s="65">
        <v>520.60231470894644</v>
      </c>
      <c r="I11" s="65">
        <v>893.13122980420644</v>
      </c>
      <c r="K11" s="40"/>
      <c r="L11" s="40"/>
      <c r="M11" s="40"/>
      <c r="N11" s="40"/>
      <c r="O11" s="40"/>
      <c r="P11" s="40"/>
    </row>
    <row r="12" spans="2:16">
      <c r="B12" s="57">
        <v>2016</v>
      </c>
      <c r="C12" s="57"/>
      <c r="D12" s="73">
        <v>931.64910253017274</v>
      </c>
      <c r="E12" s="73">
        <v>1050.8237921202408</v>
      </c>
      <c r="F12" s="73">
        <v>640.89177371057519</v>
      </c>
      <c r="G12" s="73">
        <v>376.42090629243734</v>
      </c>
      <c r="H12" s="73">
        <v>528.63899788950926</v>
      </c>
      <c r="I12" s="65">
        <v>910.2438056302824</v>
      </c>
      <c r="K12" s="40"/>
      <c r="L12" s="40"/>
      <c r="M12" s="40"/>
      <c r="N12" s="40"/>
      <c r="O12" s="40"/>
      <c r="P12" s="40"/>
    </row>
    <row r="13" spans="2:16">
      <c r="B13" s="57">
        <v>2017</v>
      </c>
      <c r="C13" s="57"/>
      <c r="D13" s="65">
        <v>937.13550373947908</v>
      </c>
      <c r="E13" s="65">
        <v>1071.0073356712587</v>
      </c>
      <c r="F13" s="65">
        <v>649.19055643534398</v>
      </c>
      <c r="G13" s="65">
        <v>381.05815181742025</v>
      </c>
      <c r="H13" s="65">
        <v>538.40100572204483</v>
      </c>
      <c r="I13" s="65">
        <v>926.86713257362715</v>
      </c>
      <c r="K13" s="40"/>
      <c r="L13" s="40"/>
      <c r="M13" s="40"/>
      <c r="N13" s="40"/>
      <c r="O13" s="40"/>
      <c r="P13" s="40"/>
    </row>
    <row r="14" spans="2:16">
      <c r="B14" s="57">
        <v>2018</v>
      </c>
      <c r="C14" s="57"/>
      <c r="D14" s="65">
        <v>953.92125812729375</v>
      </c>
      <c r="E14" s="65">
        <v>1107.4871268066829</v>
      </c>
      <c r="F14" s="65">
        <v>680.95871055427142</v>
      </c>
      <c r="G14" s="65">
        <v>393.40111817886367</v>
      </c>
      <c r="H14" s="65">
        <v>558.41336534140623</v>
      </c>
      <c r="I14" s="65">
        <v>960.98128601384064</v>
      </c>
      <c r="K14" s="40"/>
      <c r="L14" s="40"/>
      <c r="M14" s="40"/>
      <c r="N14" s="40"/>
      <c r="O14" s="40"/>
      <c r="P14" s="40"/>
    </row>
    <row r="15" spans="2:16">
      <c r="B15" s="57">
        <v>2019</v>
      </c>
      <c r="C15" s="57"/>
      <c r="D15" s="65">
        <v>978.40342140358734</v>
      </c>
      <c r="E15" s="65">
        <v>1143.5510504863109</v>
      </c>
      <c r="F15" s="65">
        <v>714.976103465964</v>
      </c>
      <c r="G15" s="65">
        <v>405.54418228434622</v>
      </c>
      <c r="H15" s="65">
        <v>579.25481068681074</v>
      </c>
      <c r="I15" s="65">
        <v>995.75784980562355</v>
      </c>
      <c r="K15" s="40"/>
      <c r="L15" s="40"/>
      <c r="M15" s="40"/>
      <c r="N15" s="40"/>
      <c r="O15" s="40"/>
      <c r="P15" s="40"/>
    </row>
    <row r="16" spans="2:16">
      <c r="B16" s="57">
        <v>2020</v>
      </c>
      <c r="C16" s="57"/>
      <c r="D16" s="65">
        <v>985.15566222335588</v>
      </c>
      <c r="E16" s="65">
        <v>1170.2585354922246</v>
      </c>
      <c r="F16" s="65">
        <v>729.61853284131189</v>
      </c>
      <c r="G16" s="65">
        <v>412.00746765522553</v>
      </c>
      <c r="H16" s="65">
        <v>594.58594023052615</v>
      </c>
      <c r="I16" s="65">
        <v>1017.9672205936176</v>
      </c>
      <c r="K16" s="40"/>
      <c r="L16" s="40"/>
      <c r="M16" s="40"/>
      <c r="N16" s="40"/>
      <c r="O16" s="40"/>
      <c r="P16" s="40"/>
    </row>
    <row r="17" spans="2:16">
      <c r="B17" s="57"/>
      <c r="C17" s="57"/>
      <c r="D17" s="65"/>
      <c r="E17" s="65"/>
      <c r="F17" s="65"/>
      <c r="G17" s="65"/>
      <c r="H17" s="65"/>
      <c r="I17" s="65"/>
      <c r="K17" s="40"/>
      <c r="L17" s="40"/>
      <c r="M17" s="40"/>
      <c r="N17" s="40"/>
      <c r="O17" s="40"/>
      <c r="P17" s="40"/>
    </row>
    <row r="18" spans="2:16">
      <c r="B18" s="57">
        <v>2021</v>
      </c>
      <c r="C18" s="57" t="s">
        <v>120</v>
      </c>
      <c r="D18" s="65">
        <v>993.72647117077372</v>
      </c>
      <c r="E18" s="65">
        <v>1182.0684509014122</v>
      </c>
      <c r="F18" s="65">
        <v>736.65216017515888</v>
      </c>
      <c r="G18" s="65">
        <v>415.97365490198399</v>
      </c>
      <c r="H18" s="65">
        <v>600.73789839249184</v>
      </c>
      <c r="I18" s="65">
        <v>1028.1897146127192</v>
      </c>
      <c r="K18" s="40"/>
      <c r="L18" s="40"/>
      <c r="M18" s="40"/>
      <c r="N18" s="40"/>
      <c r="O18" s="40"/>
      <c r="P18" s="40"/>
    </row>
    <row r="19" spans="2:16">
      <c r="B19" s="57"/>
      <c r="C19" s="57" t="s">
        <v>121</v>
      </c>
      <c r="D19" s="65">
        <v>993.67523180989792</v>
      </c>
      <c r="E19" s="65">
        <v>1184.2604565223451</v>
      </c>
      <c r="F19" s="65">
        <v>737.55649119785789</v>
      </c>
      <c r="G19" s="65">
        <v>415.99700727299506</v>
      </c>
      <c r="H19" s="65">
        <v>601.65460250558863</v>
      </c>
      <c r="I19" s="65">
        <v>1029.9034460628618</v>
      </c>
      <c r="K19" s="40"/>
      <c r="L19" s="40"/>
      <c r="M19" s="40"/>
      <c r="N19" s="40"/>
      <c r="O19" s="40"/>
      <c r="P19" s="40"/>
    </row>
    <row r="20" spans="2:16">
      <c r="B20" s="57"/>
      <c r="C20" s="57" t="s">
        <v>122</v>
      </c>
      <c r="D20" s="65">
        <v>993.73607423373858</v>
      </c>
      <c r="E20" s="65">
        <v>1185.8083156682701</v>
      </c>
      <c r="F20" s="65">
        <v>738.21968401224296</v>
      </c>
      <c r="G20" s="65">
        <v>415.99078841543201</v>
      </c>
      <c r="H20" s="65">
        <v>602.21199150378391</v>
      </c>
      <c r="I20" s="65">
        <v>1030.9564719764026</v>
      </c>
      <c r="K20" s="40"/>
      <c r="L20" s="40"/>
      <c r="M20" s="40"/>
      <c r="N20" s="40"/>
      <c r="O20" s="40"/>
      <c r="P20" s="40"/>
    </row>
    <row r="21" spans="2:16">
      <c r="B21" s="57"/>
      <c r="C21" s="57" t="s">
        <v>123</v>
      </c>
      <c r="D21" s="65">
        <v>993.73373694177894</v>
      </c>
      <c r="E21" s="65">
        <v>1186.8689173227967</v>
      </c>
      <c r="F21" s="65">
        <v>738.66083820080462</v>
      </c>
      <c r="G21" s="65">
        <v>416.25477938588193</v>
      </c>
      <c r="H21" s="65">
        <v>602.20255135560262</v>
      </c>
      <c r="I21" s="65">
        <v>1031.6166430727237</v>
      </c>
      <c r="K21" s="40"/>
      <c r="L21" s="40"/>
      <c r="M21" s="40"/>
      <c r="N21" s="40"/>
      <c r="O21" s="40"/>
      <c r="P21" s="40"/>
    </row>
    <row r="22" spans="2:16">
      <c r="B22" s="57"/>
      <c r="C22" s="57" t="s">
        <v>124</v>
      </c>
      <c r="D22" s="65">
        <v>993.82810611766934</v>
      </c>
      <c r="E22" s="65">
        <v>1187.7970633213895</v>
      </c>
      <c r="F22" s="65">
        <v>739.19443744306477</v>
      </c>
      <c r="G22" s="65">
        <v>416.48996583256724</v>
      </c>
      <c r="H22" s="65">
        <v>602.7327053909346</v>
      </c>
      <c r="I22" s="65">
        <v>1032.3320407020449</v>
      </c>
      <c r="K22" s="40"/>
      <c r="L22" s="40"/>
      <c r="M22" s="40"/>
      <c r="N22" s="40"/>
      <c r="O22" s="40"/>
      <c r="P22" s="40"/>
    </row>
    <row r="23" spans="2:16">
      <c r="B23" s="57"/>
      <c r="C23" s="57" t="s">
        <v>125</v>
      </c>
      <c r="D23" s="65">
        <v>993.79970389996595</v>
      </c>
      <c r="E23" s="65">
        <v>1188.7390404971743</v>
      </c>
      <c r="F23" s="65">
        <v>739.66195210629724</v>
      </c>
      <c r="G23" s="65">
        <v>416.6561221823693</v>
      </c>
      <c r="H23" s="65">
        <v>602.46228433845431</v>
      </c>
      <c r="I23" s="65">
        <v>1033.034487856283</v>
      </c>
      <c r="K23" s="40"/>
      <c r="L23" s="40"/>
      <c r="M23" s="40"/>
      <c r="N23" s="40"/>
      <c r="O23" s="40"/>
      <c r="P23" s="40"/>
    </row>
    <row r="24" spans="2:16">
      <c r="B24" s="57"/>
      <c r="C24" s="57" t="s">
        <v>126</v>
      </c>
      <c r="D24" s="65">
        <v>993.97646256215296</v>
      </c>
      <c r="E24" s="65">
        <v>1189.7354692751421</v>
      </c>
      <c r="F24" s="65">
        <v>740.19020497902545</v>
      </c>
      <c r="G24" s="65">
        <v>416.85512433643089</v>
      </c>
      <c r="H24" s="65">
        <v>603.25121632727587</v>
      </c>
      <c r="I24" s="65">
        <v>1033.8605698817189</v>
      </c>
      <c r="K24" s="40"/>
      <c r="L24" s="40"/>
      <c r="M24" s="40"/>
      <c r="N24" s="40"/>
      <c r="O24" s="40"/>
      <c r="P24" s="40"/>
    </row>
    <row r="25" spans="2:16">
      <c r="B25" s="57"/>
      <c r="C25" s="57" t="s">
        <v>127</v>
      </c>
      <c r="D25" s="65">
        <v>994.28796803561897</v>
      </c>
      <c r="E25" s="65">
        <v>1192.2624873456782</v>
      </c>
      <c r="F25" s="65">
        <v>741.34815972965509</v>
      </c>
      <c r="G25" s="65">
        <v>417.73347686041495</v>
      </c>
      <c r="H25" s="65">
        <v>603.80448932683987</v>
      </c>
      <c r="I25" s="65">
        <v>1035.9780923974629</v>
      </c>
      <c r="K25" s="40"/>
      <c r="L25" s="40"/>
      <c r="M25" s="40"/>
      <c r="N25" s="40"/>
      <c r="O25" s="40"/>
      <c r="P25" s="40"/>
    </row>
    <row r="26" spans="2:16">
      <c r="B26" s="57"/>
      <c r="C26" s="57" t="s">
        <v>128</v>
      </c>
      <c r="D26" s="65">
        <v>994.02118047447459</v>
      </c>
      <c r="E26" s="65">
        <v>1193.0800292821443</v>
      </c>
      <c r="F26" s="65">
        <v>741.63056491604948</v>
      </c>
      <c r="G26" s="65">
        <v>417.81310192988462</v>
      </c>
      <c r="H26" s="65">
        <v>603.95786792581328</v>
      </c>
      <c r="I26" s="65">
        <v>1036.6917270132503</v>
      </c>
      <c r="K26" s="40"/>
      <c r="L26" s="40"/>
      <c r="M26" s="40"/>
      <c r="N26" s="40"/>
      <c r="O26" s="40"/>
      <c r="P26" s="40"/>
    </row>
    <row r="27" spans="2:16">
      <c r="B27" s="57"/>
      <c r="C27" s="57" t="s">
        <v>129</v>
      </c>
      <c r="D27" s="65">
        <v>994.16471877130516</v>
      </c>
      <c r="E27" s="65">
        <v>1193.814802532461</v>
      </c>
      <c r="F27" s="65">
        <v>741.92899450699224</v>
      </c>
      <c r="G27" s="65">
        <v>418.10593455288841</v>
      </c>
      <c r="H27" s="65">
        <v>604.50254158923008</v>
      </c>
      <c r="I27" s="65">
        <v>1037.4769274165515</v>
      </c>
      <c r="K27" s="40"/>
      <c r="L27" s="40"/>
      <c r="M27" s="40"/>
      <c r="N27" s="40"/>
      <c r="O27" s="40"/>
      <c r="P27" s="40"/>
    </row>
    <row r="28" spans="2:16">
      <c r="B28" s="57"/>
      <c r="C28" s="57" t="s">
        <v>130</v>
      </c>
      <c r="D28" s="65">
        <v>994.10648251178611</v>
      </c>
      <c r="E28" s="65">
        <v>1194.9449809462972</v>
      </c>
      <c r="F28" s="65">
        <v>742.3504552395184</v>
      </c>
      <c r="G28" s="65">
        <v>418.38420655886665</v>
      </c>
      <c r="H28" s="65">
        <v>604.93235467288696</v>
      </c>
      <c r="I28" s="65">
        <v>1038.4932636007482</v>
      </c>
      <c r="K28" s="40"/>
      <c r="L28" s="40"/>
      <c r="M28" s="40"/>
      <c r="N28" s="40"/>
      <c r="O28" s="40"/>
      <c r="P28" s="40"/>
    </row>
    <row r="29" spans="2:16">
      <c r="B29" s="57"/>
      <c r="C29" s="57" t="s">
        <v>131</v>
      </c>
      <c r="D29" s="65">
        <v>994.49352041913289</v>
      </c>
      <c r="E29" s="65">
        <v>1196.1689407339413</v>
      </c>
      <c r="F29" s="65">
        <v>743.0298793976076</v>
      </c>
      <c r="G29" s="65">
        <v>418.39681200287475</v>
      </c>
      <c r="H29" s="65">
        <v>605.74427593838902</v>
      </c>
      <c r="I29" s="65">
        <v>1039.5407091120405</v>
      </c>
      <c r="K29" s="40"/>
      <c r="L29" s="40"/>
      <c r="M29" s="40"/>
      <c r="N29" s="40"/>
      <c r="O29" s="40"/>
      <c r="P29" s="40"/>
    </row>
    <row r="30" spans="2:16">
      <c r="B30" s="57">
        <v>2022</v>
      </c>
      <c r="C30" s="57" t="s">
        <v>120</v>
      </c>
      <c r="D30" s="65">
        <v>1034.5387734085764</v>
      </c>
      <c r="E30" s="65">
        <v>1245.89709907786</v>
      </c>
      <c r="F30" s="65">
        <v>774.25833880903542</v>
      </c>
      <c r="G30" s="65">
        <v>436.60655564895768</v>
      </c>
      <c r="H30" s="65">
        <v>632.01411734152407</v>
      </c>
      <c r="I30" s="65">
        <v>1082.9811481063728</v>
      </c>
      <c r="K30" s="40"/>
      <c r="L30" s="40"/>
      <c r="M30" s="40"/>
      <c r="N30" s="40"/>
      <c r="O30" s="40"/>
      <c r="P30" s="40"/>
    </row>
    <row r="31" spans="2:16">
      <c r="B31" s="57"/>
      <c r="C31" s="57" t="s">
        <v>121</v>
      </c>
      <c r="D31" s="65">
        <v>1034.3143371824985</v>
      </c>
      <c r="E31" s="65">
        <v>1248.3639538219993</v>
      </c>
      <c r="F31" s="65">
        <v>775.28690134092778</v>
      </c>
      <c r="G31" s="65">
        <v>436.73075335161542</v>
      </c>
      <c r="H31" s="65">
        <v>633.33577292715017</v>
      </c>
      <c r="I31" s="65">
        <v>1085.0698188245644</v>
      </c>
      <c r="K31" s="40"/>
      <c r="L31" s="40"/>
      <c r="M31" s="40"/>
      <c r="N31" s="40"/>
      <c r="O31" s="40"/>
      <c r="P31" s="40"/>
    </row>
    <row r="32" spans="2:16">
      <c r="B32" s="57"/>
      <c r="C32" s="61" t="s">
        <v>122</v>
      </c>
      <c r="D32" s="69">
        <v>1034.57</v>
      </c>
      <c r="E32" s="69">
        <v>1250.3699999999999</v>
      </c>
      <c r="F32" s="69">
        <v>776</v>
      </c>
      <c r="G32" s="69">
        <v>436.93</v>
      </c>
      <c r="H32" s="69">
        <v>633.75</v>
      </c>
      <c r="I32" s="69">
        <v>1086.52</v>
      </c>
      <c r="K32" s="40"/>
      <c r="L32" s="40"/>
      <c r="M32" s="40"/>
      <c r="N32" s="40"/>
      <c r="O32" s="40"/>
      <c r="P32" s="40"/>
    </row>
    <row r="33" spans="2:42">
      <c r="B33" s="57"/>
      <c r="C33" s="57" t="s">
        <v>123</v>
      </c>
      <c r="D33" s="65"/>
      <c r="E33" s="65"/>
      <c r="F33" s="65"/>
      <c r="G33" s="65"/>
      <c r="H33" s="65"/>
      <c r="I33" s="65"/>
      <c r="K33" s="40"/>
      <c r="L33" s="40"/>
      <c r="M33" s="40"/>
      <c r="N33" s="40"/>
      <c r="O33" s="40"/>
      <c r="P33" s="40"/>
    </row>
    <row r="34" spans="2:42">
      <c r="B34" s="57"/>
      <c r="C34" s="57" t="s">
        <v>124</v>
      </c>
      <c r="D34" s="65"/>
      <c r="E34" s="65"/>
      <c r="F34" s="65"/>
      <c r="G34" s="65"/>
      <c r="H34" s="65"/>
      <c r="I34" s="65"/>
      <c r="K34" s="40"/>
      <c r="L34" s="40"/>
      <c r="M34" s="40"/>
      <c r="N34" s="40"/>
      <c r="O34" s="40"/>
      <c r="P34" s="40"/>
    </row>
    <row r="35" spans="2:42">
      <c r="B35" s="57"/>
      <c r="C35" s="57" t="s">
        <v>125</v>
      </c>
      <c r="D35" s="65"/>
      <c r="E35" s="65"/>
      <c r="F35" s="65"/>
      <c r="G35" s="65"/>
      <c r="H35" s="65"/>
      <c r="I35" s="65"/>
      <c r="K35" s="40"/>
      <c r="L35" s="40"/>
      <c r="M35" s="40"/>
      <c r="N35" s="40"/>
      <c r="O35" s="40"/>
      <c r="P35" s="40"/>
    </row>
    <row r="36" spans="2:42">
      <c r="B36" s="57"/>
      <c r="C36" s="57" t="s">
        <v>126</v>
      </c>
      <c r="D36" s="65"/>
      <c r="E36" s="65"/>
      <c r="F36" s="65"/>
      <c r="G36" s="65"/>
      <c r="H36" s="65"/>
      <c r="I36" s="65"/>
      <c r="K36" s="40"/>
      <c r="L36" s="40"/>
      <c r="M36" s="40"/>
      <c r="N36" s="40"/>
      <c r="O36" s="40"/>
      <c r="P36" s="40"/>
    </row>
    <row r="37" spans="2:42">
      <c r="B37" s="57"/>
      <c r="C37" s="57" t="s">
        <v>127</v>
      </c>
      <c r="D37" s="65"/>
      <c r="E37" s="65"/>
      <c r="F37" s="65"/>
      <c r="G37" s="65"/>
      <c r="H37" s="65"/>
      <c r="I37" s="65"/>
      <c r="K37" s="40"/>
      <c r="L37" s="40"/>
      <c r="M37" s="40"/>
      <c r="N37" s="40"/>
      <c r="O37" s="40"/>
      <c r="P37" s="40"/>
    </row>
    <row r="38" spans="2:42">
      <c r="B38" s="57"/>
      <c r="C38" s="57" t="s">
        <v>128</v>
      </c>
      <c r="D38" s="65"/>
      <c r="E38" s="65"/>
      <c r="F38" s="65"/>
      <c r="G38" s="65"/>
      <c r="H38" s="65"/>
      <c r="I38" s="65"/>
      <c r="K38" s="40"/>
      <c r="L38" s="40"/>
      <c r="M38" s="40"/>
      <c r="N38" s="40"/>
      <c r="O38" s="40"/>
      <c r="P38" s="40"/>
    </row>
    <row r="39" spans="2:42">
      <c r="B39" s="57"/>
      <c r="C39" s="57" t="s">
        <v>129</v>
      </c>
      <c r="D39" s="65"/>
      <c r="E39" s="65"/>
      <c r="F39" s="65"/>
      <c r="G39" s="65"/>
      <c r="H39" s="65"/>
      <c r="I39" s="65"/>
      <c r="K39" s="40"/>
      <c r="L39" s="40"/>
      <c r="M39" s="40"/>
      <c r="N39" s="40"/>
      <c r="O39" s="40"/>
      <c r="P39" s="40"/>
    </row>
    <row r="40" spans="2:42">
      <c r="B40" s="64"/>
      <c r="C40" s="57" t="s">
        <v>130</v>
      </c>
      <c r="D40" s="65"/>
      <c r="E40" s="65"/>
      <c r="F40" s="65"/>
      <c r="G40" s="65"/>
      <c r="H40" s="65"/>
      <c r="I40" s="65"/>
      <c r="K40" s="40"/>
      <c r="L40" s="40"/>
      <c r="M40" s="40"/>
      <c r="N40" s="40"/>
      <c r="O40" s="40"/>
      <c r="P40" s="40"/>
    </row>
    <row r="41" spans="2:42">
      <c r="B41" s="64"/>
      <c r="C41" s="57" t="s">
        <v>131</v>
      </c>
      <c r="D41" s="65"/>
      <c r="E41" s="65"/>
      <c r="F41" s="65"/>
      <c r="G41" s="65"/>
      <c r="H41" s="65"/>
      <c r="I41" s="65"/>
      <c r="K41" s="40"/>
      <c r="L41" s="279"/>
      <c r="M41" s="279"/>
      <c r="N41" s="279"/>
      <c r="O41" s="279"/>
      <c r="P41" s="279"/>
      <c r="Q41" s="279"/>
    </row>
    <row r="42" spans="2:42">
      <c r="B42" s="64"/>
      <c r="C42" s="57"/>
      <c r="D42" s="71"/>
      <c r="E42" s="71"/>
      <c r="F42" s="71"/>
      <c r="G42" s="71"/>
      <c r="H42" s="71"/>
      <c r="I42" s="71"/>
      <c r="K42" s="40"/>
      <c r="L42" s="40"/>
      <c r="M42" s="40"/>
      <c r="N42" s="40"/>
      <c r="O42" s="40"/>
      <c r="P42" s="40"/>
    </row>
    <row r="43" spans="2:42">
      <c r="B43" s="57"/>
      <c r="C43" s="57"/>
      <c r="D43" s="69" t="s">
        <v>133</v>
      </c>
      <c r="E43" s="65"/>
      <c r="F43" s="65"/>
      <c r="G43" s="65"/>
      <c r="H43" s="65"/>
      <c r="I43" s="65"/>
      <c r="K43" s="40"/>
      <c r="L43" s="40"/>
      <c r="M43" s="40"/>
      <c r="N43" s="40"/>
      <c r="O43" s="40"/>
      <c r="P43" s="40"/>
    </row>
    <row r="44" spans="2:42">
      <c r="B44" s="57">
        <v>2010</v>
      </c>
      <c r="C44" s="57"/>
      <c r="D44" s="65">
        <v>2.1742639544057196</v>
      </c>
      <c r="E44" s="65">
        <v>3.5854194921367322</v>
      </c>
      <c r="F44" s="65">
        <v>3.2084438878145383</v>
      </c>
      <c r="G44" s="65">
        <v>2.8985024455060904</v>
      </c>
      <c r="H44" s="65">
        <v>2.8228685702079925</v>
      </c>
      <c r="I44" s="65">
        <v>3.4175092207132662</v>
      </c>
      <c r="K44" s="40"/>
      <c r="L44" s="40"/>
      <c r="M44" s="40"/>
      <c r="N44" s="40"/>
      <c r="O44" s="40"/>
      <c r="P44" s="40"/>
    </row>
    <row r="45" spans="2:42">
      <c r="B45" s="57">
        <v>2011</v>
      </c>
      <c r="C45" s="57"/>
      <c r="D45" s="65">
        <v>2.2479446059370467</v>
      </c>
      <c r="E45" s="65">
        <v>3.4387158957957631</v>
      </c>
      <c r="F45" s="65">
        <v>2.541844004498639</v>
      </c>
      <c r="G45" s="65">
        <v>2.636166722126454</v>
      </c>
      <c r="H45" s="65">
        <v>2.5075464158243799</v>
      </c>
      <c r="I45" s="65">
        <v>3.1842859878493002</v>
      </c>
      <c r="K45" s="40"/>
      <c r="L45" s="40"/>
      <c r="M45" s="40"/>
      <c r="N45" s="40"/>
      <c r="O45" s="40"/>
      <c r="P45" s="40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</row>
    <row r="46" spans="2:42">
      <c r="B46" s="57">
        <v>2012</v>
      </c>
      <c r="C46" s="57"/>
      <c r="D46" s="66">
        <v>2.0332525532994916</v>
      </c>
      <c r="E46" s="66">
        <v>3.5042459164357442</v>
      </c>
      <c r="F46" s="66">
        <v>2.5728324726469909</v>
      </c>
      <c r="G46" s="66">
        <v>1.3766870777958573</v>
      </c>
      <c r="H46" s="66">
        <v>3.0746674592396994</v>
      </c>
      <c r="I46" s="66">
        <v>3.1339970747441104</v>
      </c>
      <c r="K46" s="40"/>
      <c r="L46" s="40"/>
      <c r="M46" s="40"/>
      <c r="N46" s="40"/>
      <c r="O46" s="40"/>
      <c r="P46" s="40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</row>
    <row r="47" spans="2:42">
      <c r="B47" s="57">
        <v>2013</v>
      </c>
      <c r="C47" s="57"/>
      <c r="D47" s="65">
        <v>2.1785494471202815</v>
      </c>
      <c r="E47" s="65">
        <v>3.3566967647270074</v>
      </c>
      <c r="F47" s="65">
        <v>2.6308729774710882</v>
      </c>
      <c r="G47" s="65">
        <v>1.1983036603954389</v>
      </c>
      <c r="H47" s="65">
        <v>3.1919073016283939</v>
      </c>
      <c r="I47" s="65">
        <v>3.0773566068296843</v>
      </c>
      <c r="K47" s="40"/>
      <c r="L47" s="40"/>
      <c r="M47" s="40"/>
      <c r="N47" s="40"/>
      <c r="O47" s="40"/>
      <c r="P47" s="40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</row>
    <row r="48" spans="2:42">
      <c r="B48" s="57">
        <v>2014</v>
      </c>
      <c r="C48" s="57"/>
      <c r="D48" s="65">
        <v>0.86997773371475517</v>
      </c>
      <c r="E48" s="65">
        <v>2.0463949710716189</v>
      </c>
      <c r="F48" s="65">
        <v>1.0264864773547711</v>
      </c>
      <c r="G48" s="65">
        <v>-0.45326402990586434</v>
      </c>
      <c r="H48" s="65">
        <v>1.4067500954664913</v>
      </c>
      <c r="I48" s="65">
        <v>1.6853855129929318</v>
      </c>
      <c r="K48" s="40"/>
      <c r="L48" s="40"/>
      <c r="M48" s="40"/>
      <c r="N48" s="40"/>
      <c r="O48" s="40"/>
      <c r="P48" s="40"/>
    </row>
    <row r="49" spans="2:16">
      <c r="B49" s="57">
        <v>2015</v>
      </c>
      <c r="C49" s="57"/>
      <c r="D49" s="65">
        <v>0.74839855482207174</v>
      </c>
      <c r="E49" s="65">
        <v>2.1679789922961712</v>
      </c>
      <c r="F49" s="65">
        <v>1.0569692881672532</v>
      </c>
      <c r="G49" s="65">
        <v>1.0668938684582185</v>
      </c>
      <c r="H49" s="65">
        <v>1.8961949950916823</v>
      </c>
      <c r="I49" s="65">
        <v>1.8941346863832864</v>
      </c>
      <c r="K49" s="40"/>
      <c r="L49" s="40"/>
      <c r="M49" s="40"/>
      <c r="N49" s="40"/>
      <c r="O49" s="40"/>
      <c r="P49" s="40"/>
    </row>
    <row r="50" spans="2:16">
      <c r="B50" s="57">
        <v>2016</v>
      </c>
      <c r="C50" s="57"/>
      <c r="D50" s="65">
        <v>0.70090235508939447</v>
      </c>
      <c r="E50" s="65">
        <v>2.0678201807531771</v>
      </c>
      <c r="F50" s="65">
        <v>1.2888933212321652</v>
      </c>
      <c r="G50" s="65">
        <v>1.2068441835092036</v>
      </c>
      <c r="H50" s="65">
        <v>1.5437279000681814</v>
      </c>
      <c r="I50" s="65">
        <v>1.9160203176220136</v>
      </c>
      <c r="K50" s="40"/>
      <c r="L50" s="40"/>
      <c r="M50" s="40"/>
      <c r="N50" s="40"/>
      <c r="O50" s="40"/>
      <c r="P50" s="40"/>
    </row>
    <row r="51" spans="2:16">
      <c r="B51" s="57">
        <v>2017</v>
      </c>
      <c r="C51" s="57"/>
      <c r="D51" s="65">
        <v>0.58889137491855426</v>
      </c>
      <c r="E51" s="65">
        <v>1.9207353033274588</v>
      </c>
      <c r="F51" s="65">
        <v>1.2948805188622181</v>
      </c>
      <c r="G51" s="65">
        <v>1.231930917614954</v>
      </c>
      <c r="H51" s="65">
        <v>1.8466302848462846</v>
      </c>
      <c r="I51" s="65">
        <v>1.8262499388099984</v>
      </c>
      <c r="K51" s="40"/>
      <c r="L51" s="40"/>
      <c r="M51" s="40"/>
      <c r="N51" s="40"/>
      <c r="O51" s="40"/>
      <c r="P51" s="40"/>
    </row>
    <row r="52" spans="2:16">
      <c r="B52" s="57">
        <v>2018</v>
      </c>
      <c r="C52" s="57"/>
      <c r="D52" s="65">
        <v>1.7911768704562014</v>
      </c>
      <c r="E52" s="65">
        <v>3.4061196333973198</v>
      </c>
      <c r="F52" s="65">
        <v>4.8935021934644274</v>
      </c>
      <c r="G52" s="65">
        <v>3.2391293304118607</v>
      </c>
      <c r="H52" s="65">
        <v>3.7169989295475103</v>
      </c>
      <c r="I52" s="65">
        <v>3.6805872429081399</v>
      </c>
      <c r="K52" s="40"/>
      <c r="L52" s="40"/>
      <c r="M52" s="40"/>
      <c r="N52" s="40"/>
      <c r="O52" s="40"/>
      <c r="P52" s="40"/>
    </row>
    <row r="53" spans="2:16">
      <c r="B53" s="57">
        <v>2019</v>
      </c>
      <c r="C53" s="57"/>
      <c r="D53" s="65">
        <v>2.5664763278633762</v>
      </c>
      <c r="E53" s="65">
        <v>3.2563740748494663</v>
      </c>
      <c r="F53" s="65">
        <v>4.995514762415465</v>
      </c>
      <c r="G53" s="65">
        <v>3.0866877454988728</v>
      </c>
      <c r="H53" s="65">
        <v>3.7322611955504126</v>
      </c>
      <c r="I53" s="65">
        <v>3.6188596279576268</v>
      </c>
      <c r="K53" s="40"/>
      <c r="L53" s="40"/>
      <c r="M53" s="40"/>
      <c r="N53" s="40"/>
      <c r="O53" s="40"/>
      <c r="P53" s="40"/>
    </row>
    <row r="54" spans="2:16">
      <c r="B54" s="57">
        <v>2020</v>
      </c>
      <c r="C54" s="57"/>
      <c r="D54" s="65">
        <v>0.69012849628857786</v>
      </c>
      <c r="E54" s="65">
        <v>2.3354869023602731</v>
      </c>
      <c r="F54" s="65">
        <v>2.0479606667086703</v>
      </c>
      <c r="G54" s="65">
        <v>1.5937314978782924</v>
      </c>
      <c r="H54" s="65">
        <v>2.6466986999275077</v>
      </c>
      <c r="I54" s="65">
        <v>2.2303987653552682</v>
      </c>
      <c r="K54" s="40"/>
      <c r="L54" s="40"/>
      <c r="M54" s="40"/>
      <c r="N54" s="40"/>
      <c r="O54" s="40"/>
      <c r="P54" s="40"/>
    </row>
    <row r="55" spans="2:16">
      <c r="B55" s="74"/>
      <c r="C55" s="57"/>
      <c r="D55" s="65"/>
      <c r="E55" s="65"/>
      <c r="F55" s="65"/>
      <c r="G55" s="65"/>
      <c r="H55" s="65"/>
      <c r="I55" s="65"/>
      <c r="K55" s="40"/>
      <c r="L55" s="40"/>
      <c r="M55" s="40"/>
      <c r="N55" s="40"/>
      <c r="O55" s="40"/>
      <c r="P55" s="40"/>
    </row>
    <row r="56" spans="2:16">
      <c r="B56" s="74">
        <v>2021</v>
      </c>
      <c r="C56" s="57" t="s">
        <v>120</v>
      </c>
      <c r="D56" s="65">
        <v>1.5871386348657035</v>
      </c>
      <c r="E56" s="65">
        <v>3.2729061384266345</v>
      </c>
      <c r="F56" s="65">
        <v>2.9642212323262696</v>
      </c>
      <c r="G56" s="65">
        <v>2.4700640029513998</v>
      </c>
      <c r="H56" s="65">
        <v>3.5890183497999661</v>
      </c>
      <c r="I56" s="65">
        <v>3.156041624225292</v>
      </c>
      <c r="K56" s="40"/>
      <c r="L56" s="40"/>
      <c r="M56" s="40"/>
      <c r="N56" s="40"/>
      <c r="O56" s="40"/>
      <c r="P56" s="40"/>
    </row>
    <row r="57" spans="2:16">
      <c r="B57" s="74"/>
      <c r="C57" s="57" t="s">
        <v>121</v>
      </c>
      <c r="D57" s="65">
        <v>0.74745967339981956</v>
      </c>
      <c r="E57" s="65">
        <v>2.4216200522145126</v>
      </c>
      <c r="F57" s="65">
        <v>2.0633202896720659</v>
      </c>
      <c r="G57" s="65">
        <v>1.5540665094710082</v>
      </c>
      <c r="H57" s="65">
        <v>2.6667976053194931</v>
      </c>
      <c r="I57" s="65">
        <v>2.2895810612577838</v>
      </c>
      <c r="K57" s="40"/>
      <c r="L57" s="40"/>
      <c r="M57" s="40"/>
      <c r="N57" s="40"/>
      <c r="O57" s="40"/>
      <c r="P57" s="40"/>
    </row>
    <row r="58" spans="2:16">
      <c r="B58" s="74"/>
      <c r="C58" s="57" t="s">
        <v>122</v>
      </c>
      <c r="D58" s="65">
        <v>0.73785009448317229</v>
      </c>
      <c r="E58" s="65">
        <v>2.4041933599539655</v>
      </c>
      <c r="F58" s="65">
        <v>2.0745523570902202</v>
      </c>
      <c r="G58" s="65">
        <v>1.4864119195395542</v>
      </c>
      <c r="H58" s="65">
        <v>2.567590636858319</v>
      </c>
      <c r="I58" s="65">
        <v>2.2775886505881138</v>
      </c>
      <c r="K58" s="40"/>
      <c r="L58" s="40"/>
      <c r="M58" s="40"/>
      <c r="N58" s="40"/>
      <c r="O58" s="40"/>
      <c r="P58" s="40"/>
    </row>
    <row r="59" spans="2:16">
      <c r="B59" s="74"/>
      <c r="C59" s="57" t="s">
        <v>123</v>
      </c>
      <c r="D59" s="65">
        <v>0.78280406677697645</v>
      </c>
      <c r="E59" s="65">
        <v>2.3968804247793019</v>
      </c>
      <c r="F59" s="65">
        <v>2.0533389772658062</v>
      </c>
      <c r="G59" s="65">
        <v>1.5584903166149688</v>
      </c>
      <c r="H59" s="65">
        <v>2.367501333720301</v>
      </c>
      <c r="I59" s="65">
        <v>2.2582325268302617</v>
      </c>
      <c r="K59" s="40"/>
      <c r="L59" s="40"/>
      <c r="M59" s="40"/>
      <c r="N59" s="40"/>
      <c r="O59" s="40"/>
      <c r="P59" s="40"/>
    </row>
    <row r="60" spans="2:16">
      <c r="B60" s="74"/>
      <c r="C60" s="57" t="s">
        <v>124</v>
      </c>
      <c r="D60" s="65">
        <v>0.83382542702858942</v>
      </c>
      <c r="E60" s="65">
        <v>2.3354742517912142</v>
      </c>
      <c r="F60" s="65">
        <v>2.0018150019353476</v>
      </c>
      <c r="G60" s="65">
        <v>1.6765217082073347</v>
      </c>
      <c r="H60" s="65">
        <v>2.2604899124430089</v>
      </c>
      <c r="I60" s="65">
        <v>2.1996550895564626</v>
      </c>
      <c r="K60" s="40"/>
      <c r="L60" s="40"/>
      <c r="M60" s="40"/>
      <c r="N60" s="40"/>
      <c r="O60" s="40"/>
      <c r="P60" s="40"/>
    </row>
    <row r="61" spans="2:16">
      <c r="B61" s="74"/>
      <c r="C61" s="57" t="s">
        <v>125</v>
      </c>
      <c r="D61" s="65">
        <v>0.84037965970058526</v>
      </c>
      <c r="E61" s="65">
        <v>2.3116604942476471</v>
      </c>
      <c r="F61" s="65">
        <v>1.9361060159438725</v>
      </c>
      <c r="G61" s="65">
        <v>1.6737348115307915</v>
      </c>
      <c r="H61" s="65">
        <v>2.0911385187339926</v>
      </c>
      <c r="I61" s="65">
        <v>2.1762953925719586</v>
      </c>
      <c r="K61" s="40"/>
      <c r="L61" s="40"/>
      <c r="M61" s="40"/>
      <c r="N61" s="40"/>
      <c r="O61" s="40"/>
      <c r="P61" s="40"/>
    </row>
    <row r="62" spans="2:16">
      <c r="B62" s="57"/>
      <c r="C62" s="57" t="s">
        <v>126</v>
      </c>
      <c r="D62" s="65">
        <v>0.87149600829934393</v>
      </c>
      <c r="E62" s="65">
        <v>2.3011726478011196</v>
      </c>
      <c r="F62" s="65">
        <v>1.8999921761754468</v>
      </c>
      <c r="G62" s="65">
        <v>1.6372933025514236</v>
      </c>
      <c r="H62" s="65">
        <v>2.0886228925373507</v>
      </c>
      <c r="I62" s="65">
        <v>2.1766007314495628</v>
      </c>
      <c r="K62" s="40"/>
      <c r="L62" s="40"/>
      <c r="M62" s="40"/>
      <c r="N62" s="40"/>
      <c r="O62" s="40"/>
      <c r="P62" s="40"/>
    </row>
    <row r="63" spans="2:16">
      <c r="B63" s="74"/>
      <c r="C63" s="57" t="s">
        <v>127</v>
      </c>
      <c r="D63" s="65">
        <v>0.90404445796703481</v>
      </c>
      <c r="E63" s="65">
        <v>2.4005464242501828</v>
      </c>
      <c r="F63" s="65">
        <v>1.9682561490707906</v>
      </c>
      <c r="G63" s="65">
        <v>1.7792070267778959</v>
      </c>
      <c r="H63" s="65">
        <v>2.0482749704932024</v>
      </c>
      <c r="I63" s="65">
        <v>2.2748820457275665</v>
      </c>
      <c r="K63" s="40"/>
      <c r="L63" s="40"/>
      <c r="M63" s="40"/>
      <c r="N63" s="40"/>
      <c r="O63" s="40"/>
      <c r="P63" s="40"/>
    </row>
    <row r="64" spans="2:16">
      <c r="B64" s="57"/>
      <c r="C64" s="57" t="s">
        <v>128</v>
      </c>
      <c r="D64" s="65">
        <v>0.85714429775238798</v>
      </c>
      <c r="E64" s="65">
        <v>2.2595906793402065</v>
      </c>
      <c r="F64" s="65">
        <v>1.8477447081016285</v>
      </c>
      <c r="G64" s="65">
        <v>1.5724907916950359</v>
      </c>
      <c r="H64" s="65">
        <v>1.9187447173342864</v>
      </c>
      <c r="I64" s="65">
        <v>2.1413116012360511</v>
      </c>
      <c r="K64" s="40"/>
      <c r="L64" s="40"/>
      <c r="M64" s="40"/>
      <c r="N64" s="40"/>
      <c r="O64" s="40"/>
      <c r="P64" s="40"/>
    </row>
    <row r="65" spans="2:16">
      <c r="B65" s="57"/>
      <c r="C65" s="57" t="s">
        <v>129</v>
      </c>
      <c r="D65" s="65">
        <v>0.8734173769151532</v>
      </c>
      <c r="E65" s="65">
        <v>2.2246407322851658</v>
      </c>
      <c r="F65" s="65">
        <v>1.8216185634138071</v>
      </c>
      <c r="G65" s="65">
        <v>1.4973047412867979</v>
      </c>
      <c r="H65" s="65">
        <v>1.8867717534366113</v>
      </c>
      <c r="I65" s="65">
        <v>2.1111342928098464</v>
      </c>
      <c r="K65" s="40"/>
      <c r="L65" s="40"/>
      <c r="M65" s="40"/>
      <c r="N65" s="40"/>
      <c r="O65" s="40"/>
      <c r="P65" s="40"/>
    </row>
    <row r="66" spans="2:16">
      <c r="B66" s="57"/>
      <c r="C66" s="57" t="s">
        <v>130</v>
      </c>
      <c r="D66" s="65">
        <v>0.90283356218390232</v>
      </c>
      <c r="E66" s="65">
        <v>2.2194449003277938</v>
      </c>
      <c r="F66" s="65">
        <v>1.8195525948394131</v>
      </c>
      <c r="G66" s="65">
        <v>1.5306603854848833</v>
      </c>
      <c r="H66" s="65">
        <v>1.7800559678727401</v>
      </c>
      <c r="I66" s="65">
        <v>2.1123915144102057</v>
      </c>
      <c r="K66" s="40"/>
      <c r="L66" s="40"/>
      <c r="M66" s="40"/>
      <c r="N66" s="40"/>
      <c r="O66" s="40"/>
      <c r="P66" s="40"/>
    </row>
    <row r="67" spans="2:16">
      <c r="B67" s="57"/>
      <c r="C67" s="57" t="s">
        <v>131</v>
      </c>
      <c r="D67" s="65">
        <v>0.94785611592616004</v>
      </c>
      <c r="E67" s="65">
        <v>2.2140753052331652</v>
      </c>
      <c r="F67" s="65">
        <v>1.8381312908909653</v>
      </c>
      <c r="G67" s="65">
        <v>1.5507836263288111</v>
      </c>
      <c r="H67" s="65">
        <v>1.876656502092322</v>
      </c>
      <c r="I67" s="65">
        <v>2.1192714344812069</v>
      </c>
      <c r="K67" s="40"/>
      <c r="L67" s="40"/>
      <c r="M67" s="40"/>
      <c r="N67" s="40"/>
      <c r="O67" s="40"/>
      <c r="P67" s="40"/>
    </row>
    <row r="68" spans="2:16">
      <c r="B68" s="74">
        <v>2022</v>
      </c>
      <c r="C68" s="57" t="s">
        <v>120</v>
      </c>
      <c r="D68" s="65">
        <v>4.1069955789462931</v>
      </c>
      <c r="E68" s="65">
        <v>5.3997421323421557</v>
      </c>
      <c r="F68" s="65">
        <v>5.1050116550170221</v>
      </c>
      <c r="G68" s="65">
        <v>4.96014603420869</v>
      </c>
      <c r="H68" s="65">
        <v>5.2063002904800815</v>
      </c>
      <c r="I68" s="65">
        <v>5.3289225436661258</v>
      </c>
      <c r="K68" s="40"/>
      <c r="L68" s="40"/>
      <c r="M68" s="40"/>
      <c r="N68" s="40"/>
      <c r="O68" s="40"/>
      <c r="P68" s="40"/>
    </row>
    <row r="69" spans="2:16">
      <c r="B69" s="74"/>
      <c r="C69" s="57" t="s">
        <v>121</v>
      </c>
      <c r="D69" s="65">
        <v>4.0897774314631707</v>
      </c>
      <c r="E69" s="65">
        <v>5.4129559884063205</v>
      </c>
      <c r="F69" s="65">
        <v>5.1155959703903298</v>
      </c>
      <c r="G69" s="65">
        <v>4.984109432550321</v>
      </c>
      <c r="H69" s="65">
        <v>5.2656740743983965</v>
      </c>
      <c r="I69" s="65">
        <v>5.3564606442083385</v>
      </c>
      <c r="K69" s="40"/>
      <c r="L69" s="40"/>
      <c r="M69" s="40"/>
      <c r="N69" s="40"/>
      <c r="O69" s="40"/>
      <c r="P69" s="40"/>
    </row>
    <row r="70" spans="2:16">
      <c r="B70" s="74"/>
      <c r="C70" s="61" t="s">
        <v>122</v>
      </c>
      <c r="D70" s="69">
        <v>4.1100000000000003</v>
      </c>
      <c r="E70" s="69">
        <v>5.44</v>
      </c>
      <c r="F70" s="69">
        <v>5.12</v>
      </c>
      <c r="G70" s="69">
        <v>5.03</v>
      </c>
      <c r="H70" s="69">
        <v>5.24</v>
      </c>
      <c r="I70" s="69">
        <v>5.39</v>
      </c>
      <c r="K70" s="40"/>
      <c r="L70" s="40"/>
      <c r="M70" s="40"/>
      <c r="N70" s="40"/>
      <c r="O70" s="40"/>
      <c r="P70" s="40"/>
    </row>
    <row r="71" spans="2:16">
      <c r="B71" s="74"/>
      <c r="C71" s="57" t="s">
        <v>123</v>
      </c>
      <c r="D71" s="65"/>
      <c r="E71" s="65"/>
      <c r="F71" s="65"/>
      <c r="G71" s="65"/>
      <c r="H71" s="65"/>
      <c r="I71" s="65"/>
      <c r="K71" s="40"/>
      <c r="L71" s="40"/>
      <c r="M71" s="40"/>
      <c r="N71" s="40"/>
      <c r="O71" s="40"/>
      <c r="P71" s="40"/>
    </row>
    <row r="72" spans="2:16">
      <c r="B72" s="74"/>
      <c r="C72" s="57" t="s">
        <v>124</v>
      </c>
      <c r="D72" s="65"/>
      <c r="E72" s="65"/>
      <c r="F72" s="65"/>
      <c r="G72" s="65"/>
      <c r="H72" s="65"/>
      <c r="I72" s="65"/>
      <c r="K72" s="40"/>
      <c r="L72" s="40"/>
      <c r="M72" s="40"/>
      <c r="N72" s="40"/>
      <c r="O72" s="40"/>
      <c r="P72" s="40"/>
    </row>
    <row r="73" spans="2:16">
      <c r="B73" s="74"/>
      <c r="C73" s="57" t="s">
        <v>125</v>
      </c>
      <c r="D73" s="65"/>
      <c r="E73" s="65"/>
      <c r="F73" s="65"/>
      <c r="G73" s="65"/>
      <c r="H73" s="65"/>
      <c r="I73" s="65"/>
      <c r="K73" s="40"/>
      <c r="L73" s="40"/>
      <c r="M73" s="40"/>
      <c r="N73" s="40"/>
      <c r="O73" s="40"/>
      <c r="P73" s="40"/>
    </row>
    <row r="74" spans="2:16">
      <c r="B74" s="57"/>
      <c r="C74" s="57" t="s">
        <v>126</v>
      </c>
      <c r="D74" s="65"/>
      <c r="E74" s="65"/>
      <c r="F74" s="65"/>
      <c r="G74" s="65"/>
      <c r="H74" s="65"/>
      <c r="I74" s="65"/>
      <c r="K74" s="40"/>
      <c r="L74" s="40"/>
      <c r="M74" s="40"/>
      <c r="N74" s="40"/>
      <c r="O74" s="40"/>
      <c r="P74" s="40"/>
    </row>
    <row r="75" spans="2:16">
      <c r="B75" s="74"/>
      <c r="C75" s="57" t="s">
        <v>127</v>
      </c>
      <c r="D75" s="65"/>
      <c r="E75" s="65"/>
      <c r="F75" s="65"/>
      <c r="G75" s="65"/>
      <c r="H75" s="65"/>
      <c r="I75" s="65"/>
      <c r="K75" s="280"/>
      <c r="L75" s="280"/>
      <c r="M75" s="280"/>
      <c r="N75" s="280"/>
      <c r="O75" s="280"/>
      <c r="P75" s="280"/>
    </row>
    <row r="76" spans="2:16">
      <c r="B76" s="57"/>
      <c r="C76" s="57" t="s">
        <v>128</v>
      </c>
      <c r="D76" s="65"/>
      <c r="E76" s="65"/>
      <c r="F76" s="65"/>
      <c r="G76" s="65"/>
      <c r="H76" s="65"/>
      <c r="I76" s="65"/>
      <c r="K76" s="40"/>
      <c r="L76" s="40"/>
      <c r="M76" s="40"/>
      <c r="N76" s="40"/>
      <c r="O76" s="40"/>
      <c r="P76" s="40"/>
    </row>
    <row r="77" spans="2:16">
      <c r="B77" s="57"/>
      <c r="C77" s="57" t="s">
        <v>129</v>
      </c>
      <c r="D77" s="65"/>
      <c r="E77" s="65"/>
      <c r="F77" s="65"/>
      <c r="G77" s="65"/>
      <c r="H77" s="65"/>
      <c r="I77" s="65"/>
      <c r="K77" s="40"/>
      <c r="L77" s="40"/>
      <c r="M77" s="40"/>
      <c r="N77" s="40"/>
      <c r="O77" s="40"/>
      <c r="P77" s="40"/>
    </row>
    <row r="78" spans="2:16">
      <c r="B78" s="57"/>
      <c r="C78" s="57" t="s">
        <v>130</v>
      </c>
      <c r="D78" s="65"/>
      <c r="E78" s="65"/>
      <c r="F78" s="65"/>
      <c r="G78" s="65"/>
      <c r="H78" s="65"/>
      <c r="I78" s="65"/>
      <c r="K78" s="40"/>
      <c r="L78" s="40"/>
      <c r="M78" s="40"/>
      <c r="N78" s="40"/>
      <c r="O78" s="40"/>
      <c r="P78" s="40"/>
    </row>
    <row r="79" spans="2:16">
      <c r="B79" s="57"/>
      <c r="C79" s="57" t="s">
        <v>131</v>
      </c>
      <c r="D79" s="65"/>
      <c r="E79" s="65"/>
      <c r="F79" s="65"/>
      <c r="G79" s="65"/>
      <c r="H79" s="65"/>
      <c r="I79" s="65"/>
      <c r="K79" s="40"/>
      <c r="L79" s="40"/>
      <c r="M79" s="40"/>
      <c r="N79" s="40"/>
      <c r="O79" s="40"/>
      <c r="P79" s="40"/>
    </row>
    <row r="80" spans="2:16">
      <c r="B80" s="57"/>
      <c r="C80" s="57"/>
      <c r="D80" s="66"/>
      <c r="E80" s="66"/>
      <c r="F80" s="66"/>
      <c r="G80" s="66"/>
      <c r="H80" s="66"/>
      <c r="I80" s="66"/>
      <c r="K80" s="45"/>
      <c r="L80" s="45"/>
      <c r="M80" s="45"/>
      <c r="N80" s="45"/>
      <c r="O80" s="45"/>
      <c r="P80" s="45"/>
    </row>
    <row r="81" spans="2:9">
      <c r="B81" s="33" t="s">
        <v>134</v>
      </c>
      <c r="D81" s="40"/>
      <c r="E81" s="40"/>
      <c r="F81" s="40"/>
      <c r="G81" s="40"/>
      <c r="H81" s="40"/>
      <c r="I81" s="40"/>
    </row>
    <row r="82" spans="2:9">
      <c r="B82" s="44"/>
      <c r="C82" s="497"/>
      <c r="D82" s="500"/>
      <c r="E82" s="500"/>
      <c r="F82" s="500"/>
      <c r="G82" s="500"/>
      <c r="H82" s="500"/>
      <c r="I82" s="500"/>
    </row>
    <row r="83" spans="2:9" ht="18">
      <c r="B83" s="54"/>
      <c r="C83" s="55"/>
      <c r="D83" s="55"/>
      <c r="E83" s="55"/>
      <c r="F83" s="55"/>
      <c r="G83" s="55"/>
      <c r="H83" s="55"/>
      <c r="I83" s="55"/>
    </row>
    <row r="84" spans="2:9">
      <c r="B84" s="44"/>
    </row>
    <row r="85" spans="2:9">
      <c r="B85" s="44"/>
    </row>
  </sheetData>
  <mergeCells count="1">
    <mergeCell ref="C82:I82"/>
  </mergeCells>
  <hyperlinks>
    <hyperlink ref="K3" location="Indice!A1" display="Volver al índice" xr:uid="{00000000-0004-0000-06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autoPageBreaks="0" fitToPage="1"/>
  </sheetPr>
  <dimension ref="A1:EI218"/>
  <sheetViews>
    <sheetView showGridLines="0" showRowColHeaders="0" zoomScaleNormal="100" workbookViewId="0">
      <pane ySplit="5" topLeftCell="A6" activePane="bottomLeft" state="frozen"/>
      <selection activeCell="Q29" sqref="Q29"/>
      <selection pane="bottomLeft" activeCell="Q29" sqref="Q29"/>
    </sheetView>
  </sheetViews>
  <sheetFormatPr baseColWidth="10" defaultColWidth="11.44140625" defaultRowHeight="14.4"/>
  <cols>
    <col min="1" max="1" width="2.6640625" style="13" customWidth="1"/>
    <col min="2" max="2" width="27.5546875" style="13" customWidth="1"/>
    <col min="3" max="3" width="17" style="13" customWidth="1"/>
    <col min="4" max="4" width="11.109375" style="13" customWidth="1"/>
    <col min="5" max="5" width="11.33203125" style="13" customWidth="1"/>
    <col min="6" max="6" width="11.33203125" style="13" hidden="1" customWidth="1"/>
    <col min="7" max="7" width="11.33203125" style="13" customWidth="1"/>
    <col min="8" max="8" width="11.6640625" style="13" customWidth="1"/>
    <col min="9" max="16384" width="11.44140625" style="13"/>
  </cols>
  <sheetData>
    <row r="1" spans="1:139" ht="26.1" customHeight="1">
      <c r="B1" s="504" t="s">
        <v>33</v>
      </c>
      <c r="C1" s="505"/>
      <c r="D1" s="505"/>
      <c r="E1" s="505"/>
      <c r="F1" s="505"/>
      <c r="G1" s="505"/>
      <c r="H1" s="505"/>
    </row>
    <row r="3" spans="1:139" ht="18">
      <c r="B3" s="368" t="s">
        <v>206</v>
      </c>
      <c r="C3" s="369"/>
      <c r="D3" s="369"/>
      <c r="E3" s="369"/>
      <c r="F3" s="369"/>
      <c r="G3" s="369"/>
      <c r="H3" s="369"/>
      <c r="L3" s="9" t="s">
        <v>177</v>
      </c>
    </row>
    <row r="4" spans="1:139" ht="23.7" customHeight="1">
      <c r="A4" s="370"/>
      <c r="B4" s="506" t="s">
        <v>41</v>
      </c>
      <c r="C4" s="508" t="s">
        <v>40</v>
      </c>
      <c r="D4" s="509"/>
      <c r="E4" s="371" t="s">
        <v>34</v>
      </c>
      <c r="F4" s="371"/>
      <c r="G4" s="371"/>
      <c r="H4" s="371"/>
      <c r="K4" s="75"/>
      <c r="L4" s="75"/>
      <c r="M4" s="75"/>
      <c r="N4" s="75"/>
      <c r="O4" s="75"/>
    </row>
    <row r="5" spans="1:139" ht="18.600000000000001" customHeight="1">
      <c r="A5" s="370"/>
      <c r="B5" s="507"/>
      <c r="C5" s="372" t="s">
        <v>7</v>
      </c>
      <c r="D5" s="372" t="s">
        <v>32</v>
      </c>
      <c r="E5" s="373" t="s">
        <v>4</v>
      </c>
      <c r="F5" s="373" t="s">
        <v>3</v>
      </c>
      <c r="G5" s="373" t="s">
        <v>3</v>
      </c>
      <c r="H5" s="373" t="s">
        <v>6</v>
      </c>
      <c r="K5" s="76"/>
      <c r="L5" s="77"/>
      <c r="M5" s="76"/>
      <c r="N5" s="78"/>
      <c r="O5" s="76"/>
    </row>
    <row r="6" spans="1:139" s="81" customFormat="1" ht="27.6" customHeight="1">
      <c r="A6" s="374"/>
      <c r="B6" s="375" t="s">
        <v>29</v>
      </c>
      <c r="C6" s="376">
        <v>1006769</v>
      </c>
      <c r="D6" s="377">
        <f>C6/$C$14</f>
        <v>0.4541636103961017</v>
      </c>
      <c r="E6" s="378">
        <v>0.29699999999999999</v>
      </c>
      <c r="F6" s="378"/>
      <c r="G6" s="378">
        <v>0.13700000000000001</v>
      </c>
      <c r="H6" s="378">
        <v>0.19700000000000001</v>
      </c>
      <c r="I6" s="4"/>
      <c r="J6" s="4"/>
      <c r="K6" s="79"/>
      <c r="L6" s="80"/>
      <c r="M6" s="79"/>
      <c r="N6" s="80"/>
      <c r="O6" s="79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</row>
    <row r="7" spans="1:139" s="81" customFormat="1" ht="27.6" customHeight="1">
      <c r="A7" s="374"/>
      <c r="B7" s="379" t="s">
        <v>28</v>
      </c>
      <c r="C7" s="376">
        <v>136878</v>
      </c>
      <c r="D7" s="377">
        <f t="shared" ref="D7:D11" si="0">C7/$C$14</f>
        <v>6.1747040943650043E-2</v>
      </c>
      <c r="E7" s="378">
        <v>0.191</v>
      </c>
      <c r="F7" s="378"/>
      <c r="G7" s="378">
        <v>0.11700000000000001</v>
      </c>
      <c r="H7" s="378">
        <v>0.14399999999999999</v>
      </c>
      <c r="I7" s="4"/>
      <c r="J7" s="237"/>
      <c r="K7" s="238"/>
      <c r="L7" s="238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06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</row>
    <row r="8" spans="1:139" s="81" customFormat="1" ht="27.6" customHeight="1">
      <c r="A8" s="374"/>
      <c r="B8" s="375" t="s">
        <v>35</v>
      </c>
      <c r="C8" s="376">
        <v>274713</v>
      </c>
      <c r="D8" s="377">
        <f t="shared" si="0"/>
        <v>0.12392579420179235</v>
      </c>
      <c r="E8" s="378">
        <v>0.36499999999999999</v>
      </c>
      <c r="F8" s="378"/>
      <c r="G8" s="378">
        <v>0.26600000000000001</v>
      </c>
      <c r="H8" s="378">
        <v>0.307</v>
      </c>
      <c r="I8" s="4"/>
      <c r="J8" s="237"/>
      <c r="K8" s="502"/>
      <c r="L8" s="502"/>
      <c r="M8" s="502"/>
      <c r="N8" s="502"/>
      <c r="O8" s="502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25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</row>
    <row r="9" spans="1:139" s="81" customFormat="1" ht="27.6" customHeight="1">
      <c r="A9" s="374"/>
      <c r="B9" s="375" t="s">
        <v>30</v>
      </c>
      <c r="C9" s="376">
        <v>624511</v>
      </c>
      <c r="D9" s="377">
        <f t="shared" si="0"/>
        <v>0.28172318624439158</v>
      </c>
      <c r="E9" s="378" t="s">
        <v>214</v>
      </c>
      <c r="F9" s="378"/>
      <c r="G9" s="378">
        <v>7.2999999999999995E-2</v>
      </c>
      <c r="H9" s="378">
        <v>0.26800000000000002</v>
      </c>
      <c r="I9" s="4"/>
      <c r="J9" s="237"/>
      <c r="K9" s="205"/>
      <c r="L9" s="229"/>
      <c r="M9" s="205"/>
      <c r="N9" s="230"/>
      <c r="O9" s="205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06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</row>
    <row r="10" spans="1:139" s="81" customFormat="1" ht="27.6" customHeight="1">
      <c r="A10" s="374"/>
      <c r="B10" s="375" t="s">
        <v>31</v>
      </c>
      <c r="C10" s="376">
        <v>150078</v>
      </c>
      <c r="D10" s="377">
        <f t="shared" si="0"/>
        <v>6.7701693557336531E-2</v>
      </c>
      <c r="E10" s="378">
        <v>0.443</v>
      </c>
      <c r="F10" s="378"/>
      <c r="G10" s="378">
        <v>0.435</v>
      </c>
      <c r="H10" s="378">
        <v>0.439</v>
      </c>
      <c r="I10" s="4"/>
      <c r="J10" s="237"/>
      <c r="K10" s="218"/>
      <c r="L10" s="213"/>
      <c r="M10" s="218"/>
      <c r="N10" s="213"/>
      <c r="O10" s="218"/>
      <c r="P10" s="200"/>
      <c r="Q10" s="200"/>
      <c r="R10" s="200"/>
      <c r="S10" s="200"/>
      <c r="T10" s="200"/>
      <c r="U10" s="200"/>
      <c r="V10" s="226"/>
      <c r="W10" s="200"/>
      <c r="X10" s="227"/>
      <c r="Y10" s="200"/>
      <c r="Z10" s="200"/>
      <c r="AA10" s="200"/>
      <c r="AB10" s="200"/>
      <c r="AC10" s="206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</row>
    <row r="11" spans="1:139" s="81" customFormat="1" ht="27.6" customHeight="1">
      <c r="A11" s="374"/>
      <c r="B11" s="375" t="s">
        <v>37</v>
      </c>
      <c r="C11" s="376">
        <v>22885</v>
      </c>
      <c r="D11" s="377">
        <f t="shared" si="0"/>
        <v>1.0323653413955721E-2</v>
      </c>
      <c r="E11" s="378">
        <v>0.51400000000000001</v>
      </c>
      <c r="F11" s="378"/>
      <c r="G11" s="378">
        <v>0.52300000000000002</v>
      </c>
      <c r="H11" s="378">
        <v>0.51700000000000002</v>
      </c>
      <c r="I11" s="4"/>
      <c r="J11" s="237"/>
      <c r="K11" s="218"/>
      <c r="L11" s="213"/>
      <c r="M11" s="218"/>
      <c r="N11" s="213"/>
      <c r="O11" s="218"/>
      <c r="P11" s="243"/>
      <c r="Q11" s="243"/>
      <c r="R11" s="243"/>
      <c r="S11" s="243"/>
      <c r="T11" s="243"/>
      <c r="U11" s="243"/>
      <c r="V11" s="243"/>
      <c r="W11" s="200"/>
      <c r="X11" s="243"/>
      <c r="Y11" s="243"/>
      <c r="Z11" s="243"/>
      <c r="AA11" s="243"/>
      <c r="AB11" s="243"/>
      <c r="AC11" s="206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</row>
    <row r="12" spans="1:139" s="81" customFormat="1" ht="27.6" customHeight="1">
      <c r="A12" s="374"/>
      <c r="B12" s="380" t="s">
        <v>36</v>
      </c>
      <c r="C12" s="381">
        <f>SUM(C6:C11)</f>
        <v>2215834</v>
      </c>
      <c r="D12" s="382">
        <f>SUM(D6:D11)</f>
        <v>0.99958497875722807</v>
      </c>
      <c r="E12" s="383">
        <v>0.29599999999999999</v>
      </c>
      <c r="F12" s="383"/>
      <c r="G12" s="383">
        <v>0.159</v>
      </c>
      <c r="H12" s="383">
        <v>0.22900000000000001</v>
      </c>
      <c r="I12" s="4"/>
      <c r="J12" s="237"/>
      <c r="K12" s="218"/>
      <c r="L12" s="213"/>
      <c r="M12" s="218"/>
      <c r="N12" s="213"/>
      <c r="O12" s="218"/>
      <c r="P12" s="228"/>
      <c r="Q12" s="203"/>
      <c r="R12" s="228"/>
      <c r="S12" s="203"/>
      <c r="T12" s="228"/>
      <c r="U12" s="203"/>
      <c r="V12" s="228"/>
      <c r="W12" s="204"/>
      <c r="X12" s="205"/>
      <c r="Y12" s="229"/>
      <c r="Z12" s="205"/>
      <c r="AA12" s="230"/>
      <c r="AB12" s="205"/>
      <c r="AC12" s="206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</row>
    <row r="13" spans="1:139" s="81" customFormat="1" ht="27.6" customHeight="1">
      <c r="A13" s="374"/>
      <c r="B13" s="375" t="s">
        <v>38</v>
      </c>
      <c r="C13" s="376">
        <v>920</v>
      </c>
      <c r="D13" s="377">
        <f>C13/C14</f>
        <v>4.1502124277208928E-4</v>
      </c>
      <c r="E13" s="378">
        <v>4.0000000000000001E-3</v>
      </c>
      <c r="F13" s="378"/>
      <c r="G13" s="378">
        <v>5.0000000000000001E-3</v>
      </c>
      <c r="H13" s="378">
        <v>4.0000000000000001E-3</v>
      </c>
      <c r="I13" s="4"/>
      <c r="J13" s="237"/>
      <c r="K13" s="218"/>
      <c r="L13" s="213"/>
      <c r="M13" s="218"/>
      <c r="N13" s="213"/>
      <c r="O13" s="218"/>
      <c r="P13" s="202"/>
      <c r="Q13" s="203"/>
      <c r="R13" s="202"/>
      <c r="S13" s="203"/>
      <c r="T13" s="202"/>
      <c r="U13" s="203"/>
      <c r="V13" s="202"/>
      <c r="W13" s="204"/>
      <c r="X13" s="205"/>
      <c r="Y13" s="206"/>
      <c r="Z13" s="205"/>
      <c r="AA13" s="206"/>
      <c r="AB13" s="205"/>
      <c r="AC13" s="206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</row>
    <row r="14" spans="1:139" s="81" customFormat="1" ht="32.1" customHeight="1">
      <c r="A14" s="374"/>
      <c r="B14" s="384" t="s">
        <v>39</v>
      </c>
      <c r="C14" s="385">
        <f>SUM(C12:C13)</f>
        <v>2216754</v>
      </c>
      <c r="D14" s="386">
        <v>1</v>
      </c>
      <c r="E14" s="386">
        <v>0.28299999999999997</v>
      </c>
      <c r="F14" s="386"/>
      <c r="G14" s="386">
        <v>0.158</v>
      </c>
      <c r="H14" s="386">
        <v>0.223</v>
      </c>
      <c r="I14" s="4"/>
      <c r="J14" s="237"/>
      <c r="K14" s="218"/>
      <c r="L14" s="213"/>
      <c r="M14" s="218"/>
      <c r="N14" s="213"/>
      <c r="O14" s="218"/>
      <c r="P14" s="202"/>
      <c r="Q14" s="203"/>
      <c r="R14" s="202"/>
      <c r="S14" s="203"/>
      <c r="T14" s="202"/>
      <c r="U14" s="203"/>
      <c r="V14" s="202"/>
      <c r="W14" s="204"/>
      <c r="X14" s="231"/>
      <c r="Y14" s="206"/>
      <c r="Z14" s="231"/>
      <c r="AA14" s="206"/>
      <c r="AB14" s="231"/>
      <c r="AC14" s="206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</row>
    <row r="15" spans="1:139" ht="22.95" customHeight="1">
      <c r="B15" s="82"/>
      <c r="C15" s="83"/>
      <c r="D15" s="83"/>
      <c r="I15" s="5"/>
      <c r="J15" s="239"/>
      <c r="K15" s="218"/>
      <c r="L15" s="213"/>
      <c r="M15" s="218"/>
      <c r="N15" s="213"/>
      <c r="O15" s="218"/>
      <c r="P15" s="210"/>
      <c r="Q15" s="211"/>
      <c r="R15" s="210"/>
      <c r="S15" s="211"/>
      <c r="T15" s="210"/>
      <c r="U15" s="211"/>
      <c r="V15" s="210"/>
      <c r="W15" s="212"/>
      <c r="X15" s="210"/>
      <c r="Y15" s="213"/>
      <c r="Z15" s="210"/>
      <c r="AA15" s="213"/>
      <c r="AB15" s="214"/>
      <c r="AC15" s="206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</row>
    <row r="16" spans="1:139" ht="18" customHeight="1">
      <c r="B16" s="84" t="s">
        <v>44</v>
      </c>
      <c r="C16" s="85"/>
      <c r="D16" s="85"/>
      <c r="E16" s="85"/>
      <c r="F16" s="85"/>
      <c r="G16" s="85"/>
      <c r="H16" s="85"/>
      <c r="I16" s="5"/>
      <c r="J16" s="239"/>
      <c r="K16" s="218"/>
      <c r="L16" s="213"/>
      <c r="M16" s="218"/>
      <c r="N16" s="213"/>
      <c r="O16" s="218"/>
      <c r="P16" s="210"/>
      <c r="Q16" s="211"/>
      <c r="R16" s="210"/>
      <c r="S16" s="211"/>
      <c r="T16" s="210"/>
      <c r="U16" s="211"/>
      <c r="V16" s="210"/>
      <c r="W16" s="212"/>
      <c r="X16" s="210"/>
      <c r="Y16" s="213"/>
      <c r="Z16" s="210"/>
      <c r="AA16" s="213"/>
      <c r="AB16" s="214"/>
      <c r="AC16" s="206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</row>
    <row r="17" spans="1:139" ht="18" customHeight="1">
      <c r="I17" s="5"/>
      <c r="J17" s="239"/>
      <c r="K17" s="214"/>
      <c r="L17" s="213"/>
      <c r="M17" s="214"/>
      <c r="N17" s="213"/>
      <c r="O17" s="214"/>
      <c r="P17" s="217"/>
      <c r="Q17" s="211"/>
      <c r="R17" s="217"/>
      <c r="S17" s="211"/>
      <c r="T17" s="217"/>
      <c r="U17" s="211"/>
      <c r="V17" s="217"/>
      <c r="W17" s="212"/>
      <c r="X17" s="218"/>
      <c r="Y17" s="213"/>
      <c r="Z17" s="218"/>
      <c r="AA17" s="213"/>
      <c r="AB17" s="218"/>
      <c r="AC17" s="206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</row>
    <row r="18" spans="1:139" ht="18" customHeight="1">
      <c r="I18" s="5"/>
      <c r="J18" s="239"/>
      <c r="K18" s="214"/>
      <c r="L18" s="213"/>
      <c r="M18" s="214"/>
      <c r="N18" s="213"/>
      <c r="O18" s="214"/>
      <c r="P18" s="210"/>
      <c r="Q18" s="211"/>
      <c r="R18" s="210"/>
      <c r="S18" s="211"/>
      <c r="T18" s="210"/>
      <c r="U18" s="211"/>
      <c r="V18" s="210"/>
      <c r="W18" s="212"/>
      <c r="X18" s="214"/>
      <c r="Y18" s="213"/>
      <c r="Z18" s="214"/>
      <c r="AA18" s="213"/>
      <c r="AB18" s="214"/>
      <c r="AC18" s="206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</row>
    <row r="19" spans="1:139" ht="15" customHeight="1">
      <c r="I19" s="5"/>
      <c r="J19" s="239"/>
      <c r="K19" s="214"/>
      <c r="L19" s="213"/>
      <c r="M19" s="214"/>
      <c r="N19" s="213"/>
      <c r="O19" s="214"/>
      <c r="P19" s="202"/>
      <c r="Q19" s="203"/>
      <c r="R19" s="202"/>
      <c r="S19" s="203"/>
      <c r="T19" s="202"/>
      <c r="U19" s="223"/>
      <c r="V19" s="233"/>
      <c r="W19" s="212"/>
      <c r="X19" s="231"/>
      <c r="Y19" s="206"/>
      <c r="Z19" s="231"/>
      <c r="AA19" s="206"/>
      <c r="AB19" s="231"/>
      <c r="AC19" s="206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</row>
    <row r="20" spans="1:139">
      <c r="I20" s="5"/>
      <c r="J20" s="239"/>
      <c r="K20" s="214"/>
      <c r="L20" s="213"/>
      <c r="M20" s="214"/>
      <c r="N20" s="213"/>
      <c r="O20" s="214"/>
      <c r="P20" s="210"/>
      <c r="Q20" s="211"/>
      <c r="R20" s="210"/>
      <c r="S20" s="211"/>
      <c r="T20" s="210"/>
      <c r="U20" s="211"/>
      <c r="V20" s="210"/>
      <c r="W20" s="212"/>
      <c r="X20" s="214"/>
      <c r="Y20" s="213"/>
      <c r="Z20" s="214"/>
      <c r="AA20" s="213"/>
      <c r="AB20" s="214"/>
      <c r="AC20" s="206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39"/>
      <c r="AT20" s="239"/>
      <c r="AU20" s="239"/>
      <c r="AV20" s="239"/>
      <c r="AW20" s="239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</row>
    <row r="21" spans="1:139">
      <c r="I21" s="5"/>
      <c r="J21" s="239"/>
      <c r="K21" s="214"/>
      <c r="L21" s="213"/>
      <c r="M21" s="214"/>
      <c r="N21" s="213"/>
      <c r="O21" s="214"/>
      <c r="P21" s="210"/>
      <c r="Q21" s="211"/>
      <c r="R21" s="210"/>
      <c r="S21" s="211"/>
      <c r="T21" s="210"/>
      <c r="U21" s="211"/>
      <c r="V21" s="210"/>
      <c r="W21" s="212"/>
      <c r="X21" s="214"/>
      <c r="Y21" s="213"/>
      <c r="Z21" s="214"/>
      <c r="AA21" s="213"/>
      <c r="AB21" s="214"/>
      <c r="AC21" s="206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9"/>
      <c r="AV21" s="239"/>
      <c r="AW21" s="239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</row>
    <row r="22" spans="1:139">
      <c r="I22" s="5"/>
      <c r="J22" s="239"/>
      <c r="K22" s="214"/>
      <c r="L22" s="213"/>
      <c r="M22" s="214"/>
      <c r="N22" s="213"/>
      <c r="O22" s="214"/>
      <c r="P22" s="210"/>
      <c r="Q22" s="211"/>
      <c r="R22" s="210"/>
      <c r="S22" s="211"/>
      <c r="T22" s="210"/>
      <c r="U22" s="211"/>
      <c r="V22" s="210"/>
      <c r="W22" s="212"/>
      <c r="X22" s="214"/>
      <c r="Y22" s="213"/>
      <c r="Z22" s="214"/>
      <c r="AA22" s="213"/>
      <c r="AB22" s="214"/>
      <c r="AC22" s="206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</row>
    <row r="23" spans="1:139">
      <c r="I23" s="5"/>
      <c r="J23" s="239"/>
      <c r="K23" s="214"/>
      <c r="L23" s="213"/>
      <c r="M23" s="214"/>
      <c r="N23" s="213"/>
      <c r="O23" s="214"/>
      <c r="P23" s="210"/>
      <c r="Q23" s="211"/>
      <c r="R23" s="210"/>
      <c r="S23" s="211"/>
      <c r="T23" s="210"/>
      <c r="U23" s="211"/>
      <c r="V23" s="210"/>
      <c r="W23" s="212"/>
      <c r="X23" s="214"/>
      <c r="Y23" s="213"/>
      <c r="Z23" s="214"/>
      <c r="AA23" s="213"/>
      <c r="AB23" s="214"/>
      <c r="AC23" s="206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</row>
    <row r="24" spans="1:139">
      <c r="I24" s="5"/>
      <c r="J24" s="239"/>
      <c r="K24" s="218"/>
      <c r="L24" s="213"/>
      <c r="M24" s="218"/>
      <c r="N24" s="213"/>
      <c r="O24" s="218"/>
      <c r="P24" s="210"/>
      <c r="Q24" s="211"/>
      <c r="R24" s="210"/>
      <c r="S24" s="211"/>
      <c r="T24" s="210"/>
      <c r="U24" s="211"/>
      <c r="V24" s="210"/>
      <c r="W24" s="212"/>
      <c r="X24" s="214"/>
      <c r="Y24" s="213"/>
      <c r="Z24" s="214"/>
      <c r="AA24" s="213"/>
      <c r="AB24" s="214"/>
      <c r="AC24" s="206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9"/>
      <c r="AV24" s="239"/>
      <c r="AW24" s="239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</row>
    <row r="25" spans="1:139" ht="15" customHeight="1">
      <c r="I25" s="5"/>
      <c r="J25" s="239"/>
      <c r="K25" s="214"/>
      <c r="L25" s="213"/>
      <c r="M25" s="214"/>
      <c r="N25" s="213"/>
      <c r="O25" s="214"/>
      <c r="P25" s="210"/>
      <c r="Q25" s="211"/>
      <c r="R25" s="210"/>
      <c r="S25" s="211"/>
      <c r="T25" s="210"/>
      <c r="U25" s="211"/>
      <c r="V25" s="210"/>
      <c r="W25" s="212"/>
      <c r="X25" s="214"/>
      <c r="Y25" s="213"/>
      <c r="Z25" s="214"/>
      <c r="AA25" s="213"/>
      <c r="AB25" s="214"/>
      <c r="AC25" s="206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</row>
    <row r="26" spans="1:139" ht="15" customHeight="1">
      <c r="I26" s="5"/>
      <c r="J26" s="239"/>
      <c r="K26" s="236"/>
      <c r="L26" s="236"/>
      <c r="M26" s="236"/>
      <c r="N26" s="236"/>
      <c r="O26" s="236"/>
      <c r="P26" s="210"/>
      <c r="Q26" s="211"/>
      <c r="R26" s="210"/>
      <c r="S26" s="211"/>
      <c r="T26" s="210"/>
      <c r="U26" s="211"/>
      <c r="V26" s="210"/>
      <c r="W26" s="212"/>
      <c r="X26" s="214"/>
      <c r="Y26" s="213"/>
      <c r="Z26" s="214"/>
      <c r="AA26" s="213"/>
      <c r="AB26" s="214"/>
      <c r="AC26" s="206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</row>
    <row r="27" spans="1:139" ht="15.6">
      <c r="A27" s="86"/>
      <c r="I27" s="5"/>
      <c r="J27" s="239"/>
      <c r="K27" s="236"/>
      <c r="L27" s="236"/>
      <c r="M27" s="236"/>
      <c r="N27" s="236"/>
      <c r="O27" s="236"/>
      <c r="P27" s="217"/>
      <c r="Q27" s="211"/>
      <c r="R27" s="217"/>
      <c r="S27" s="211"/>
      <c r="T27" s="217"/>
      <c r="U27" s="211"/>
      <c r="V27" s="217"/>
      <c r="W27" s="212"/>
      <c r="X27" s="218"/>
      <c r="Y27" s="213"/>
      <c r="Z27" s="218"/>
      <c r="AA27" s="213"/>
      <c r="AB27" s="218"/>
      <c r="AC27" s="206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39"/>
      <c r="AW27" s="239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</row>
    <row r="28" spans="1:139">
      <c r="I28" s="5"/>
      <c r="J28" s="5"/>
      <c r="P28" s="210"/>
      <c r="Q28" s="211"/>
      <c r="R28" s="210"/>
      <c r="S28" s="211"/>
      <c r="T28" s="210"/>
      <c r="U28" s="211"/>
      <c r="V28" s="210"/>
      <c r="W28" s="212"/>
      <c r="X28" s="214"/>
      <c r="Y28" s="213"/>
      <c r="Z28" s="214"/>
      <c r="AA28" s="213"/>
      <c r="AB28" s="214"/>
      <c r="AC28" s="206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39"/>
      <c r="AT28" s="239"/>
      <c r="AU28" s="239"/>
      <c r="AV28" s="239"/>
      <c r="AW28" s="239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</row>
    <row r="29" spans="1:139">
      <c r="I29" s="5"/>
      <c r="J29" s="5"/>
      <c r="P29" s="202"/>
      <c r="Q29" s="203"/>
      <c r="R29" s="202"/>
      <c r="S29" s="203"/>
      <c r="T29" s="202"/>
      <c r="U29" s="223"/>
      <c r="V29" s="202"/>
      <c r="W29" s="212"/>
      <c r="X29" s="231"/>
      <c r="Y29" s="206"/>
      <c r="Z29" s="231"/>
      <c r="AA29" s="206"/>
      <c r="AB29" s="231"/>
      <c r="AC29" s="206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</row>
    <row r="30" spans="1:139">
      <c r="I30" s="5"/>
      <c r="J30" s="5"/>
      <c r="P30" s="210"/>
      <c r="Q30" s="211"/>
      <c r="R30" s="210"/>
      <c r="S30" s="211"/>
      <c r="T30" s="210"/>
      <c r="U30" s="211"/>
      <c r="V30" s="210"/>
      <c r="W30" s="212"/>
      <c r="X30" s="214"/>
      <c r="Y30" s="213"/>
      <c r="Z30" s="214"/>
      <c r="AA30" s="213"/>
      <c r="AB30" s="214"/>
      <c r="AC30" s="206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239"/>
      <c r="AU30" s="239"/>
      <c r="AV30" s="239"/>
      <c r="AW30" s="239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</row>
    <row r="31" spans="1:139">
      <c r="I31" s="5"/>
      <c r="J31" s="5"/>
      <c r="P31" s="210"/>
      <c r="Q31" s="211"/>
      <c r="R31" s="210"/>
      <c r="S31" s="211"/>
      <c r="T31" s="210"/>
      <c r="U31" s="211"/>
      <c r="V31" s="210"/>
      <c r="W31" s="212"/>
      <c r="X31" s="214"/>
      <c r="Y31" s="213"/>
      <c r="Z31" s="214"/>
      <c r="AA31" s="213"/>
      <c r="AB31" s="214"/>
      <c r="AC31" s="206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</row>
    <row r="32" spans="1:139">
      <c r="I32" s="5"/>
      <c r="J32" s="7"/>
      <c r="K32" s="7"/>
      <c r="L32" s="7"/>
      <c r="M32" s="7"/>
      <c r="N32" s="7"/>
      <c r="O32" s="7"/>
      <c r="P32" s="246"/>
      <c r="Q32" s="211"/>
      <c r="R32" s="210"/>
      <c r="S32" s="211"/>
      <c r="T32" s="210"/>
      <c r="U32" s="211"/>
      <c r="V32" s="210"/>
      <c r="W32" s="212"/>
      <c r="X32" s="214"/>
      <c r="Y32" s="213"/>
      <c r="Z32" s="214"/>
      <c r="AA32" s="213"/>
      <c r="AB32" s="214"/>
      <c r="AC32" s="206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</row>
    <row r="33" spans="1:139">
      <c r="A33" s="5"/>
      <c r="B33" s="5"/>
      <c r="C33" s="5"/>
      <c r="D33" s="5"/>
      <c r="E33" s="5"/>
      <c r="F33" s="5"/>
      <c r="G33" s="5"/>
      <c r="H33" s="5"/>
      <c r="I33" s="5"/>
      <c r="J33" s="7"/>
      <c r="K33" s="247"/>
      <c r="L33" s="248"/>
      <c r="M33" s="247"/>
      <c r="N33" s="248"/>
      <c r="O33" s="247"/>
      <c r="P33" s="246"/>
      <c r="Q33" s="211"/>
      <c r="R33" s="210"/>
      <c r="S33" s="211"/>
      <c r="T33" s="210"/>
      <c r="U33" s="211"/>
      <c r="V33" s="210"/>
      <c r="W33" s="212"/>
      <c r="X33" s="214"/>
      <c r="Y33" s="213"/>
      <c r="Z33" s="214"/>
      <c r="AA33" s="213"/>
      <c r="AB33" s="214"/>
      <c r="AC33" s="206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39"/>
      <c r="AT33" s="239"/>
      <c r="AU33" s="239"/>
      <c r="AV33" s="239"/>
      <c r="AW33" s="239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</row>
    <row r="34" spans="1:139">
      <c r="A34" s="5"/>
      <c r="B34" s="6"/>
      <c r="C34" s="6"/>
      <c r="D34" s="6"/>
      <c r="E34" s="6"/>
      <c r="F34" s="5"/>
      <c r="G34" s="5"/>
      <c r="H34" s="5"/>
      <c r="I34" s="5"/>
      <c r="J34" s="7"/>
      <c r="K34" s="249"/>
      <c r="L34" s="248"/>
      <c r="M34" s="249"/>
      <c r="N34" s="248"/>
      <c r="O34" s="249"/>
      <c r="P34" s="246"/>
      <c r="Q34" s="211"/>
      <c r="R34" s="210"/>
      <c r="S34" s="211"/>
      <c r="T34" s="210"/>
      <c r="U34" s="211"/>
      <c r="V34" s="210"/>
      <c r="W34" s="212"/>
      <c r="X34" s="214"/>
      <c r="Y34" s="213"/>
      <c r="Z34" s="214"/>
      <c r="AA34" s="213"/>
      <c r="AB34" s="214"/>
      <c r="AC34" s="206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39"/>
      <c r="AT34" s="239"/>
      <c r="AU34" s="239"/>
      <c r="AV34" s="239"/>
      <c r="AW34" s="239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</row>
    <row r="35" spans="1:139">
      <c r="A35" s="5"/>
      <c r="B35" s="6"/>
      <c r="C35" s="6"/>
      <c r="D35" s="6"/>
      <c r="E35" s="6"/>
      <c r="F35" s="5"/>
      <c r="G35" s="5"/>
      <c r="H35" s="5"/>
      <c r="I35" s="5"/>
      <c r="J35" s="7"/>
      <c r="K35" s="7"/>
      <c r="L35" s="250"/>
      <c r="M35" s="251"/>
      <c r="N35" s="252"/>
      <c r="O35" s="253"/>
      <c r="P35" s="246"/>
      <c r="Q35" s="211"/>
      <c r="R35" s="210"/>
      <c r="S35" s="211"/>
      <c r="T35" s="210"/>
      <c r="U35" s="211"/>
      <c r="V35" s="210"/>
      <c r="W35" s="212"/>
      <c r="X35" s="214"/>
      <c r="Y35" s="213"/>
      <c r="Z35" s="214"/>
      <c r="AA35" s="213"/>
      <c r="AB35" s="214"/>
      <c r="AC35" s="206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39"/>
      <c r="AT35" s="239"/>
      <c r="AU35" s="239"/>
      <c r="AV35" s="239"/>
      <c r="AW35" s="239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</row>
    <row r="36" spans="1:139">
      <c r="A36" s="5"/>
      <c r="B36" s="6"/>
      <c r="C36" s="6"/>
      <c r="D36" s="6"/>
      <c r="E36" s="6"/>
      <c r="F36" s="5"/>
      <c r="G36" s="5"/>
      <c r="H36" s="5"/>
      <c r="I36" s="5"/>
      <c r="J36" s="7"/>
      <c r="K36" s="7"/>
      <c r="L36" s="250"/>
      <c r="M36" s="251"/>
      <c r="N36" s="252"/>
      <c r="O36" s="253"/>
      <c r="P36" s="246"/>
      <c r="Q36" s="211"/>
      <c r="R36" s="210"/>
      <c r="S36" s="211"/>
      <c r="T36" s="210"/>
      <c r="U36" s="211"/>
      <c r="V36" s="210"/>
      <c r="W36" s="212"/>
      <c r="X36" s="214"/>
      <c r="Y36" s="213"/>
      <c r="Z36" s="214"/>
      <c r="AA36" s="213"/>
      <c r="AB36" s="214"/>
      <c r="AC36" s="206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  <c r="AO36" s="239"/>
      <c r="AP36" s="239"/>
      <c r="AQ36" s="239"/>
      <c r="AR36" s="239"/>
      <c r="AS36" s="239"/>
      <c r="AT36" s="239"/>
      <c r="AU36" s="239"/>
      <c r="AV36" s="239"/>
      <c r="AW36" s="239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</row>
    <row r="37" spans="1:139">
      <c r="A37" s="5"/>
      <c r="B37" s="5"/>
      <c r="C37" s="5"/>
      <c r="D37" s="5"/>
      <c r="E37" s="5"/>
      <c r="F37" s="5"/>
      <c r="G37" s="5"/>
      <c r="H37" s="5"/>
      <c r="I37" s="5"/>
      <c r="J37" s="7"/>
      <c r="K37" s="7"/>
      <c r="L37" s="250"/>
      <c r="M37" s="254"/>
      <c r="N37" s="255"/>
      <c r="O37" s="253"/>
      <c r="P37" s="256"/>
      <c r="Q37" s="211"/>
      <c r="R37" s="217"/>
      <c r="S37" s="211"/>
      <c r="T37" s="217"/>
      <c r="U37" s="211"/>
      <c r="V37" s="217"/>
      <c r="W37" s="212"/>
      <c r="X37" s="218"/>
      <c r="Y37" s="213"/>
      <c r="Z37" s="218"/>
      <c r="AA37" s="213"/>
      <c r="AB37" s="218"/>
      <c r="AC37" s="206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</row>
    <row r="38" spans="1:139">
      <c r="A38" s="5"/>
      <c r="B38" s="5"/>
      <c r="C38" s="5"/>
      <c r="D38" s="5"/>
      <c r="E38" s="5"/>
      <c r="F38" s="5"/>
      <c r="G38" s="5"/>
      <c r="H38" s="5"/>
      <c r="I38" s="5"/>
      <c r="J38" s="7"/>
      <c r="K38" s="7"/>
      <c r="L38" s="250"/>
      <c r="M38" s="251"/>
      <c r="N38" s="252"/>
      <c r="O38" s="257"/>
      <c r="P38" s="246"/>
      <c r="Q38" s="211"/>
      <c r="R38" s="210"/>
      <c r="S38" s="211"/>
      <c r="T38" s="210"/>
      <c r="U38" s="211"/>
      <c r="V38" s="210"/>
      <c r="W38" s="212"/>
      <c r="X38" s="214"/>
      <c r="Y38" s="213"/>
      <c r="Z38" s="214"/>
      <c r="AA38" s="213"/>
      <c r="AB38" s="214"/>
      <c r="AC38" s="206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/>
      <c r="AW38" s="239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</row>
    <row r="39" spans="1:139">
      <c r="A39" s="6"/>
      <c r="B39" s="6"/>
      <c r="C39" s="6"/>
      <c r="D39" s="6"/>
      <c r="E39" s="6"/>
      <c r="F39" s="6"/>
      <c r="G39" s="6"/>
      <c r="H39" s="5"/>
      <c r="I39" s="5"/>
      <c r="J39" s="5"/>
      <c r="K39" s="5"/>
      <c r="L39" s="239"/>
      <c r="M39" s="215"/>
      <c r="N39" s="224"/>
      <c r="O39" s="232"/>
      <c r="P39" s="202"/>
      <c r="Q39" s="203"/>
      <c r="R39" s="202"/>
      <c r="S39" s="203"/>
      <c r="T39" s="202"/>
      <c r="U39" s="223"/>
      <c r="V39" s="202"/>
      <c r="W39" s="212"/>
      <c r="X39" s="231"/>
      <c r="Y39" s="206"/>
      <c r="Z39" s="231"/>
      <c r="AA39" s="206"/>
      <c r="AB39" s="231"/>
      <c r="AC39" s="206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/>
      <c r="AW39" s="239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</row>
    <row r="40" spans="1:139">
      <c r="A40" s="7"/>
      <c r="B40" s="7"/>
      <c r="C40" s="7"/>
      <c r="D40" s="6"/>
      <c r="E40" s="6"/>
      <c r="F40" s="6"/>
      <c r="G40" s="6"/>
      <c r="H40" s="5"/>
      <c r="I40" s="5"/>
      <c r="J40" s="5"/>
      <c r="K40" s="5"/>
      <c r="L40" s="239"/>
      <c r="M40" s="207"/>
      <c r="N40" s="208"/>
      <c r="O40" s="209"/>
      <c r="P40" s="210"/>
      <c r="Q40" s="211"/>
      <c r="R40" s="210"/>
      <c r="S40" s="211"/>
      <c r="T40" s="210"/>
      <c r="U40" s="211"/>
      <c r="V40" s="210"/>
      <c r="W40" s="212"/>
      <c r="X40" s="214"/>
      <c r="Y40" s="213"/>
      <c r="Z40" s="214"/>
      <c r="AA40" s="213"/>
      <c r="AB40" s="214"/>
      <c r="AC40" s="206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39"/>
      <c r="AT40" s="239"/>
      <c r="AU40" s="239"/>
      <c r="AV40" s="239"/>
      <c r="AW40" s="239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</row>
    <row r="41" spans="1:139">
      <c r="A41" s="7"/>
      <c r="B41" s="87" t="s">
        <v>29</v>
      </c>
      <c r="C41" s="88">
        <f>D6</f>
        <v>0.4541636103961017</v>
      </c>
      <c r="D41" s="6"/>
      <c r="E41" s="6"/>
      <c r="F41" s="6"/>
      <c r="G41" s="6"/>
      <c r="H41" s="5"/>
      <c r="I41" s="5"/>
      <c r="J41" s="5"/>
      <c r="K41" s="5"/>
      <c r="L41" s="239"/>
      <c r="M41" s="207"/>
      <c r="N41" s="208"/>
      <c r="O41" s="209"/>
      <c r="P41" s="210"/>
      <c r="Q41" s="211"/>
      <c r="R41" s="210"/>
      <c r="S41" s="211"/>
      <c r="T41" s="210"/>
      <c r="U41" s="211"/>
      <c r="V41" s="210"/>
      <c r="W41" s="212"/>
      <c r="X41" s="214"/>
      <c r="Y41" s="213"/>
      <c r="Z41" s="214"/>
      <c r="AA41" s="213"/>
      <c r="AB41" s="214"/>
      <c r="AC41" s="206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</row>
    <row r="42" spans="1:139" ht="27.6">
      <c r="A42" s="7"/>
      <c r="B42" s="87" t="s">
        <v>35</v>
      </c>
      <c r="C42" s="88">
        <f>D8</f>
        <v>0.12392579420179235</v>
      </c>
      <c r="D42" s="6"/>
      <c r="E42" s="6"/>
      <c r="F42" s="6"/>
      <c r="G42" s="6"/>
      <c r="H42" s="5"/>
      <c r="I42" s="5"/>
      <c r="J42" s="5"/>
      <c r="K42" s="5"/>
      <c r="L42" s="239"/>
      <c r="M42" s="207"/>
      <c r="N42" s="208"/>
      <c r="O42" s="209"/>
      <c r="P42" s="210"/>
      <c r="Q42" s="211"/>
      <c r="R42" s="210"/>
      <c r="S42" s="211"/>
      <c r="T42" s="210"/>
      <c r="U42" s="211"/>
      <c r="V42" s="210"/>
      <c r="W42" s="212"/>
      <c r="X42" s="214"/>
      <c r="Y42" s="213"/>
      <c r="Z42" s="214"/>
      <c r="AA42" s="213"/>
      <c r="AB42" s="214"/>
      <c r="AC42" s="206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</row>
    <row r="43" spans="1:139">
      <c r="A43" s="7"/>
      <c r="B43" s="87" t="s">
        <v>30</v>
      </c>
      <c r="C43" s="88">
        <f>D9</f>
        <v>0.28172318624439158</v>
      </c>
      <c r="D43" s="6"/>
      <c r="E43" s="6"/>
      <c r="F43" s="6"/>
      <c r="G43" s="6"/>
      <c r="H43" s="5"/>
      <c r="I43" s="5"/>
      <c r="J43" s="5"/>
      <c r="K43" s="5"/>
      <c r="L43" s="239"/>
      <c r="M43" s="215"/>
      <c r="N43" s="208"/>
      <c r="O43" s="209"/>
      <c r="P43" s="210"/>
      <c r="Q43" s="211"/>
      <c r="R43" s="210"/>
      <c r="S43" s="211"/>
      <c r="T43" s="210"/>
      <c r="U43" s="211"/>
      <c r="V43" s="210"/>
      <c r="W43" s="212"/>
      <c r="X43" s="214"/>
      <c r="Y43" s="213"/>
      <c r="Z43" s="214"/>
      <c r="AA43" s="213"/>
      <c r="AB43" s="214"/>
      <c r="AC43" s="206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239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</row>
    <row r="44" spans="1:139">
      <c r="A44" s="7"/>
      <c r="B44" s="87" t="s">
        <v>43</v>
      </c>
      <c r="C44" s="88">
        <f>SUM(C45:C48)</f>
        <v>0.14018740915771438</v>
      </c>
      <c r="D44" s="6"/>
      <c r="E44" s="6"/>
      <c r="F44" s="6"/>
      <c r="G44" s="6"/>
      <c r="H44" s="5"/>
      <c r="I44" s="5"/>
      <c r="J44" s="5"/>
      <c r="K44" s="5"/>
      <c r="L44" s="239"/>
      <c r="M44" s="215"/>
      <c r="N44" s="216"/>
      <c r="O44" s="209"/>
      <c r="P44" s="210"/>
      <c r="Q44" s="211"/>
      <c r="R44" s="217"/>
      <c r="S44" s="211"/>
      <c r="T44" s="210"/>
      <c r="U44" s="211"/>
      <c r="V44" s="217"/>
      <c r="W44" s="212"/>
      <c r="X44" s="218"/>
      <c r="Y44" s="213"/>
      <c r="Z44" s="218"/>
      <c r="AA44" s="213"/>
      <c r="AB44" s="218"/>
      <c r="AC44" s="234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39"/>
      <c r="AU44" s="239"/>
      <c r="AV44" s="239"/>
      <c r="AW44" s="239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</row>
    <row r="45" spans="1:139">
      <c r="A45" s="7"/>
      <c r="B45" s="87" t="s">
        <v>31</v>
      </c>
      <c r="C45" s="88">
        <f>D10</f>
        <v>6.7701693557336531E-2</v>
      </c>
      <c r="D45" s="89">
        <f>SUM(C41:C44)</f>
        <v>1</v>
      </c>
      <c r="E45" s="89">
        <f>SUM(C41:C44)</f>
        <v>1</v>
      </c>
      <c r="F45" s="6"/>
      <c r="G45" s="6"/>
      <c r="H45" s="5"/>
      <c r="I45" s="5"/>
      <c r="J45" s="5"/>
      <c r="K45" s="5"/>
      <c r="L45" s="239"/>
      <c r="M45" s="207"/>
      <c r="N45" s="208"/>
      <c r="O45" s="212"/>
      <c r="P45" s="210"/>
      <c r="Q45" s="211"/>
      <c r="R45" s="210"/>
      <c r="S45" s="211"/>
      <c r="T45" s="210"/>
      <c r="U45" s="211"/>
      <c r="V45" s="210"/>
      <c r="W45" s="212"/>
      <c r="X45" s="214"/>
      <c r="Y45" s="213"/>
      <c r="Z45" s="214"/>
      <c r="AA45" s="213"/>
      <c r="AB45" s="214"/>
      <c r="AC45" s="206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  <c r="AO45" s="239"/>
      <c r="AP45" s="239"/>
      <c r="AQ45" s="239"/>
      <c r="AR45" s="239"/>
      <c r="AS45" s="239"/>
      <c r="AT45" s="239"/>
      <c r="AU45" s="239"/>
      <c r="AV45" s="239"/>
      <c r="AW45" s="239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</row>
    <row r="46" spans="1:139">
      <c r="A46" s="7"/>
      <c r="B46" s="87" t="s">
        <v>37</v>
      </c>
      <c r="C46" s="88">
        <f>D11</f>
        <v>1.0323653413955721E-2</v>
      </c>
      <c r="D46" s="6"/>
      <c r="E46" s="6"/>
      <c r="F46" s="6"/>
      <c r="G46" s="6"/>
      <c r="H46" s="5"/>
      <c r="I46" s="5"/>
      <c r="J46" s="5"/>
      <c r="K46" s="5"/>
      <c r="L46" s="239"/>
      <c r="M46" s="215"/>
      <c r="N46" s="224"/>
      <c r="O46" s="232"/>
      <c r="P46" s="202"/>
      <c r="Q46" s="203"/>
      <c r="R46" s="202"/>
      <c r="S46" s="203"/>
      <c r="T46" s="202"/>
      <c r="U46" s="223"/>
      <c r="V46" s="233"/>
      <c r="W46" s="212"/>
      <c r="X46" s="231"/>
      <c r="Y46" s="206"/>
      <c r="Z46" s="231"/>
      <c r="AA46" s="206"/>
      <c r="AB46" s="231"/>
      <c r="AC46" s="206"/>
      <c r="AD46" s="239"/>
      <c r="AE46" s="239"/>
      <c r="AF46" s="239"/>
      <c r="AG46" s="239"/>
      <c r="AH46" s="239"/>
      <c r="AI46" s="239"/>
      <c r="AJ46" s="239"/>
      <c r="AK46" s="239"/>
      <c r="AL46" s="239"/>
      <c r="AM46" s="239"/>
      <c r="AN46" s="239"/>
      <c r="AO46" s="239"/>
      <c r="AP46" s="239"/>
      <c r="AQ46" s="239"/>
      <c r="AR46" s="239"/>
      <c r="AS46" s="239"/>
      <c r="AT46" s="239"/>
      <c r="AU46" s="239"/>
      <c r="AV46" s="239"/>
      <c r="AW46" s="239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</row>
    <row r="47" spans="1:139">
      <c r="A47" s="7"/>
      <c r="B47" s="90" t="s">
        <v>28</v>
      </c>
      <c r="C47" s="88">
        <f>D7</f>
        <v>6.1747040943650043E-2</v>
      </c>
      <c r="D47" s="6"/>
      <c r="E47" s="6"/>
      <c r="F47" s="6"/>
      <c r="G47" s="6"/>
      <c r="H47" s="5"/>
      <c r="I47" s="5"/>
      <c r="J47" s="5"/>
      <c r="K47" s="5"/>
      <c r="L47" s="239"/>
      <c r="M47" s="207"/>
      <c r="N47" s="208"/>
      <c r="O47" s="209"/>
      <c r="P47" s="210"/>
      <c r="Q47" s="211"/>
      <c r="R47" s="210"/>
      <c r="S47" s="211"/>
      <c r="T47" s="210"/>
      <c r="U47" s="211"/>
      <c r="V47" s="210"/>
      <c r="W47" s="212"/>
      <c r="X47" s="214"/>
      <c r="Y47" s="213"/>
      <c r="Z47" s="214"/>
      <c r="AA47" s="213"/>
      <c r="AB47" s="214"/>
      <c r="AC47" s="206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39"/>
      <c r="AU47" s="239"/>
      <c r="AV47" s="239"/>
      <c r="AW47" s="239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</row>
    <row r="48" spans="1:139">
      <c r="A48" s="7"/>
      <c r="B48" s="7" t="s">
        <v>42</v>
      </c>
      <c r="C48" s="91">
        <f>D13</f>
        <v>4.1502124277208928E-4</v>
      </c>
      <c r="D48" s="6"/>
      <c r="E48" s="6"/>
      <c r="F48" s="6"/>
      <c r="G48" s="6"/>
      <c r="H48" s="5"/>
      <c r="I48" s="5"/>
      <c r="J48" s="5"/>
      <c r="K48" s="5"/>
      <c r="L48" s="239"/>
      <c r="M48" s="207"/>
      <c r="N48" s="208"/>
      <c r="O48" s="209"/>
      <c r="P48" s="210"/>
      <c r="Q48" s="211"/>
      <c r="R48" s="210"/>
      <c r="S48" s="211"/>
      <c r="T48" s="210"/>
      <c r="U48" s="211"/>
      <c r="V48" s="210"/>
      <c r="W48" s="212"/>
      <c r="X48" s="214"/>
      <c r="Y48" s="213"/>
      <c r="Z48" s="214"/>
      <c r="AA48" s="213"/>
      <c r="AB48" s="214"/>
      <c r="AC48" s="206"/>
      <c r="AD48" s="239"/>
      <c r="AE48" s="239"/>
      <c r="AF48" s="239"/>
      <c r="AG48" s="239"/>
      <c r="AH48" s="239"/>
      <c r="AI48" s="239"/>
      <c r="AJ48" s="239"/>
      <c r="AK48" s="239"/>
      <c r="AL48" s="239"/>
      <c r="AM48" s="239"/>
      <c r="AN48" s="239"/>
      <c r="AO48" s="239"/>
      <c r="AP48" s="239"/>
      <c r="AQ48" s="239"/>
      <c r="AR48" s="239"/>
      <c r="AS48" s="239"/>
      <c r="AT48" s="239"/>
      <c r="AU48" s="239"/>
      <c r="AV48" s="239"/>
      <c r="AW48" s="239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</row>
    <row r="49" spans="1:139">
      <c r="A49" s="6"/>
      <c r="B49" s="6"/>
      <c r="C49" s="89">
        <f>SUM(C44:C48)</f>
        <v>0.28037481831542876</v>
      </c>
      <c r="D49" s="6"/>
      <c r="E49" s="6"/>
      <c r="F49" s="6"/>
      <c r="G49" s="6"/>
      <c r="H49" s="5"/>
      <c r="I49" s="5"/>
      <c r="J49" s="5"/>
      <c r="K49" s="5"/>
      <c r="L49" s="239"/>
      <c r="M49" s="215"/>
      <c r="N49" s="208"/>
      <c r="O49" s="209"/>
      <c r="P49" s="210"/>
      <c r="Q49" s="211"/>
      <c r="R49" s="210"/>
      <c r="S49" s="211"/>
      <c r="T49" s="210"/>
      <c r="U49" s="211"/>
      <c r="V49" s="210"/>
      <c r="W49" s="212"/>
      <c r="X49" s="214"/>
      <c r="Y49" s="213"/>
      <c r="Z49" s="214"/>
      <c r="AA49" s="213"/>
      <c r="AB49" s="214"/>
      <c r="AC49" s="206"/>
      <c r="AD49" s="239"/>
      <c r="AE49" s="239"/>
      <c r="AF49" s="239"/>
      <c r="AG49" s="239"/>
      <c r="AH49" s="239"/>
      <c r="AI49" s="239"/>
      <c r="AJ49" s="239"/>
      <c r="AK49" s="239"/>
      <c r="AL49" s="239"/>
      <c r="AM49" s="239"/>
      <c r="AN49" s="239"/>
      <c r="AO49" s="239"/>
      <c r="AP49" s="239"/>
      <c r="AQ49" s="239"/>
      <c r="AR49" s="239"/>
      <c r="AS49" s="239"/>
      <c r="AT49" s="239"/>
      <c r="AU49" s="239"/>
      <c r="AV49" s="239"/>
      <c r="AW49" s="239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</row>
    <row r="50" spans="1:139" ht="15" customHeight="1">
      <c r="A50" s="6"/>
      <c r="B50" s="6"/>
      <c r="C50" s="89">
        <f>SUM(C41:C44)</f>
        <v>1</v>
      </c>
      <c r="D50" s="6"/>
      <c r="E50" s="6"/>
      <c r="F50" s="6"/>
      <c r="G50" s="6"/>
      <c r="H50" s="5"/>
      <c r="I50" s="5"/>
      <c r="J50" s="5"/>
      <c r="K50" s="5"/>
      <c r="L50" s="239"/>
      <c r="M50" s="215"/>
      <c r="N50" s="216"/>
      <c r="O50" s="209"/>
      <c r="P50" s="210"/>
      <c r="Q50" s="211"/>
      <c r="R50" s="217"/>
      <c r="S50" s="211"/>
      <c r="T50" s="210"/>
      <c r="U50" s="211"/>
      <c r="V50" s="217"/>
      <c r="W50" s="212"/>
      <c r="X50" s="218"/>
      <c r="Y50" s="213"/>
      <c r="Z50" s="218"/>
      <c r="AA50" s="213"/>
      <c r="AB50" s="218"/>
      <c r="AC50" s="206"/>
      <c r="AD50" s="239"/>
      <c r="AE50" s="239"/>
      <c r="AF50" s="239"/>
      <c r="AG50" s="239"/>
      <c r="AH50" s="239"/>
      <c r="AI50" s="239"/>
      <c r="AJ50" s="239"/>
      <c r="AK50" s="239"/>
      <c r="AL50" s="239"/>
      <c r="AM50" s="239"/>
      <c r="AN50" s="239"/>
      <c r="AO50" s="239"/>
      <c r="AP50" s="239"/>
      <c r="AQ50" s="239"/>
      <c r="AR50" s="239"/>
      <c r="AS50" s="239"/>
      <c r="AT50" s="239"/>
      <c r="AU50" s="239"/>
      <c r="AV50" s="239"/>
      <c r="AW50" s="239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</row>
    <row r="51" spans="1:139">
      <c r="A51" s="6"/>
      <c r="B51" s="6"/>
      <c r="C51" s="6"/>
      <c r="D51" s="6"/>
      <c r="E51" s="6"/>
      <c r="F51" s="6"/>
      <c r="G51" s="6"/>
      <c r="H51" s="5"/>
      <c r="I51" s="5"/>
      <c r="J51" s="5"/>
      <c r="K51" s="5"/>
      <c r="L51" s="239"/>
      <c r="M51" s="207"/>
      <c r="N51" s="208"/>
      <c r="O51" s="212"/>
      <c r="P51" s="210"/>
      <c r="Q51" s="211"/>
      <c r="R51" s="210"/>
      <c r="S51" s="211"/>
      <c r="T51" s="210"/>
      <c r="U51" s="211"/>
      <c r="V51" s="210"/>
      <c r="W51" s="212"/>
      <c r="X51" s="214"/>
      <c r="Y51" s="213"/>
      <c r="Z51" s="214"/>
      <c r="AA51" s="213"/>
      <c r="AB51" s="214"/>
      <c r="AC51" s="206"/>
      <c r="AD51" s="239"/>
      <c r="AE51" s="239"/>
      <c r="AF51" s="239"/>
      <c r="AG51" s="239"/>
      <c r="AH51" s="239"/>
      <c r="AI51" s="239"/>
      <c r="AJ51" s="239"/>
      <c r="AK51" s="239"/>
      <c r="AL51" s="239"/>
      <c r="AM51" s="239"/>
      <c r="AN51" s="239"/>
      <c r="AO51" s="239"/>
      <c r="AP51" s="239"/>
      <c r="AQ51" s="239"/>
      <c r="AR51" s="239"/>
      <c r="AS51" s="239"/>
      <c r="AT51" s="239"/>
      <c r="AU51" s="239"/>
      <c r="AV51" s="239"/>
      <c r="AW51" s="239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</row>
    <row r="52" spans="1:139" ht="15" customHeight="1">
      <c r="A52" s="6"/>
      <c r="B52" s="6"/>
      <c r="C52" s="6"/>
      <c r="D52" s="6"/>
      <c r="E52" s="6"/>
      <c r="F52" s="6"/>
      <c r="G52" s="6"/>
      <c r="H52" s="5"/>
      <c r="I52" s="5"/>
      <c r="J52" s="5"/>
      <c r="K52" s="5"/>
      <c r="L52" s="239"/>
      <c r="M52" s="215"/>
      <c r="N52" s="224"/>
      <c r="O52" s="209"/>
      <c r="P52" s="210"/>
      <c r="Q52" s="211"/>
      <c r="R52" s="217"/>
      <c r="S52" s="211"/>
      <c r="T52" s="210"/>
      <c r="U52" s="211"/>
      <c r="V52" s="217"/>
      <c r="W52" s="212"/>
      <c r="X52" s="218"/>
      <c r="Y52" s="213"/>
      <c r="Z52" s="218"/>
      <c r="AA52" s="213"/>
      <c r="AB52" s="218"/>
      <c r="AC52" s="206"/>
      <c r="AD52" s="239"/>
      <c r="AE52" s="239"/>
      <c r="AF52" s="239"/>
      <c r="AG52" s="239"/>
      <c r="AH52" s="239"/>
      <c r="AI52" s="239"/>
      <c r="AJ52" s="239"/>
      <c r="AK52" s="239"/>
      <c r="AL52" s="239"/>
      <c r="AM52" s="239"/>
      <c r="AN52" s="239"/>
      <c r="AO52" s="239"/>
      <c r="AP52" s="239"/>
      <c r="AQ52" s="239"/>
      <c r="AR52" s="239"/>
      <c r="AS52" s="239"/>
      <c r="AT52" s="239"/>
      <c r="AU52" s="239"/>
      <c r="AV52" s="239"/>
      <c r="AW52" s="239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</row>
    <row r="53" spans="1:139" ht="18" customHeight="1">
      <c r="A53" s="6"/>
      <c r="B53" s="6"/>
      <c r="C53" s="6"/>
      <c r="D53" s="6"/>
      <c r="E53" s="6"/>
      <c r="F53" s="6"/>
      <c r="G53" s="6"/>
      <c r="H53" s="5"/>
      <c r="I53" s="5"/>
      <c r="J53" s="5"/>
      <c r="K53" s="5"/>
      <c r="L53" s="239"/>
      <c r="M53" s="219"/>
      <c r="N53" s="220"/>
      <c r="O53" s="221"/>
      <c r="P53" s="202"/>
      <c r="Q53" s="222"/>
      <c r="R53" s="202"/>
      <c r="S53" s="222"/>
      <c r="T53" s="202"/>
      <c r="U53" s="223"/>
      <c r="V53" s="202"/>
      <c r="W53" s="212"/>
      <c r="X53" s="214"/>
      <c r="Y53" s="213"/>
      <c r="Z53" s="214"/>
      <c r="AA53" s="213"/>
      <c r="AB53" s="214"/>
      <c r="AC53" s="206"/>
      <c r="AD53" s="239"/>
      <c r="AE53" s="239"/>
      <c r="AF53" s="239"/>
      <c r="AG53" s="239"/>
      <c r="AH53" s="239"/>
      <c r="AI53" s="239"/>
      <c r="AJ53" s="239"/>
      <c r="AK53" s="239"/>
      <c r="AL53" s="239"/>
      <c r="AM53" s="239"/>
      <c r="AN53" s="239"/>
      <c r="AO53" s="239"/>
      <c r="AP53" s="239"/>
      <c r="AQ53" s="239"/>
      <c r="AR53" s="239"/>
      <c r="AS53" s="239"/>
      <c r="AT53" s="239"/>
      <c r="AU53" s="239"/>
      <c r="AV53" s="239"/>
      <c r="AW53" s="239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</row>
    <row r="54" spans="1:139" ht="18" customHeight="1">
      <c r="A54" s="6"/>
      <c r="B54" s="6"/>
      <c r="C54" s="6"/>
      <c r="D54" s="6"/>
      <c r="E54" s="6"/>
      <c r="F54" s="6"/>
      <c r="G54" s="6"/>
      <c r="H54" s="5"/>
      <c r="I54" s="5"/>
      <c r="J54" s="5"/>
      <c r="K54" s="5"/>
      <c r="L54" s="239"/>
      <c r="M54" s="503"/>
      <c r="N54" s="503"/>
      <c r="O54" s="219"/>
      <c r="P54" s="217"/>
      <c r="Q54" s="211"/>
      <c r="R54" s="217"/>
      <c r="S54" s="211"/>
      <c r="T54" s="217"/>
      <c r="U54" s="211"/>
      <c r="V54" s="217"/>
      <c r="W54" s="223"/>
      <c r="X54" s="218"/>
      <c r="Y54" s="213"/>
      <c r="Z54" s="218"/>
      <c r="AA54" s="213"/>
      <c r="AB54" s="218"/>
      <c r="AC54" s="206"/>
      <c r="AD54" s="239"/>
      <c r="AE54" s="239"/>
      <c r="AF54" s="239"/>
      <c r="AG54" s="239"/>
      <c r="AH54" s="239"/>
      <c r="AI54" s="239"/>
      <c r="AJ54" s="239"/>
      <c r="AK54" s="239"/>
      <c r="AL54" s="239"/>
      <c r="AM54" s="239"/>
      <c r="AN54" s="239"/>
      <c r="AO54" s="239"/>
      <c r="AP54" s="239"/>
      <c r="AQ54" s="239"/>
      <c r="AR54" s="239"/>
      <c r="AS54" s="239"/>
      <c r="AT54" s="239"/>
      <c r="AU54" s="239"/>
      <c r="AV54" s="239"/>
      <c r="AW54" s="239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</row>
    <row r="55" spans="1:139" ht="18" customHeight="1">
      <c r="A55" s="6"/>
      <c r="B55" s="6"/>
      <c r="C55" s="6"/>
      <c r="D55" s="6"/>
      <c r="E55" s="6"/>
      <c r="F55" s="6"/>
      <c r="G55" s="6"/>
      <c r="H55" s="5"/>
      <c r="I55" s="5"/>
      <c r="J55" s="5"/>
      <c r="K55" s="5"/>
      <c r="L55" s="239"/>
      <c r="M55" s="224"/>
      <c r="N55" s="224"/>
      <c r="O55" s="219"/>
      <c r="P55" s="217"/>
      <c r="Q55" s="211"/>
      <c r="R55" s="217"/>
      <c r="S55" s="211"/>
      <c r="T55" s="217"/>
      <c r="U55" s="211"/>
      <c r="V55" s="217"/>
      <c r="W55" s="223"/>
      <c r="X55" s="218"/>
      <c r="Y55" s="213"/>
      <c r="Z55" s="218"/>
      <c r="AA55" s="213"/>
      <c r="AB55" s="218"/>
      <c r="AC55" s="206"/>
      <c r="AD55" s="239"/>
      <c r="AE55" s="239"/>
      <c r="AF55" s="239"/>
      <c r="AG55" s="239"/>
      <c r="AH55" s="239"/>
      <c r="AI55" s="239"/>
      <c r="AJ55" s="239"/>
      <c r="AK55" s="239"/>
      <c r="AL55" s="239"/>
      <c r="AM55" s="239"/>
      <c r="AN55" s="239"/>
      <c r="AO55" s="239"/>
      <c r="AP55" s="239"/>
      <c r="AQ55" s="239"/>
      <c r="AR55" s="239"/>
      <c r="AS55" s="239"/>
      <c r="AT55" s="239"/>
      <c r="AU55" s="239"/>
      <c r="AV55" s="239"/>
      <c r="AW55" s="239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</row>
    <row r="56" spans="1:139" ht="18" customHeight="1">
      <c r="A56" s="6"/>
      <c r="B56" s="6"/>
      <c r="C56" s="6"/>
      <c r="D56" s="6"/>
      <c r="E56" s="6"/>
      <c r="F56" s="6"/>
      <c r="G56" s="6"/>
      <c r="H56" s="5"/>
      <c r="I56" s="5"/>
      <c r="J56" s="5"/>
      <c r="K56" s="5"/>
      <c r="L56" s="239"/>
      <c r="M56" s="503"/>
      <c r="N56" s="503"/>
      <c r="O56" s="219"/>
      <c r="P56" s="217"/>
      <c r="Q56" s="211"/>
      <c r="R56" s="217"/>
      <c r="S56" s="211"/>
      <c r="T56" s="217"/>
      <c r="U56" s="211"/>
      <c r="V56" s="210"/>
      <c r="W56" s="223"/>
      <c r="X56" s="218"/>
      <c r="Y56" s="213"/>
      <c r="Z56" s="218"/>
      <c r="AA56" s="213"/>
      <c r="AB56" s="218"/>
      <c r="AC56" s="206"/>
      <c r="AD56" s="239"/>
      <c r="AE56" s="239"/>
      <c r="AF56" s="239"/>
      <c r="AG56" s="239"/>
      <c r="AH56" s="239"/>
      <c r="AI56" s="239"/>
      <c r="AJ56" s="239"/>
      <c r="AK56" s="239"/>
      <c r="AL56" s="239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39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</row>
    <row r="57" spans="1:139" ht="18" customHeight="1">
      <c r="A57" s="6"/>
      <c r="B57" s="6"/>
      <c r="C57" s="6"/>
      <c r="D57" s="6"/>
      <c r="E57" s="6"/>
      <c r="F57" s="6"/>
      <c r="G57" s="6"/>
      <c r="H57" s="5"/>
      <c r="I57" s="5"/>
      <c r="J57" s="5"/>
      <c r="K57" s="5"/>
      <c r="L57" s="239"/>
      <c r="M57" s="207"/>
      <c r="N57" s="208"/>
      <c r="O57" s="209"/>
      <c r="P57" s="210"/>
      <c r="Q57" s="211"/>
      <c r="R57" s="210"/>
      <c r="S57" s="211"/>
      <c r="T57" s="210"/>
      <c r="U57" s="211"/>
      <c r="V57" s="210"/>
      <c r="W57" s="212"/>
      <c r="X57" s="214"/>
      <c r="Y57" s="213"/>
      <c r="Z57" s="214"/>
      <c r="AA57" s="213"/>
      <c r="AB57" s="214"/>
      <c r="AC57" s="206"/>
      <c r="AD57" s="239"/>
      <c r="AE57" s="239"/>
      <c r="AF57" s="239"/>
      <c r="AG57" s="239"/>
      <c r="AH57" s="239"/>
      <c r="AI57" s="239"/>
      <c r="AJ57" s="239"/>
      <c r="AK57" s="239"/>
      <c r="AL57" s="239"/>
      <c r="AM57" s="239"/>
      <c r="AN57" s="239"/>
      <c r="AO57" s="239"/>
      <c r="AP57" s="239"/>
      <c r="AQ57" s="239"/>
      <c r="AR57" s="239"/>
      <c r="AS57" s="239"/>
      <c r="AT57" s="239"/>
      <c r="AU57" s="239"/>
      <c r="AV57" s="239"/>
      <c r="AW57" s="239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</row>
    <row r="58" spans="1:139" ht="18" customHeight="1">
      <c r="A58" s="6"/>
      <c r="B58" s="6"/>
      <c r="C58" s="6"/>
      <c r="D58" s="6"/>
      <c r="E58" s="6"/>
      <c r="F58" s="6"/>
      <c r="G58" s="6"/>
      <c r="H58" s="5"/>
      <c r="I58" s="5"/>
      <c r="J58" s="5"/>
      <c r="K58" s="5"/>
      <c r="L58" s="239"/>
      <c r="M58" s="207"/>
      <c r="N58" s="208"/>
      <c r="O58" s="209"/>
      <c r="P58" s="210"/>
      <c r="Q58" s="211"/>
      <c r="R58" s="210"/>
      <c r="S58" s="211"/>
      <c r="T58" s="210"/>
      <c r="U58" s="211"/>
      <c r="V58" s="210"/>
      <c r="W58" s="212"/>
      <c r="X58" s="214"/>
      <c r="Y58" s="213"/>
      <c r="Z58" s="214"/>
      <c r="AA58" s="213"/>
      <c r="AB58" s="214"/>
      <c r="AC58" s="206"/>
      <c r="AD58" s="239"/>
      <c r="AE58" s="239"/>
      <c r="AF58" s="239"/>
      <c r="AG58" s="239"/>
      <c r="AH58" s="239"/>
      <c r="AI58" s="239"/>
      <c r="AJ58" s="239"/>
      <c r="AK58" s="239"/>
      <c r="AL58" s="239"/>
      <c r="AM58" s="239"/>
      <c r="AN58" s="239"/>
      <c r="AO58" s="239"/>
      <c r="AP58" s="239"/>
      <c r="AQ58" s="239"/>
      <c r="AR58" s="239"/>
      <c r="AS58" s="239"/>
      <c r="AT58" s="239"/>
      <c r="AU58" s="239"/>
      <c r="AV58" s="239"/>
      <c r="AW58" s="239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</row>
    <row r="59" spans="1:139" ht="33" customHeight="1">
      <c r="A59" s="6"/>
      <c r="B59" s="6"/>
      <c r="C59" s="6"/>
      <c r="D59" s="6"/>
      <c r="E59" s="6"/>
      <c r="F59" s="6"/>
      <c r="G59" s="6"/>
      <c r="H59" s="5"/>
      <c r="I59" s="5"/>
      <c r="J59" s="5"/>
      <c r="K59" s="5"/>
      <c r="L59" s="239"/>
      <c r="M59" s="207"/>
      <c r="N59" s="208"/>
      <c r="O59" s="209"/>
      <c r="P59" s="210"/>
      <c r="Q59" s="211"/>
      <c r="R59" s="210"/>
      <c r="S59" s="211"/>
      <c r="T59" s="210"/>
      <c r="U59" s="211"/>
      <c r="V59" s="210"/>
      <c r="W59" s="212"/>
      <c r="X59" s="214"/>
      <c r="Y59" s="213"/>
      <c r="Z59" s="214"/>
      <c r="AA59" s="213"/>
      <c r="AB59" s="214"/>
      <c r="AC59" s="206"/>
      <c r="AD59" s="239"/>
      <c r="AE59" s="239"/>
      <c r="AF59" s="239"/>
      <c r="AG59" s="239"/>
      <c r="AH59" s="239"/>
      <c r="AI59" s="239"/>
      <c r="AJ59" s="239"/>
      <c r="AK59" s="239"/>
      <c r="AL59" s="239"/>
      <c r="AM59" s="239"/>
      <c r="AN59" s="239"/>
      <c r="AO59" s="239"/>
      <c r="AP59" s="239"/>
      <c r="AQ59" s="239"/>
      <c r="AR59" s="239"/>
      <c r="AS59" s="239"/>
      <c r="AT59" s="239"/>
      <c r="AU59" s="239"/>
      <c r="AV59" s="239"/>
      <c r="AW59" s="239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</row>
    <row r="60" spans="1:139">
      <c r="A60" s="6"/>
      <c r="B60" s="6"/>
      <c r="C60" s="6"/>
      <c r="D60" s="6"/>
      <c r="E60" s="6"/>
      <c r="F60" s="6"/>
      <c r="G60" s="6"/>
      <c r="H60" s="5"/>
      <c r="I60" s="5"/>
      <c r="J60" s="5"/>
      <c r="K60" s="5"/>
      <c r="L60" s="239"/>
      <c r="M60" s="207"/>
      <c r="N60" s="216"/>
      <c r="O60" s="209"/>
      <c r="P60" s="210"/>
      <c r="Q60" s="211"/>
      <c r="R60" s="210"/>
      <c r="S60" s="211"/>
      <c r="T60" s="210"/>
      <c r="U60" s="211"/>
      <c r="V60" s="217"/>
      <c r="W60" s="212"/>
      <c r="X60" s="218"/>
      <c r="Y60" s="213"/>
      <c r="Z60" s="218"/>
      <c r="AA60" s="213"/>
      <c r="AB60" s="218"/>
      <c r="AC60" s="206"/>
      <c r="AD60" s="239"/>
      <c r="AE60" s="239"/>
      <c r="AF60" s="239"/>
      <c r="AG60" s="239"/>
      <c r="AH60" s="239"/>
      <c r="AI60" s="239"/>
      <c r="AJ60" s="239"/>
      <c r="AK60" s="239"/>
      <c r="AL60" s="239"/>
      <c r="AM60" s="239"/>
      <c r="AN60" s="239"/>
      <c r="AO60" s="239"/>
      <c r="AP60" s="239"/>
      <c r="AQ60" s="239"/>
      <c r="AR60" s="239"/>
      <c r="AS60" s="239"/>
      <c r="AT60" s="239"/>
      <c r="AU60" s="239"/>
      <c r="AV60" s="239"/>
      <c r="AW60" s="239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</row>
    <row r="61" spans="1:139">
      <c r="A61" s="6"/>
      <c r="B61" s="6"/>
      <c r="C61" s="6"/>
      <c r="D61" s="6"/>
      <c r="E61" s="6"/>
      <c r="F61" s="6"/>
      <c r="G61" s="6"/>
      <c r="H61" s="5"/>
      <c r="I61" s="5"/>
      <c r="J61" s="5"/>
      <c r="K61" s="5"/>
      <c r="L61" s="239"/>
      <c r="M61" s="207"/>
      <c r="N61" s="216"/>
      <c r="O61" s="209"/>
      <c r="P61" s="210"/>
      <c r="Q61" s="211"/>
      <c r="R61" s="210"/>
      <c r="S61" s="211"/>
      <c r="T61" s="210"/>
      <c r="U61" s="211"/>
      <c r="V61" s="217"/>
      <c r="W61" s="212"/>
      <c r="X61" s="214"/>
      <c r="Y61" s="213"/>
      <c r="Z61" s="214"/>
      <c r="AA61" s="213"/>
      <c r="AB61" s="214"/>
      <c r="AC61" s="206"/>
      <c r="AD61" s="239"/>
      <c r="AE61" s="239"/>
      <c r="AF61" s="239"/>
      <c r="AG61" s="239"/>
      <c r="AH61" s="239"/>
      <c r="AI61" s="239"/>
      <c r="AJ61" s="239"/>
      <c r="AK61" s="239"/>
      <c r="AL61" s="239"/>
      <c r="AM61" s="239"/>
      <c r="AN61" s="239"/>
      <c r="AO61" s="239"/>
      <c r="AP61" s="239"/>
      <c r="AQ61" s="239"/>
      <c r="AR61" s="239"/>
      <c r="AS61" s="239"/>
      <c r="AT61" s="239"/>
      <c r="AU61" s="239"/>
      <c r="AV61" s="239"/>
      <c r="AW61" s="239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</row>
    <row r="62" spans="1:139">
      <c r="A62" s="6"/>
      <c r="B62" s="6"/>
      <c r="C62" s="6"/>
      <c r="D62" s="6"/>
      <c r="E62" s="6"/>
      <c r="F62" s="6"/>
      <c r="G62" s="6"/>
      <c r="H62" s="5"/>
      <c r="I62" s="5"/>
      <c r="J62" s="5"/>
      <c r="K62" s="5"/>
      <c r="L62" s="239"/>
      <c r="M62" s="503"/>
      <c r="N62" s="503"/>
      <c r="O62" s="219"/>
      <c r="P62" s="217"/>
      <c r="Q62" s="211"/>
      <c r="R62" s="217"/>
      <c r="S62" s="211"/>
      <c r="T62" s="217"/>
      <c r="U62" s="211"/>
      <c r="V62" s="217"/>
      <c r="W62" s="223"/>
      <c r="X62" s="218"/>
      <c r="Y62" s="213"/>
      <c r="Z62" s="218"/>
      <c r="AA62" s="213"/>
      <c r="AB62" s="218"/>
      <c r="AC62" s="206"/>
      <c r="AD62" s="239"/>
      <c r="AE62" s="239"/>
      <c r="AF62" s="239"/>
      <c r="AG62" s="239"/>
      <c r="AH62" s="239"/>
      <c r="AI62" s="239"/>
      <c r="AJ62" s="239"/>
      <c r="AK62" s="239"/>
      <c r="AL62" s="239"/>
      <c r="AM62" s="239"/>
      <c r="AN62" s="239"/>
      <c r="AO62" s="239"/>
      <c r="AP62" s="239"/>
      <c r="AQ62" s="239"/>
      <c r="AR62" s="239"/>
      <c r="AS62" s="239"/>
      <c r="AT62" s="239"/>
      <c r="AU62" s="239"/>
      <c r="AV62" s="239"/>
      <c r="AW62" s="239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</row>
    <row r="63" spans="1:139">
      <c r="A63" s="6"/>
      <c r="B63" s="6"/>
      <c r="C63" s="6"/>
      <c r="D63" s="6"/>
      <c r="E63" s="6"/>
      <c r="F63" s="6"/>
      <c r="G63" s="6"/>
      <c r="H63" s="5"/>
      <c r="I63" s="5"/>
      <c r="J63" s="5"/>
      <c r="K63" s="5"/>
      <c r="L63" s="239"/>
      <c r="M63" s="501"/>
      <c r="N63" s="501"/>
      <c r="O63" s="501"/>
      <c r="P63" s="501"/>
      <c r="Q63" s="501"/>
      <c r="R63" s="501"/>
      <c r="S63" s="501"/>
      <c r="T63" s="501"/>
      <c r="U63" s="501"/>
      <c r="V63" s="501"/>
      <c r="W63" s="501"/>
      <c r="X63" s="501"/>
      <c r="Y63" s="501"/>
      <c r="Z63" s="501"/>
      <c r="AA63" s="501"/>
      <c r="AB63" s="501"/>
      <c r="AC63" s="206"/>
      <c r="AD63" s="239"/>
      <c r="AE63" s="239"/>
      <c r="AF63" s="239"/>
      <c r="AG63" s="239"/>
      <c r="AH63" s="239"/>
      <c r="AI63" s="239"/>
      <c r="AJ63" s="239"/>
      <c r="AK63" s="239"/>
      <c r="AL63" s="239"/>
      <c r="AM63" s="239"/>
      <c r="AN63" s="239"/>
      <c r="AO63" s="239"/>
      <c r="AP63" s="239"/>
      <c r="AQ63" s="239"/>
      <c r="AR63" s="239"/>
      <c r="AS63" s="239"/>
      <c r="AT63" s="239"/>
      <c r="AU63" s="239"/>
      <c r="AV63" s="239"/>
      <c r="AW63" s="239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</row>
    <row r="64" spans="1:139">
      <c r="A64" s="6"/>
      <c r="B64" s="6"/>
      <c r="C64" s="6"/>
      <c r="D64" s="6"/>
      <c r="E64" s="6"/>
      <c r="F64" s="6"/>
      <c r="G64" s="6"/>
      <c r="H64" s="5"/>
      <c r="I64" s="5"/>
      <c r="J64" s="5"/>
      <c r="K64" s="5"/>
      <c r="L64" s="239"/>
      <c r="M64" s="206"/>
      <c r="N64" s="201"/>
      <c r="O64" s="201"/>
      <c r="P64" s="206"/>
      <c r="Q64" s="206"/>
      <c r="R64" s="206"/>
      <c r="S64" s="206"/>
      <c r="T64" s="206"/>
      <c r="U64" s="206"/>
      <c r="V64" s="234"/>
      <c r="W64" s="234"/>
      <c r="X64" s="235"/>
      <c r="Y64" s="206"/>
      <c r="Z64" s="235"/>
      <c r="AA64" s="206"/>
      <c r="AB64" s="206"/>
      <c r="AC64" s="206"/>
      <c r="AD64" s="239"/>
      <c r="AE64" s="239"/>
      <c r="AF64" s="239"/>
      <c r="AG64" s="239"/>
      <c r="AH64" s="239"/>
      <c r="AI64" s="239"/>
      <c r="AJ64" s="239"/>
      <c r="AK64" s="239"/>
      <c r="AL64" s="239"/>
      <c r="AM64" s="239"/>
      <c r="AN64" s="239"/>
      <c r="AO64" s="239"/>
      <c r="AP64" s="239"/>
      <c r="AQ64" s="239"/>
      <c r="AR64" s="239"/>
      <c r="AS64" s="239"/>
      <c r="AT64" s="239"/>
      <c r="AU64" s="239"/>
      <c r="AV64" s="239"/>
      <c r="AW64" s="239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</row>
    <row r="65" spans="1:139">
      <c r="A65" s="6"/>
      <c r="B65" s="6"/>
      <c r="C65" s="6"/>
      <c r="D65" s="6"/>
      <c r="E65" s="6"/>
      <c r="F65" s="6"/>
      <c r="G65" s="6"/>
      <c r="H65" s="5"/>
      <c r="I65" s="5"/>
      <c r="J65" s="5"/>
      <c r="K65" s="5"/>
      <c r="L65" s="239"/>
      <c r="M65" s="206"/>
      <c r="N65" s="201"/>
      <c r="O65" s="201"/>
      <c r="P65" s="234"/>
      <c r="Q65" s="234"/>
      <c r="R65" s="234"/>
      <c r="S65" s="234"/>
      <c r="T65" s="234"/>
      <c r="U65" s="234"/>
      <c r="V65" s="234"/>
      <c r="W65" s="234"/>
      <c r="X65" s="235"/>
      <c r="Y65" s="206"/>
      <c r="Z65" s="235"/>
      <c r="AA65" s="206"/>
      <c r="AB65" s="206"/>
      <c r="AC65" s="206"/>
      <c r="AD65" s="239"/>
      <c r="AE65" s="239"/>
      <c r="AF65" s="239"/>
      <c r="AG65" s="239"/>
      <c r="AH65" s="239"/>
      <c r="AI65" s="239"/>
      <c r="AJ65" s="239"/>
      <c r="AK65" s="239"/>
      <c r="AL65" s="239"/>
      <c r="AM65" s="239"/>
      <c r="AN65" s="239"/>
      <c r="AO65" s="239"/>
      <c r="AP65" s="239"/>
      <c r="AQ65" s="239"/>
      <c r="AR65" s="239"/>
      <c r="AS65" s="239"/>
      <c r="AT65" s="239"/>
      <c r="AU65" s="239"/>
      <c r="AV65" s="239"/>
      <c r="AW65" s="239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</row>
    <row r="66" spans="1:139">
      <c r="A66" s="6"/>
      <c r="B66" s="6"/>
      <c r="C66" s="6"/>
      <c r="D66" s="6"/>
      <c r="E66" s="6"/>
      <c r="F66" s="6"/>
      <c r="G66" s="6"/>
      <c r="H66" s="5"/>
      <c r="I66" s="5"/>
      <c r="J66" s="5"/>
      <c r="K66" s="5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  <c r="AA66" s="239"/>
      <c r="AB66" s="239"/>
      <c r="AC66" s="239"/>
      <c r="AD66" s="239"/>
      <c r="AE66" s="239"/>
      <c r="AF66" s="239"/>
      <c r="AG66" s="239"/>
      <c r="AH66" s="239"/>
      <c r="AI66" s="239"/>
      <c r="AJ66" s="239"/>
      <c r="AK66" s="239"/>
      <c r="AL66" s="239"/>
      <c r="AM66" s="239"/>
      <c r="AN66" s="239"/>
      <c r="AO66" s="239"/>
      <c r="AP66" s="239"/>
      <c r="AQ66" s="239"/>
      <c r="AR66" s="239"/>
      <c r="AS66" s="239"/>
      <c r="AT66" s="239"/>
      <c r="AU66" s="239"/>
      <c r="AV66" s="239"/>
      <c r="AW66" s="239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</row>
    <row r="67" spans="1:139">
      <c r="A67" s="6"/>
      <c r="B67" s="6"/>
      <c r="C67" s="6"/>
      <c r="D67" s="6"/>
      <c r="E67" s="6"/>
      <c r="F67" s="6"/>
      <c r="G67" s="6"/>
      <c r="H67" s="5"/>
      <c r="I67" s="5"/>
      <c r="J67" s="5"/>
      <c r="K67" s="5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39"/>
      <c r="AA67" s="239"/>
      <c r="AB67" s="239"/>
      <c r="AC67" s="239"/>
      <c r="AD67" s="239"/>
      <c r="AE67" s="239"/>
      <c r="AF67" s="239"/>
      <c r="AG67" s="239"/>
      <c r="AH67" s="239"/>
      <c r="AI67" s="239"/>
      <c r="AJ67" s="239"/>
      <c r="AK67" s="239"/>
      <c r="AL67" s="239"/>
      <c r="AM67" s="239"/>
      <c r="AN67" s="239"/>
      <c r="AO67" s="239"/>
      <c r="AP67" s="239"/>
      <c r="AQ67" s="239"/>
      <c r="AR67" s="239"/>
      <c r="AS67" s="239"/>
      <c r="AT67" s="239"/>
      <c r="AU67" s="239"/>
      <c r="AV67" s="239"/>
      <c r="AW67" s="239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</row>
    <row r="68" spans="1:139">
      <c r="A68" s="6"/>
      <c r="B68" s="6"/>
      <c r="C68" s="6"/>
      <c r="D68" s="6"/>
      <c r="E68" s="6"/>
      <c r="F68" s="6"/>
      <c r="G68" s="6"/>
      <c r="H68" s="5"/>
      <c r="I68" s="5"/>
      <c r="J68" s="5"/>
      <c r="K68" s="5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239"/>
      <c r="AA68" s="239"/>
      <c r="AB68" s="239"/>
      <c r="AC68" s="239"/>
      <c r="AD68" s="239"/>
      <c r="AE68" s="239"/>
      <c r="AF68" s="239"/>
      <c r="AG68" s="239"/>
      <c r="AH68" s="239"/>
      <c r="AI68" s="239"/>
      <c r="AJ68" s="239"/>
      <c r="AK68" s="239"/>
      <c r="AL68" s="239"/>
      <c r="AM68" s="239"/>
      <c r="AN68" s="239"/>
      <c r="AO68" s="239"/>
      <c r="AP68" s="239"/>
      <c r="AQ68" s="239"/>
      <c r="AR68" s="239"/>
      <c r="AS68" s="239"/>
      <c r="AT68" s="239"/>
      <c r="AU68" s="239"/>
      <c r="AV68" s="239"/>
      <c r="AW68" s="239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</row>
    <row r="69" spans="1:139">
      <c r="A69" s="6"/>
      <c r="B69" s="6"/>
      <c r="C69" s="6"/>
      <c r="D69" s="6"/>
      <c r="E69" s="6"/>
      <c r="F69" s="6"/>
      <c r="G69" s="6"/>
      <c r="H69" s="5"/>
      <c r="I69" s="5"/>
      <c r="J69" s="5"/>
      <c r="K69" s="5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39"/>
      <c r="AA69" s="239"/>
      <c r="AB69" s="239"/>
      <c r="AC69" s="239"/>
      <c r="AD69" s="239"/>
      <c r="AE69" s="239"/>
      <c r="AF69" s="239"/>
      <c r="AG69" s="239"/>
      <c r="AH69" s="239"/>
      <c r="AI69" s="239"/>
      <c r="AJ69" s="239"/>
      <c r="AK69" s="239"/>
      <c r="AL69" s="239"/>
      <c r="AM69" s="239"/>
      <c r="AN69" s="239"/>
      <c r="AO69" s="239"/>
      <c r="AP69" s="239"/>
      <c r="AQ69" s="239"/>
      <c r="AR69" s="239"/>
      <c r="AS69" s="239"/>
      <c r="AT69" s="239"/>
      <c r="AU69" s="239"/>
      <c r="AV69" s="239"/>
      <c r="AW69" s="239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</row>
    <row r="70" spans="1:139">
      <c r="A70" s="6"/>
      <c r="B70" s="6"/>
      <c r="C70" s="6"/>
      <c r="D70" s="6"/>
      <c r="E70" s="6"/>
      <c r="F70" s="6"/>
      <c r="G70" s="6"/>
      <c r="H70" s="5"/>
      <c r="I70" s="5"/>
      <c r="J70" s="5"/>
      <c r="K70" s="5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39"/>
      <c r="Y70" s="239"/>
      <c r="Z70" s="239"/>
      <c r="AA70" s="239"/>
      <c r="AB70" s="239"/>
      <c r="AC70" s="239"/>
      <c r="AD70" s="239"/>
      <c r="AE70" s="239"/>
      <c r="AF70" s="239"/>
      <c r="AG70" s="239"/>
      <c r="AH70" s="239"/>
      <c r="AI70" s="239"/>
      <c r="AJ70" s="239"/>
      <c r="AK70" s="239"/>
      <c r="AL70" s="239"/>
      <c r="AM70" s="239"/>
      <c r="AN70" s="239"/>
      <c r="AO70" s="239"/>
      <c r="AP70" s="239"/>
      <c r="AQ70" s="239"/>
      <c r="AR70" s="239"/>
      <c r="AS70" s="239"/>
      <c r="AT70" s="239"/>
      <c r="AU70" s="239"/>
      <c r="AV70" s="239"/>
      <c r="AW70" s="239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</row>
    <row r="71" spans="1:139">
      <c r="A71" s="6"/>
      <c r="B71" s="6"/>
      <c r="C71" s="6"/>
      <c r="D71" s="6"/>
      <c r="E71" s="6"/>
      <c r="F71" s="6"/>
      <c r="G71" s="6"/>
      <c r="H71" s="5"/>
      <c r="I71" s="5"/>
      <c r="J71" s="5"/>
      <c r="K71" s="5"/>
      <c r="L71" s="239"/>
      <c r="M71" s="239"/>
      <c r="N71" s="239"/>
      <c r="O71" s="239"/>
      <c r="P71" s="239"/>
      <c r="Q71" s="239"/>
      <c r="R71" s="239"/>
      <c r="S71" s="239"/>
      <c r="T71" s="239"/>
      <c r="U71" s="239"/>
      <c r="V71" s="239"/>
      <c r="W71" s="239"/>
      <c r="X71" s="239"/>
      <c r="Y71" s="239"/>
      <c r="Z71" s="239"/>
      <c r="AA71" s="239"/>
      <c r="AB71" s="239"/>
      <c r="AC71" s="239"/>
      <c r="AD71" s="239"/>
      <c r="AE71" s="239"/>
      <c r="AF71" s="239"/>
      <c r="AG71" s="239"/>
      <c r="AH71" s="239"/>
      <c r="AI71" s="239"/>
      <c r="AJ71" s="239"/>
      <c r="AK71" s="239"/>
      <c r="AL71" s="239"/>
      <c r="AM71" s="239"/>
      <c r="AN71" s="239"/>
      <c r="AO71" s="239"/>
      <c r="AP71" s="239"/>
      <c r="AQ71" s="239"/>
      <c r="AR71" s="239"/>
      <c r="AS71" s="239"/>
      <c r="AT71" s="239"/>
      <c r="AU71" s="239"/>
      <c r="AV71" s="239"/>
      <c r="AW71" s="239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</row>
    <row r="72" spans="1:139">
      <c r="A72" s="6"/>
      <c r="B72" s="6"/>
      <c r="C72" s="6"/>
      <c r="D72" s="6"/>
      <c r="E72" s="6"/>
      <c r="F72" s="6"/>
      <c r="G72" s="6"/>
      <c r="H72" s="5"/>
      <c r="I72" s="5"/>
      <c r="J72" s="5"/>
      <c r="K72" s="5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39"/>
      <c r="Z72" s="239"/>
      <c r="AA72" s="239"/>
      <c r="AB72" s="239"/>
      <c r="AC72" s="239"/>
      <c r="AD72" s="239"/>
      <c r="AE72" s="239"/>
      <c r="AF72" s="239"/>
      <c r="AG72" s="239"/>
      <c r="AH72" s="239"/>
      <c r="AI72" s="239"/>
      <c r="AJ72" s="239"/>
      <c r="AK72" s="239"/>
      <c r="AL72" s="239"/>
      <c r="AM72" s="239"/>
      <c r="AN72" s="239"/>
      <c r="AO72" s="239"/>
      <c r="AP72" s="239"/>
      <c r="AQ72" s="239"/>
      <c r="AR72" s="239"/>
      <c r="AS72" s="239"/>
      <c r="AT72" s="239"/>
      <c r="AU72" s="239"/>
      <c r="AV72" s="239"/>
      <c r="AW72" s="239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</row>
    <row r="73" spans="1:139">
      <c r="A73" s="6"/>
      <c r="B73" s="6"/>
      <c r="C73" s="6"/>
      <c r="D73" s="6"/>
      <c r="E73" s="6"/>
      <c r="F73" s="6"/>
      <c r="G73" s="6"/>
      <c r="H73" s="5"/>
      <c r="I73" s="5"/>
      <c r="J73" s="5"/>
      <c r="K73" s="5"/>
      <c r="L73" s="239"/>
      <c r="M73" s="239"/>
      <c r="N73" s="239"/>
      <c r="O73" s="239"/>
      <c r="P73" s="239"/>
      <c r="Q73" s="239"/>
      <c r="R73" s="239"/>
      <c r="S73" s="239"/>
      <c r="T73" s="239"/>
      <c r="U73" s="239"/>
      <c r="V73" s="239"/>
      <c r="W73" s="239"/>
      <c r="X73" s="239"/>
      <c r="Y73" s="239"/>
      <c r="Z73" s="239"/>
      <c r="AA73" s="239"/>
      <c r="AB73" s="239"/>
      <c r="AC73" s="239"/>
      <c r="AD73" s="239"/>
      <c r="AE73" s="239"/>
      <c r="AF73" s="239"/>
      <c r="AG73" s="239"/>
      <c r="AH73" s="239"/>
      <c r="AI73" s="239"/>
      <c r="AJ73" s="239"/>
      <c r="AK73" s="239"/>
      <c r="AL73" s="239"/>
      <c r="AM73" s="239"/>
      <c r="AN73" s="239"/>
      <c r="AO73" s="239"/>
      <c r="AP73" s="239"/>
      <c r="AQ73" s="239"/>
      <c r="AR73" s="239"/>
      <c r="AS73" s="239"/>
      <c r="AT73" s="239"/>
      <c r="AU73" s="239"/>
      <c r="AV73" s="239"/>
      <c r="AW73" s="239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</row>
    <row r="74" spans="1:139">
      <c r="A74" s="6"/>
      <c r="B74" s="6"/>
      <c r="C74" s="6"/>
      <c r="D74" s="6"/>
      <c r="E74" s="6"/>
      <c r="F74" s="6"/>
      <c r="G74" s="6"/>
      <c r="H74" s="5"/>
      <c r="I74" s="5"/>
      <c r="J74" s="5"/>
      <c r="K74" s="5"/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239"/>
      <c r="AB74" s="239"/>
      <c r="AC74" s="239"/>
      <c r="AD74" s="239"/>
      <c r="AE74" s="239"/>
      <c r="AF74" s="239"/>
      <c r="AG74" s="239"/>
      <c r="AH74" s="239"/>
      <c r="AI74" s="239"/>
      <c r="AJ74" s="239"/>
      <c r="AK74" s="239"/>
      <c r="AL74" s="239"/>
      <c r="AM74" s="239"/>
      <c r="AN74" s="239"/>
      <c r="AO74" s="239"/>
      <c r="AP74" s="239"/>
      <c r="AQ74" s="239"/>
      <c r="AR74" s="239"/>
      <c r="AS74" s="239"/>
      <c r="AT74" s="239"/>
      <c r="AU74" s="239"/>
      <c r="AV74" s="239"/>
      <c r="AW74" s="239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</row>
    <row r="75" spans="1:139">
      <c r="A75" s="6"/>
      <c r="B75" s="6"/>
      <c r="C75" s="6"/>
      <c r="D75" s="6"/>
      <c r="E75" s="6"/>
      <c r="F75" s="6"/>
      <c r="G75" s="6"/>
      <c r="H75" s="5"/>
      <c r="I75" s="5"/>
      <c r="J75" s="5"/>
      <c r="K75" s="5"/>
      <c r="L75" s="239"/>
      <c r="M75" s="239"/>
      <c r="N75" s="239"/>
      <c r="O75" s="239"/>
      <c r="P75" s="239"/>
      <c r="Q75" s="239"/>
      <c r="R75" s="239"/>
      <c r="S75" s="239"/>
      <c r="T75" s="239"/>
      <c r="U75" s="239"/>
      <c r="V75" s="239"/>
      <c r="W75" s="239"/>
      <c r="X75" s="239"/>
      <c r="Y75" s="239"/>
      <c r="Z75" s="239"/>
      <c r="AA75" s="239"/>
      <c r="AB75" s="239"/>
      <c r="AC75" s="239"/>
      <c r="AD75" s="239"/>
      <c r="AE75" s="239"/>
      <c r="AF75" s="239"/>
      <c r="AG75" s="239"/>
      <c r="AH75" s="239"/>
      <c r="AI75" s="239"/>
      <c r="AJ75" s="239"/>
      <c r="AK75" s="239"/>
      <c r="AL75" s="239"/>
      <c r="AM75" s="239"/>
      <c r="AN75" s="239"/>
      <c r="AO75" s="239"/>
      <c r="AP75" s="239"/>
      <c r="AQ75" s="239"/>
      <c r="AR75" s="239"/>
      <c r="AS75" s="239"/>
      <c r="AT75" s="239"/>
      <c r="AU75" s="239"/>
      <c r="AV75" s="239"/>
      <c r="AW75" s="239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</row>
    <row r="76" spans="1:139">
      <c r="A76" s="6"/>
      <c r="B76" s="6"/>
      <c r="C76" s="6"/>
      <c r="D76" s="6"/>
      <c r="E76" s="6"/>
      <c r="F76" s="6"/>
      <c r="G76" s="6"/>
      <c r="H76" s="5"/>
      <c r="I76" s="5"/>
      <c r="J76" s="5"/>
      <c r="K76" s="5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239"/>
      <c r="Y76" s="239"/>
      <c r="Z76" s="239"/>
      <c r="AA76" s="239"/>
      <c r="AB76" s="239"/>
      <c r="AC76" s="239"/>
      <c r="AD76" s="239"/>
      <c r="AE76" s="239"/>
      <c r="AF76" s="239"/>
      <c r="AG76" s="239"/>
      <c r="AH76" s="239"/>
      <c r="AI76" s="239"/>
      <c r="AJ76" s="239"/>
      <c r="AK76" s="239"/>
      <c r="AL76" s="239"/>
      <c r="AM76" s="239"/>
      <c r="AN76" s="239"/>
      <c r="AO76" s="239"/>
      <c r="AP76" s="239"/>
      <c r="AQ76" s="239"/>
      <c r="AR76" s="239"/>
      <c r="AS76" s="239"/>
      <c r="AT76" s="239"/>
      <c r="AU76" s="239"/>
      <c r="AV76" s="239"/>
      <c r="AW76" s="239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</row>
    <row r="77" spans="1:139">
      <c r="A77" s="6"/>
      <c r="B77" s="6"/>
      <c r="C77" s="6"/>
      <c r="D77" s="6"/>
      <c r="E77" s="6"/>
      <c r="F77" s="6"/>
      <c r="G77" s="6"/>
      <c r="H77" s="5"/>
      <c r="I77" s="5"/>
      <c r="J77" s="5"/>
      <c r="K77" s="5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239"/>
      <c r="AA77" s="239"/>
      <c r="AB77" s="239"/>
      <c r="AC77" s="239"/>
      <c r="AD77" s="239"/>
      <c r="AE77" s="239"/>
      <c r="AF77" s="239"/>
      <c r="AG77" s="239"/>
      <c r="AH77" s="239"/>
      <c r="AI77" s="239"/>
      <c r="AJ77" s="239"/>
      <c r="AK77" s="239"/>
      <c r="AL77" s="239"/>
      <c r="AM77" s="239"/>
      <c r="AN77" s="239"/>
      <c r="AO77" s="239"/>
      <c r="AP77" s="239"/>
      <c r="AQ77" s="239"/>
      <c r="AR77" s="239"/>
      <c r="AS77" s="239"/>
      <c r="AT77" s="239"/>
      <c r="AU77" s="239"/>
      <c r="AV77" s="239"/>
      <c r="AW77" s="239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</row>
    <row r="78" spans="1:139">
      <c r="A78" s="6"/>
      <c r="B78" s="6"/>
      <c r="C78" s="6"/>
      <c r="D78" s="6"/>
      <c r="E78" s="6"/>
      <c r="F78" s="6"/>
      <c r="G78" s="6"/>
      <c r="H78" s="5"/>
      <c r="I78" s="5"/>
      <c r="J78" s="5"/>
      <c r="K78" s="5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39"/>
      <c r="Z78" s="239"/>
      <c r="AA78" s="239"/>
      <c r="AB78" s="239"/>
      <c r="AC78" s="239"/>
      <c r="AD78" s="239"/>
      <c r="AE78" s="239"/>
      <c r="AF78" s="239"/>
      <c r="AG78" s="239"/>
      <c r="AH78" s="239"/>
      <c r="AI78" s="239"/>
      <c r="AJ78" s="239"/>
      <c r="AK78" s="239"/>
      <c r="AL78" s="239"/>
      <c r="AM78" s="239"/>
      <c r="AN78" s="239"/>
      <c r="AO78" s="239"/>
      <c r="AP78" s="239"/>
      <c r="AQ78" s="239"/>
      <c r="AR78" s="239"/>
      <c r="AS78" s="239"/>
      <c r="AT78" s="239"/>
      <c r="AU78" s="239"/>
      <c r="AV78" s="239"/>
      <c r="AW78" s="239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</row>
    <row r="79" spans="1:139">
      <c r="A79" s="6"/>
      <c r="B79" s="6"/>
      <c r="C79" s="6"/>
      <c r="D79" s="6"/>
      <c r="E79" s="6"/>
      <c r="F79" s="6"/>
      <c r="G79" s="6"/>
      <c r="H79" s="5"/>
      <c r="I79" s="5"/>
      <c r="J79" s="5"/>
      <c r="K79" s="5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239"/>
      <c r="Z79" s="239"/>
      <c r="AA79" s="239"/>
      <c r="AB79" s="239"/>
      <c r="AC79" s="239"/>
      <c r="AD79" s="239"/>
      <c r="AE79" s="239"/>
      <c r="AF79" s="239"/>
      <c r="AG79" s="239"/>
      <c r="AH79" s="239"/>
      <c r="AI79" s="239"/>
      <c r="AJ79" s="239"/>
      <c r="AK79" s="239"/>
      <c r="AL79" s="239"/>
      <c r="AM79" s="239"/>
      <c r="AN79" s="239"/>
      <c r="AO79" s="239"/>
      <c r="AP79" s="239"/>
      <c r="AQ79" s="239"/>
      <c r="AR79" s="239"/>
      <c r="AS79" s="239"/>
      <c r="AT79" s="239"/>
      <c r="AU79" s="239"/>
      <c r="AV79" s="239"/>
      <c r="AW79" s="239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</row>
    <row r="80" spans="1:139">
      <c r="A80" s="6"/>
      <c r="B80" s="6"/>
      <c r="C80" s="6"/>
      <c r="D80" s="6"/>
      <c r="E80" s="6"/>
      <c r="F80" s="6"/>
      <c r="G80" s="6"/>
      <c r="H80" s="5"/>
      <c r="I80" s="5"/>
      <c r="J80" s="5"/>
      <c r="K80" s="5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39"/>
      <c r="Y80" s="239"/>
      <c r="Z80" s="239"/>
      <c r="AA80" s="239"/>
      <c r="AB80" s="239"/>
      <c r="AC80" s="239"/>
      <c r="AD80" s="239"/>
      <c r="AE80" s="239"/>
      <c r="AF80" s="239"/>
      <c r="AG80" s="239"/>
      <c r="AH80" s="239"/>
      <c r="AI80" s="239"/>
      <c r="AJ80" s="239"/>
      <c r="AK80" s="239"/>
      <c r="AL80" s="239"/>
      <c r="AM80" s="239"/>
      <c r="AN80" s="239"/>
      <c r="AO80" s="239"/>
      <c r="AP80" s="239"/>
      <c r="AQ80" s="239"/>
      <c r="AR80" s="239"/>
      <c r="AS80" s="239"/>
      <c r="AT80" s="239"/>
      <c r="AU80" s="239"/>
      <c r="AV80" s="239"/>
      <c r="AW80" s="239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</row>
    <row r="81" spans="1:139">
      <c r="A81" s="6"/>
      <c r="B81" s="6"/>
      <c r="C81" s="6"/>
      <c r="D81" s="6"/>
      <c r="E81" s="6"/>
      <c r="F81" s="6"/>
      <c r="G81" s="6"/>
      <c r="H81" s="5"/>
      <c r="I81" s="5"/>
      <c r="J81" s="5"/>
      <c r="K81" s="5"/>
      <c r="L81" s="239"/>
      <c r="M81" s="239"/>
      <c r="N81" s="239"/>
      <c r="O81" s="239"/>
      <c r="P81" s="239"/>
      <c r="Q81" s="239"/>
      <c r="R81" s="239"/>
      <c r="S81" s="239"/>
      <c r="T81" s="239"/>
      <c r="U81" s="239"/>
      <c r="V81" s="239"/>
      <c r="W81" s="239"/>
      <c r="X81" s="239"/>
      <c r="Y81" s="239"/>
      <c r="Z81" s="239"/>
      <c r="AA81" s="239"/>
      <c r="AB81" s="239"/>
      <c r="AC81" s="239"/>
      <c r="AD81" s="239"/>
      <c r="AE81" s="239"/>
      <c r="AF81" s="239"/>
      <c r="AG81" s="239"/>
      <c r="AH81" s="239"/>
      <c r="AI81" s="239"/>
      <c r="AJ81" s="239"/>
      <c r="AK81" s="239"/>
      <c r="AL81" s="239"/>
      <c r="AM81" s="239"/>
      <c r="AN81" s="239"/>
      <c r="AO81" s="239"/>
      <c r="AP81" s="239"/>
      <c r="AQ81" s="239"/>
      <c r="AR81" s="239"/>
      <c r="AS81" s="239"/>
      <c r="AT81" s="239"/>
      <c r="AU81" s="239"/>
      <c r="AV81" s="239"/>
      <c r="AW81" s="239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</row>
    <row r="82" spans="1:139">
      <c r="A82" s="6"/>
      <c r="B82" s="6"/>
      <c r="C82" s="6"/>
      <c r="D82" s="6"/>
      <c r="E82" s="6"/>
      <c r="F82" s="6"/>
      <c r="G82" s="6"/>
      <c r="H82" s="5"/>
      <c r="I82" s="5"/>
      <c r="J82" s="5"/>
      <c r="K82" s="5"/>
      <c r="L82" s="239"/>
      <c r="M82" s="239"/>
      <c r="N82" s="239"/>
      <c r="O82" s="239"/>
      <c r="P82" s="239"/>
      <c r="Q82" s="239"/>
      <c r="R82" s="239"/>
      <c r="S82" s="239"/>
      <c r="T82" s="239"/>
      <c r="U82" s="239"/>
      <c r="V82" s="239"/>
      <c r="W82" s="239"/>
      <c r="X82" s="239"/>
      <c r="Y82" s="239"/>
      <c r="Z82" s="239"/>
      <c r="AA82" s="239"/>
      <c r="AB82" s="239"/>
      <c r="AC82" s="239"/>
      <c r="AD82" s="239"/>
      <c r="AE82" s="239"/>
      <c r="AF82" s="239"/>
      <c r="AG82" s="239"/>
      <c r="AH82" s="239"/>
      <c r="AI82" s="239"/>
      <c r="AJ82" s="239"/>
      <c r="AK82" s="239"/>
      <c r="AL82" s="239"/>
      <c r="AM82" s="239"/>
      <c r="AN82" s="239"/>
      <c r="AO82" s="239"/>
      <c r="AP82" s="239"/>
      <c r="AQ82" s="239"/>
      <c r="AR82" s="239"/>
      <c r="AS82" s="239"/>
      <c r="AT82" s="239"/>
      <c r="AU82" s="239"/>
      <c r="AV82" s="239"/>
      <c r="AW82" s="239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</row>
    <row r="83" spans="1:139">
      <c r="A83" s="6"/>
      <c r="B83" s="6"/>
      <c r="C83" s="6"/>
      <c r="D83" s="6"/>
      <c r="E83" s="6"/>
      <c r="F83" s="6"/>
      <c r="G83" s="6"/>
      <c r="H83" s="5"/>
      <c r="I83" s="5"/>
      <c r="J83" s="5"/>
      <c r="K83" s="5"/>
      <c r="L83" s="239"/>
      <c r="M83" s="239"/>
      <c r="N83" s="239"/>
      <c r="O83" s="239"/>
      <c r="P83" s="239"/>
      <c r="Q83" s="239"/>
      <c r="R83" s="239"/>
      <c r="S83" s="239"/>
      <c r="T83" s="239"/>
      <c r="U83" s="239"/>
      <c r="V83" s="239"/>
      <c r="W83" s="239"/>
      <c r="X83" s="239"/>
      <c r="Y83" s="239"/>
      <c r="Z83" s="239"/>
      <c r="AA83" s="239"/>
      <c r="AB83" s="239"/>
      <c r="AC83" s="239"/>
      <c r="AD83" s="239"/>
      <c r="AE83" s="239"/>
      <c r="AF83" s="239"/>
      <c r="AG83" s="239"/>
      <c r="AH83" s="239"/>
      <c r="AI83" s="239"/>
      <c r="AJ83" s="239"/>
      <c r="AK83" s="239"/>
      <c r="AL83" s="239"/>
      <c r="AM83" s="239"/>
      <c r="AN83" s="239"/>
      <c r="AO83" s="239"/>
      <c r="AP83" s="239"/>
      <c r="AQ83" s="239"/>
      <c r="AR83" s="239"/>
      <c r="AS83" s="239"/>
      <c r="AT83" s="239"/>
      <c r="AU83" s="239"/>
      <c r="AV83" s="239"/>
      <c r="AW83" s="239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</row>
    <row r="84" spans="1:139">
      <c r="A84" s="6"/>
      <c r="B84" s="6"/>
      <c r="C84" s="6"/>
      <c r="D84" s="6"/>
      <c r="E84" s="6"/>
      <c r="F84" s="6"/>
      <c r="G84" s="6"/>
      <c r="H84" s="5"/>
      <c r="I84" s="5"/>
      <c r="J84" s="5"/>
      <c r="K84" s="5"/>
      <c r="L84" s="239"/>
      <c r="M84" s="239"/>
      <c r="N84" s="239"/>
      <c r="O84" s="239"/>
      <c r="P84" s="239"/>
      <c r="Q84" s="239"/>
      <c r="R84" s="239"/>
      <c r="S84" s="239"/>
      <c r="T84" s="239"/>
      <c r="U84" s="239"/>
      <c r="V84" s="239"/>
      <c r="W84" s="239"/>
      <c r="X84" s="239"/>
      <c r="Y84" s="239"/>
      <c r="Z84" s="239"/>
      <c r="AA84" s="239"/>
      <c r="AB84" s="239"/>
      <c r="AC84" s="239"/>
      <c r="AD84" s="239"/>
      <c r="AE84" s="239"/>
      <c r="AF84" s="239"/>
      <c r="AG84" s="239"/>
      <c r="AH84" s="239"/>
      <c r="AI84" s="239"/>
      <c r="AJ84" s="239"/>
      <c r="AK84" s="239"/>
      <c r="AL84" s="239"/>
      <c r="AM84" s="239"/>
      <c r="AN84" s="239"/>
      <c r="AO84" s="239"/>
      <c r="AP84" s="239"/>
      <c r="AQ84" s="239"/>
      <c r="AR84" s="239"/>
      <c r="AS84" s="239"/>
      <c r="AT84" s="239"/>
      <c r="AU84" s="239"/>
      <c r="AV84" s="239"/>
      <c r="AW84" s="239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</row>
    <row r="85" spans="1:139">
      <c r="A85" s="6"/>
      <c r="B85" s="6"/>
      <c r="C85" s="6"/>
      <c r="D85" s="6"/>
      <c r="E85" s="6"/>
      <c r="F85" s="6"/>
      <c r="G85" s="6"/>
      <c r="H85" s="5"/>
      <c r="I85" s="5"/>
      <c r="J85" s="5"/>
      <c r="K85" s="5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39"/>
      <c r="AH85" s="239"/>
      <c r="AI85" s="239"/>
      <c r="AJ85" s="239"/>
      <c r="AK85" s="239"/>
      <c r="AL85" s="239"/>
      <c r="AM85" s="239"/>
      <c r="AN85" s="239"/>
      <c r="AO85" s="239"/>
      <c r="AP85" s="239"/>
      <c r="AQ85" s="239"/>
      <c r="AR85" s="239"/>
      <c r="AS85" s="239"/>
      <c r="AT85" s="239"/>
      <c r="AU85" s="239"/>
      <c r="AV85" s="239"/>
      <c r="AW85" s="239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</row>
    <row r="86" spans="1:139">
      <c r="A86" s="6"/>
      <c r="B86" s="6"/>
      <c r="C86" s="6"/>
      <c r="D86" s="6"/>
      <c r="E86" s="6"/>
      <c r="F86" s="6"/>
      <c r="G86" s="6"/>
      <c r="H86" s="5"/>
      <c r="I86" s="5"/>
      <c r="J86" s="5"/>
      <c r="K86" s="5"/>
      <c r="L86" s="239"/>
      <c r="M86" s="239"/>
      <c r="N86" s="239"/>
      <c r="O86" s="239"/>
      <c r="P86" s="239"/>
      <c r="Q86" s="239"/>
      <c r="R86" s="239"/>
      <c r="S86" s="239"/>
      <c r="T86" s="239"/>
      <c r="U86" s="239"/>
      <c r="V86" s="239"/>
      <c r="W86" s="239"/>
      <c r="X86" s="239"/>
      <c r="Y86" s="239"/>
      <c r="Z86" s="239"/>
      <c r="AA86" s="239"/>
      <c r="AB86" s="239"/>
      <c r="AC86" s="239"/>
      <c r="AD86" s="239"/>
      <c r="AE86" s="239"/>
      <c r="AF86" s="239"/>
      <c r="AG86" s="239"/>
      <c r="AH86" s="239"/>
      <c r="AI86" s="239"/>
      <c r="AJ86" s="239"/>
      <c r="AK86" s="239"/>
      <c r="AL86" s="239"/>
      <c r="AM86" s="239"/>
      <c r="AN86" s="239"/>
      <c r="AO86" s="239"/>
      <c r="AP86" s="239"/>
      <c r="AQ86" s="239"/>
      <c r="AR86" s="239"/>
      <c r="AS86" s="239"/>
      <c r="AT86" s="239"/>
      <c r="AU86" s="239"/>
      <c r="AV86" s="239"/>
      <c r="AW86" s="239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</row>
    <row r="87" spans="1:139">
      <c r="A87" s="6"/>
      <c r="B87" s="6"/>
      <c r="C87" s="6"/>
      <c r="D87" s="6"/>
      <c r="E87" s="6"/>
      <c r="F87" s="6"/>
      <c r="G87" s="6"/>
      <c r="H87" s="5"/>
      <c r="I87" s="5"/>
      <c r="J87" s="5"/>
      <c r="K87" s="5"/>
      <c r="L87" s="239"/>
      <c r="M87" s="239"/>
      <c r="N87" s="239"/>
      <c r="O87" s="239"/>
      <c r="P87" s="239"/>
      <c r="Q87" s="239"/>
      <c r="R87" s="239"/>
      <c r="S87" s="239"/>
      <c r="T87" s="239"/>
      <c r="U87" s="239"/>
      <c r="V87" s="239"/>
      <c r="W87" s="239"/>
      <c r="X87" s="239"/>
      <c r="Y87" s="239"/>
      <c r="Z87" s="239"/>
      <c r="AA87" s="239"/>
      <c r="AB87" s="239"/>
      <c r="AC87" s="239"/>
      <c r="AD87" s="239"/>
      <c r="AE87" s="239"/>
      <c r="AF87" s="239"/>
      <c r="AG87" s="239"/>
      <c r="AH87" s="239"/>
      <c r="AI87" s="239"/>
      <c r="AJ87" s="239"/>
      <c r="AK87" s="239"/>
      <c r="AL87" s="239"/>
      <c r="AM87" s="239"/>
      <c r="AN87" s="239"/>
      <c r="AO87" s="239"/>
      <c r="AP87" s="239"/>
      <c r="AQ87" s="239"/>
      <c r="AR87" s="239"/>
      <c r="AS87" s="239"/>
      <c r="AT87" s="239"/>
      <c r="AU87" s="239"/>
      <c r="AV87" s="239"/>
      <c r="AW87" s="239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</row>
    <row r="88" spans="1:139">
      <c r="A88" s="6"/>
      <c r="B88" s="6"/>
      <c r="C88" s="6"/>
      <c r="D88" s="6"/>
      <c r="E88" s="6"/>
      <c r="F88" s="6"/>
      <c r="G88" s="6"/>
      <c r="H88" s="5"/>
      <c r="I88" s="5"/>
      <c r="J88" s="5"/>
      <c r="K88" s="5"/>
      <c r="L88" s="239"/>
      <c r="M88" s="239"/>
      <c r="N88" s="239"/>
      <c r="O88" s="239"/>
      <c r="P88" s="239"/>
      <c r="Q88" s="239"/>
      <c r="R88" s="239"/>
      <c r="S88" s="239"/>
      <c r="T88" s="239"/>
      <c r="U88" s="239"/>
      <c r="V88" s="239"/>
      <c r="W88" s="239"/>
      <c r="X88" s="239"/>
      <c r="Y88" s="239"/>
      <c r="Z88" s="239"/>
      <c r="AA88" s="239"/>
      <c r="AB88" s="239"/>
      <c r="AC88" s="239"/>
      <c r="AD88" s="239"/>
      <c r="AE88" s="239"/>
      <c r="AF88" s="239"/>
      <c r="AG88" s="239"/>
      <c r="AH88" s="239"/>
      <c r="AI88" s="239"/>
      <c r="AJ88" s="239"/>
      <c r="AK88" s="239"/>
      <c r="AL88" s="239"/>
      <c r="AM88" s="239"/>
      <c r="AN88" s="239"/>
      <c r="AO88" s="239"/>
      <c r="AP88" s="239"/>
      <c r="AQ88" s="239"/>
      <c r="AR88" s="239"/>
      <c r="AS88" s="239"/>
      <c r="AT88" s="239"/>
      <c r="AU88" s="239"/>
      <c r="AV88" s="239"/>
      <c r="AW88" s="239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</row>
    <row r="89" spans="1:139">
      <c r="A89" s="6"/>
      <c r="B89" s="6"/>
      <c r="C89" s="6"/>
      <c r="D89" s="6"/>
      <c r="E89" s="6"/>
      <c r="F89" s="6"/>
      <c r="G89" s="6"/>
      <c r="H89" s="5"/>
      <c r="I89" s="5"/>
      <c r="J89" s="5"/>
      <c r="K89" s="5"/>
      <c r="L89" s="239"/>
      <c r="M89" s="239"/>
      <c r="N89" s="239"/>
      <c r="O89" s="239"/>
      <c r="P89" s="239"/>
      <c r="Q89" s="239"/>
      <c r="R89" s="239"/>
      <c r="S89" s="239"/>
      <c r="T89" s="239"/>
      <c r="U89" s="239"/>
      <c r="V89" s="239"/>
      <c r="W89" s="239"/>
      <c r="X89" s="239"/>
      <c r="Y89" s="239"/>
      <c r="Z89" s="239"/>
      <c r="AA89" s="239"/>
      <c r="AB89" s="239"/>
      <c r="AC89" s="239"/>
      <c r="AD89" s="239"/>
      <c r="AE89" s="239"/>
      <c r="AF89" s="239"/>
      <c r="AG89" s="239"/>
      <c r="AH89" s="239"/>
      <c r="AI89" s="239"/>
      <c r="AJ89" s="239"/>
      <c r="AK89" s="239"/>
      <c r="AL89" s="239"/>
      <c r="AM89" s="239"/>
      <c r="AN89" s="239"/>
      <c r="AO89" s="239"/>
      <c r="AP89" s="239"/>
      <c r="AQ89" s="239"/>
      <c r="AR89" s="239"/>
      <c r="AS89" s="239"/>
      <c r="AT89" s="239"/>
      <c r="AU89" s="239"/>
      <c r="AV89" s="239"/>
      <c r="AW89" s="239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</row>
    <row r="90" spans="1:139">
      <c r="A90" s="6"/>
      <c r="B90" s="6"/>
      <c r="C90" s="6"/>
      <c r="D90" s="6"/>
      <c r="E90" s="6"/>
      <c r="F90" s="6"/>
      <c r="G90" s="6"/>
      <c r="H90" s="5"/>
      <c r="I90" s="5"/>
      <c r="J90" s="5"/>
      <c r="K90" s="5"/>
      <c r="L90" s="239"/>
      <c r="M90" s="239"/>
      <c r="N90" s="239"/>
      <c r="O90" s="239"/>
      <c r="P90" s="239"/>
      <c r="Q90" s="239"/>
      <c r="R90" s="239"/>
      <c r="S90" s="239"/>
      <c r="T90" s="239"/>
      <c r="U90" s="239"/>
      <c r="V90" s="239"/>
      <c r="W90" s="239"/>
      <c r="X90" s="239"/>
      <c r="Y90" s="239"/>
      <c r="Z90" s="239"/>
      <c r="AA90" s="239"/>
      <c r="AB90" s="239"/>
      <c r="AC90" s="239"/>
      <c r="AD90" s="239"/>
      <c r="AE90" s="239"/>
      <c r="AF90" s="239"/>
      <c r="AG90" s="239"/>
      <c r="AH90" s="239"/>
      <c r="AI90" s="239"/>
      <c r="AJ90" s="239"/>
      <c r="AK90" s="239"/>
      <c r="AL90" s="239"/>
      <c r="AM90" s="239"/>
      <c r="AN90" s="239"/>
      <c r="AO90" s="239"/>
      <c r="AP90" s="239"/>
      <c r="AQ90" s="239"/>
      <c r="AR90" s="239"/>
      <c r="AS90" s="239"/>
      <c r="AT90" s="239"/>
      <c r="AU90" s="239"/>
      <c r="AV90" s="239"/>
      <c r="AW90" s="239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</row>
    <row r="91" spans="1:139">
      <c r="A91" s="6"/>
      <c r="B91" s="6"/>
      <c r="C91" s="6"/>
      <c r="D91" s="6"/>
      <c r="E91" s="6"/>
      <c r="F91" s="6"/>
      <c r="G91" s="6"/>
      <c r="H91" s="5"/>
      <c r="I91" s="5"/>
      <c r="J91" s="5"/>
      <c r="K91" s="5"/>
      <c r="L91" s="239"/>
      <c r="M91" s="239"/>
      <c r="N91" s="239"/>
      <c r="O91" s="239"/>
      <c r="P91" s="239"/>
      <c r="Q91" s="239"/>
      <c r="R91" s="239"/>
      <c r="S91" s="239"/>
      <c r="T91" s="239"/>
      <c r="U91" s="239"/>
      <c r="V91" s="239"/>
      <c r="W91" s="239"/>
      <c r="X91" s="239"/>
      <c r="Y91" s="239"/>
      <c r="Z91" s="239"/>
      <c r="AA91" s="239"/>
      <c r="AB91" s="239"/>
      <c r="AC91" s="239"/>
      <c r="AD91" s="239"/>
      <c r="AE91" s="239"/>
      <c r="AF91" s="239"/>
      <c r="AG91" s="239"/>
      <c r="AH91" s="239"/>
      <c r="AI91" s="239"/>
      <c r="AJ91" s="239"/>
      <c r="AK91" s="239"/>
      <c r="AL91" s="239"/>
      <c r="AM91" s="239"/>
      <c r="AN91" s="239"/>
      <c r="AO91" s="239"/>
      <c r="AP91" s="239"/>
      <c r="AQ91" s="239"/>
      <c r="AR91" s="239"/>
      <c r="AS91" s="239"/>
      <c r="AT91" s="239"/>
      <c r="AU91" s="239"/>
      <c r="AV91" s="239"/>
      <c r="AW91" s="239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</row>
    <row r="92" spans="1:139">
      <c r="A92" s="6"/>
      <c r="B92" s="6"/>
      <c r="C92" s="6"/>
      <c r="D92" s="6"/>
      <c r="E92" s="6"/>
      <c r="F92" s="6"/>
      <c r="G92" s="6"/>
      <c r="H92" s="5"/>
      <c r="I92" s="5"/>
      <c r="J92" s="5"/>
      <c r="K92" s="5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239"/>
      <c r="AD92" s="239"/>
      <c r="AE92" s="239"/>
      <c r="AF92" s="239"/>
      <c r="AG92" s="239"/>
      <c r="AH92" s="239"/>
      <c r="AI92" s="239"/>
      <c r="AJ92" s="239"/>
      <c r="AK92" s="239"/>
      <c r="AL92" s="239"/>
      <c r="AM92" s="239"/>
      <c r="AN92" s="239"/>
      <c r="AO92" s="239"/>
      <c r="AP92" s="239"/>
      <c r="AQ92" s="239"/>
      <c r="AR92" s="239"/>
      <c r="AS92" s="239"/>
      <c r="AT92" s="239"/>
      <c r="AU92" s="239"/>
      <c r="AV92" s="239"/>
      <c r="AW92" s="239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</row>
    <row r="93" spans="1:139">
      <c r="A93" s="6"/>
      <c r="B93" s="6"/>
      <c r="C93" s="6"/>
      <c r="D93" s="6"/>
      <c r="E93" s="6"/>
      <c r="F93" s="6"/>
      <c r="G93" s="6"/>
      <c r="H93" s="5"/>
      <c r="I93" s="5"/>
      <c r="J93" s="5"/>
      <c r="K93" s="5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39"/>
      <c r="AA93" s="239"/>
      <c r="AB93" s="239"/>
      <c r="AC93" s="239"/>
      <c r="AD93" s="239"/>
      <c r="AE93" s="239"/>
      <c r="AF93" s="239"/>
      <c r="AG93" s="239"/>
      <c r="AH93" s="239"/>
      <c r="AI93" s="239"/>
      <c r="AJ93" s="239"/>
      <c r="AK93" s="239"/>
      <c r="AL93" s="239"/>
      <c r="AM93" s="239"/>
      <c r="AN93" s="239"/>
      <c r="AO93" s="239"/>
      <c r="AP93" s="239"/>
      <c r="AQ93" s="239"/>
      <c r="AR93" s="239"/>
      <c r="AS93" s="239"/>
      <c r="AT93" s="239"/>
      <c r="AU93" s="239"/>
      <c r="AV93" s="239"/>
      <c r="AW93" s="239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</row>
    <row r="94" spans="1:139">
      <c r="A94" s="6"/>
      <c r="B94" s="6"/>
      <c r="C94" s="6"/>
      <c r="D94" s="6"/>
      <c r="E94" s="6"/>
      <c r="F94" s="6"/>
      <c r="G94" s="6"/>
      <c r="H94" s="5"/>
      <c r="I94" s="5"/>
      <c r="J94" s="5"/>
      <c r="K94" s="5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9"/>
      <c r="AB94" s="239"/>
      <c r="AC94" s="239"/>
      <c r="AD94" s="239"/>
      <c r="AE94" s="239"/>
      <c r="AF94" s="239"/>
      <c r="AG94" s="239"/>
      <c r="AH94" s="239"/>
      <c r="AI94" s="239"/>
      <c r="AJ94" s="239"/>
      <c r="AK94" s="239"/>
      <c r="AL94" s="239"/>
      <c r="AM94" s="239"/>
      <c r="AN94" s="239"/>
      <c r="AO94" s="239"/>
      <c r="AP94" s="239"/>
      <c r="AQ94" s="239"/>
      <c r="AR94" s="239"/>
      <c r="AS94" s="239"/>
      <c r="AT94" s="239"/>
      <c r="AU94" s="239"/>
      <c r="AV94" s="239"/>
      <c r="AW94" s="239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</row>
    <row r="95" spans="1:139">
      <c r="A95" s="6"/>
      <c r="B95" s="6"/>
      <c r="C95" s="6"/>
      <c r="D95" s="6"/>
      <c r="E95" s="6"/>
      <c r="F95" s="6"/>
      <c r="G95" s="6"/>
      <c r="H95" s="5"/>
      <c r="I95" s="5"/>
      <c r="J95" s="5"/>
      <c r="K95" s="5"/>
      <c r="L95" s="239"/>
      <c r="M95" s="239"/>
      <c r="N95" s="239"/>
      <c r="O95" s="239"/>
      <c r="P95" s="239"/>
      <c r="Q95" s="239"/>
      <c r="R95" s="239"/>
      <c r="S95" s="239"/>
      <c r="T95" s="239"/>
      <c r="U95" s="239"/>
      <c r="V95" s="239"/>
      <c r="W95" s="239"/>
      <c r="X95" s="239"/>
      <c r="Y95" s="239"/>
      <c r="Z95" s="239"/>
      <c r="AA95" s="239"/>
      <c r="AB95" s="239"/>
      <c r="AC95" s="239"/>
      <c r="AD95" s="239"/>
      <c r="AE95" s="239"/>
      <c r="AF95" s="239"/>
      <c r="AG95" s="239"/>
      <c r="AH95" s="239"/>
      <c r="AI95" s="239"/>
      <c r="AJ95" s="239"/>
      <c r="AK95" s="239"/>
      <c r="AL95" s="239"/>
      <c r="AM95" s="239"/>
      <c r="AN95" s="239"/>
      <c r="AO95" s="239"/>
      <c r="AP95" s="239"/>
      <c r="AQ95" s="239"/>
      <c r="AR95" s="239"/>
      <c r="AS95" s="239"/>
      <c r="AT95" s="239"/>
      <c r="AU95" s="239"/>
      <c r="AV95" s="239"/>
      <c r="AW95" s="239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</row>
    <row r="96" spans="1:139">
      <c r="A96" s="6"/>
      <c r="B96" s="6"/>
      <c r="C96" s="6"/>
      <c r="D96" s="6"/>
      <c r="E96" s="6"/>
      <c r="F96" s="6"/>
      <c r="G96" s="6"/>
      <c r="H96" s="5"/>
      <c r="I96" s="5"/>
      <c r="J96" s="5"/>
      <c r="K96" s="5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  <c r="AA96" s="239"/>
      <c r="AB96" s="239"/>
      <c r="AC96" s="239"/>
      <c r="AD96" s="239"/>
      <c r="AE96" s="239"/>
      <c r="AF96" s="239"/>
      <c r="AG96" s="239"/>
      <c r="AH96" s="239"/>
      <c r="AI96" s="239"/>
      <c r="AJ96" s="239"/>
      <c r="AK96" s="239"/>
      <c r="AL96" s="239"/>
      <c r="AM96" s="239"/>
      <c r="AN96" s="239"/>
      <c r="AO96" s="239"/>
      <c r="AP96" s="239"/>
      <c r="AQ96" s="239"/>
      <c r="AR96" s="239"/>
      <c r="AS96" s="239"/>
      <c r="AT96" s="239"/>
      <c r="AU96" s="239"/>
      <c r="AV96" s="239"/>
      <c r="AW96" s="239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</row>
    <row r="97" spans="1:139">
      <c r="A97" s="6"/>
      <c r="B97" s="6"/>
      <c r="C97" s="6"/>
      <c r="D97" s="6"/>
      <c r="E97" s="6"/>
      <c r="F97" s="6"/>
      <c r="G97" s="6"/>
      <c r="H97" s="5"/>
      <c r="I97" s="5"/>
      <c r="J97" s="5"/>
      <c r="K97" s="5"/>
      <c r="L97" s="239"/>
      <c r="M97" s="239"/>
      <c r="N97" s="239"/>
      <c r="O97" s="239"/>
      <c r="P97" s="239"/>
      <c r="Q97" s="239"/>
      <c r="R97" s="239"/>
      <c r="S97" s="239"/>
      <c r="T97" s="239"/>
      <c r="U97" s="239"/>
      <c r="V97" s="239"/>
      <c r="W97" s="239"/>
      <c r="X97" s="239"/>
      <c r="Y97" s="239"/>
      <c r="Z97" s="239"/>
      <c r="AA97" s="239"/>
      <c r="AB97" s="239"/>
      <c r="AC97" s="239"/>
      <c r="AD97" s="239"/>
      <c r="AE97" s="239"/>
      <c r="AF97" s="239"/>
      <c r="AG97" s="239"/>
      <c r="AH97" s="239"/>
      <c r="AI97" s="239"/>
      <c r="AJ97" s="239"/>
      <c r="AK97" s="239"/>
      <c r="AL97" s="239"/>
      <c r="AM97" s="239"/>
      <c r="AN97" s="239"/>
      <c r="AO97" s="239"/>
      <c r="AP97" s="239"/>
      <c r="AQ97" s="239"/>
      <c r="AR97" s="239"/>
      <c r="AS97" s="239"/>
      <c r="AT97" s="239"/>
      <c r="AU97" s="239"/>
      <c r="AV97" s="239"/>
      <c r="AW97" s="239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</row>
    <row r="98" spans="1:139">
      <c r="A98" s="6"/>
      <c r="B98" s="6"/>
      <c r="C98" s="6"/>
      <c r="D98" s="6"/>
      <c r="E98" s="6"/>
      <c r="F98" s="6"/>
      <c r="G98" s="6"/>
      <c r="H98" s="5"/>
      <c r="I98" s="5"/>
      <c r="J98" s="5"/>
      <c r="K98" s="5"/>
      <c r="L98" s="239"/>
      <c r="M98" s="239"/>
      <c r="N98" s="239"/>
      <c r="O98" s="239"/>
      <c r="P98" s="239"/>
      <c r="Q98" s="239"/>
      <c r="R98" s="239"/>
      <c r="S98" s="239"/>
      <c r="T98" s="239"/>
      <c r="U98" s="239"/>
      <c r="V98" s="239"/>
      <c r="W98" s="239"/>
      <c r="X98" s="239"/>
      <c r="Y98" s="239"/>
      <c r="Z98" s="239"/>
      <c r="AA98" s="239"/>
      <c r="AB98" s="239"/>
      <c r="AC98" s="239"/>
      <c r="AD98" s="239"/>
      <c r="AE98" s="239"/>
      <c r="AF98" s="239"/>
      <c r="AG98" s="239"/>
      <c r="AH98" s="239"/>
      <c r="AI98" s="239"/>
      <c r="AJ98" s="239"/>
      <c r="AK98" s="239"/>
      <c r="AL98" s="239"/>
      <c r="AM98" s="239"/>
      <c r="AN98" s="239"/>
      <c r="AO98" s="239"/>
      <c r="AP98" s="239"/>
      <c r="AQ98" s="239"/>
      <c r="AR98" s="239"/>
      <c r="AS98" s="239"/>
      <c r="AT98" s="239"/>
      <c r="AU98" s="239"/>
      <c r="AV98" s="239"/>
      <c r="AW98" s="239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</row>
    <row r="99" spans="1:139">
      <c r="A99" s="6"/>
      <c r="B99" s="6"/>
      <c r="C99" s="6"/>
      <c r="D99" s="6"/>
      <c r="E99" s="6"/>
      <c r="F99" s="6"/>
      <c r="G99" s="6"/>
      <c r="H99" s="5"/>
      <c r="I99" s="5"/>
      <c r="J99" s="5"/>
      <c r="K99" s="5"/>
      <c r="L99" s="239"/>
      <c r="M99" s="239"/>
      <c r="N99" s="239"/>
      <c r="O99" s="239"/>
      <c r="P99" s="239"/>
      <c r="Q99" s="239"/>
      <c r="R99" s="239"/>
      <c r="S99" s="239"/>
      <c r="T99" s="239"/>
      <c r="U99" s="239"/>
      <c r="V99" s="239"/>
      <c r="W99" s="239"/>
      <c r="X99" s="239"/>
      <c r="Y99" s="239"/>
      <c r="Z99" s="239"/>
      <c r="AA99" s="239"/>
      <c r="AB99" s="239"/>
      <c r="AC99" s="239"/>
      <c r="AD99" s="239"/>
      <c r="AE99" s="239"/>
      <c r="AF99" s="239"/>
      <c r="AG99" s="239"/>
      <c r="AH99" s="239"/>
      <c r="AI99" s="239"/>
      <c r="AJ99" s="239"/>
      <c r="AK99" s="239"/>
      <c r="AL99" s="239"/>
      <c r="AM99" s="239"/>
      <c r="AN99" s="239"/>
      <c r="AO99" s="239"/>
      <c r="AP99" s="239"/>
      <c r="AQ99" s="239"/>
      <c r="AR99" s="239"/>
      <c r="AS99" s="239"/>
      <c r="AT99" s="239"/>
      <c r="AU99" s="239"/>
      <c r="AV99" s="239"/>
      <c r="AW99" s="239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</row>
    <row r="100" spans="1:139">
      <c r="A100" s="6"/>
      <c r="B100" s="6"/>
      <c r="C100" s="6"/>
      <c r="D100" s="6"/>
      <c r="E100" s="6"/>
      <c r="F100" s="6"/>
      <c r="G100" s="6"/>
      <c r="H100" s="5"/>
      <c r="I100" s="5"/>
      <c r="J100" s="5"/>
      <c r="K100" s="5"/>
      <c r="L100" s="239"/>
      <c r="M100" s="239"/>
      <c r="N100" s="239"/>
      <c r="O100" s="239"/>
      <c r="P100" s="239"/>
      <c r="Q100" s="239"/>
      <c r="R100" s="239"/>
      <c r="S100" s="239"/>
      <c r="T100" s="239"/>
      <c r="U100" s="239"/>
      <c r="V100" s="239"/>
      <c r="W100" s="239"/>
      <c r="X100" s="239"/>
      <c r="Y100" s="239"/>
      <c r="Z100" s="239"/>
      <c r="AA100" s="239"/>
      <c r="AB100" s="239"/>
      <c r="AC100" s="239"/>
      <c r="AD100" s="239"/>
      <c r="AE100" s="239"/>
      <c r="AF100" s="239"/>
      <c r="AG100" s="239"/>
      <c r="AH100" s="239"/>
      <c r="AI100" s="239"/>
      <c r="AJ100" s="239"/>
      <c r="AK100" s="239"/>
      <c r="AL100" s="239"/>
      <c r="AM100" s="239"/>
      <c r="AN100" s="239"/>
      <c r="AO100" s="239"/>
      <c r="AP100" s="239"/>
      <c r="AQ100" s="239"/>
      <c r="AR100" s="239"/>
      <c r="AS100" s="239"/>
      <c r="AT100" s="239"/>
      <c r="AU100" s="239"/>
      <c r="AV100" s="239"/>
      <c r="AW100" s="239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</row>
    <row r="101" spans="1:139">
      <c r="A101" s="6"/>
      <c r="B101" s="6"/>
      <c r="C101" s="6"/>
      <c r="D101" s="6"/>
      <c r="E101" s="6"/>
      <c r="F101" s="6"/>
      <c r="G101" s="6"/>
      <c r="H101" s="5"/>
      <c r="I101" s="5"/>
      <c r="J101" s="5"/>
      <c r="K101" s="5"/>
      <c r="L101" s="239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  <c r="AA101" s="239"/>
      <c r="AB101" s="239"/>
      <c r="AC101" s="239"/>
      <c r="AD101" s="239"/>
      <c r="AE101" s="239"/>
      <c r="AF101" s="239"/>
      <c r="AG101" s="239"/>
      <c r="AH101" s="239"/>
      <c r="AI101" s="239"/>
      <c r="AJ101" s="239"/>
      <c r="AK101" s="239"/>
      <c r="AL101" s="239"/>
      <c r="AM101" s="239"/>
      <c r="AN101" s="239"/>
      <c r="AO101" s="239"/>
      <c r="AP101" s="239"/>
      <c r="AQ101" s="239"/>
      <c r="AR101" s="239"/>
      <c r="AS101" s="239"/>
      <c r="AT101" s="239"/>
      <c r="AU101" s="239"/>
      <c r="AV101" s="239"/>
      <c r="AW101" s="239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</row>
    <row r="102" spans="1:139">
      <c r="A102" s="6"/>
      <c r="B102" s="6"/>
      <c r="C102" s="6"/>
      <c r="D102" s="6"/>
      <c r="E102" s="6"/>
      <c r="F102" s="6"/>
      <c r="G102" s="6"/>
      <c r="H102" s="5"/>
      <c r="I102" s="5"/>
      <c r="J102" s="5"/>
      <c r="K102" s="5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  <c r="AA102" s="239"/>
      <c r="AB102" s="239"/>
      <c r="AC102" s="239"/>
      <c r="AD102" s="239"/>
      <c r="AE102" s="239"/>
      <c r="AF102" s="239"/>
      <c r="AG102" s="239"/>
      <c r="AH102" s="239"/>
      <c r="AI102" s="239"/>
      <c r="AJ102" s="239"/>
      <c r="AK102" s="239"/>
      <c r="AL102" s="239"/>
      <c r="AM102" s="239"/>
      <c r="AN102" s="239"/>
      <c r="AO102" s="239"/>
      <c r="AP102" s="239"/>
      <c r="AQ102" s="239"/>
      <c r="AR102" s="239"/>
      <c r="AS102" s="239"/>
      <c r="AT102" s="239"/>
      <c r="AU102" s="239"/>
      <c r="AV102" s="239"/>
      <c r="AW102" s="239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</row>
    <row r="103" spans="1:139">
      <c r="A103" s="6"/>
      <c r="B103" s="6"/>
      <c r="C103" s="6"/>
      <c r="D103" s="6"/>
      <c r="E103" s="6"/>
      <c r="F103" s="6"/>
      <c r="G103" s="6"/>
      <c r="H103" s="5"/>
      <c r="I103" s="5"/>
      <c r="J103" s="5"/>
      <c r="K103" s="5"/>
      <c r="L103" s="239"/>
      <c r="M103" s="239"/>
      <c r="N103" s="239"/>
      <c r="O103" s="239"/>
      <c r="P103" s="239"/>
      <c r="Q103" s="239"/>
      <c r="R103" s="239"/>
      <c r="S103" s="239"/>
      <c r="T103" s="239"/>
      <c r="U103" s="239"/>
      <c r="V103" s="239"/>
      <c r="W103" s="239"/>
      <c r="X103" s="239"/>
      <c r="Y103" s="239"/>
      <c r="Z103" s="239"/>
      <c r="AA103" s="239"/>
      <c r="AB103" s="239"/>
      <c r="AC103" s="239"/>
      <c r="AD103" s="239"/>
      <c r="AE103" s="239"/>
      <c r="AF103" s="239"/>
      <c r="AG103" s="239"/>
      <c r="AH103" s="239"/>
      <c r="AI103" s="239"/>
      <c r="AJ103" s="239"/>
      <c r="AK103" s="239"/>
      <c r="AL103" s="239"/>
      <c r="AM103" s="239"/>
      <c r="AN103" s="239"/>
      <c r="AO103" s="239"/>
      <c r="AP103" s="239"/>
      <c r="AQ103" s="239"/>
      <c r="AR103" s="239"/>
      <c r="AS103" s="239"/>
      <c r="AT103" s="239"/>
      <c r="AU103" s="239"/>
      <c r="AV103" s="239"/>
      <c r="AW103" s="239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</row>
    <row r="104" spans="1:139">
      <c r="A104" s="6"/>
      <c r="B104" s="6"/>
      <c r="C104" s="6"/>
      <c r="D104" s="6"/>
      <c r="E104" s="6"/>
      <c r="F104" s="6"/>
      <c r="G104" s="6"/>
      <c r="H104" s="5"/>
      <c r="I104" s="5"/>
      <c r="J104" s="5"/>
      <c r="K104" s="5"/>
      <c r="L104" s="239"/>
      <c r="M104" s="239"/>
      <c r="N104" s="239"/>
      <c r="O104" s="239"/>
      <c r="P104" s="239"/>
      <c r="Q104" s="239"/>
      <c r="R104" s="239"/>
      <c r="S104" s="239"/>
      <c r="T104" s="239"/>
      <c r="U104" s="239"/>
      <c r="V104" s="239"/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239"/>
      <c r="AG104" s="239"/>
      <c r="AH104" s="239"/>
      <c r="AI104" s="239"/>
      <c r="AJ104" s="239"/>
      <c r="AK104" s="239"/>
      <c r="AL104" s="239"/>
      <c r="AM104" s="239"/>
      <c r="AN104" s="239"/>
      <c r="AO104" s="239"/>
      <c r="AP104" s="239"/>
      <c r="AQ104" s="239"/>
      <c r="AR104" s="239"/>
      <c r="AS104" s="239"/>
      <c r="AT104" s="239"/>
      <c r="AU104" s="239"/>
      <c r="AV104" s="239"/>
      <c r="AW104" s="239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</row>
    <row r="105" spans="1:139">
      <c r="A105" s="6"/>
      <c r="B105" s="6"/>
      <c r="C105" s="6"/>
      <c r="D105" s="6"/>
      <c r="E105" s="6"/>
      <c r="F105" s="6"/>
      <c r="G105" s="6"/>
      <c r="H105" s="5"/>
      <c r="I105" s="5"/>
      <c r="J105" s="5"/>
      <c r="K105" s="5"/>
      <c r="L105" s="239"/>
      <c r="M105" s="239"/>
      <c r="N105" s="239"/>
      <c r="O105" s="239"/>
      <c r="P105" s="239"/>
      <c r="Q105" s="239"/>
      <c r="R105" s="239"/>
      <c r="S105" s="239"/>
      <c r="T105" s="239"/>
      <c r="U105" s="239"/>
      <c r="V105" s="239"/>
      <c r="W105" s="239"/>
      <c r="X105" s="239"/>
      <c r="Y105" s="239"/>
      <c r="Z105" s="239"/>
      <c r="AA105" s="239"/>
      <c r="AB105" s="239"/>
      <c r="AC105" s="239"/>
      <c r="AD105" s="239"/>
      <c r="AE105" s="239"/>
      <c r="AF105" s="239"/>
      <c r="AG105" s="239"/>
      <c r="AH105" s="239"/>
      <c r="AI105" s="239"/>
      <c r="AJ105" s="239"/>
      <c r="AK105" s="239"/>
      <c r="AL105" s="239"/>
      <c r="AM105" s="239"/>
      <c r="AN105" s="239"/>
      <c r="AO105" s="239"/>
      <c r="AP105" s="239"/>
      <c r="AQ105" s="239"/>
      <c r="AR105" s="239"/>
      <c r="AS105" s="239"/>
      <c r="AT105" s="239"/>
      <c r="AU105" s="239"/>
      <c r="AV105" s="239"/>
      <c r="AW105" s="239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</row>
    <row r="106" spans="1:139">
      <c r="A106" s="6"/>
      <c r="B106" s="6"/>
      <c r="C106" s="6"/>
      <c r="D106" s="6"/>
      <c r="E106" s="6"/>
      <c r="F106" s="6"/>
      <c r="G106" s="6"/>
      <c r="H106" s="5"/>
      <c r="I106" s="5"/>
      <c r="J106" s="5"/>
      <c r="K106" s="5"/>
      <c r="L106" s="239"/>
      <c r="M106" s="239"/>
      <c r="N106" s="239"/>
      <c r="O106" s="239"/>
      <c r="P106" s="239"/>
      <c r="Q106" s="239"/>
      <c r="R106" s="239"/>
      <c r="S106" s="239"/>
      <c r="T106" s="239"/>
      <c r="U106" s="239"/>
      <c r="V106" s="239"/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239"/>
      <c r="AG106" s="239"/>
      <c r="AH106" s="239"/>
      <c r="AI106" s="239"/>
      <c r="AJ106" s="239"/>
      <c r="AK106" s="239"/>
      <c r="AL106" s="239"/>
      <c r="AM106" s="239"/>
      <c r="AN106" s="239"/>
      <c r="AO106" s="239"/>
      <c r="AP106" s="239"/>
      <c r="AQ106" s="239"/>
      <c r="AR106" s="239"/>
      <c r="AS106" s="239"/>
      <c r="AT106" s="239"/>
      <c r="AU106" s="239"/>
      <c r="AV106" s="239"/>
      <c r="AW106" s="239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</row>
    <row r="107" spans="1:139">
      <c r="A107" s="6"/>
      <c r="B107" s="6"/>
      <c r="C107" s="6"/>
      <c r="D107" s="6"/>
      <c r="E107" s="6"/>
      <c r="F107" s="6"/>
      <c r="G107" s="6"/>
      <c r="H107" s="5"/>
      <c r="I107" s="5"/>
      <c r="J107" s="5"/>
      <c r="K107" s="5"/>
      <c r="L107" s="239"/>
      <c r="M107" s="239"/>
      <c r="N107" s="239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39"/>
      <c r="AA107" s="239"/>
      <c r="AB107" s="239"/>
      <c r="AC107" s="239"/>
      <c r="AD107" s="239"/>
      <c r="AE107" s="239"/>
      <c r="AF107" s="239"/>
      <c r="AG107" s="239"/>
      <c r="AH107" s="239"/>
      <c r="AI107" s="239"/>
      <c r="AJ107" s="239"/>
      <c r="AK107" s="239"/>
      <c r="AL107" s="239"/>
      <c r="AM107" s="239"/>
      <c r="AN107" s="239"/>
      <c r="AO107" s="239"/>
      <c r="AP107" s="239"/>
      <c r="AQ107" s="239"/>
      <c r="AR107" s="239"/>
      <c r="AS107" s="239"/>
      <c r="AT107" s="239"/>
      <c r="AU107" s="239"/>
      <c r="AV107" s="239"/>
      <c r="AW107" s="239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</row>
    <row r="108" spans="1:139">
      <c r="A108" s="6"/>
      <c r="B108" s="6"/>
      <c r="C108" s="6"/>
      <c r="D108" s="6"/>
      <c r="E108" s="6"/>
      <c r="F108" s="6"/>
      <c r="G108" s="6"/>
      <c r="H108" s="5"/>
      <c r="I108" s="5"/>
      <c r="J108" s="5"/>
      <c r="K108" s="5"/>
      <c r="L108" s="239"/>
      <c r="M108" s="239"/>
      <c r="N108" s="239"/>
      <c r="O108" s="239"/>
      <c r="P108" s="239"/>
      <c r="Q108" s="239"/>
      <c r="R108" s="239"/>
      <c r="S108" s="239"/>
      <c r="T108" s="239"/>
      <c r="U108" s="239"/>
      <c r="V108" s="239"/>
      <c r="W108" s="239"/>
      <c r="X108" s="239"/>
      <c r="Y108" s="239"/>
      <c r="Z108" s="239"/>
      <c r="AA108" s="239"/>
      <c r="AB108" s="239"/>
      <c r="AC108" s="239"/>
      <c r="AD108" s="239"/>
      <c r="AE108" s="239"/>
      <c r="AF108" s="239"/>
      <c r="AG108" s="239"/>
      <c r="AH108" s="239"/>
      <c r="AI108" s="239"/>
      <c r="AJ108" s="239"/>
      <c r="AK108" s="239"/>
      <c r="AL108" s="239"/>
      <c r="AM108" s="239"/>
      <c r="AN108" s="239"/>
      <c r="AO108" s="239"/>
      <c r="AP108" s="239"/>
      <c r="AQ108" s="239"/>
      <c r="AR108" s="239"/>
      <c r="AS108" s="239"/>
      <c r="AT108" s="239"/>
      <c r="AU108" s="239"/>
      <c r="AV108" s="239"/>
      <c r="AW108" s="239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</row>
    <row r="109" spans="1:139">
      <c r="A109" s="6"/>
      <c r="B109" s="6"/>
      <c r="C109" s="6"/>
      <c r="D109" s="6"/>
      <c r="E109" s="6"/>
      <c r="F109" s="6"/>
      <c r="G109" s="6"/>
      <c r="H109" s="5"/>
      <c r="I109" s="5"/>
      <c r="J109" s="5"/>
      <c r="K109" s="5"/>
      <c r="L109" s="239"/>
      <c r="M109" s="239"/>
      <c r="N109" s="239"/>
      <c r="O109" s="239"/>
      <c r="P109" s="239"/>
      <c r="Q109" s="239"/>
      <c r="R109" s="239"/>
      <c r="S109" s="239"/>
      <c r="T109" s="239"/>
      <c r="U109" s="239"/>
      <c r="V109" s="239"/>
      <c r="W109" s="239"/>
      <c r="X109" s="239"/>
      <c r="Y109" s="239"/>
      <c r="Z109" s="239"/>
      <c r="AA109" s="239"/>
      <c r="AB109" s="239"/>
      <c r="AC109" s="239"/>
      <c r="AD109" s="239"/>
      <c r="AE109" s="239"/>
      <c r="AF109" s="239"/>
      <c r="AG109" s="239"/>
      <c r="AH109" s="239"/>
      <c r="AI109" s="239"/>
      <c r="AJ109" s="239"/>
      <c r="AK109" s="239"/>
      <c r="AL109" s="239"/>
      <c r="AM109" s="239"/>
      <c r="AN109" s="239"/>
      <c r="AO109" s="239"/>
      <c r="AP109" s="239"/>
      <c r="AQ109" s="239"/>
      <c r="AR109" s="239"/>
      <c r="AS109" s="239"/>
      <c r="AT109" s="239"/>
      <c r="AU109" s="239"/>
      <c r="AV109" s="239"/>
      <c r="AW109" s="239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</row>
    <row r="110" spans="1:139">
      <c r="A110" s="6"/>
      <c r="B110" s="6"/>
      <c r="C110" s="6"/>
      <c r="D110" s="6"/>
      <c r="E110" s="6"/>
      <c r="F110" s="6"/>
      <c r="G110" s="6"/>
      <c r="H110" s="5"/>
      <c r="I110" s="5"/>
      <c r="J110" s="5"/>
      <c r="K110" s="5"/>
      <c r="L110" s="239"/>
      <c r="M110" s="239"/>
      <c r="N110" s="239"/>
      <c r="O110" s="239"/>
      <c r="P110" s="239"/>
      <c r="Q110" s="239"/>
      <c r="R110" s="239"/>
      <c r="S110" s="239"/>
      <c r="T110" s="239"/>
      <c r="U110" s="239"/>
      <c r="V110" s="239"/>
      <c r="W110" s="239"/>
      <c r="X110" s="239"/>
      <c r="Y110" s="239"/>
      <c r="Z110" s="239"/>
      <c r="AA110" s="239"/>
      <c r="AB110" s="239"/>
      <c r="AC110" s="239"/>
      <c r="AD110" s="239"/>
      <c r="AE110" s="239"/>
      <c r="AF110" s="239"/>
      <c r="AG110" s="239"/>
      <c r="AH110" s="239"/>
      <c r="AI110" s="239"/>
      <c r="AJ110" s="239"/>
      <c r="AK110" s="239"/>
      <c r="AL110" s="239"/>
      <c r="AM110" s="239"/>
      <c r="AN110" s="239"/>
      <c r="AO110" s="239"/>
      <c r="AP110" s="239"/>
      <c r="AQ110" s="239"/>
      <c r="AR110" s="239"/>
      <c r="AS110" s="239"/>
      <c r="AT110" s="239"/>
      <c r="AU110" s="239"/>
      <c r="AV110" s="239"/>
      <c r="AW110" s="239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</row>
    <row r="111" spans="1:139">
      <c r="A111" s="6"/>
      <c r="B111" s="6"/>
      <c r="C111" s="6"/>
      <c r="D111" s="6"/>
      <c r="E111" s="6"/>
      <c r="F111" s="6"/>
      <c r="G111" s="6"/>
      <c r="H111" s="5"/>
      <c r="I111" s="5"/>
      <c r="J111" s="5"/>
      <c r="K111" s="5"/>
      <c r="L111" s="239"/>
      <c r="M111" s="239"/>
      <c r="N111" s="239"/>
      <c r="O111" s="239"/>
      <c r="P111" s="239"/>
      <c r="Q111" s="239"/>
      <c r="R111" s="239"/>
      <c r="S111" s="239"/>
      <c r="T111" s="239"/>
      <c r="U111" s="239"/>
      <c r="V111" s="239"/>
      <c r="W111" s="239"/>
      <c r="X111" s="239"/>
      <c r="Y111" s="239"/>
      <c r="Z111" s="239"/>
      <c r="AA111" s="239"/>
      <c r="AB111" s="239"/>
      <c r="AC111" s="239"/>
      <c r="AD111" s="239"/>
      <c r="AE111" s="239"/>
      <c r="AF111" s="239"/>
      <c r="AG111" s="239"/>
      <c r="AH111" s="239"/>
      <c r="AI111" s="239"/>
      <c r="AJ111" s="239"/>
      <c r="AK111" s="239"/>
      <c r="AL111" s="239"/>
      <c r="AM111" s="239"/>
      <c r="AN111" s="239"/>
      <c r="AO111" s="239"/>
      <c r="AP111" s="239"/>
      <c r="AQ111" s="239"/>
      <c r="AR111" s="239"/>
      <c r="AS111" s="239"/>
      <c r="AT111" s="239"/>
      <c r="AU111" s="239"/>
      <c r="AV111" s="239"/>
      <c r="AW111" s="239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</row>
    <row r="112" spans="1:139">
      <c r="A112" s="6"/>
      <c r="B112" s="6"/>
      <c r="C112" s="6"/>
      <c r="D112" s="6"/>
      <c r="E112" s="6"/>
      <c r="F112" s="6"/>
      <c r="G112" s="6"/>
      <c r="H112" s="5"/>
      <c r="I112" s="5"/>
      <c r="J112" s="5"/>
      <c r="K112" s="5"/>
      <c r="L112" s="239"/>
      <c r="M112" s="239"/>
      <c r="N112" s="239"/>
      <c r="O112" s="239"/>
      <c r="P112" s="239"/>
      <c r="Q112" s="239"/>
      <c r="R112" s="239"/>
      <c r="S112" s="239"/>
      <c r="T112" s="239"/>
      <c r="U112" s="239"/>
      <c r="V112" s="239"/>
      <c r="W112" s="239"/>
      <c r="X112" s="239"/>
      <c r="Y112" s="239"/>
      <c r="Z112" s="239"/>
      <c r="AA112" s="239"/>
      <c r="AB112" s="239"/>
      <c r="AC112" s="239"/>
      <c r="AD112" s="239"/>
      <c r="AE112" s="239"/>
      <c r="AF112" s="239"/>
      <c r="AG112" s="239"/>
      <c r="AH112" s="239"/>
      <c r="AI112" s="239"/>
      <c r="AJ112" s="239"/>
      <c r="AK112" s="239"/>
      <c r="AL112" s="239"/>
      <c r="AM112" s="239"/>
      <c r="AN112" s="239"/>
      <c r="AO112" s="239"/>
      <c r="AP112" s="239"/>
      <c r="AQ112" s="239"/>
      <c r="AR112" s="239"/>
      <c r="AS112" s="239"/>
      <c r="AT112" s="239"/>
      <c r="AU112" s="239"/>
      <c r="AV112" s="239"/>
      <c r="AW112" s="239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</row>
    <row r="113" spans="1:139">
      <c r="A113" s="6"/>
      <c r="B113" s="6"/>
      <c r="C113" s="6"/>
      <c r="D113" s="6"/>
      <c r="E113" s="6"/>
      <c r="F113" s="6"/>
      <c r="G113" s="6"/>
      <c r="H113" s="5"/>
      <c r="I113" s="5"/>
      <c r="J113" s="5"/>
      <c r="K113" s="5"/>
      <c r="L113" s="239"/>
      <c r="M113" s="239"/>
      <c r="N113" s="239"/>
      <c r="O113" s="239"/>
      <c r="P113" s="239"/>
      <c r="Q113" s="239"/>
      <c r="R113" s="239"/>
      <c r="S113" s="239"/>
      <c r="T113" s="239"/>
      <c r="U113" s="239"/>
      <c r="V113" s="239"/>
      <c r="W113" s="239"/>
      <c r="X113" s="239"/>
      <c r="Y113" s="239"/>
      <c r="Z113" s="239"/>
      <c r="AA113" s="239"/>
      <c r="AB113" s="239"/>
      <c r="AC113" s="239"/>
      <c r="AD113" s="239"/>
      <c r="AE113" s="239"/>
      <c r="AF113" s="239"/>
      <c r="AG113" s="239"/>
      <c r="AH113" s="239"/>
      <c r="AI113" s="239"/>
      <c r="AJ113" s="239"/>
      <c r="AK113" s="239"/>
      <c r="AL113" s="239"/>
      <c r="AM113" s="239"/>
      <c r="AN113" s="239"/>
      <c r="AO113" s="239"/>
      <c r="AP113" s="239"/>
      <c r="AQ113" s="239"/>
      <c r="AR113" s="239"/>
      <c r="AS113" s="239"/>
      <c r="AT113" s="239"/>
      <c r="AU113" s="239"/>
      <c r="AV113" s="239"/>
      <c r="AW113" s="239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</row>
    <row r="114" spans="1:139">
      <c r="A114" s="6"/>
      <c r="B114" s="6"/>
      <c r="C114" s="6"/>
      <c r="D114" s="6"/>
      <c r="E114" s="6"/>
      <c r="F114" s="6"/>
      <c r="G114" s="6"/>
      <c r="H114" s="5"/>
      <c r="I114" s="5"/>
      <c r="J114" s="5"/>
      <c r="K114" s="5"/>
      <c r="L114" s="239"/>
      <c r="M114" s="239"/>
      <c r="N114" s="239"/>
      <c r="O114" s="239"/>
      <c r="P114" s="239"/>
      <c r="Q114" s="239"/>
      <c r="R114" s="239"/>
      <c r="S114" s="239"/>
      <c r="T114" s="239"/>
      <c r="U114" s="239"/>
      <c r="V114" s="239"/>
      <c r="W114" s="239"/>
      <c r="X114" s="239"/>
      <c r="Y114" s="239"/>
      <c r="Z114" s="239"/>
      <c r="AA114" s="239"/>
      <c r="AB114" s="239"/>
      <c r="AC114" s="239"/>
      <c r="AD114" s="239"/>
      <c r="AE114" s="239"/>
      <c r="AF114" s="239"/>
      <c r="AG114" s="239"/>
      <c r="AH114" s="239"/>
      <c r="AI114" s="239"/>
      <c r="AJ114" s="239"/>
      <c r="AK114" s="239"/>
      <c r="AL114" s="239"/>
      <c r="AM114" s="239"/>
      <c r="AN114" s="239"/>
      <c r="AO114" s="239"/>
      <c r="AP114" s="239"/>
      <c r="AQ114" s="239"/>
      <c r="AR114" s="239"/>
      <c r="AS114" s="239"/>
      <c r="AT114" s="239"/>
      <c r="AU114" s="239"/>
      <c r="AV114" s="239"/>
      <c r="AW114" s="239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</row>
    <row r="115" spans="1:139">
      <c r="A115" s="6"/>
      <c r="B115" s="6"/>
      <c r="C115" s="6"/>
      <c r="D115" s="6"/>
      <c r="E115" s="6"/>
      <c r="F115" s="6"/>
      <c r="G115" s="6"/>
      <c r="H115" s="5"/>
      <c r="I115" s="5"/>
      <c r="J115" s="5"/>
      <c r="K115" s="5"/>
      <c r="L115" s="239"/>
      <c r="M115" s="239"/>
      <c r="N115" s="239"/>
      <c r="O115" s="239"/>
      <c r="P115" s="239"/>
      <c r="Q115" s="239"/>
      <c r="R115" s="239"/>
      <c r="S115" s="239"/>
      <c r="T115" s="239"/>
      <c r="U115" s="239"/>
      <c r="V115" s="239"/>
      <c r="W115" s="239"/>
      <c r="X115" s="239"/>
      <c r="Y115" s="239"/>
      <c r="Z115" s="239"/>
      <c r="AA115" s="239"/>
      <c r="AB115" s="239"/>
      <c r="AC115" s="239"/>
      <c r="AD115" s="239"/>
      <c r="AE115" s="239"/>
      <c r="AF115" s="239"/>
      <c r="AG115" s="239"/>
      <c r="AH115" s="239"/>
      <c r="AI115" s="239"/>
      <c r="AJ115" s="239"/>
      <c r="AK115" s="239"/>
      <c r="AL115" s="239"/>
      <c r="AM115" s="239"/>
      <c r="AN115" s="239"/>
      <c r="AO115" s="239"/>
      <c r="AP115" s="239"/>
      <c r="AQ115" s="239"/>
      <c r="AR115" s="239"/>
      <c r="AS115" s="239"/>
      <c r="AT115" s="239"/>
      <c r="AU115" s="239"/>
      <c r="AV115" s="239"/>
      <c r="AW115" s="239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</row>
    <row r="116" spans="1:139">
      <c r="A116" s="6"/>
      <c r="B116" s="6"/>
      <c r="C116" s="6"/>
      <c r="D116" s="6"/>
      <c r="E116" s="6"/>
      <c r="F116" s="6"/>
      <c r="G116" s="6"/>
      <c r="H116" s="5"/>
      <c r="I116" s="5"/>
      <c r="J116" s="5"/>
      <c r="K116" s="5"/>
      <c r="L116" s="239"/>
      <c r="M116" s="239"/>
      <c r="N116" s="239"/>
      <c r="O116" s="239"/>
      <c r="P116" s="239"/>
      <c r="Q116" s="239"/>
      <c r="R116" s="239"/>
      <c r="S116" s="239"/>
      <c r="T116" s="239"/>
      <c r="U116" s="239"/>
      <c r="V116" s="239"/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239"/>
      <c r="AG116" s="239"/>
      <c r="AH116" s="239"/>
      <c r="AI116" s="239"/>
      <c r="AJ116" s="239"/>
      <c r="AK116" s="239"/>
      <c r="AL116" s="239"/>
      <c r="AM116" s="239"/>
      <c r="AN116" s="239"/>
      <c r="AO116" s="239"/>
      <c r="AP116" s="239"/>
      <c r="AQ116" s="239"/>
      <c r="AR116" s="239"/>
      <c r="AS116" s="239"/>
      <c r="AT116" s="239"/>
      <c r="AU116" s="239"/>
      <c r="AV116" s="239"/>
      <c r="AW116" s="239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</row>
    <row r="117" spans="1:139">
      <c r="A117" s="6"/>
      <c r="B117" s="6"/>
      <c r="C117" s="6"/>
      <c r="D117" s="6"/>
      <c r="E117" s="6"/>
      <c r="F117" s="6"/>
      <c r="G117" s="6"/>
      <c r="H117" s="5"/>
      <c r="I117" s="5"/>
      <c r="J117" s="5"/>
      <c r="K117" s="5"/>
      <c r="L117" s="239"/>
      <c r="M117" s="239"/>
      <c r="N117" s="239"/>
      <c r="O117" s="239"/>
      <c r="P117" s="239"/>
      <c r="Q117" s="239"/>
      <c r="R117" s="239"/>
      <c r="S117" s="239"/>
      <c r="T117" s="239"/>
      <c r="U117" s="239"/>
      <c r="V117" s="239"/>
      <c r="W117" s="239"/>
      <c r="X117" s="239"/>
      <c r="Y117" s="239"/>
      <c r="Z117" s="239"/>
      <c r="AA117" s="239"/>
      <c r="AB117" s="239"/>
      <c r="AC117" s="239"/>
      <c r="AD117" s="239"/>
      <c r="AE117" s="239"/>
      <c r="AF117" s="239"/>
      <c r="AG117" s="239"/>
      <c r="AH117" s="239"/>
      <c r="AI117" s="239"/>
      <c r="AJ117" s="239"/>
      <c r="AK117" s="239"/>
      <c r="AL117" s="239"/>
      <c r="AM117" s="239"/>
      <c r="AN117" s="239"/>
      <c r="AO117" s="239"/>
      <c r="AP117" s="239"/>
      <c r="AQ117" s="239"/>
      <c r="AR117" s="239"/>
      <c r="AS117" s="239"/>
      <c r="AT117" s="239"/>
      <c r="AU117" s="239"/>
      <c r="AV117" s="239"/>
      <c r="AW117" s="239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</row>
    <row r="118" spans="1:139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239"/>
      <c r="M118" s="239"/>
      <c r="N118" s="239"/>
      <c r="O118" s="239"/>
      <c r="P118" s="239"/>
      <c r="Q118" s="239"/>
      <c r="R118" s="239"/>
      <c r="S118" s="239"/>
      <c r="T118" s="239"/>
      <c r="U118" s="239"/>
      <c r="V118" s="239"/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239"/>
      <c r="AG118" s="239"/>
      <c r="AH118" s="239"/>
      <c r="AI118" s="239"/>
      <c r="AJ118" s="239"/>
      <c r="AK118" s="239"/>
      <c r="AL118" s="239"/>
      <c r="AM118" s="239"/>
      <c r="AN118" s="239"/>
      <c r="AO118" s="239"/>
      <c r="AP118" s="239"/>
      <c r="AQ118" s="239"/>
      <c r="AR118" s="239"/>
      <c r="AS118" s="239"/>
      <c r="AT118" s="239"/>
      <c r="AU118" s="239"/>
      <c r="AV118" s="239"/>
      <c r="AW118" s="239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</row>
    <row r="119" spans="1:13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239"/>
      <c r="M119" s="239"/>
      <c r="N119" s="239"/>
      <c r="O119" s="239"/>
      <c r="P119" s="239"/>
      <c r="Q119" s="239"/>
      <c r="R119" s="239"/>
      <c r="S119" s="239"/>
      <c r="T119" s="239"/>
      <c r="U119" s="239"/>
      <c r="V119" s="239"/>
      <c r="W119" s="239"/>
      <c r="X119" s="239"/>
      <c r="Y119" s="239"/>
      <c r="Z119" s="239"/>
      <c r="AA119" s="239"/>
      <c r="AB119" s="239"/>
      <c r="AC119" s="239"/>
      <c r="AD119" s="239"/>
      <c r="AE119" s="239"/>
      <c r="AF119" s="239"/>
      <c r="AG119" s="239"/>
      <c r="AH119" s="239"/>
      <c r="AI119" s="239"/>
      <c r="AJ119" s="239"/>
      <c r="AK119" s="239"/>
      <c r="AL119" s="239"/>
      <c r="AM119" s="239"/>
      <c r="AN119" s="239"/>
      <c r="AO119" s="239"/>
      <c r="AP119" s="239"/>
      <c r="AQ119" s="239"/>
      <c r="AR119" s="239"/>
      <c r="AS119" s="239"/>
      <c r="AT119" s="239"/>
      <c r="AU119" s="239"/>
      <c r="AV119" s="239"/>
      <c r="AW119" s="239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</row>
    <row r="120" spans="1:139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239"/>
      <c r="M120" s="239"/>
      <c r="N120" s="239"/>
      <c r="O120" s="239"/>
      <c r="P120" s="239"/>
      <c r="Q120" s="239"/>
      <c r="R120" s="239"/>
      <c r="S120" s="239"/>
      <c r="T120" s="239"/>
      <c r="U120" s="239"/>
      <c r="V120" s="239"/>
      <c r="W120" s="239"/>
      <c r="X120" s="239"/>
      <c r="Y120" s="239"/>
      <c r="Z120" s="239"/>
      <c r="AA120" s="239"/>
      <c r="AB120" s="239"/>
      <c r="AC120" s="239"/>
      <c r="AD120" s="239"/>
      <c r="AE120" s="239"/>
      <c r="AF120" s="239"/>
      <c r="AG120" s="239"/>
      <c r="AH120" s="239"/>
      <c r="AI120" s="239"/>
      <c r="AJ120" s="239"/>
      <c r="AK120" s="239"/>
      <c r="AL120" s="239"/>
      <c r="AM120" s="239"/>
      <c r="AN120" s="239"/>
      <c r="AO120" s="239"/>
      <c r="AP120" s="239"/>
      <c r="AQ120" s="239"/>
      <c r="AR120" s="239"/>
      <c r="AS120" s="239"/>
      <c r="AT120" s="239"/>
      <c r="AU120" s="239"/>
      <c r="AV120" s="239"/>
      <c r="AW120" s="239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</row>
    <row r="121" spans="1:139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239"/>
      <c r="M121" s="239"/>
      <c r="N121" s="239"/>
      <c r="O121" s="239"/>
      <c r="P121" s="239"/>
      <c r="Q121" s="239"/>
      <c r="R121" s="239"/>
      <c r="S121" s="239"/>
      <c r="T121" s="239"/>
      <c r="U121" s="239"/>
      <c r="V121" s="239"/>
      <c r="W121" s="239"/>
      <c r="X121" s="239"/>
      <c r="Y121" s="239"/>
      <c r="Z121" s="239"/>
      <c r="AA121" s="239"/>
      <c r="AB121" s="239"/>
      <c r="AC121" s="239"/>
      <c r="AD121" s="239"/>
      <c r="AE121" s="239"/>
      <c r="AF121" s="239"/>
      <c r="AG121" s="239"/>
      <c r="AH121" s="239"/>
      <c r="AI121" s="239"/>
      <c r="AJ121" s="239"/>
      <c r="AK121" s="239"/>
      <c r="AL121" s="239"/>
      <c r="AM121" s="239"/>
      <c r="AN121" s="239"/>
      <c r="AO121" s="239"/>
      <c r="AP121" s="239"/>
      <c r="AQ121" s="239"/>
      <c r="AR121" s="239"/>
      <c r="AS121" s="239"/>
      <c r="AT121" s="239"/>
      <c r="AU121" s="239"/>
      <c r="AV121" s="239"/>
      <c r="AW121" s="239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</row>
    <row r="122" spans="1:139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239"/>
      <c r="M122" s="239"/>
      <c r="N122" s="239"/>
      <c r="O122" s="239"/>
      <c r="P122" s="239"/>
      <c r="Q122" s="239"/>
      <c r="R122" s="239"/>
      <c r="S122" s="239"/>
      <c r="T122" s="239"/>
      <c r="U122" s="239"/>
      <c r="V122" s="239"/>
      <c r="W122" s="239"/>
      <c r="X122" s="239"/>
      <c r="Y122" s="239"/>
      <c r="Z122" s="239"/>
      <c r="AA122" s="239"/>
      <c r="AB122" s="239"/>
      <c r="AC122" s="239"/>
      <c r="AD122" s="239"/>
      <c r="AE122" s="239"/>
      <c r="AF122" s="239"/>
      <c r="AG122" s="239"/>
      <c r="AH122" s="239"/>
      <c r="AI122" s="239"/>
      <c r="AJ122" s="239"/>
      <c r="AK122" s="239"/>
      <c r="AL122" s="239"/>
      <c r="AM122" s="239"/>
      <c r="AN122" s="239"/>
      <c r="AO122" s="239"/>
      <c r="AP122" s="239"/>
      <c r="AQ122" s="239"/>
      <c r="AR122" s="239"/>
      <c r="AS122" s="239"/>
      <c r="AT122" s="239"/>
      <c r="AU122" s="239"/>
      <c r="AV122" s="239"/>
      <c r="AW122" s="239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</row>
    <row r="123" spans="1:139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239"/>
      <c r="M123" s="239"/>
      <c r="N123" s="239"/>
      <c r="O123" s="239"/>
      <c r="P123" s="239"/>
      <c r="Q123" s="239"/>
      <c r="R123" s="239"/>
      <c r="S123" s="239"/>
      <c r="T123" s="239"/>
      <c r="U123" s="239"/>
      <c r="V123" s="239"/>
      <c r="W123" s="239"/>
      <c r="X123" s="239"/>
      <c r="Y123" s="239"/>
      <c r="Z123" s="239"/>
      <c r="AA123" s="239"/>
      <c r="AB123" s="239"/>
      <c r="AC123" s="239"/>
      <c r="AD123" s="239"/>
      <c r="AE123" s="239"/>
      <c r="AF123" s="239"/>
      <c r="AG123" s="239"/>
      <c r="AH123" s="239"/>
      <c r="AI123" s="239"/>
      <c r="AJ123" s="239"/>
      <c r="AK123" s="239"/>
      <c r="AL123" s="239"/>
      <c r="AM123" s="239"/>
      <c r="AN123" s="239"/>
      <c r="AO123" s="239"/>
      <c r="AP123" s="239"/>
      <c r="AQ123" s="239"/>
      <c r="AR123" s="239"/>
      <c r="AS123" s="239"/>
      <c r="AT123" s="239"/>
      <c r="AU123" s="239"/>
      <c r="AV123" s="239"/>
      <c r="AW123" s="239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</row>
    <row r="124" spans="1:139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239"/>
      <c r="M124" s="239"/>
      <c r="N124" s="239"/>
      <c r="O124" s="239"/>
      <c r="P124" s="239"/>
      <c r="Q124" s="239"/>
      <c r="R124" s="239"/>
      <c r="S124" s="239"/>
      <c r="T124" s="239"/>
      <c r="U124" s="239"/>
      <c r="V124" s="239"/>
      <c r="W124" s="239"/>
      <c r="X124" s="239"/>
      <c r="Y124" s="239"/>
      <c r="Z124" s="239"/>
      <c r="AA124" s="239"/>
      <c r="AB124" s="239"/>
      <c r="AC124" s="239"/>
      <c r="AD124" s="239"/>
      <c r="AE124" s="239"/>
      <c r="AF124" s="239"/>
      <c r="AG124" s="239"/>
      <c r="AH124" s="239"/>
      <c r="AI124" s="239"/>
      <c r="AJ124" s="239"/>
      <c r="AK124" s="239"/>
      <c r="AL124" s="239"/>
      <c r="AM124" s="239"/>
      <c r="AN124" s="239"/>
      <c r="AO124" s="239"/>
      <c r="AP124" s="239"/>
      <c r="AQ124" s="239"/>
      <c r="AR124" s="239"/>
      <c r="AS124" s="239"/>
      <c r="AT124" s="239"/>
      <c r="AU124" s="239"/>
      <c r="AV124" s="239"/>
      <c r="AW124" s="239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</row>
    <row r="125" spans="1:139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239"/>
      <c r="M125" s="239"/>
      <c r="N125" s="239"/>
      <c r="O125" s="239"/>
      <c r="P125" s="239"/>
      <c r="Q125" s="239"/>
      <c r="R125" s="239"/>
      <c r="S125" s="239"/>
      <c r="T125" s="239"/>
      <c r="U125" s="239"/>
      <c r="V125" s="239"/>
      <c r="W125" s="239"/>
      <c r="X125" s="239"/>
      <c r="Y125" s="239"/>
      <c r="Z125" s="239"/>
      <c r="AA125" s="239"/>
      <c r="AB125" s="239"/>
      <c r="AC125" s="239"/>
      <c r="AD125" s="239"/>
      <c r="AE125" s="239"/>
      <c r="AF125" s="239"/>
      <c r="AG125" s="239"/>
      <c r="AH125" s="239"/>
      <c r="AI125" s="239"/>
      <c r="AJ125" s="239"/>
      <c r="AK125" s="239"/>
      <c r="AL125" s="239"/>
      <c r="AM125" s="239"/>
      <c r="AN125" s="239"/>
      <c r="AO125" s="239"/>
      <c r="AP125" s="239"/>
      <c r="AQ125" s="239"/>
      <c r="AR125" s="239"/>
      <c r="AS125" s="239"/>
      <c r="AT125" s="239"/>
      <c r="AU125" s="239"/>
      <c r="AV125" s="239"/>
      <c r="AW125" s="239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</row>
    <row r="126" spans="1:139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239"/>
      <c r="M126" s="239"/>
      <c r="N126" s="239"/>
      <c r="O126" s="239"/>
      <c r="P126" s="239"/>
      <c r="Q126" s="239"/>
      <c r="R126" s="239"/>
      <c r="S126" s="239"/>
      <c r="T126" s="239"/>
      <c r="U126" s="239"/>
      <c r="V126" s="239"/>
      <c r="W126" s="239"/>
      <c r="X126" s="239"/>
      <c r="Y126" s="239"/>
      <c r="Z126" s="239"/>
      <c r="AA126" s="239"/>
      <c r="AB126" s="239"/>
      <c r="AC126" s="239"/>
      <c r="AD126" s="239"/>
      <c r="AE126" s="239"/>
      <c r="AF126" s="239"/>
      <c r="AG126" s="239"/>
      <c r="AH126" s="239"/>
      <c r="AI126" s="239"/>
      <c r="AJ126" s="239"/>
      <c r="AK126" s="239"/>
      <c r="AL126" s="239"/>
      <c r="AM126" s="239"/>
      <c r="AN126" s="239"/>
      <c r="AO126" s="239"/>
      <c r="AP126" s="239"/>
      <c r="AQ126" s="239"/>
      <c r="AR126" s="239"/>
      <c r="AS126" s="239"/>
      <c r="AT126" s="239"/>
      <c r="AU126" s="239"/>
      <c r="AV126" s="239"/>
      <c r="AW126" s="239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</row>
    <row r="127" spans="1:139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239"/>
      <c r="M127" s="239"/>
      <c r="N127" s="239"/>
      <c r="O127" s="239"/>
      <c r="P127" s="239"/>
      <c r="Q127" s="239"/>
      <c r="R127" s="239"/>
      <c r="S127" s="239"/>
      <c r="T127" s="239"/>
      <c r="U127" s="239"/>
      <c r="V127" s="239"/>
      <c r="W127" s="239"/>
      <c r="X127" s="239"/>
      <c r="Y127" s="239"/>
      <c r="Z127" s="239"/>
      <c r="AA127" s="239"/>
      <c r="AB127" s="239"/>
      <c r="AC127" s="239"/>
      <c r="AD127" s="239"/>
      <c r="AE127" s="239"/>
      <c r="AF127" s="239"/>
      <c r="AG127" s="239"/>
      <c r="AH127" s="239"/>
      <c r="AI127" s="239"/>
      <c r="AJ127" s="239"/>
      <c r="AK127" s="239"/>
      <c r="AL127" s="239"/>
      <c r="AM127" s="239"/>
      <c r="AN127" s="239"/>
      <c r="AO127" s="239"/>
      <c r="AP127" s="239"/>
      <c r="AQ127" s="239"/>
      <c r="AR127" s="239"/>
      <c r="AS127" s="239"/>
      <c r="AT127" s="239"/>
      <c r="AU127" s="239"/>
      <c r="AV127" s="239"/>
      <c r="AW127" s="239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</row>
    <row r="128" spans="1:139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239"/>
      <c r="M128" s="239"/>
      <c r="N128" s="239"/>
      <c r="O128" s="239"/>
      <c r="P128" s="239"/>
      <c r="Q128" s="239"/>
      <c r="R128" s="239"/>
      <c r="S128" s="239"/>
      <c r="T128" s="239"/>
      <c r="U128" s="239"/>
      <c r="V128" s="239"/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239"/>
      <c r="AG128" s="239"/>
      <c r="AH128" s="239"/>
      <c r="AI128" s="239"/>
      <c r="AJ128" s="239"/>
      <c r="AK128" s="239"/>
      <c r="AL128" s="239"/>
      <c r="AM128" s="239"/>
      <c r="AN128" s="239"/>
      <c r="AO128" s="239"/>
      <c r="AP128" s="239"/>
      <c r="AQ128" s="239"/>
      <c r="AR128" s="239"/>
      <c r="AS128" s="239"/>
      <c r="AT128" s="239"/>
      <c r="AU128" s="239"/>
      <c r="AV128" s="239"/>
      <c r="AW128" s="239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</row>
    <row r="129" spans="1:13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239"/>
      <c r="M129" s="239"/>
      <c r="N129" s="239"/>
      <c r="O129" s="239"/>
      <c r="P129" s="239"/>
      <c r="Q129" s="239"/>
      <c r="R129" s="239"/>
      <c r="S129" s="239"/>
      <c r="T129" s="239"/>
      <c r="U129" s="239"/>
      <c r="V129" s="239"/>
      <c r="W129" s="239"/>
      <c r="X129" s="239"/>
      <c r="Y129" s="239"/>
      <c r="Z129" s="239"/>
      <c r="AA129" s="239"/>
      <c r="AB129" s="239"/>
      <c r="AC129" s="239"/>
      <c r="AD129" s="239"/>
      <c r="AE129" s="239"/>
      <c r="AF129" s="239"/>
      <c r="AG129" s="239"/>
      <c r="AH129" s="239"/>
      <c r="AI129" s="239"/>
      <c r="AJ129" s="239"/>
      <c r="AK129" s="239"/>
      <c r="AL129" s="239"/>
      <c r="AM129" s="239"/>
      <c r="AN129" s="239"/>
      <c r="AO129" s="239"/>
      <c r="AP129" s="239"/>
      <c r="AQ129" s="239"/>
      <c r="AR129" s="239"/>
      <c r="AS129" s="239"/>
      <c r="AT129" s="239"/>
      <c r="AU129" s="239"/>
      <c r="AV129" s="239"/>
      <c r="AW129" s="239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</row>
    <row r="130" spans="1:139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239"/>
      <c r="M130" s="239"/>
      <c r="N130" s="239"/>
      <c r="O130" s="239"/>
      <c r="P130" s="239"/>
      <c r="Q130" s="239"/>
      <c r="R130" s="239"/>
      <c r="S130" s="239"/>
      <c r="T130" s="239"/>
      <c r="U130" s="239"/>
      <c r="V130" s="239"/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239"/>
      <c r="AG130" s="239"/>
      <c r="AH130" s="239"/>
      <c r="AI130" s="239"/>
      <c r="AJ130" s="239"/>
      <c r="AK130" s="239"/>
      <c r="AL130" s="239"/>
      <c r="AM130" s="239"/>
      <c r="AN130" s="239"/>
      <c r="AO130" s="239"/>
      <c r="AP130" s="239"/>
      <c r="AQ130" s="239"/>
      <c r="AR130" s="239"/>
      <c r="AS130" s="239"/>
      <c r="AT130" s="239"/>
      <c r="AU130" s="239"/>
      <c r="AV130" s="239"/>
      <c r="AW130" s="239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</row>
    <row r="131" spans="1:139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239"/>
      <c r="M131" s="239"/>
      <c r="N131" s="239"/>
      <c r="O131" s="239"/>
      <c r="P131" s="239"/>
      <c r="Q131" s="239"/>
      <c r="R131" s="239"/>
      <c r="S131" s="239"/>
      <c r="T131" s="239"/>
      <c r="U131" s="239"/>
      <c r="V131" s="239"/>
      <c r="W131" s="239"/>
      <c r="X131" s="239"/>
      <c r="Y131" s="239"/>
      <c r="Z131" s="239"/>
      <c r="AA131" s="239"/>
      <c r="AB131" s="239"/>
      <c r="AC131" s="239"/>
      <c r="AD131" s="239"/>
      <c r="AE131" s="239"/>
      <c r="AF131" s="239"/>
      <c r="AG131" s="239"/>
      <c r="AH131" s="239"/>
      <c r="AI131" s="239"/>
      <c r="AJ131" s="239"/>
      <c r="AK131" s="239"/>
      <c r="AL131" s="239"/>
      <c r="AM131" s="239"/>
      <c r="AN131" s="239"/>
      <c r="AO131" s="239"/>
      <c r="AP131" s="239"/>
      <c r="AQ131" s="239"/>
      <c r="AR131" s="239"/>
      <c r="AS131" s="239"/>
      <c r="AT131" s="239"/>
      <c r="AU131" s="239"/>
      <c r="AV131" s="239"/>
      <c r="AW131" s="239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</row>
    <row r="132" spans="1:139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239"/>
      <c r="M132" s="239"/>
      <c r="N132" s="239"/>
      <c r="O132" s="239"/>
      <c r="P132" s="239"/>
      <c r="Q132" s="239"/>
      <c r="R132" s="239"/>
      <c r="S132" s="239"/>
      <c r="T132" s="239"/>
      <c r="U132" s="239"/>
      <c r="V132" s="239"/>
      <c r="W132" s="239"/>
      <c r="X132" s="239"/>
      <c r="Y132" s="239"/>
      <c r="Z132" s="239"/>
      <c r="AA132" s="239"/>
      <c r="AB132" s="239"/>
      <c r="AC132" s="239"/>
      <c r="AD132" s="239"/>
      <c r="AE132" s="239"/>
      <c r="AF132" s="239"/>
      <c r="AG132" s="239"/>
      <c r="AH132" s="239"/>
      <c r="AI132" s="239"/>
      <c r="AJ132" s="239"/>
      <c r="AK132" s="239"/>
      <c r="AL132" s="239"/>
      <c r="AM132" s="239"/>
      <c r="AN132" s="239"/>
      <c r="AO132" s="239"/>
      <c r="AP132" s="239"/>
      <c r="AQ132" s="239"/>
      <c r="AR132" s="239"/>
      <c r="AS132" s="239"/>
      <c r="AT132" s="239"/>
      <c r="AU132" s="239"/>
      <c r="AV132" s="239"/>
      <c r="AW132" s="239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</row>
    <row r="133" spans="1:139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239"/>
      <c r="M133" s="239"/>
      <c r="N133" s="239"/>
      <c r="O133" s="239"/>
      <c r="P133" s="239"/>
      <c r="Q133" s="239"/>
      <c r="R133" s="239"/>
      <c r="S133" s="239"/>
      <c r="T133" s="239"/>
      <c r="U133" s="239"/>
      <c r="V133" s="239"/>
      <c r="W133" s="239"/>
      <c r="X133" s="239"/>
      <c r="Y133" s="239"/>
      <c r="Z133" s="239"/>
      <c r="AA133" s="239"/>
      <c r="AB133" s="239"/>
      <c r="AC133" s="239"/>
      <c r="AD133" s="239"/>
      <c r="AE133" s="239"/>
      <c r="AF133" s="239"/>
      <c r="AG133" s="239"/>
      <c r="AH133" s="239"/>
      <c r="AI133" s="239"/>
      <c r="AJ133" s="239"/>
      <c r="AK133" s="239"/>
      <c r="AL133" s="239"/>
      <c r="AM133" s="239"/>
      <c r="AN133" s="239"/>
      <c r="AO133" s="239"/>
      <c r="AP133" s="239"/>
      <c r="AQ133" s="239"/>
      <c r="AR133" s="239"/>
      <c r="AS133" s="239"/>
      <c r="AT133" s="239"/>
      <c r="AU133" s="239"/>
      <c r="AV133" s="239"/>
      <c r="AW133" s="239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</row>
    <row r="134" spans="1:139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239"/>
      <c r="M134" s="239"/>
      <c r="N134" s="239"/>
      <c r="O134" s="239"/>
      <c r="P134" s="239"/>
      <c r="Q134" s="239"/>
      <c r="R134" s="239"/>
      <c r="S134" s="239"/>
      <c r="T134" s="239"/>
      <c r="U134" s="239"/>
      <c r="V134" s="239"/>
      <c r="W134" s="239"/>
      <c r="X134" s="239"/>
      <c r="Y134" s="239"/>
      <c r="Z134" s="239"/>
      <c r="AA134" s="239"/>
      <c r="AB134" s="239"/>
      <c r="AC134" s="239"/>
      <c r="AD134" s="239"/>
      <c r="AE134" s="239"/>
      <c r="AF134" s="239"/>
      <c r="AG134" s="239"/>
      <c r="AH134" s="239"/>
      <c r="AI134" s="239"/>
      <c r="AJ134" s="239"/>
      <c r="AK134" s="239"/>
      <c r="AL134" s="239"/>
      <c r="AM134" s="239"/>
      <c r="AN134" s="239"/>
      <c r="AO134" s="239"/>
      <c r="AP134" s="239"/>
      <c r="AQ134" s="239"/>
      <c r="AR134" s="239"/>
      <c r="AS134" s="239"/>
      <c r="AT134" s="239"/>
      <c r="AU134" s="239"/>
      <c r="AV134" s="239"/>
      <c r="AW134" s="239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</row>
    <row r="135" spans="1:139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239"/>
      <c r="M135" s="239"/>
      <c r="N135" s="239"/>
      <c r="O135" s="239"/>
      <c r="P135" s="239"/>
      <c r="Q135" s="239"/>
      <c r="R135" s="239"/>
      <c r="S135" s="239"/>
      <c r="T135" s="239"/>
      <c r="U135" s="239"/>
      <c r="V135" s="239"/>
      <c r="W135" s="239"/>
      <c r="X135" s="239"/>
      <c r="Y135" s="239"/>
      <c r="Z135" s="239"/>
      <c r="AA135" s="239"/>
      <c r="AB135" s="239"/>
      <c r="AC135" s="239"/>
      <c r="AD135" s="239"/>
      <c r="AE135" s="239"/>
      <c r="AF135" s="239"/>
      <c r="AG135" s="239"/>
      <c r="AH135" s="239"/>
      <c r="AI135" s="239"/>
      <c r="AJ135" s="239"/>
      <c r="AK135" s="239"/>
      <c r="AL135" s="239"/>
      <c r="AM135" s="239"/>
      <c r="AN135" s="239"/>
      <c r="AO135" s="239"/>
      <c r="AP135" s="239"/>
      <c r="AQ135" s="239"/>
      <c r="AR135" s="239"/>
      <c r="AS135" s="239"/>
      <c r="AT135" s="239"/>
      <c r="AU135" s="239"/>
      <c r="AV135" s="239"/>
      <c r="AW135" s="239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</row>
    <row r="136" spans="1:139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239"/>
      <c r="M136" s="239"/>
      <c r="N136" s="239"/>
      <c r="O136" s="239"/>
      <c r="P136" s="239"/>
      <c r="Q136" s="239"/>
      <c r="R136" s="239"/>
      <c r="S136" s="239"/>
      <c r="T136" s="239"/>
      <c r="U136" s="239"/>
      <c r="V136" s="239"/>
      <c r="W136" s="239"/>
      <c r="X136" s="239"/>
      <c r="Y136" s="239"/>
      <c r="Z136" s="239"/>
      <c r="AA136" s="239"/>
      <c r="AB136" s="239"/>
      <c r="AC136" s="239"/>
      <c r="AD136" s="239"/>
      <c r="AE136" s="239"/>
      <c r="AF136" s="239"/>
      <c r="AG136" s="239"/>
      <c r="AH136" s="239"/>
      <c r="AI136" s="239"/>
      <c r="AJ136" s="239"/>
      <c r="AK136" s="239"/>
      <c r="AL136" s="239"/>
      <c r="AM136" s="239"/>
      <c r="AN136" s="239"/>
      <c r="AO136" s="239"/>
      <c r="AP136" s="239"/>
      <c r="AQ136" s="239"/>
      <c r="AR136" s="239"/>
      <c r="AS136" s="239"/>
      <c r="AT136" s="239"/>
      <c r="AU136" s="239"/>
      <c r="AV136" s="239"/>
      <c r="AW136" s="239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</row>
    <row r="137" spans="1:139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239"/>
      <c r="M137" s="239"/>
      <c r="N137" s="239"/>
      <c r="O137" s="239"/>
      <c r="P137" s="239"/>
      <c r="Q137" s="239"/>
      <c r="R137" s="239"/>
      <c r="S137" s="239"/>
      <c r="T137" s="239"/>
      <c r="U137" s="239"/>
      <c r="V137" s="239"/>
      <c r="W137" s="239"/>
      <c r="X137" s="239"/>
      <c r="Y137" s="239"/>
      <c r="Z137" s="239"/>
      <c r="AA137" s="239"/>
      <c r="AB137" s="239"/>
      <c r="AC137" s="239"/>
      <c r="AD137" s="239"/>
      <c r="AE137" s="239"/>
      <c r="AF137" s="239"/>
      <c r="AG137" s="239"/>
      <c r="AH137" s="239"/>
      <c r="AI137" s="239"/>
      <c r="AJ137" s="239"/>
      <c r="AK137" s="239"/>
      <c r="AL137" s="239"/>
      <c r="AM137" s="239"/>
      <c r="AN137" s="239"/>
      <c r="AO137" s="239"/>
      <c r="AP137" s="239"/>
      <c r="AQ137" s="239"/>
      <c r="AR137" s="239"/>
      <c r="AS137" s="239"/>
      <c r="AT137" s="239"/>
      <c r="AU137" s="239"/>
      <c r="AV137" s="239"/>
      <c r="AW137" s="239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</row>
    <row r="138" spans="1:139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239"/>
      <c r="M138" s="239"/>
      <c r="N138" s="239"/>
      <c r="O138" s="239"/>
      <c r="P138" s="239"/>
      <c r="Q138" s="239"/>
      <c r="R138" s="239"/>
      <c r="S138" s="239"/>
      <c r="T138" s="239"/>
      <c r="U138" s="239"/>
      <c r="V138" s="239"/>
      <c r="W138" s="239"/>
      <c r="X138" s="239"/>
      <c r="Y138" s="239"/>
      <c r="Z138" s="239"/>
      <c r="AA138" s="239"/>
      <c r="AB138" s="239"/>
      <c r="AC138" s="239"/>
      <c r="AD138" s="239"/>
      <c r="AE138" s="239"/>
      <c r="AF138" s="239"/>
      <c r="AG138" s="239"/>
      <c r="AH138" s="239"/>
      <c r="AI138" s="239"/>
      <c r="AJ138" s="239"/>
      <c r="AK138" s="239"/>
      <c r="AL138" s="239"/>
      <c r="AM138" s="239"/>
      <c r="AN138" s="239"/>
      <c r="AO138" s="239"/>
      <c r="AP138" s="239"/>
      <c r="AQ138" s="239"/>
      <c r="AR138" s="239"/>
      <c r="AS138" s="239"/>
      <c r="AT138" s="239"/>
      <c r="AU138" s="239"/>
      <c r="AV138" s="239"/>
      <c r="AW138" s="239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</row>
    <row r="139" spans="1: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239"/>
      <c r="M139" s="239"/>
      <c r="N139" s="239"/>
      <c r="O139" s="239"/>
      <c r="P139" s="239"/>
      <c r="Q139" s="239"/>
      <c r="R139" s="239"/>
      <c r="S139" s="239"/>
      <c r="T139" s="239"/>
      <c r="U139" s="239"/>
      <c r="V139" s="239"/>
      <c r="W139" s="239"/>
      <c r="X139" s="239"/>
      <c r="Y139" s="239"/>
      <c r="Z139" s="239"/>
      <c r="AA139" s="239"/>
      <c r="AB139" s="239"/>
      <c r="AC139" s="239"/>
      <c r="AD139" s="239"/>
      <c r="AE139" s="239"/>
      <c r="AF139" s="239"/>
      <c r="AG139" s="239"/>
      <c r="AH139" s="239"/>
      <c r="AI139" s="239"/>
      <c r="AJ139" s="239"/>
      <c r="AK139" s="239"/>
      <c r="AL139" s="239"/>
      <c r="AM139" s="239"/>
      <c r="AN139" s="239"/>
      <c r="AO139" s="239"/>
      <c r="AP139" s="239"/>
      <c r="AQ139" s="239"/>
      <c r="AR139" s="239"/>
      <c r="AS139" s="239"/>
      <c r="AT139" s="239"/>
      <c r="AU139" s="239"/>
      <c r="AV139" s="239"/>
      <c r="AW139" s="239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</row>
    <row r="140" spans="1:139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239"/>
      <c r="M140" s="239"/>
      <c r="N140" s="239"/>
      <c r="O140" s="239"/>
      <c r="P140" s="239"/>
      <c r="Q140" s="239"/>
      <c r="R140" s="239"/>
      <c r="S140" s="239"/>
      <c r="T140" s="239"/>
      <c r="U140" s="239"/>
      <c r="V140" s="239"/>
      <c r="W140" s="239"/>
      <c r="X140" s="239"/>
      <c r="Y140" s="239"/>
      <c r="Z140" s="239"/>
      <c r="AA140" s="239"/>
      <c r="AB140" s="239"/>
      <c r="AC140" s="239"/>
      <c r="AD140" s="239"/>
      <c r="AE140" s="239"/>
      <c r="AF140" s="239"/>
      <c r="AG140" s="239"/>
      <c r="AH140" s="239"/>
      <c r="AI140" s="239"/>
      <c r="AJ140" s="239"/>
      <c r="AK140" s="239"/>
      <c r="AL140" s="239"/>
      <c r="AM140" s="239"/>
      <c r="AN140" s="239"/>
      <c r="AO140" s="239"/>
      <c r="AP140" s="239"/>
      <c r="AQ140" s="239"/>
      <c r="AR140" s="239"/>
      <c r="AS140" s="239"/>
      <c r="AT140" s="239"/>
      <c r="AU140" s="239"/>
      <c r="AV140" s="239"/>
      <c r="AW140" s="239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</row>
    <row r="141" spans="1:139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239"/>
      <c r="M141" s="239"/>
      <c r="N141" s="239"/>
      <c r="O141" s="239"/>
      <c r="P141" s="239"/>
      <c r="Q141" s="239"/>
      <c r="R141" s="239"/>
      <c r="S141" s="239"/>
      <c r="T141" s="239"/>
      <c r="U141" s="239"/>
      <c r="V141" s="239"/>
      <c r="W141" s="239"/>
      <c r="X141" s="239"/>
      <c r="Y141" s="239"/>
      <c r="Z141" s="239"/>
      <c r="AA141" s="239"/>
      <c r="AB141" s="239"/>
      <c r="AC141" s="239"/>
      <c r="AD141" s="239"/>
      <c r="AE141" s="239"/>
      <c r="AF141" s="239"/>
      <c r="AG141" s="239"/>
      <c r="AH141" s="239"/>
      <c r="AI141" s="239"/>
      <c r="AJ141" s="239"/>
      <c r="AK141" s="239"/>
      <c r="AL141" s="239"/>
      <c r="AM141" s="239"/>
      <c r="AN141" s="239"/>
      <c r="AO141" s="239"/>
      <c r="AP141" s="239"/>
      <c r="AQ141" s="239"/>
      <c r="AR141" s="239"/>
      <c r="AS141" s="239"/>
      <c r="AT141" s="239"/>
      <c r="AU141" s="239"/>
      <c r="AV141" s="239"/>
      <c r="AW141" s="239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</row>
    <row r="142" spans="1:139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239"/>
      <c r="M142" s="239"/>
      <c r="N142" s="239"/>
      <c r="O142" s="239"/>
      <c r="P142" s="239"/>
      <c r="Q142" s="239"/>
      <c r="R142" s="239"/>
      <c r="S142" s="239"/>
      <c r="T142" s="239"/>
      <c r="U142" s="239"/>
      <c r="V142" s="239"/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239"/>
      <c r="AG142" s="239"/>
      <c r="AH142" s="239"/>
      <c r="AI142" s="239"/>
      <c r="AJ142" s="239"/>
      <c r="AK142" s="239"/>
      <c r="AL142" s="239"/>
      <c r="AM142" s="239"/>
      <c r="AN142" s="239"/>
      <c r="AO142" s="239"/>
      <c r="AP142" s="239"/>
      <c r="AQ142" s="239"/>
      <c r="AR142" s="239"/>
      <c r="AS142" s="239"/>
      <c r="AT142" s="239"/>
      <c r="AU142" s="239"/>
      <c r="AV142" s="239"/>
      <c r="AW142" s="239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</row>
    <row r="143" spans="1:139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239"/>
      <c r="M143" s="239"/>
      <c r="N143" s="239"/>
      <c r="O143" s="239"/>
      <c r="P143" s="239"/>
      <c r="Q143" s="239"/>
      <c r="R143" s="239"/>
      <c r="S143" s="239"/>
      <c r="T143" s="239"/>
      <c r="U143" s="239"/>
      <c r="V143" s="239"/>
      <c r="W143" s="239"/>
      <c r="X143" s="239"/>
      <c r="Y143" s="239"/>
      <c r="Z143" s="239"/>
      <c r="AA143" s="239"/>
      <c r="AB143" s="239"/>
      <c r="AC143" s="239"/>
      <c r="AD143" s="239"/>
      <c r="AE143" s="239"/>
      <c r="AF143" s="239"/>
      <c r="AG143" s="239"/>
      <c r="AH143" s="239"/>
      <c r="AI143" s="239"/>
      <c r="AJ143" s="239"/>
      <c r="AK143" s="239"/>
      <c r="AL143" s="239"/>
      <c r="AM143" s="239"/>
      <c r="AN143" s="239"/>
      <c r="AO143" s="239"/>
      <c r="AP143" s="239"/>
      <c r="AQ143" s="239"/>
      <c r="AR143" s="239"/>
      <c r="AS143" s="239"/>
      <c r="AT143" s="239"/>
      <c r="AU143" s="239"/>
      <c r="AV143" s="239"/>
      <c r="AW143" s="239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</row>
    <row r="144" spans="1:139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239"/>
      <c r="M144" s="239"/>
      <c r="N144" s="239"/>
      <c r="O144" s="239"/>
      <c r="P144" s="239"/>
      <c r="Q144" s="239"/>
      <c r="R144" s="239"/>
      <c r="S144" s="239"/>
      <c r="T144" s="239"/>
      <c r="U144" s="239"/>
      <c r="V144" s="239"/>
      <c r="W144" s="239"/>
      <c r="X144" s="239"/>
      <c r="Y144" s="239"/>
      <c r="Z144" s="239"/>
      <c r="AA144" s="239"/>
      <c r="AB144" s="239"/>
      <c r="AC144" s="239"/>
      <c r="AD144" s="239"/>
      <c r="AE144" s="239"/>
      <c r="AF144" s="239"/>
      <c r="AG144" s="239"/>
      <c r="AH144" s="239"/>
      <c r="AI144" s="239"/>
      <c r="AJ144" s="239"/>
      <c r="AK144" s="239"/>
      <c r="AL144" s="239"/>
      <c r="AM144" s="239"/>
      <c r="AN144" s="239"/>
      <c r="AO144" s="239"/>
      <c r="AP144" s="239"/>
      <c r="AQ144" s="239"/>
      <c r="AR144" s="239"/>
      <c r="AS144" s="239"/>
      <c r="AT144" s="239"/>
      <c r="AU144" s="239"/>
      <c r="AV144" s="239"/>
      <c r="AW144" s="239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</row>
    <row r="145" spans="1:139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239"/>
      <c r="M145" s="239"/>
      <c r="N145" s="239"/>
      <c r="O145" s="239"/>
      <c r="P145" s="239"/>
      <c r="Q145" s="239"/>
      <c r="R145" s="239"/>
      <c r="S145" s="239"/>
      <c r="T145" s="239"/>
      <c r="U145" s="239"/>
      <c r="V145" s="239"/>
      <c r="W145" s="239"/>
      <c r="X145" s="239"/>
      <c r="Y145" s="239"/>
      <c r="Z145" s="239"/>
      <c r="AA145" s="239"/>
      <c r="AB145" s="239"/>
      <c r="AC145" s="239"/>
      <c r="AD145" s="239"/>
      <c r="AE145" s="239"/>
      <c r="AF145" s="239"/>
      <c r="AG145" s="239"/>
      <c r="AH145" s="239"/>
      <c r="AI145" s="239"/>
      <c r="AJ145" s="239"/>
      <c r="AK145" s="239"/>
      <c r="AL145" s="239"/>
      <c r="AM145" s="239"/>
      <c r="AN145" s="239"/>
      <c r="AO145" s="239"/>
      <c r="AP145" s="239"/>
      <c r="AQ145" s="239"/>
      <c r="AR145" s="239"/>
      <c r="AS145" s="239"/>
      <c r="AT145" s="239"/>
      <c r="AU145" s="239"/>
      <c r="AV145" s="239"/>
      <c r="AW145" s="239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</row>
    <row r="146" spans="1:139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239"/>
      <c r="M146" s="239"/>
      <c r="N146" s="239"/>
      <c r="O146" s="239"/>
      <c r="P146" s="239"/>
      <c r="Q146" s="239"/>
      <c r="R146" s="239"/>
      <c r="S146" s="239"/>
      <c r="T146" s="239"/>
      <c r="U146" s="239"/>
      <c r="V146" s="239"/>
      <c r="W146" s="239"/>
      <c r="X146" s="239"/>
      <c r="Y146" s="239"/>
      <c r="Z146" s="239"/>
      <c r="AA146" s="239"/>
      <c r="AB146" s="239"/>
      <c r="AC146" s="239"/>
      <c r="AD146" s="239"/>
      <c r="AE146" s="239"/>
      <c r="AF146" s="239"/>
      <c r="AG146" s="239"/>
      <c r="AH146" s="239"/>
      <c r="AI146" s="239"/>
      <c r="AJ146" s="239"/>
      <c r="AK146" s="239"/>
      <c r="AL146" s="239"/>
      <c r="AM146" s="239"/>
      <c r="AN146" s="239"/>
      <c r="AO146" s="239"/>
      <c r="AP146" s="239"/>
      <c r="AQ146" s="239"/>
      <c r="AR146" s="239"/>
      <c r="AS146" s="239"/>
      <c r="AT146" s="239"/>
      <c r="AU146" s="239"/>
      <c r="AV146" s="239"/>
      <c r="AW146" s="239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</row>
    <row r="147" spans="1:139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239"/>
      <c r="M147" s="239"/>
      <c r="N147" s="239"/>
      <c r="O147" s="239"/>
      <c r="P147" s="239"/>
      <c r="Q147" s="239"/>
      <c r="R147" s="239"/>
      <c r="S147" s="239"/>
      <c r="T147" s="239"/>
      <c r="U147" s="239"/>
      <c r="V147" s="239"/>
      <c r="W147" s="239"/>
      <c r="X147" s="239"/>
      <c r="Y147" s="239"/>
      <c r="Z147" s="239"/>
      <c r="AA147" s="239"/>
      <c r="AB147" s="239"/>
      <c r="AC147" s="239"/>
      <c r="AD147" s="239"/>
      <c r="AE147" s="239"/>
      <c r="AF147" s="239"/>
      <c r="AG147" s="239"/>
      <c r="AH147" s="239"/>
      <c r="AI147" s="239"/>
      <c r="AJ147" s="239"/>
      <c r="AK147" s="239"/>
      <c r="AL147" s="239"/>
      <c r="AM147" s="239"/>
      <c r="AN147" s="239"/>
      <c r="AO147" s="239"/>
      <c r="AP147" s="239"/>
      <c r="AQ147" s="239"/>
      <c r="AR147" s="239"/>
      <c r="AS147" s="239"/>
      <c r="AT147" s="239"/>
      <c r="AU147" s="239"/>
      <c r="AV147" s="239"/>
      <c r="AW147" s="239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</row>
    <row r="148" spans="1:139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239"/>
      <c r="M148" s="239"/>
      <c r="N148" s="239"/>
      <c r="O148" s="239"/>
      <c r="P148" s="239"/>
      <c r="Q148" s="239"/>
      <c r="R148" s="239"/>
      <c r="S148" s="239"/>
      <c r="T148" s="239"/>
      <c r="U148" s="239"/>
      <c r="V148" s="239"/>
      <c r="W148" s="239"/>
      <c r="X148" s="239"/>
      <c r="Y148" s="239"/>
      <c r="Z148" s="239"/>
      <c r="AA148" s="239"/>
      <c r="AB148" s="239"/>
      <c r="AC148" s="239"/>
      <c r="AD148" s="239"/>
      <c r="AE148" s="239"/>
      <c r="AF148" s="239"/>
      <c r="AG148" s="239"/>
      <c r="AH148" s="239"/>
      <c r="AI148" s="239"/>
      <c r="AJ148" s="239"/>
      <c r="AK148" s="239"/>
      <c r="AL148" s="239"/>
      <c r="AM148" s="239"/>
      <c r="AN148" s="239"/>
      <c r="AO148" s="239"/>
      <c r="AP148" s="239"/>
      <c r="AQ148" s="239"/>
      <c r="AR148" s="239"/>
      <c r="AS148" s="239"/>
      <c r="AT148" s="239"/>
      <c r="AU148" s="239"/>
      <c r="AV148" s="239"/>
      <c r="AW148" s="239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</row>
    <row r="149" spans="1:13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239"/>
      <c r="M149" s="239"/>
      <c r="N149" s="239"/>
      <c r="O149" s="239"/>
      <c r="P149" s="239"/>
      <c r="Q149" s="239"/>
      <c r="R149" s="239"/>
      <c r="S149" s="239"/>
      <c r="T149" s="239"/>
      <c r="U149" s="239"/>
      <c r="V149" s="239"/>
      <c r="W149" s="239"/>
      <c r="X149" s="239"/>
      <c r="Y149" s="239"/>
      <c r="Z149" s="239"/>
      <c r="AA149" s="239"/>
      <c r="AB149" s="239"/>
      <c r="AC149" s="239"/>
      <c r="AD149" s="239"/>
      <c r="AE149" s="239"/>
      <c r="AF149" s="239"/>
      <c r="AG149" s="239"/>
      <c r="AH149" s="239"/>
      <c r="AI149" s="239"/>
      <c r="AJ149" s="239"/>
      <c r="AK149" s="239"/>
      <c r="AL149" s="239"/>
      <c r="AM149" s="239"/>
      <c r="AN149" s="239"/>
      <c r="AO149" s="239"/>
      <c r="AP149" s="239"/>
      <c r="AQ149" s="239"/>
      <c r="AR149" s="239"/>
      <c r="AS149" s="239"/>
      <c r="AT149" s="239"/>
      <c r="AU149" s="239"/>
      <c r="AV149" s="239"/>
      <c r="AW149" s="239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</row>
    <row r="150" spans="1:139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239"/>
      <c r="M150" s="239"/>
      <c r="N150" s="239"/>
      <c r="O150" s="239"/>
      <c r="P150" s="239"/>
      <c r="Q150" s="239"/>
      <c r="R150" s="239"/>
      <c r="S150" s="239"/>
      <c r="T150" s="239"/>
      <c r="U150" s="239"/>
      <c r="V150" s="239"/>
      <c r="W150" s="239"/>
      <c r="X150" s="239"/>
      <c r="Y150" s="239"/>
      <c r="Z150" s="239"/>
      <c r="AA150" s="239"/>
      <c r="AB150" s="239"/>
      <c r="AC150" s="239"/>
      <c r="AD150" s="239"/>
      <c r="AE150" s="239"/>
      <c r="AF150" s="239"/>
      <c r="AG150" s="239"/>
      <c r="AH150" s="239"/>
      <c r="AI150" s="239"/>
      <c r="AJ150" s="239"/>
      <c r="AK150" s="239"/>
      <c r="AL150" s="239"/>
      <c r="AM150" s="239"/>
      <c r="AN150" s="239"/>
      <c r="AO150" s="239"/>
      <c r="AP150" s="239"/>
      <c r="AQ150" s="239"/>
      <c r="AR150" s="239"/>
      <c r="AS150" s="239"/>
      <c r="AT150" s="239"/>
      <c r="AU150" s="239"/>
      <c r="AV150" s="239"/>
      <c r="AW150" s="239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</row>
    <row r="151" spans="1:139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239"/>
      <c r="M151" s="239"/>
      <c r="N151" s="239"/>
      <c r="O151" s="239"/>
      <c r="P151" s="239"/>
      <c r="Q151" s="239"/>
      <c r="R151" s="239"/>
      <c r="S151" s="239"/>
      <c r="T151" s="239"/>
      <c r="U151" s="239"/>
      <c r="V151" s="239"/>
      <c r="W151" s="239"/>
      <c r="X151" s="239"/>
      <c r="Y151" s="239"/>
      <c r="Z151" s="239"/>
      <c r="AA151" s="239"/>
      <c r="AB151" s="239"/>
      <c r="AC151" s="239"/>
      <c r="AD151" s="239"/>
      <c r="AE151" s="239"/>
      <c r="AF151" s="239"/>
      <c r="AG151" s="239"/>
      <c r="AH151" s="239"/>
      <c r="AI151" s="239"/>
      <c r="AJ151" s="239"/>
      <c r="AK151" s="239"/>
      <c r="AL151" s="239"/>
      <c r="AM151" s="239"/>
      <c r="AN151" s="239"/>
      <c r="AO151" s="239"/>
      <c r="AP151" s="239"/>
      <c r="AQ151" s="239"/>
      <c r="AR151" s="239"/>
      <c r="AS151" s="239"/>
      <c r="AT151" s="239"/>
      <c r="AU151" s="239"/>
      <c r="AV151" s="239"/>
      <c r="AW151" s="239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</row>
    <row r="152" spans="1:139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239"/>
      <c r="M152" s="239"/>
      <c r="N152" s="239"/>
      <c r="O152" s="239"/>
      <c r="P152" s="239"/>
      <c r="Q152" s="239"/>
      <c r="R152" s="239"/>
      <c r="S152" s="239"/>
      <c r="T152" s="239"/>
      <c r="U152" s="239"/>
      <c r="V152" s="239"/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239"/>
      <c r="AG152" s="239"/>
      <c r="AH152" s="239"/>
      <c r="AI152" s="239"/>
      <c r="AJ152" s="239"/>
      <c r="AK152" s="239"/>
      <c r="AL152" s="239"/>
      <c r="AM152" s="239"/>
      <c r="AN152" s="239"/>
      <c r="AO152" s="239"/>
      <c r="AP152" s="239"/>
      <c r="AQ152" s="239"/>
      <c r="AR152" s="239"/>
      <c r="AS152" s="239"/>
      <c r="AT152" s="239"/>
      <c r="AU152" s="239"/>
      <c r="AV152" s="239"/>
      <c r="AW152" s="239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</row>
    <row r="153" spans="1:139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239"/>
      <c r="M153" s="239"/>
      <c r="N153" s="239"/>
      <c r="O153" s="239"/>
      <c r="P153" s="239"/>
      <c r="Q153" s="239"/>
      <c r="R153" s="239"/>
      <c r="S153" s="239"/>
      <c r="T153" s="239"/>
      <c r="U153" s="239"/>
      <c r="V153" s="239"/>
      <c r="W153" s="239"/>
      <c r="X153" s="239"/>
      <c r="Y153" s="239"/>
      <c r="Z153" s="239"/>
      <c r="AA153" s="239"/>
      <c r="AB153" s="239"/>
      <c r="AC153" s="239"/>
      <c r="AD153" s="239"/>
      <c r="AE153" s="239"/>
      <c r="AF153" s="239"/>
      <c r="AG153" s="239"/>
      <c r="AH153" s="239"/>
      <c r="AI153" s="239"/>
      <c r="AJ153" s="239"/>
      <c r="AK153" s="239"/>
      <c r="AL153" s="239"/>
      <c r="AM153" s="239"/>
      <c r="AN153" s="239"/>
      <c r="AO153" s="239"/>
      <c r="AP153" s="239"/>
      <c r="AQ153" s="239"/>
      <c r="AR153" s="239"/>
      <c r="AS153" s="239"/>
      <c r="AT153" s="239"/>
      <c r="AU153" s="239"/>
      <c r="AV153" s="239"/>
      <c r="AW153" s="239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</row>
    <row r="154" spans="1:139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239"/>
      <c r="M154" s="239"/>
      <c r="N154" s="239"/>
      <c r="O154" s="239"/>
      <c r="P154" s="239"/>
      <c r="Q154" s="239"/>
      <c r="R154" s="239"/>
      <c r="S154" s="239"/>
      <c r="T154" s="239"/>
      <c r="U154" s="239"/>
      <c r="V154" s="239"/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239"/>
      <c r="AG154" s="239"/>
      <c r="AH154" s="239"/>
      <c r="AI154" s="239"/>
      <c r="AJ154" s="239"/>
      <c r="AK154" s="239"/>
      <c r="AL154" s="239"/>
      <c r="AM154" s="239"/>
      <c r="AN154" s="239"/>
      <c r="AO154" s="239"/>
      <c r="AP154" s="239"/>
      <c r="AQ154" s="239"/>
      <c r="AR154" s="239"/>
      <c r="AS154" s="239"/>
      <c r="AT154" s="239"/>
      <c r="AU154" s="239"/>
      <c r="AV154" s="239"/>
      <c r="AW154" s="239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</row>
    <row r="155" spans="1:139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239"/>
      <c r="M155" s="239"/>
      <c r="N155" s="239"/>
      <c r="O155" s="239"/>
      <c r="P155" s="239"/>
      <c r="Q155" s="239"/>
      <c r="R155" s="239"/>
      <c r="S155" s="239"/>
      <c r="T155" s="239"/>
      <c r="U155" s="239"/>
      <c r="V155" s="239"/>
      <c r="W155" s="239"/>
      <c r="X155" s="239"/>
      <c r="Y155" s="239"/>
      <c r="Z155" s="239"/>
      <c r="AA155" s="239"/>
      <c r="AB155" s="239"/>
      <c r="AC155" s="239"/>
      <c r="AD155" s="239"/>
      <c r="AE155" s="239"/>
      <c r="AF155" s="239"/>
      <c r="AG155" s="239"/>
      <c r="AH155" s="239"/>
      <c r="AI155" s="239"/>
      <c r="AJ155" s="239"/>
      <c r="AK155" s="239"/>
      <c r="AL155" s="239"/>
      <c r="AM155" s="239"/>
      <c r="AN155" s="239"/>
      <c r="AO155" s="239"/>
      <c r="AP155" s="239"/>
      <c r="AQ155" s="239"/>
      <c r="AR155" s="239"/>
      <c r="AS155" s="239"/>
      <c r="AT155" s="239"/>
      <c r="AU155" s="239"/>
      <c r="AV155" s="239"/>
      <c r="AW155" s="239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</row>
    <row r="156" spans="1:139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239"/>
      <c r="M156" s="239"/>
      <c r="N156" s="239"/>
      <c r="O156" s="239"/>
      <c r="P156" s="239"/>
      <c r="Q156" s="239"/>
      <c r="R156" s="239"/>
      <c r="S156" s="239"/>
      <c r="T156" s="239"/>
      <c r="U156" s="239"/>
      <c r="V156" s="239"/>
      <c r="W156" s="239"/>
      <c r="X156" s="239"/>
      <c r="Y156" s="239"/>
      <c r="Z156" s="239"/>
      <c r="AA156" s="239"/>
      <c r="AB156" s="239"/>
      <c r="AC156" s="239"/>
      <c r="AD156" s="239"/>
      <c r="AE156" s="239"/>
      <c r="AF156" s="239"/>
      <c r="AG156" s="239"/>
      <c r="AH156" s="239"/>
      <c r="AI156" s="239"/>
      <c r="AJ156" s="239"/>
      <c r="AK156" s="239"/>
      <c r="AL156" s="239"/>
      <c r="AM156" s="239"/>
      <c r="AN156" s="239"/>
      <c r="AO156" s="239"/>
      <c r="AP156" s="239"/>
      <c r="AQ156" s="239"/>
      <c r="AR156" s="239"/>
      <c r="AS156" s="239"/>
      <c r="AT156" s="239"/>
      <c r="AU156" s="239"/>
      <c r="AV156" s="239"/>
      <c r="AW156" s="239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</row>
    <row r="157" spans="1:139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239"/>
      <c r="M157" s="239"/>
      <c r="N157" s="239"/>
      <c r="O157" s="239"/>
      <c r="P157" s="239"/>
      <c r="Q157" s="239"/>
      <c r="R157" s="239"/>
      <c r="S157" s="239"/>
      <c r="T157" s="239"/>
      <c r="U157" s="239"/>
      <c r="V157" s="239"/>
      <c r="W157" s="239"/>
      <c r="X157" s="239"/>
      <c r="Y157" s="239"/>
      <c r="Z157" s="239"/>
      <c r="AA157" s="239"/>
      <c r="AB157" s="239"/>
      <c r="AC157" s="239"/>
      <c r="AD157" s="239"/>
      <c r="AE157" s="239"/>
      <c r="AF157" s="239"/>
      <c r="AG157" s="239"/>
      <c r="AH157" s="239"/>
      <c r="AI157" s="239"/>
      <c r="AJ157" s="239"/>
      <c r="AK157" s="239"/>
      <c r="AL157" s="239"/>
      <c r="AM157" s="239"/>
      <c r="AN157" s="239"/>
      <c r="AO157" s="239"/>
      <c r="AP157" s="239"/>
      <c r="AQ157" s="239"/>
      <c r="AR157" s="239"/>
      <c r="AS157" s="239"/>
      <c r="AT157" s="239"/>
      <c r="AU157" s="239"/>
      <c r="AV157" s="239"/>
      <c r="AW157" s="239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</row>
    <row r="158" spans="1:139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239"/>
      <c r="M158" s="239"/>
      <c r="N158" s="239"/>
      <c r="O158" s="239"/>
      <c r="P158" s="239"/>
      <c r="Q158" s="239"/>
      <c r="R158" s="239"/>
      <c r="S158" s="239"/>
      <c r="T158" s="239"/>
      <c r="U158" s="239"/>
      <c r="V158" s="239"/>
      <c r="W158" s="239"/>
      <c r="X158" s="239"/>
      <c r="Y158" s="239"/>
      <c r="Z158" s="239"/>
      <c r="AA158" s="239"/>
      <c r="AB158" s="239"/>
      <c r="AC158" s="239"/>
      <c r="AD158" s="239"/>
      <c r="AE158" s="239"/>
      <c r="AF158" s="239"/>
      <c r="AG158" s="239"/>
      <c r="AH158" s="239"/>
      <c r="AI158" s="239"/>
      <c r="AJ158" s="239"/>
      <c r="AK158" s="239"/>
      <c r="AL158" s="239"/>
      <c r="AM158" s="239"/>
      <c r="AN158" s="239"/>
      <c r="AO158" s="239"/>
      <c r="AP158" s="239"/>
      <c r="AQ158" s="239"/>
      <c r="AR158" s="239"/>
      <c r="AS158" s="239"/>
      <c r="AT158" s="239"/>
      <c r="AU158" s="239"/>
      <c r="AV158" s="239"/>
      <c r="AW158" s="239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</row>
    <row r="159" spans="1:13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239"/>
      <c r="M159" s="239"/>
      <c r="N159" s="239"/>
      <c r="O159" s="239"/>
      <c r="P159" s="239"/>
      <c r="Q159" s="239"/>
      <c r="R159" s="239"/>
      <c r="S159" s="239"/>
      <c r="T159" s="239"/>
      <c r="U159" s="239"/>
      <c r="V159" s="239"/>
      <c r="W159" s="239"/>
      <c r="X159" s="239"/>
      <c r="Y159" s="239"/>
      <c r="Z159" s="239"/>
      <c r="AA159" s="239"/>
      <c r="AB159" s="239"/>
      <c r="AC159" s="239"/>
      <c r="AD159" s="239"/>
      <c r="AE159" s="239"/>
      <c r="AF159" s="239"/>
      <c r="AG159" s="239"/>
      <c r="AH159" s="239"/>
      <c r="AI159" s="239"/>
      <c r="AJ159" s="239"/>
      <c r="AK159" s="239"/>
      <c r="AL159" s="239"/>
      <c r="AM159" s="239"/>
      <c r="AN159" s="239"/>
      <c r="AO159" s="239"/>
      <c r="AP159" s="239"/>
      <c r="AQ159" s="239"/>
      <c r="AR159" s="239"/>
      <c r="AS159" s="239"/>
      <c r="AT159" s="239"/>
      <c r="AU159" s="239"/>
      <c r="AV159" s="239"/>
      <c r="AW159" s="239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</row>
    <row r="160" spans="1:139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239"/>
      <c r="M160" s="239"/>
      <c r="N160" s="239"/>
      <c r="O160" s="239"/>
      <c r="P160" s="239"/>
      <c r="Q160" s="239"/>
      <c r="R160" s="239"/>
      <c r="S160" s="239"/>
      <c r="T160" s="239"/>
      <c r="U160" s="239"/>
      <c r="V160" s="239"/>
      <c r="W160" s="239"/>
      <c r="X160" s="239"/>
      <c r="Y160" s="239"/>
      <c r="Z160" s="239"/>
      <c r="AA160" s="239"/>
      <c r="AB160" s="239"/>
      <c r="AC160" s="239"/>
      <c r="AD160" s="239"/>
      <c r="AE160" s="239"/>
      <c r="AF160" s="239"/>
      <c r="AG160" s="239"/>
      <c r="AH160" s="239"/>
      <c r="AI160" s="239"/>
      <c r="AJ160" s="239"/>
      <c r="AK160" s="239"/>
      <c r="AL160" s="239"/>
      <c r="AM160" s="239"/>
      <c r="AN160" s="239"/>
      <c r="AO160" s="239"/>
      <c r="AP160" s="239"/>
      <c r="AQ160" s="239"/>
      <c r="AR160" s="239"/>
      <c r="AS160" s="239"/>
      <c r="AT160" s="239"/>
      <c r="AU160" s="239"/>
      <c r="AV160" s="239"/>
      <c r="AW160" s="239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</row>
    <row r="161" spans="1:139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239"/>
      <c r="M161" s="239"/>
      <c r="N161" s="239"/>
      <c r="O161" s="239"/>
      <c r="P161" s="239"/>
      <c r="Q161" s="239"/>
      <c r="R161" s="239"/>
      <c r="S161" s="239"/>
      <c r="T161" s="239"/>
      <c r="U161" s="239"/>
      <c r="V161" s="239"/>
      <c r="W161" s="239"/>
      <c r="X161" s="239"/>
      <c r="Y161" s="239"/>
      <c r="Z161" s="239"/>
      <c r="AA161" s="239"/>
      <c r="AB161" s="239"/>
      <c r="AC161" s="239"/>
      <c r="AD161" s="239"/>
      <c r="AE161" s="239"/>
      <c r="AF161" s="239"/>
      <c r="AG161" s="239"/>
      <c r="AH161" s="239"/>
      <c r="AI161" s="239"/>
      <c r="AJ161" s="239"/>
      <c r="AK161" s="239"/>
      <c r="AL161" s="239"/>
      <c r="AM161" s="239"/>
      <c r="AN161" s="239"/>
      <c r="AO161" s="239"/>
      <c r="AP161" s="239"/>
      <c r="AQ161" s="239"/>
      <c r="AR161" s="239"/>
      <c r="AS161" s="239"/>
      <c r="AT161" s="239"/>
      <c r="AU161" s="239"/>
      <c r="AV161" s="239"/>
      <c r="AW161" s="239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</row>
    <row r="162" spans="1:139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239"/>
      <c r="M162" s="239"/>
      <c r="N162" s="239"/>
      <c r="O162" s="239"/>
      <c r="P162" s="239"/>
      <c r="Q162" s="239"/>
      <c r="R162" s="239"/>
      <c r="S162" s="239"/>
      <c r="T162" s="239"/>
      <c r="U162" s="239"/>
      <c r="V162" s="239"/>
      <c r="W162" s="239"/>
      <c r="X162" s="239"/>
      <c r="Y162" s="239"/>
      <c r="Z162" s="239"/>
      <c r="AA162" s="239"/>
      <c r="AB162" s="239"/>
      <c r="AC162" s="239"/>
      <c r="AD162" s="239"/>
      <c r="AE162" s="239"/>
      <c r="AF162" s="239"/>
      <c r="AG162" s="239"/>
      <c r="AH162" s="239"/>
      <c r="AI162" s="239"/>
      <c r="AJ162" s="239"/>
      <c r="AK162" s="239"/>
      <c r="AL162" s="239"/>
      <c r="AM162" s="239"/>
      <c r="AN162" s="239"/>
      <c r="AO162" s="239"/>
      <c r="AP162" s="239"/>
      <c r="AQ162" s="239"/>
      <c r="AR162" s="239"/>
      <c r="AS162" s="239"/>
      <c r="AT162" s="239"/>
      <c r="AU162" s="239"/>
      <c r="AV162" s="239"/>
      <c r="AW162" s="239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</row>
    <row r="163" spans="1:139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239"/>
      <c r="M163" s="239"/>
      <c r="N163" s="239"/>
      <c r="O163" s="239"/>
      <c r="P163" s="239"/>
      <c r="Q163" s="239"/>
      <c r="R163" s="239"/>
      <c r="S163" s="239"/>
      <c r="T163" s="239"/>
      <c r="U163" s="239"/>
      <c r="V163" s="239"/>
      <c r="W163" s="239"/>
      <c r="X163" s="239"/>
      <c r="Y163" s="239"/>
      <c r="Z163" s="239"/>
      <c r="AA163" s="239"/>
      <c r="AB163" s="239"/>
      <c r="AC163" s="239"/>
      <c r="AD163" s="239"/>
      <c r="AE163" s="239"/>
      <c r="AF163" s="239"/>
      <c r="AG163" s="239"/>
      <c r="AH163" s="239"/>
      <c r="AI163" s="239"/>
      <c r="AJ163" s="239"/>
      <c r="AK163" s="239"/>
      <c r="AL163" s="239"/>
      <c r="AM163" s="239"/>
      <c r="AN163" s="239"/>
      <c r="AO163" s="239"/>
      <c r="AP163" s="239"/>
      <c r="AQ163" s="239"/>
      <c r="AR163" s="239"/>
      <c r="AS163" s="239"/>
      <c r="AT163" s="239"/>
      <c r="AU163" s="239"/>
      <c r="AV163" s="239"/>
      <c r="AW163" s="239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</row>
    <row r="164" spans="1:139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239"/>
      <c r="M164" s="239"/>
      <c r="N164" s="239"/>
      <c r="O164" s="239"/>
      <c r="P164" s="239"/>
      <c r="Q164" s="239"/>
      <c r="R164" s="239"/>
      <c r="S164" s="239"/>
      <c r="T164" s="239"/>
      <c r="U164" s="239"/>
      <c r="V164" s="239"/>
      <c r="W164" s="239"/>
      <c r="X164" s="239"/>
      <c r="Y164" s="239"/>
      <c r="Z164" s="239"/>
      <c r="AA164" s="239"/>
      <c r="AB164" s="239"/>
      <c r="AC164" s="239"/>
      <c r="AD164" s="239"/>
      <c r="AE164" s="239"/>
      <c r="AF164" s="239"/>
      <c r="AG164" s="239"/>
      <c r="AH164" s="239"/>
      <c r="AI164" s="239"/>
      <c r="AJ164" s="239"/>
      <c r="AK164" s="239"/>
      <c r="AL164" s="239"/>
      <c r="AM164" s="239"/>
      <c r="AN164" s="239"/>
      <c r="AO164" s="239"/>
      <c r="AP164" s="239"/>
      <c r="AQ164" s="239"/>
      <c r="AR164" s="239"/>
      <c r="AS164" s="239"/>
      <c r="AT164" s="239"/>
      <c r="AU164" s="239"/>
      <c r="AV164" s="239"/>
      <c r="AW164" s="239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</row>
    <row r="165" spans="1:139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239"/>
      <c r="M165" s="239"/>
      <c r="N165" s="239"/>
      <c r="O165" s="239"/>
      <c r="P165" s="239"/>
      <c r="Q165" s="239"/>
      <c r="R165" s="239"/>
      <c r="S165" s="239"/>
      <c r="T165" s="239"/>
      <c r="U165" s="239"/>
      <c r="V165" s="239"/>
      <c r="W165" s="239"/>
      <c r="X165" s="239"/>
      <c r="Y165" s="239"/>
      <c r="Z165" s="239"/>
      <c r="AA165" s="239"/>
      <c r="AB165" s="239"/>
      <c r="AC165" s="239"/>
      <c r="AD165" s="239"/>
      <c r="AE165" s="239"/>
      <c r="AF165" s="239"/>
      <c r="AG165" s="239"/>
      <c r="AH165" s="239"/>
      <c r="AI165" s="239"/>
      <c r="AJ165" s="239"/>
      <c r="AK165" s="239"/>
      <c r="AL165" s="239"/>
      <c r="AM165" s="239"/>
      <c r="AN165" s="239"/>
      <c r="AO165" s="239"/>
      <c r="AP165" s="239"/>
      <c r="AQ165" s="239"/>
      <c r="AR165" s="239"/>
      <c r="AS165" s="239"/>
      <c r="AT165" s="239"/>
      <c r="AU165" s="239"/>
      <c r="AV165" s="239"/>
      <c r="AW165" s="239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</row>
    <row r="166" spans="1:139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239"/>
      <c r="M166" s="239"/>
      <c r="N166" s="239"/>
      <c r="O166" s="239"/>
      <c r="P166" s="239"/>
      <c r="Q166" s="239"/>
      <c r="R166" s="239"/>
      <c r="S166" s="239"/>
      <c r="T166" s="239"/>
      <c r="U166" s="239"/>
      <c r="V166" s="239"/>
      <c r="W166" s="239"/>
      <c r="X166" s="239"/>
      <c r="Y166" s="239"/>
      <c r="Z166" s="239"/>
      <c r="AA166" s="239"/>
      <c r="AB166" s="239"/>
      <c r="AC166" s="239"/>
      <c r="AD166" s="239"/>
      <c r="AE166" s="239"/>
      <c r="AF166" s="239"/>
      <c r="AG166" s="239"/>
      <c r="AH166" s="239"/>
      <c r="AI166" s="239"/>
      <c r="AJ166" s="239"/>
      <c r="AK166" s="239"/>
      <c r="AL166" s="239"/>
      <c r="AM166" s="239"/>
      <c r="AN166" s="239"/>
      <c r="AO166" s="239"/>
      <c r="AP166" s="239"/>
      <c r="AQ166" s="239"/>
      <c r="AR166" s="239"/>
      <c r="AS166" s="239"/>
      <c r="AT166" s="239"/>
      <c r="AU166" s="239"/>
      <c r="AV166" s="239"/>
      <c r="AW166" s="239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</row>
    <row r="167" spans="1:139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239"/>
      <c r="M167" s="239"/>
      <c r="N167" s="239"/>
      <c r="O167" s="239"/>
      <c r="P167" s="239"/>
      <c r="Q167" s="239"/>
      <c r="R167" s="239"/>
      <c r="S167" s="239"/>
      <c r="T167" s="239"/>
      <c r="U167" s="239"/>
      <c r="V167" s="239"/>
      <c r="W167" s="239"/>
      <c r="X167" s="239"/>
      <c r="Y167" s="239"/>
      <c r="Z167" s="239"/>
      <c r="AA167" s="239"/>
      <c r="AB167" s="239"/>
      <c r="AC167" s="239"/>
      <c r="AD167" s="239"/>
      <c r="AE167" s="239"/>
      <c r="AF167" s="239"/>
      <c r="AG167" s="239"/>
      <c r="AH167" s="239"/>
      <c r="AI167" s="239"/>
      <c r="AJ167" s="239"/>
      <c r="AK167" s="239"/>
      <c r="AL167" s="239"/>
      <c r="AM167" s="239"/>
      <c r="AN167" s="239"/>
      <c r="AO167" s="239"/>
      <c r="AP167" s="239"/>
      <c r="AQ167" s="239"/>
      <c r="AR167" s="239"/>
      <c r="AS167" s="239"/>
      <c r="AT167" s="239"/>
      <c r="AU167" s="239"/>
      <c r="AV167" s="239"/>
      <c r="AW167" s="239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</row>
    <row r="168" spans="1:139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239"/>
      <c r="M168" s="239"/>
      <c r="N168" s="239"/>
      <c r="O168" s="239"/>
      <c r="P168" s="239"/>
      <c r="Q168" s="239"/>
      <c r="R168" s="239"/>
      <c r="S168" s="239"/>
      <c r="T168" s="239"/>
      <c r="U168" s="239"/>
      <c r="V168" s="239"/>
      <c r="W168" s="239"/>
      <c r="X168" s="239"/>
      <c r="Y168" s="239"/>
      <c r="Z168" s="239"/>
      <c r="AA168" s="239"/>
      <c r="AB168" s="239"/>
      <c r="AC168" s="239"/>
      <c r="AD168" s="239"/>
      <c r="AE168" s="239"/>
      <c r="AF168" s="239"/>
      <c r="AG168" s="239"/>
      <c r="AH168" s="239"/>
      <c r="AI168" s="239"/>
      <c r="AJ168" s="239"/>
      <c r="AK168" s="239"/>
      <c r="AL168" s="239"/>
      <c r="AM168" s="239"/>
      <c r="AN168" s="239"/>
      <c r="AO168" s="239"/>
      <c r="AP168" s="239"/>
      <c r="AQ168" s="239"/>
      <c r="AR168" s="239"/>
      <c r="AS168" s="239"/>
      <c r="AT168" s="239"/>
      <c r="AU168" s="239"/>
      <c r="AV168" s="239"/>
      <c r="AW168" s="239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</row>
    <row r="169" spans="1:13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239"/>
      <c r="M169" s="239"/>
      <c r="N169" s="239"/>
      <c r="O169" s="239"/>
      <c r="P169" s="239"/>
      <c r="Q169" s="239"/>
      <c r="R169" s="239"/>
      <c r="S169" s="239"/>
      <c r="T169" s="239"/>
      <c r="U169" s="239"/>
      <c r="V169" s="239"/>
      <c r="W169" s="239"/>
      <c r="X169" s="239"/>
      <c r="Y169" s="239"/>
      <c r="Z169" s="239"/>
      <c r="AA169" s="239"/>
      <c r="AB169" s="239"/>
      <c r="AC169" s="239"/>
      <c r="AD169" s="239"/>
      <c r="AE169" s="239"/>
      <c r="AF169" s="239"/>
      <c r="AG169" s="239"/>
      <c r="AH169" s="239"/>
      <c r="AI169" s="239"/>
      <c r="AJ169" s="239"/>
      <c r="AK169" s="239"/>
      <c r="AL169" s="239"/>
      <c r="AM169" s="239"/>
      <c r="AN169" s="239"/>
      <c r="AO169" s="239"/>
      <c r="AP169" s="239"/>
      <c r="AQ169" s="239"/>
      <c r="AR169" s="239"/>
      <c r="AS169" s="239"/>
      <c r="AT169" s="239"/>
      <c r="AU169" s="239"/>
      <c r="AV169" s="239"/>
      <c r="AW169" s="239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</row>
    <row r="170" spans="1:139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239"/>
      <c r="M170" s="239"/>
      <c r="N170" s="239"/>
      <c r="O170" s="239"/>
      <c r="P170" s="239"/>
      <c r="Q170" s="239"/>
      <c r="R170" s="239"/>
      <c r="S170" s="239"/>
      <c r="T170" s="239"/>
      <c r="U170" s="239"/>
      <c r="V170" s="239"/>
      <c r="W170" s="239"/>
      <c r="X170" s="239"/>
      <c r="Y170" s="239"/>
      <c r="Z170" s="239"/>
      <c r="AA170" s="239"/>
      <c r="AB170" s="239"/>
      <c r="AC170" s="239"/>
      <c r="AD170" s="239"/>
      <c r="AE170" s="239"/>
      <c r="AF170" s="239"/>
      <c r="AG170" s="239"/>
      <c r="AH170" s="239"/>
      <c r="AI170" s="239"/>
      <c r="AJ170" s="239"/>
      <c r="AK170" s="239"/>
      <c r="AL170" s="239"/>
      <c r="AM170" s="239"/>
      <c r="AN170" s="239"/>
      <c r="AO170" s="239"/>
      <c r="AP170" s="239"/>
      <c r="AQ170" s="239"/>
      <c r="AR170" s="239"/>
      <c r="AS170" s="239"/>
      <c r="AT170" s="239"/>
      <c r="AU170" s="239"/>
      <c r="AV170" s="239"/>
      <c r="AW170" s="239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</row>
    <row r="171" spans="1:139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239"/>
      <c r="M171" s="239"/>
      <c r="N171" s="239"/>
      <c r="O171" s="239"/>
      <c r="P171" s="239"/>
      <c r="Q171" s="239"/>
      <c r="R171" s="239"/>
      <c r="S171" s="239"/>
      <c r="T171" s="239"/>
      <c r="U171" s="239"/>
      <c r="V171" s="239"/>
      <c r="W171" s="239"/>
      <c r="X171" s="239"/>
      <c r="Y171" s="239"/>
      <c r="Z171" s="239"/>
      <c r="AA171" s="239"/>
      <c r="AB171" s="239"/>
      <c r="AC171" s="239"/>
      <c r="AD171" s="239"/>
      <c r="AE171" s="239"/>
      <c r="AF171" s="239"/>
      <c r="AG171" s="239"/>
      <c r="AH171" s="239"/>
      <c r="AI171" s="239"/>
      <c r="AJ171" s="239"/>
      <c r="AK171" s="239"/>
      <c r="AL171" s="239"/>
      <c r="AM171" s="239"/>
      <c r="AN171" s="239"/>
      <c r="AO171" s="239"/>
      <c r="AP171" s="239"/>
      <c r="AQ171" s="239"/>
      <c r="AR171" s="239"/>
      <c r="AS171" s="239"/>
      <c r="AT171" s="239"/>
      <c r="AU171" s="239"/>
      <c r="AV171" s="239"/>
      <c r="AW171" s="239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</row>
    <row r="172" spans="1:139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239"/>
      <c r="M172" s="239"/>
      <c r="N172" s="239"/>
      <c r="O172" s="239"/>
      <c r="P172" s="239"/>
      <c r="Q172" s="239"/>
      <c r="R172" s="239"/>
      <c r="S172" s="239"/>
      <c r="T172" s="239"/>
      <c r="U172" s="239"/>
      <c r="V172" s="239"/>
      <c r="W172" s="239"/>
      <c r="X172" s="239"/>
      <c r="Y172" s="239"/>
      <c r="Z172" s="239"/>
      <c r="AA172" s="239"/>
      <c r="AB172" s="239"/>
      <c r="AC172" s="239"/>
      <c r="AD172" s="239"/>
      <c r="AE172" s="239"/>
      <c r="AF172" s="239"/>
      <c r="AG172" s="239"/>
      <c r="AH172" s="239"/>
      <c r="AI172" s="239"/>
      <c r="AJ172" s="239"/>
      <c r="AK172" s="239"/>
      <c r="AL172" s="239"/>
      <c r="AM172" s="239"/>
      <c r="AN172" s="239"/>
      <c r="AO172" s="239"/>
      <c r="AP172" s="239"/>
      <c r="AQ172" s="239"/>
      <c r="AR172" s="239"/>
      <c r="AS172" s="239"/>
      <c r="AT172" s="239"/>
      <c r="AU172" s="239"/>
      <c r="AV172" s="239"/>
      <c r="AW172" s="239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</row>
    <row r="173" spans="1:139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239"/>
      <c r="M173" s="239"/>
      <c r="N173" s="239"/>
      <c r="O173" s="239"/>
      <c r="P173" s="239"/>
      <c r="Q173" s="239"/>
      <c r="R173" s="239"/>
      <c r="S173" s="239"/>
      <c r="T173" s="239"/>
      <c r="U173" s="239"/>
      <c r="V173" s="239"/>
      <c r="W173" s="239"/>
      <c r="X173" s="239"/>
      <c r="Y173" s="239"/>
      <c r="Z173" s="239"/>
      <c r="AA173" s="239"/>
      <c r="AB173" s="239"/>
      <c r="AC173" s="239"/>
      <c r="AD173" s="239"/>
      <c r="AE173" s="239"/>
      <c r="AF173" s="239"/>
      <c r="AG173" s="239"/>
      <c r="AH173" s="239"/>
      <c r="AI173" s="239"/>
      <c r="AJ173" s="239"/>
      <c r="AK173" s="239"/>
      <c r="AL173" s="239"/>
      <c r="AM173" s="239"/>
      <c r="AN173" s="239"/>
      <c r="AO173" s="239"/>
      <c r="AP173" s="239"/>
      <c r="AQ173" s="239"/>
      <c r="AR173" s="239"/>
      <c r="AS173" s="239"/>
      <c r="AT173" s="239"/>
      <c r="AU173" s="239"/>
      <c r="AV173" s="239"/>
      <c r="AW173" s="239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</row>
    <row r="174" spans="1:139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239"/>
      <c r="M174" s="239"/>
      <c r="N174" s="239"/>
      <c r="O174" s="239"/>
      <c r="P174" s="239"/>
      <c r="Q174" s="239"/>
      <c r="R174" s="239"/>
      <c r="S174" s="239"/>
      <c r="T174" s="239"/>
      <c r="U174" s="239"/>
      <c r="V174" s="239"/>
      <c r="W174" s="239"/>
      <c r="X174" s="239"/>
      <c r="Y174" s="239"/>
      <c r="Z174" s="239"/>
      <c r="AA174" s="239"/>
      <c r="AB174" s="239"/>
      <c r="AC174" s="239"/>
      <c r="AD174" s="239"/>
      <c r="AE174" s="239"/>
      <c r="AF174" s="239"/>
      <c r="AG174" s="239"/>
      <c r="AH174" s="239"/>
      <c r="AI174" s="239"/>
      <c r="AJ174" s="239"/>
      <c r="AK174" s="239"/>
      <c r="AL174" s="239"/>
      <c r="AM174" s="239"/>
      <c r="AN174" s="239"/>
      <c r="AO174" s="239"/>
      <c r="AP174" s="239"/>
      <c r="AQ174" s="239"/>
      <c r="AR174" s="239"/>
      <c r="AS174" s="239"/>
      <c r="AT174" s="239"/>
      <c r="AU174" s="239"/>
      <c r="AV174" s="239"/>
      <c r="AW174" s="239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</row>
    <row r="175" spans="1:139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239"/>
      <c r="M175" s="239"/>
      <c r="N175" s="239"/>
      <c r="O175" s="239"/>
      <c r="P175" s="239"/>
      <c r="Q175" s="239"/>
      <c r="R175" s="239"/>
      <c r="S175" s="239"/>
      <c r="T175" s="239"/>
      <c r="U175" s="239"/>
      <c r="V175" s="239"/>
      <c r="W175" s="239"/>
      <c r="X175" s="239"/>
      <c r="Y175" s="239"/>
      <c r="Z175" s="239"/>
      <c r="AA175" s="239"/>
      <c r="AB175" s="239"/>
      <c r="AC175" s="239"/>
      <c r="AD175" s="239"/>
      <c r="AE175" s="239"/>
      <c r="AF175" s="239"/>
      <c r="AG175" s="239"/>
      <c r="AH175" s="239"/>
      <c r="AI175" s="239"/>
      <c r="AJ175" s="239"/>
      <c r="AK175" s="239"/>
      <c r="AL175" s="239"/>
      <c r="AM175" s="239"/>
      <c r="AN175" s="239"/>
      <c r="AO175" s="239"/>
      <c r="AP175" s="239"/>
      <c r="AQ175" s="239"/>
      <c r="AR175" s="239"/>
      <c r="AS175" s="239"/>
      <c r="AT175" s="239"/>
      <c r="AU175" s="239"/>
      <c r="AV175" s="239"/>
      <c r="AW175" s="239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</row>
    <row r="176" spans="1:139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239"/>
      <c r="M176" s="239"/>
      <c r="N176" s="239"/>
      <c r="O176" s="239"/>
      <c r="P176" s="239"/>
      <c r="Q176" s="239"/>
      <c r="R176" s="239"/>
      <c r="S176" s="239"/>
      <c r="T176" s="239"/>
      <c r="U176" s="239"/>
      <c r="V176" s="239"/>
      <c r="W176" s="239"/>
      <c r="X176" s="239"/>
      <c r="Y176" s="239"/>
      <c r="Z176" s="239"/>
      <c r="AA176" s="239"/>
      <c r="AB176" s="239"/>
      <c r="AC176" s="239"/>
      <c r="AD176" s="239"/>
      <c r="AE176" s="239"/>
      <c r="AF176" s="239"/>
      <c r="AG176" s="239"/>
      <c r="AH176" s="239"/>
      <c r="AI176" s="239"/>
      <c r="AJ176" s="239"/>
      <c r="AK176" s="239"/>
      <c r="AL176" s="239"/>
      <c r="AM176" s="239"/>
      <c r="AN176" s="239"/>
      <c r="AO176" s="239"/>
      <c r="AP176" s="239"/>
      <c r="AQ176" s="239"/>
      <c r="AR176" s="239"/>
      <c r="AS176" s="239"/>
      <c r="AT176" s="239"/>
      <c r="AU176" s="239"/>
      <c r="AV176" s="239"/>
      <c r="AW176" s="239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</row>
    <row r="177" spans="1:139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239"/>
      <c r="M177" s="239"/>
      <c r="N177" s="239"/>
      <c r="O177" s="239"/>
      <c r="P177" s="239"/>
      <c r="Q177" s="239"/>
      <c r="R177" s="239"/>
      <c r="S177" s="239"/>
      <c r="T177" s="239"/>
      <c r="U177" s="239"/>
      <c r="V177" s="239"/>
      <c r="W177" s="239"/>
      <c r="X177" s="239"/>
      <c r="Y177" s="239"/>
      <c r="Z177" s="239"/>
      <c r="AA177" s="239"/>
      <c r="AB177" s="239"/>
      <c r="AC177" s="239"/>
      <c r="AD177" s="239"/>
      <c r="AE177" s="239"/>
      <c r="AF177" s="239"/>
      <c r="AG177" s="239"/>
      <c r="AH177" s="239"/>
      <c r="AI177" s="239"/>
      <c r="AJ177" s="239"/>
      <c r="AK177" s="239"/>
      <c r="AL177" s="239"/>
      <c r="AM177" s="239"/>
      <c r="AN177" s="239"/>
      <c r="AO177" s="239"/>
      <c r="AP177" s="239"/>
      <c r="AQ177" s="239"/>
      <c r="AR177" s="239"/>
      <c r="AS177" s="239"/>
      <c r="AT177" s="239"/>
      <c r="AU177" s="239"/>
      <c r="AV177" s="239"/>
      <c r="AW177" s="239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</row>
    <row r="178" spans="1:139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239"/>
      <c r="M178" s="239"/>
      <c r="N178" s="239"/>
      <c r="O178" s="239"/>
      <c r="P178" s="239"/>
      <c r="Q178" s="239"/>
      <c r="R178" s="239"/>
      <c r="S178" s="239"/>
      <c r="T178" s="239"/>
      <c r="U178" s="239"/>
      <c r="V178" s="239"/>
      <c r="W178" s="239"/>
      <c r="X178" s="239"/>
      <c r="Y178" s="239"/>
      <c r="Z178" s="239"/>
      <c r="AA178" s="239"/>
      <c r="AB178" s="239"/>
      <c r="AC178" s="239"/>
      <c r="AD178" s="239"/>
      <c r="AE178" s="239"/>
      <c r="AF178" s="239"/>
      <c r="AG178" s="239"/>
      <c r="AH178" s="239"/>
      <c r="AI178" s="239"/>
      <c r="AJ178" s="239"/>
      <c r="AK178" s="239"/>
      <c r="AL178" s="239"/>
      <c r="AM178" s="239"/>
      <c r="AN178" s="239"/>
      <c r="AO178" s="239"/>
      <c r="AP178" s="239"/>
      <c r="AQ178" s="239"/>
      <c r="AR178" s="239"/>
      <c r="AS178" s="239"/>
      <c r="AT178" s="239"/>
      <c r="AU178" s="239"/>
      <c r="AV178" s="239"/>
      <c r="AW178" s="239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</row>
    <row r="179" spans="1:13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239"/>
      <c r="M179" s="239"/>
      <c r="N179" s="239"/>
      <c r="O179" s="239"/>
      <c r="P179" s="239"/>
      <c r="Q179" s="239"/>
      <c r="R179" s="239"/>
      <c r="S179" s="239"/>
      <c r="T179" s="239"/>
      <c r="U179" s="239"/>
      <c r="V179" s="239"/>
      <c r="W179" s="239"/>
      <c r="X179" s="239"/>
      <c r="Y179" s="239"/>
      <c r="Z179" s="239"/>
      <c r="AA179" s="239"/>
      <c r="AB179" s="239"/>
      <c r="AC179" s="239"/>
      <c r="AD179" s="239"/>
      <c r="AE179" s="239"/>
      <c r="AF179" s="239"/>
      <c r="AG179" s="239"/>
      <c r="AH179" s="239"/>
      <c r="AI179" s="239"/>
      <c r="AJ179" s="239"/>
      <c r="AK179" s="239"/>
      <c r="AL179" s="239"/>
      <c r="AM179" s="239"/>
      <c r="AN179" s="239"/>
      <c r="AO179" s="239"/>
      <c r="AP179" s="239"/>
      <c r="AQ179" s="239"/>
      <c r="AR179" s="239"/>
      <c r="AS179" s="239"/>
      <c r="AT179" s="239"/>
      <c r="AU179" s="239"/>
      <c r="AV179" s="239"/>
      <c r="AW179" s="239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</row>
    <row r="180" spans="1:139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239"/>
      <c r="M180" s="239"/>
      <c r="N180" s="239"/>
      <c r="O180" s="239"/>
      <c r="P180" s="239"/>
      <c r="Q180" s="239"/>
      <c r="R180" s="239"/>
      <c r="S180" s="239"/>
      <c r="T180" s="239"/>
      <c r="U180" s="239"/>
      <c r="V180" s="239"/>
      <c r="W180" s="239"/>
      <c r="X180" s="239"/>
      <c r="Y180" s="239"/>
      <c r="Z180" s="239"/>
      <c r="AA180" s="239"/>
      <c r="AB180" s="239"/>
      <c r="AC180" s="239"/>
      <c r="AD180" s="239"/>
      <c r="AE180" s="239"/>
      <c r="AF180" s="239"/>
      <c r="AG180" s="239"/>
      <c r="AH180" s="239"/>
      <c r="AI180" s="239"/>
      <c r="AJ180" s="239"/>
      <c r="AK180" s="239"/>
      <c r="AL180" s="239"/>
      <c r="AM180" s="239"/>
      <c r="AN180" s="239"/>
      <c r="AO180" s="239"/>
      <c r="AP180" s="239"/>
      <c r="AQ180" s="239"/>
      <c r="AR180" s="239"/>
      <c r="AS180" s="239"/>
      <c r="AT180" s="239"/>
      <c r="AU180" s="239"/>
      <c r="AV180" s="239"/>
      <c r="AW180" s="239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</row>
    <row r="181" spans="1:139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239"/>
      <c r="M181" s="239"/>
      <c r="N181" s="239"/>
      <c r="O181" s="239"/>
      <c r="P181" s="239"/>
      <c r="Q181" s="239"/>
      <c r="R181" s="239"/>
      <c r="S181" s="239"/>
      <c r="T181" s="239"/>
      <c r="U181" s="239"/>
      <c r="V181" s="239"/>
      <c r="W181" s="239"/>
      <c r="X181" s="239"/>
      <c r="Y181" s="239"/>
      <c r="Z181" s="239"/>
      <c r="AA181" s="239"/>
      <c r="AB181" s="239"/>
      <c r="AC181" s="239"/>
      <c r="AD181" s="239"/>
      <c r="AE181" s="239"/>
      <c r="AF181" s="239"/>
      <c r="AG181" s="239"/>
      <c r="AH181" s="239"/>
      <c r="AI181" s="239"/>
      <c r="AJ181" s="239"/>
      <c r="AK181" s="239"/>
      <c r="AL181" s="239"/>
      <c r="AM181" s="239"/>
      <c r="AN181" s="239"/>
      <c r="AO181" s="239"/>
      <c r="AP181" s="239"/>
      <c r="AQ181" s="239"/>
      <c r="AR181" s="239"/>
      <c r="AS181" s="239"/>
      <c r="AT181" s="239"/>
      <c r="AU181" s="239"/>
      <c r="AV181" s="239"/>
      <c r="AW181" s="239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</row>
    <row r="182" spans="1:139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239"/>
      <c r="M182" s="239"/>
      <c r="N182" s="239"/>
      <c r="O182" s="239"/>
      <c r="P182" s="239"/>
      <c r="Q182" s="239"/>
      <c r="R182" s="239"/>
      <c r="S182" s="239"/>
      <c r="T182" s="239"/>
      <c r="U182" s="239"/>
      <c r="V182" s="239"/>
      <c r="W182" s="239"/>
      <c r="X182" s="239"/>
      <c r="Y182" s="239"/>
      <c r="Z182" s="239"/>
      <c r="AA182" s="239"/>
      <c r="AB182" s="239"/>
      <c r="AC182" s="239"/>
      <c r="AD182" s="239"/>
      <c r="AE182" s="239"/>
      <c r="AF182" s="239"/>
      <c r="AG182" s="239"/>
      <c r="AH182" s="239"/>
      <c r="AI182" s="239"/>
      <c r="AJ182" s="239"/>
      <c r="AK182" s="239"/>
      <c r="AL182" s="239"/>
      <c r="AM182" s="239"/>
      <c r="AN182" s="239"/>
      <c r="AO182" s="239"/>
      <c r="AP182" s="239"/>
      <c r="AQ182" s="239"/>
      <c r="AR182" s="239"/>
      <c r="AS182" s="239"/>
      <c r="AT182" s="239"/>
      <c r="AU182" s="239"/>
      <c r="AV182" s="239"/>
      <c r="AW182" s="239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</row>
    <row r="183" spans="1:139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239"/>
      <c r="M183" s="239"/>
      <c r="N183" s="239"/>
      <c r="O183" s="239"/>
      <c r="P183" s="239"/>
      <c r="Q183" s="239"/>
      <c r="R183" s="239"/>
      <c r="S183" s="239"/>
      <c r="T183" s="239"/>
      <c r="U183" s="239"/>
      <c r="V183" s="239"/>
      <c r="W183" s="239"/>
      <c r="X183" s="239"/>
      <c r="Y183" s="239"/>
      <c r="Z183" s="239"/>
      <c r="AA183" s="239"/>
      <c r="AB183" s="239"/>
      <c r="AC183" s="239"/>
      <c r="AD183" s="239"/>
      <c r="AE183" s="239"/>
      <c r="AF183" s="239"/>
      <c r="AG183" s="239"/>
      <c r="AH183" s="239"/>
      <c r="AI183" s="239"/>
      <c r="AJ183" s="239"/>
      <c r="AK183" s="239"/>
      <c r="AL183" s="239"/>
      <c r="AM183" s="239"/>
      <c r="AN183" s="239"/>
      <c r="AO183" s="239"/>
      <c r="AP183" s="239"/>
      <c r="AQ183" s="239"/>
      <c r="AR183" s="239"/>
      <c r="AS183" s="239"/>
      <c r="AT183" s="239"/>
      <c r="AU183" s="239"/>
      <c r="AV183" s="239"/>
      <c r="AW183" s="239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</row>
    <row r="184" spans="1:139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239"/>
      <c r="M184" s="239"/>
      <c r="N184" s="239"/>
      <c r="O184" s="239"/>
      <c r="P184" s="239"/>
      <c r="Q184" s="239"/>
      <c r="R184" s="239"/>
      <c r="S184" s="239"/>
      <c r="T184" s="239"/>
      <c r="U184" s="239"/>
      <c r="V184" s="239"/>
      <c r="W184" s="239"/>
      <c r="X184" s="239"/>
      <c r="Y184" s="239"/>
      <c r="Z184" s="239"/>
      <c r="AA184" s="239"/>
      <c r="AB184" s="239"/>
      <c r="AC184" s="239"/>
      <c r="AD184" s="239"/>
      <c r="AE184" s="239"/>
      <c r="AF184" s="239"/>
      <c r="AG184" s="239"/>
      <c r="AH184" s="239"/>
      <c r="AI184" s="239"/>
      <c r="AJ184" s="239"/>
      <c r="AK184" s="239"/>
      <c r="AL184" s="239"/>
      <c r="AM184" s="239"/>
      <c r="AN184" s="239"/>
      <c r="AO184" s="239"/>
      <c r="AP184" s="239"/>
      <c r="AQ184" s="239"/>
      <c r="AR184" s="239"/>
      <c r="AS184" s="239"/>
      <c r="AT184" s="239"/>
      <c r="AU184" s="239"/>
      <c r="AV184" s="239"/>
      <c r="AW184" s="239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</row>
    <row r="185" spans="1:139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239"/>
      <c r="M185" s="239"/>
      <c r="N185" s="239"/>
      <c r="O185" s="239"/>
      <c r="P185" s="239"/>
      <c r="Q185" s="239"/>
      <c r="R185" s="239"/>
      <c r="S185" s="239"/>
      <c r="T185" s="239"/>
      <c r="U185" s="239"/>
      <c r="V185" s="239"/>
      <c r="W185" s="239"/>
      <c r="X185" s="239"/>
      <c r="Y185" s="239"/>
      <c r="Z185" s="239"/>
      <c r="AA185" s="239"/>
      <c r="AB185" s="239"/>
      <c r="AC185" s="239"/>
      <c r="AD185" s="239"/>
      <c r="AE185" s="239"/>
      <c r="AF185" s="239"/>
      <c r="AG185" s="239"/>
      <c r="AH185" s="239"/>
      <c r="AI185" s="239"/>
      <c r="AJ185" s="239"/>
      <c r="AK185" s="239"/>
      <c r="AL185" s="239"/>
      <c r="AM185" s="239"/>
      <c r="AN185" s="239"/>
      <c r="AO185" s="239"/>
      <c r="AP185" s="239"/>
      <c r="AQ185" s="239"/>
      <c r="AR185" s="239"/>
      <c r="AS185" s="239"/>
      <c r="AT185" s="239"/>
      <c r="AU185" s="239"/>
      <c r="AV185" s="239"/>
      <c r="AW185" s="239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</row>
    <row r="186" spans="1:139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239"/>
      <c r="M186" s="239"/>
      <c r="N186" s="239"/>
      <c r="O186" s="239"/>
      <c r="P186" s="239"/>
      <c r="Q186" s="239"/>
      <c r="R186" s="239"/>
      <c r="S186" s="239"/>
      <c r="T186" s="239"/>
      <c r="U186" s="239"/>
      <c r="V186" s="239"/>
      <c r="W186" s="239"/>
      <c r="X186" s="239"/>
      <c r="Y186" s="239"/>
      <c r="Z186" s="239"/>
      <c r="AA186" s="239"/>
      <c r="AB186" s="239"/>
      <c r="AC186" s="239"/>
      <c r="AD186" s="239"/>
      <c r="AE186" s="239"/>
      <c r="AF186" s="239"/>
      <c r="AG186" s="239"/>
      <c r="AH186" s="239"/>
      <c r="AI186" s="239"/>
      <c r="AJ186" s="239"/>
      <c r="AK186" s="239"/>
      <c r="AL186" s="239"/>
      <c r="AM186" s="239"/>
      <c r="AN186" s="239"/>
      <c r="AO186" s="239"/>
      <c r="AP186" s="239"/>
      <c r="AQ186" s="239"/>
      <c r="AR186" s="239"/>
      <c r="AS186" s="239"/>
      <c r="AT186" s="239"/>
      <c r="AU186" s="239"/>
      <c r="AV186" s="239"/>
      <c r="AW186" s="239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</row>
    <row r="187" spans="1:139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239"/>
      <c r="M187" s="239"/>
      <c r="N187" s="239"/>
      <c r="O187" s="239"/>
      <c r="P187" s="239"/>
      <c r="Q187" s="239"/>
      <c r="R187" s="239"/>
      <c r="S187" s="239"/>
      <c r="T187" s="239"/>
      <c r="U187" s="239"/>
      <c r="V187" s="239"/>
      <c r="W187" s="239"/>
      <c r="X187" s="239"/>
      <c r="Y187" s="239"/>
      <c r="Z187" s="239"/>
      <c r="AA187" s="239"/>
      <c r="AB187" s="239"/>
      <c r="AC187" s="239"/>
      <c r="AD187" s="239"/>
      <c r="AE187" s="239"/>
      <c r="AF187" s="239"/>
      <c r="AG187" s="239"/>
      <c r="AH187" s="239"/>
      <c r="AI187" s="239"/>
      <c r="AJ187" s="239"/>
      <c r="AK187" s="239"/>
      <c r="AL187" s="239"/>
      <c r="AM187" s="239"/>
      <c r="AN187" s="239"/>
      <c r="AO187" s="239"/>
      <c r="AP187" s="239"/>
      <c r="AQ187" s="239"/>
      <c r="AR187" s="239"/>
      <c r="AS187" s="239"/>
      <c r="AT187" s="239"/>
      <c r="AU187" s="239"/>
      <c r="AV187" s="239"/>
      <c r="AW187" s="239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</row>
    <row r="188" spans="1:139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239"/>
      <c r="M188" s="239"/>
      <c r="N188" s="239"/>
      <c r="O188" s="239"/>
      <c r="P188" s="239"/>
      <c r="Q188" s="239"/>
      <c r="R188" s="239"/>
      <c r="S188" s="239"/>
      <c r="T188" s="239"/>
      <c r="U188" s="239"/>
      <c r="V188" s="239"/>
      <c r="W188" s="239"/>
      <c r="X188" s="239"/>
      <c r="Y188" s="239"/>
      <c r="Z188" s="239"/>
      <c r="AA188" s="239"/>
      <c r="AB188" s="239"/>
      <c r="AC188" s="239"/>
      <c r="AD188" s="239"/>
      <c r="AE188" s="239"/>
      <c r="AF188" s="239"/>
      <c r="AG188" s="239"/>
      <c r="AH188" s="239"/>
      <c r="AI188" s="239"/>
      <c r="AJ188" s="239"/>
      <c r="AK188" s="239"/>
      <c r="AL188" s="239"/>
      <c r="AM188" s="239"/>
      <c r="AN188" s="239"/>
      <c r="AO188" s="239"/>
      <c r="AP188" s="239"/>
      <c r="AQ188" s="239"/>
      <c r="AR188" s="239"/>
      <c r="AS188" s="239"/>
      <c r="AT188" s="239"/>
      <c r="AU188" s="239"/>
      <c r="AV188" s="239"/>
      <c r="AW188" s="239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</row>
    <row r="189" spans="1:139">
      <c r="A189" s="5"/>
      <c r="B189" s="5"/>
      <c r="C189" s="5"/>
      <c r="D189" s="5"/>
      <c r="E189" s="5"/>
      <c r="F189" s="5"/>
      <c r="G189" s="5"/>
      <c r="H189" s="5"/>
      <c r="I189" s="5"/>
      <c r="L189" s="236"/>
      <c r="M189" s="236"/>
      <c r="N189" s="236"/>
      <c r="O189" s="236"/>
      <c r="P189" s="236"/>
      <c r="Q189" s="236"/>
      <c r="R189" s="236"/>
      <c r="S189" s="236"/>
      <c r="T189" s="236"/>
      <c r="U189" s="236"/>
      <c r="V189" s="236"/>
      <c r="W189" s="236"/>
      <c r="X189" s="236"/>
      <c r="Y189" s="236"/>
      <c r="Z189" s="236"/>
      <c r="AA189" s="236"/>
      <c r="AB189" s="236"/>
      <c r="AC189" s="236"/>
      <c r="AD189" s="236"/>
      <c r="AE189" s="236"/>
      <c r="AF189" s="236"/>
      <c r="AG189" s="236"/>
      <c r="AH189" s="236"/>
      <c r="AI189" s="236"/>
      <c r="AJ189" s="236"/>
      <c r="AK189" s="236"/>
      <c r="AL189" s="236"/>
      <c r="AM189" s="236"/>
      <c r="AN189" s="236"/>
      <c r="AO189" s="236"/>
      <c r="AP189" s="236"/>
      <c r="AQ189" s="236"/>
      <c r="AR189" s="236"/>
      <c r="AS189" s="236"/>
      <c r="AT189" s="236"/>
      <c r="AU189" s="236"/>
      <c r="AV189" s="236"/>
      <c r="AW189" s="236"/>
    </row>
    <row r="190" spans="1:139">
      <c r="A190" s="5"/>
      <c r="B190" s="5"/>
      <c r="C190" s="5"/>
      <c r="D190" s="5"/>
      <c r="E190" s="5"/>
      <c r="F190" s="5"/>
      <c r="G190" s="5"/>
      <c r="H190" s="5"/>
      <c r="I190" s="5"/>
      <c r="L190" s="236"/>
      <c r="M190" s="236"/>
      <c r="N190" s="236"/>
      <c r="O190" s="236"/>
      <c r="P190" s="236"/>
      <c r="Q190" s="236"/>
      <c r="R190" s="236"/>
      <c r="S190" s="236"/>
      <c r="T190" s="236"/>
      <c r="U190" s="236"/>
      <c r="V190" s="236"/>
      <c r="W190" s="236"/>
      <c r="X190" s="236"/>
      <c r="Y190" s="236"/>
      <c r="Z190" s="236"/>
      <c r="AA190" s="236"/>
      <c r="AB190" s="236"/>
      <c r="AC190" s="236"/>
      <c r="AD190" s="236"/>
      <c r="AE190" s="236"/>
      <c r="AF190" s="236"/>
      <c r="AG190" s="236"/>
      <c r="AH190" s="236"/>
      <c r="AI190" s="236"/>
      <c r="AJ190" s="236"/>
      <c r="AK190" s="236"/>
      <c r="AL190" s="236"/>
      <c r="AM190" s="236"/>
      <c r="AN190" s="236"/>
      <c r="AO190" s="236"/>
      <c r="AP190" s="236"/>
      <c r="AQ190" s="236"/>
      <c r="AR190" s="236"/>
      <c r="AS190" s="236"/>
      <c r="AT190" s="236"/>
      <c r="AU190" s="236"/>
      <c r="AV190" s="236"/>
      <c r="AW190" s="236"/>
    </row>
    <row r="191" spans="1:139">
      <c r="A191" s="5"/>
      <c r="B191" s="5"/>
      <c r="C191" s="5"/>
      <c r="D191" s="5"/>
      <c r="E191" s="5"/>
      <c r="F191" s="5"/>
      <c r="G191" s="5"/>
      <c r="H191" s="5"/>
      <c r="I191" s="5"/>
      <c r="L191" s="236"/>
      <c r="M191" s="236"/>
      <c r="N191" s="236"/>
      <c r="O191" s="236"/>
      <c r="P191" s="236"/>
      <c r="Q191" s="236"/>
      <c r="R191" s="236"/>
      <c r="S191" s="236"/>
      <c r="T191" s="236"/>
      <c r="U191" s="236"/>
      <c r="V191" s="236"/>
      <c r="W191" s="236"/>
      <c r="X191" s="236"/>
      <c r="Y191" s="236"/>
      <c r="Z191" s="236"/>
      <c r="AA191" s="236"/>
      <c r="AB191" s="236"/>
      <c r="AC191" s="236"/>
      <c r="AD191" s="236"/>
      <c r="AE191" s="236"/>
      <c r="AF191" s="236"/>
      <c r="AG191" s="236"/>
      <c r="AH191" s="236"/>
      <c r="AI191" s="236"/>
      <c r="AJ191" s="236"/>
      <c r="AK191" s="236"/>
      <c r="AL191" s="236"/>
      <c r="AM191" s="236"/>
      <c r="AN191" s="236"/>
      <c r="AO191" s="236"/>
      <c r="AP191" s="236"/>
      <c r="AQ191" s="236"/>
      <c r="AR191" s="236"/>
      <c r="AS191" s="236"/>
      <c r="AT191" s="236"/>
      <c r="AU191" s="236"/>
      <c r="AV191" s="236"/>
      <c r="AW191" s="236"/>
    </row>
    <row r="192" spans="1:139">
      <c r="A192" s="5"/>
      <c r="B192" s="5"/>
      <c r="C192" s="5"/>
      <c r="D192" s="5"/>
      <c r="E192" s="5"/>
      <c r="F192" s="5"/>
      <c r="G192" s="5"/>
      <c r="H192" s="5"/>
      <c r="I192" s="5"/>
      <c r="L192" s="236"/>
      <c r="M192" s="236"/>
      <c r="N192" s="236"/>
      <c r="O192" s="236"/>
      <c r="P192" s="236"/>
      <c r="Q192" s="236"/>
      <c r="R192" s="236"/>
      <c r="S192" s="236"/>
      <c r="T192" s="236"/>
      <c r="U192" s="236"/>
      <c r="V192" s="236"/>
      <c r="W192" s="236"/>
      <c r="X192" s="236"/>
      <c r="Y192" s="236"/>
      <c r="Z192" s="236"/>
      <c r="AA192" s="236"/>
      <c r="AB192" s="236"/>
      <c r="AC192" s="236"/>
      <c r="AD192" s="236"/>
      <c r="AE192" s="236"/>
      <c r="AF192" s="236"/>
      <c r="AG192" s="236"/>
      <c r="AH192" s="236"/>
      <c r="AI192" s="236"/>
      <c r="AJ192" s="236"/>
      <c r="AK192" s="236"/>
      <c r="AL192" s="236"/>
      <c r="AM192" s="236"/>
      <c r="AN192" s="236"/>
      <c r="AO192" s="236"/>
      <c r="AP192" s="236"/>
      <c r="AQ192" s="236"/>
      <c r="AR192" s="236"/>
      <c r="AS192" s="236"/>
      <c r="AT192" s="236"/>
      <c r="AU192" s="236"/>
      <c r="AV192" s="236"/>
      <c r="AW192" s="236"/>
    </row>
    <row r="193" spans="1:49">
      <c r="A193" s="5"/>
      <c r="B193" s="5"/>
      <c r="C193" s="5"/>
      <c r="D193" s="5"/>
      <c r="E193" s="5"/>
      <c r="F193" s="5"/>
      <c r="G193" s="5"/>
      <c r="H193" s="5"/>
      <c r="I193" s="5"/>
      <c r="L193" s="236"/>
      <c r="M193" s="236"/>
      <c r="N193" s="236"/>
      <c r="O193" s="236"/>
      <c r="P193" s="236"/>
      <c r="Q193" s="236"/>
      <c r="R193" s="236"/>
      <c r="S193" s="236"/>
      <c r="T193" s="236"/>
      <c r="U193" s="236"/>
      <c r="V193" s="236"/>
      <c r="W193" s="236"/>
      <c r="X193" s="236"/>
      <c r="Y193" s="236"/>
      <c r="Z193" s="236"/>
      <c r="AA193" s="236"/>
      <c r="AB193" s="236"/>
      <c r="AC193" s="236"/>
      <c r="AD193" s="236"/>
      <c r="AE193" s="236"/>
      <c r="AF193" s="236"/>
      <c r="AG193" s="236"/>
      <c r="AH193" s="236"/>
      <c r="AI193" s="236"/>
      <c r="AJ193" s="236"/>
      <c r="AK193" s="236"/>
      <c r="AL193" s="236"/>
      <c r="AM193" s="236"/>
      <c r="AN193" s="236"/>
      <c r="AO193" s="236"/>
      <c r="AP193" s="236"/>
      <c r="AQ193" s="236"/>
      <c r="AR193" s="236"/>
      <c r="AS193" s="236"/>
      <c r="AT193" s="236"/>
      <c r="AU193" s="236"/>
      <c r="AV193" s="236"/>
      <c r="AW193" s="236"/>
    </row>
    <row r="194" spans="1:49">
      <c r="A194" s="5"/>
      <c r="B194" s="5"/>
      <c r="C194" s="5"/>
      <c r="D194" s="5"/>
      <c r="E194" s="5"/>
      <c r="F194" s="5"/>
      <c r="G194" s="5"/>
      <c r="H194" s="5"/>
      <c r="I194" s="5"/>
      <c r="L194" s="236"/>
      <c r="M194" s="236"/>
      <c r="N194" s="236"/>
      <c r="O194" s="236"/>
      <c r="P194" s="236"/>
      <c r="Q194" s="236"/>
      <c r="R194" s="236"/>
      <c r="S194" s="236"/>
      <c r="T194" s="236"/>
      <c r="U194" s="236"/>
      <c r="V194" s="236"/>
      <c r="W194" s="236"/>
      <c r="X194" s="236"/>
      <c r="Y194" s="236"/>
      <c r="Z194" s="236"/>
      <c r="AA194" s="236"/>
      <c r="AB194" s="236"/>
      <c r="AC194" s="236"/>
      <c r="AD194" s="236"/>
      <c r="AE194" s="236"/>
      <c r="AF194" s="236"/>
      <c r="AG194" s="236"/>
      <c r="AH194" s="236"/>
      <c r="AI194" s="236"/>
      <c r="AJ194" s="236"/>
      <c r="AK194" s="236"/>
      <c r="AL194" s="236"/>
      <c r="AM194" s="236"/>
      <c r="AN194" s="236"/>
      <c r="AO194" s="236"/>
      <c r="AP194" s="236"/>
      <c r="AQ194" s="236"/>
      <c r="AR194" s="236"/>
      <c r="AS194" s="236"/>
      <c r="AT194" s="236"/>
      <c r="AU194" s="236"/>
      <c r="AV194" s="236"/>
      <c r="AW194" s="236"/>
    </row>
    <row r="195" spans="1:49">
      <c r="A195" s="5"/>
      <c r="B195" s="5"/>
      <c r="C195" s="5"/>
      <c r="D195" s="5"/>
      <c r="E195" s="5"/>
      <c r="F195" s="5"/>
      <c r="G195" s="5"/>
      <c r="H195" s="5"/>
      <c r="I195" s="5"/>
      <c r="L195" s="236"/>
      <c r="M195" s="236"/>
      <c r="N195" s="236"/>
      <c r="O195" s="236"/>
      <c r="P195" s="236"/>
      <c r="Q195" s="236"/>
      <c r="R195" s="236"/>
      <c r="S195" s="236"/>
      <c r="T195" s="236"/>
      <c r="U195" s="236"/>
      <c r="V195" s="236"/>
      <c r="W195" s="236"/>
      <c r="X195" s="236"/>
      <c r="Y195" s="236"/>
      <c r="Z195" s="236"/>
      <c r="AA195" s="236"/>
      <c r="AB195" s="236"/>
      <c r="AC195" s="236"/>
      <c r="AD195" s="236"/>
      <c r="AE195" s="236"/>
      <c r="AF195" s="236"/>
      <c r="AG195" s="236"/>
      <c r="AH195" s="236"/>
      <c r="AI195" s="236"/>
      <c r="AJ195" s="236"/>
      <c r="AK195" s="236"/>
      <c r="AL195" s="236"/>
      <c r="AM195" s="236"/>
      <c r="AN195" s="236"/>
      <c r="AO195" s="236"/>
      <c r="AP195" s="236"/>
      <c r="AQ195" s="236"/>
      <c r="AR195" s="236"/>
      <c r="AS195" s="236"/>
      <c r="AT195" s="236"/>
      <c r="AU195" s="236"/>
      <c r="AV195" s="236"/>
      <c r="AW195" s="236"/>
    </row>
    <row r="196" spans="1:49">
      <c r="A196" s="5"/>
      <c r="B196" s="5"/>
      <c r="C196" s="5"/>
      <c r="D196" s="5"/>
      <c r="E196" s="5"/>
      <c r="F196" s="5"/>
      <c r="G196" s="5"/>
      <c r="H196" s="5"/>
      <c r="I196" s="5"/>
      <c r="L196" s="236"/>
      <c r="M196" s="236"/>
      <c r="N196" s="236"/>
      <c r="O196" s="236"/>
      <c r="P196" s="236"/>
      <c r="Q196" s="236"/>
      <c r="R196" s="236"/>
      <c r="S196" s="236"/>
      <c r="T196" s="236"/>
      <c r="U196" s="236"/>
      <c r="V196" s="236"/>
      <c r="W196" s="236"/>
      <c r="X196" s="236"/>
      <c r="Y196" s="236"/>
      <c r="Z196" s="236"/>
      <c r="AA196" s="236"/>
      <c r="AB196" s="236"/>
      <c r="AC196" s="236"/>
      <c r="AD196" s="236"/>
      <c r="AE196" s="236"/>
      <c r="AF196" s="236"/>
      <c r="AG196" s="236"/>
      <c r="AH196" s="236"/>
      <c r="AI196" s="236"/>
      <c r="AJ196" s="236"/>
      <c r="AK196" s="236"/>
      <c r="AL196" s="236"/>
      <c r="AM196" s="236"/>
      <c r="AN196" s="236"/>
      <c r="AO196" s="236"/>
      <c r="AP196" s="236"/>
      <c r="AQ196" s="236"/>
      <c r="AR196" s="236"/>
      <c r="AS196" s="236"/>
      <c r="AT196" s="236"/>
      <c r="AU196" s="236"/>
      <c r="AV196" s="236"/>
      <c r="AW196" s="236"/>
    </row>
    <row r="197" spans="1:49">
      <c r="A197" s="5"/>
      <c r="B197" s="5"/>
      <c r="C197" s="5"/>
      <c r="D197" s="5"/>
      <c r="E197" s="5"/>
      <c r="F197" s="5"/>
      <c r="G197" s="5"/>
      <c r="H197" s="5"/>
      <c r="I197" s="5"/>
      <c r="L197" s="236"/>
      <c r="M197" s="236"/>
      <c r="N197" s="236"/>
      <c r="O197" s="236"/>
      <c r="P197" s="236"/>
      <c r="Q197" s="236"/>
      <c r="R197" s="236"/>
      <c r="S197" s="236"/>
      <c r="T197" s="236"/>
      <c r="U197" s="236"/>
      <c r="V197" s="236"/>
      <c r="W197" s="236"/>
      <c r="X197" s="236"/>
      <c r="Y197" s="236"/>
      <c r="Z197" s="236"/>
      <c r="AA197" s="236"/>
      <c r="AB197" s="236"/>
      <c r="AC197" s="236"/>
      <c r="AD197" s="236"/>
      <c r="AE197" s="236"/>
      <c r="AF197" s="236"/>
      <c r="AG197" s="236"/>
      <c r="AH197" s="236"/>
      <c r="AI197" s="236"/>
      <c r="AJ197" s="236"/>
      <c r="AK197" s="236"/>
      <c r="AL197" s="236"/>
      <c r="AM197" s="236"/>
      <c r="AN197" s="236"/>
      <c r="AO197" s="236"/>
      <c r="AP197" s="236"/>
      <c r="AQ197" s="236"/>
      <c r="AR197" s="236"/>
      <c r="AS197" s="236"/>
      <c r="AT197" s="236"/>
      <c r="AU197" s="236"/>
      <c r="AV197" s="236"/>
      <c r="AW197" s="236"/>
    </row>
    <row r="198" spans="1:49">
      <c r="A198" s="5"/>
      <c r="B198" s="5"/>
      <c r="C198" s="5"/>
      <c r="D198" s="5"/>
      <c r="E198" s="5"/>
      <c r="F198" s="5"/>
      <c r="G198" s="5"/>
      <c r="H198" s="5"/>
      <c r="I198" s="5"/>
      <c r="L198" s="236"/>
      <c r="M198" s="236"/>
      <c r="N198" s="236"/>
      <c r="O198" s="236"/>
      <c r="P198" s="236"/>
      <c r="Q198" s="236"/>
      <c r="R198" s="236"/>
      <c r="S198" s="236"/>
      <c r="T198" s="236"/>
      <c r="U198" s="236"/>
      <c r="V198" s="236"/>
      <c r="W198" s="236"/>
      <c r="X198" s="236"/>
      <c r="Y198" s="236"/>
      <c r="Z198" s="236"/>
      <c r="AA198" s="236"/>
      <c r="AB198" s="236"/>
      <c r="AC198" s="236"/>
      <c r="AD198" s="236"/>
      <c r="AE198" s="236"/>
      <c r="AF198" s="236"/>
      <c r="AG198" s="236"/>
      <c r="AH198" s="236"/>
      <c r="AI198" s="236"/>
      <c r="AJ198" s="236"/>
      <c r="AK198" s="236"/>
      <c r="AL198" s="236"/>
      <c r="AM198" s="236"/>
      <c r="AN198" s="236"/>
      <c r="AO198" s="236"/>
      <c r="AP198" s="236"/>
      <c r="AQ198" s="236"/>
      <c r="AR198" s="236"/>
      <c r="AS198" s="236"/>
      <c r="AT198" s="236"/>
      <c r="AU198" s="236"/>
      <c r="AV198" s="236"/>
      <c r="AW198" s="236"/>
    </row>
    <row r="199" spans="1:49">
      <c r="A199" s="5"/>
      <c r="B199" s="5"/>
      <c r="C199" s="5"/>
      <c r="D199" s="5"/>
      <c r="E199" s="5"/>
      <c r="F199" s="5"/>
      <c r="G199" s="5"/>
      <c r="H199" s="5"/>
      <c r="I199" s="5"/>
      <c r="L199" s="236"/>
      <c r="M199" s="236"/>
      <c r="N199" s="236"/>
      <c r="O199" s="236"/>
      <c r="P199" s="236"/>
      <c r="Q199" s="236"/>
      <c r="R199" s="236"/>
      <c r="S199" s="236"/>
      <c r="T199" s="236"/>
      <c r="U199" s="236"/>
      <c r="V199" s="236"/>
      <c r="W199" s="236"/>
      <c r="X199" s="236"/>
      <c r="Y199" s="236"/>
      <c r="Z199" s="236"/>
      <c r="AA199" s="236"/>
      <c r="AB199" s="236"/>
      <c r="AC199" s="236"/>
      <c r="AD199" s="236"/>
      <c r="AE199" s="236"/>
      <c r="AF199" s="236"/>
      <c r="AG199" s="236"/>
      <c r="AH199" s="236"/>
      <c r="AI199" s="236"/>
      <c r="AJ199" s="236"/>
      <c r="AK199" s="236"/>
      <c r="AL199" s="236"/>
      <c r="AM199" s="236"/>
      <c r="AN199" s="236"/>
      <c r="AO199" s="236"/>
      <c r="AP199" s="236"/>
      <c r="AQ199" s="236"/>
      <c r="AR199" s="236"/>
      <c r="AS199" s="236"/>
      <c r="AT199" s="236"/>
      <c r="AU199" s="236"/>
      <c r="AV199" s="236"/>
      <c r="AW199" s="236"/>
    </row>
    <row r="200" spans="1:49">
      <c r="A200" s="5"/>
      <c r="B200" s="5"/>
      <c r="C200" s="5"/>
      <c r="D200" s="5"/>
      <c r="E200" s="5"/>
      <c r="F200" s="5"/>
      <c r="G200" s="5"/>
      <c r="H200" s="5"/>
      <c r="I200" s="5"/>
      <c r="L200" s="236"/>
      <c r="M200" s="236"/>
      <c r="N200" s="236"/>
      <c r="O200" s="236"/>
      <c r="P200" s="236"/>
      <c r="Q200" s="236"/>
      <c r="R200" s="236"/>
      <c r="S200" s="236"/>
      <c r="T200" s="236"/>
      <c r="U200" s="236"/>
      <c r="V200" s="236"/>
      <c r="W200" s="236"/>
      <c r="X200" s="236"/>
      <c r="Y200" s="236"/>
      <c r="Z200" s="236"/>
      <c r="AA200" s="236"/>
      <c r="AB200" s="236"/>
      <c r="AC200" s="236"/>
      <c r="AD200" s="236"/>
      <c r="AE200" s="236"/>
      <c r="AF200" s="236"/>
      <c r="AG200" s="236"/>
      <c r="AH200" s="236"/>
      <c r="AI200" s="236"/>
      <c r="AJ200" s="236"/>
      <c r="AK200" s="236"/>
      <c r="AL200" s="236"/>
      <c r="AM200" s="236"/>
      <c r="AN200" s="236"/>
      <c r="AO200" s="236"/>
      <c r="AP200" s="236"/>
      <c r="AQ200" s="236"/>
      <c r="AR200" s="236"/>
      <c r="AS200" s="236"/>
      <c r="AT200" s="236"/>
      <c r="AU200" s="236"/>
      <c r="AV200" s="236"/>
      <c r="AW200" s="236"/>
    </row>
    <row r="201" spans="1:49">
      <c r="A201" s="5"/>
      <c r="B201" s="5"/>
      <c r="C201" s="5"/>
      <c r="D201" s="5"/>
      <c r="E201" s="5"/>
      <c r="F201" s="5"/>
      <c r="G201" s="5"/>
      <c r="H201" s="5"/>
      <c r="I201" s="5"/>
      <c r="L201" s="236"/>
      <c r="M201" s="236"/>
      <c r="N201" s="236"/>
      <c r="O201" s="236"/>
      <c r="P201" s="236"/>
      <c r="Q201" s="236"/>
      <c r="R201" s="236"/>
      <c r="S201" s="236"/>
      <c r="T201" s="236"/>
      <c r="U201" s="236"/>
      <c r="V201" s="236"/>
      <c r="W201" s="236"/>
      <c r="X201" s="236"/>
      <c r="Y201" s="236"/>
      <c r="Z201" s="236"/>
      <c r="AA201" s="236"/>
      <c r="AB201" s="236"/>
      <c r="AC201" s="236"/>
      <c r="AD201" s="236"/>
      <c r="AE201" s="236"/>
      <c r="AF201" s="236"/>
      <c r="AG201" s="236"/>
      <c r="AH201" s="236"/>
      <c r="AI201" s="236"/>
      <c r="AJ201" s="236"/>
      <c r="AK201" s="236"/>
      <c r="AL201" s="236"/>
      <c r="AM201" s="236"/>
      <c r="AN201" s="236"/>
      <c r="AO201" s="236"/>
      <c r="AP201" s="236"/>
      <c r="AQ201" s="236"/>
      <c r="AR201" s="236"/>
      <c r="AS201" s="236"/>
      <c r="AT201" s="236"/>
      <c r="AU201" s="236"/>
      <c r="AV201" s="236"/>
      <c r="AW201" s="236"/>
    </row>
    <row r="202" spans="1:49">
      <c r="A202" s="5"/>
      <c r="B202" s="5"/>
      <c r="C202" s="5"/>
      <c r="D202" s="5"/>
      <c r="E202" s="5"/>
      <c r="F202" s="5"/>
      <c r="G202" s="5"/>
      <c r="H202" s="5"/>
      <c r="I202" s="5"/>
      <c r="L202" s="236"/>
      <c r="M202" s="236"/>
      <c r="N202" s="236"/>
      <c r="O202" s="236"/>
      <c r="P202" s="236"/>
      <c r="Q202" s="236"/>
      <c r="R202" s="236"/>
      <c r="S202" s="236"/>
      <c r="T202" s="236"/>
      <c r="U202" s="236"/>
      <c r="V202" s="236"/>
      <c r="W202" s="236"/>
      <c r="X202" s="236"/>
      <c r="Y202" s="236"/>
      <c r="Z202" s="236"/>
      <c r="AA202" s="236"/>
      <c r="AB202" s="236"/>
      <c r="AC202" s="236"/>
      <c r="AD202" s="236"/>
      <c r="AE202" s="236"/>
      <c r="AF202" s="236"/>
      <c r="AG202" s="236"/>
      <c r="AH202" s="236"/>
      <c r="AI202" s="236"/>
      <c r="AJ202" s="236"/>
      <c r="AK202" s="236"/>
      <c r="AL202" s="236"/>
      <c r="AM202" s="236"/>
      <c r="AN202" s="236"/>
      <c r="AO202" s="236"/>
      <c r="AP202" s="236"/>
      <c r="AQ202" s="236"/>
      <c r="AR202" s="236"/>
      <c r="AS202" s="236"/>
      <c r="AT202" s="236"/>
      <c r="AU202" s="236"/>
      <c r="AV202" s="236"/>
      <c r="AW202" s="236"/>
    </row>
    <row r="203" spans="1:49">
      <c r="A203" s="5"/>
      <c r="B203" s="5"/>
      <c r="C203" s="5"/>
      <c r="D203" s="5"/>
      <c r="E203" s="5"/>
      <c r="F203" s="5"/>
      <c r="G203" s="5"/>
      <c r="H203" s="5"/>
      <c r="I203" s="5"/>
      <c r="L203" s="236"/>
      <c r="M203" s="236"/>
      <c r="N203" s="236"/>
      <c r="O203" s="236"/>
      <c r="P203" s="236"/>
      <c r="Q203" s="236"/>
      <c r="R203" s="236"/>
      <c r="S203" s="236"/>
      <c r="T203" s="236"/>
      <c r="U203" s="236"/>
      <c r="V203" s="236"/>
      <c r="W203" s="236"/>
      <c r="X203" s="236"/>
      <c r="Y203" s="236"/>
      <c r="Z203" s="236"/>
      <c r="AA203" s="236"/>
      <c r="AB203" s="236"/>
      <c r="AC203" s="236"/>
      <c r="AD203" s="236"/>
      <c r="AE203" s="236"/>
      <c r="AF203" s="236"/>
      <c r="AG203" s="236"/>
      <c r="AH203" s="236"/>
      <c r="AI203" s="236"/>
      <c r="AJ203" s="236"/>
      <c r="AK203" s="236"/>
      <c r="AL203" s="236"/>
      <c r="AM203" s="236"/>
      <c r="AN203" s="236"/>
      <c r="AO203" s="236"/>
      <c r="AP203" s="236"/>
      <c r="AQ203" s="236"/>
      <c r="AR203" s="236"/>
      <c r="AS203" s="236"/>
      <c r="AT203" s="236"/>
      <c r="AU203" s="236"/>
      <c r="AV203" s="236"/>
      <c r="AW203" s="236"/>
    </row>
    <row r="204" spans="1:49">
      <c r="A204" s="5"/>
      <c r="B204" s="5"/>
      <c r="C204" s="5"/>
      <c r="D204" s="5"/>
      <c r="E204" s="5"/>
      <c r="F204" s="5"/>
      <c r="G204" s="5"/>
      <c r="H204" s="5"/>
      <c r="I204" s="5"/>
      <c r="L204" s="236"/>
      <c r="M204" s="236"/>
      <c r="N204" s="236"/>
      <c r="O204" s="236"/>
      <c r="P204" s="236"/>
      <c r="Q204" s="236"/>
      <c r="R204" s="236"/>
      <c r="S204" s="236"/>
      <c r="T204" s="236"/>
      <c r="U204" s="236"/>
      <c r="V204" s="236"/>
      <c r="W204" s="236"/>
      <c r="X204" s="236"/>
      <c r="Y204" s="236"/>
      <c r="Z204" s="236"/>
      <c r="AA204" s="236"/>
      <c r="AB204" s="236"/>
      <c r="AC204" s="236"/>
      <c r="AD204" s="236"/>
      <c r="AE204" s="236"/>
      <c r="AF204" s="236"/>
      <c r="AG204" s="236"/>
      <c r="AH204" s="236"/>
      <c r="AI204" s="236"/>
      <c r="AJ204" s="236"/>
      <c r="AK204" s="236"/>
      <c r="AL204" s="236"/>
      <c r="AM204" s="236"/>
      <c r="AN204" s="236"/>
      <c r="AO204" s="236"/>
      <c r="AP204" s="236"/>
      <c r="AQ204" s="236"/>
      <c r="AR204" s="236"/>
      <c r="AS204" s="236"/>
      <c r="AT204" s="236"/>
      <c r="AU204" s="236"/>
      <c r="AV204" s="236"/>
      <c r="AW204" s="236"/>
    </row>
    <row r="205" spans="1:49">
      <c r="A205" s="5"/>
      <c r="B205" s="5"/>
      <c r="C205" s="5"/>
      <c r="D205" s="5"/>
      <c r="E205" s="5"/>
      <c r="F205" s="5"/>
      <c r="G205" s="5"/>
      <c r="H205" s="5"/>
      <c r="I205" s="5"/>
      <c r="L205" s="236"/>
      <c r="M205" s="236"/>
      <c r="N205" s="236"/>
      <c r="O205" s="236"/>
      <c r="P205" s="236"/>
      <c r="Q205" s="236"/>
      <c r="R205" s="236"/>
      <c r="S205" s="236"/>
      <c r="T205" s="236"/>
      <c r="U205" s="236"/>
      <c r="V205" s="236"/>
      <c r="W205" s="236"/>
      <c r="X205" s="236"/>
      <c r="Y205" s="236"/>
      <c r="Z205" s="236"/>
      <c r="AA205" s="236"/>
      <c r="AB205" s="236"/>
      <c r="AC205" s="236"/>
      <c r="AD205" s="236"/>
      <c r="AE205" s="236"/>
      <c r="AF205" s="236"/>
      <c r="AG205" s="236"/>
      <c r="AH205" s="236"/>
      <c r="AI205" s="236"/>
      <c r="AJ205" s="236"/>
      <c r="AK205" s="236"/>
      <c r="AL205" s="236"/>
      <c r="AM205" s="236"/>
      <c r="AN205" s="236"/>
      <c r="AO205" s="236"/>
      <c r="AP205" s="236"/>
      <c r="AQ205" s="236"/>
      <c r="AR205" s="236"/>
      <c r="AS205" s="236"/>
      <c r="AT205" s="236"/>
      <c r="AU205" s="236"/>
      <c r="AV205" s="236"/>
      <c r="AW205" s="236"/>
    </row>
    <row r="206" spans="1:49">
      <c r="A206" s="5"/>
      <c r="B206" s="5"/>
      <c r="C206" s="5"/>
      <c r="D206" s="5"/>
      <c r="E206" s="5"/>
      <c r="F206" s="5"/>
      <c r="G206" s="5"/>
      <c r="H206" s="5"/>
      <c r="I206" s="5"/>
      <c r="L206" s="236"/>
      <c r="M206" s="236"/>
      <c r="N206" s="236"/>
      <c r="O206" s="236"/>
      <c r="P206" s="236"/>
      <c r="Q206" s="236"/>
      <c r="R206" s="236"/>
      <c r="S206" s="236"/>
      <c r="T206" s="236"/>
      <c r="U206" s="236"/>
      <c r="V206" s="236"/>
      <c r="W206" s="236"/>
      <c r="X206" s="236"/>
      <c r="Y206" s="236"/>
      <c r="Z206" s="236"/>
      <c r="AA206" s="236"/>
      <c r="AB206" s="236"/>
      <c r="AC206" s="236"/>
      <c r="AD206" s="236"/>
      <c r="AE206" s="236"/>
      <c r="AF206" s="236"/>
      <c r="AG206" s="236"/>
      <c r="AH206" s="236"/>
      <c r="AI206" s="236"/>
      <c r="AJ206" s="236"/>
      <c r="AK206" s="236"/>
      <c r="AL206" s="236"/>
      <c r="AM206" s="236"/>
      <c r="AN206" s="236"/>
      <c r="AO206" s="236"/>
      <c r="AP206" s="236"/>
      <c r="AQ206" s="236"/>
      <c r="AR206" s="236"/>
      <c r="AS206" s="236"/>
      <c r="AT206" s="236"/>
      <c r="AU206" s="236"/>
      <c r="AV206" s="236"/>
      <c r="AW206" s="236"/>
    </row>
    <row r="207" spans="1:49">
      <c r="A207" s="5"/>
      <c r="B207" s="5"/>
      <c r="C207" s="5"/>
      <c r="D207" s="5"/>
      <c r="E207" s="5"/>
      <c r="F207" s="5"/>
      <c r="G207" s="5"/>
      <c r="H207" s="5"/>
      <c r="I207" s="5"/>
      <c r="L207" s="236"/>
      <c r="M207" s="236"/>
      <c r="N207" s="236"/>
      <c r="O207" s="236"/>
      <c r="P207" s="236"/>
      <c r="Q207" s="236"/>
      <c r="R207" s="236"/>
      <c r="S207" s="236"/>
      <c r="T207" s="236"/>
      <c r="U207" s="236"/>
      <c r="V207" s="236"/>
      <c r="W207" s="236"/>
      <c r="X207" s="236"/>
      <c r="Y207" s="236"/>
      <c r="Z207" s="236"/>
      <c r="AA207" s="236"/>
      <c r="AB207" s="236"/>
      <c r="AC207" s="236"/>
      <c r="AD207" s="236"/>
      <c r="AE207" s="236"/>
      <c r="AF207" s="236"/>
      <c r="AG207" s="236"/>
      <c r="AH207" s="236"/>
      <c r="AI207" s="236"/>
      <c r="AJ207" s="236"/>
      <c r="AK207" s="236"/>
      <c r="AL207" s="236"/>
      <c r="AM207" s="236"/>
      <c r="AN207" s="236"/>
      <c r="AO207" s="236"/>
      <c r="AP207" s="236"/>
      <c r="AQ207" s="236"/>
      <c r="AR207" s="236"/>
      <c r="AS207" s="236"/>
      <c r="AT207" s="236"/>
      <c r="AU207" s="236"/>
      <c r="AV207" s="236"/>
      <c r="AW207" s="236"/>
    </row>
    <row r="208" spans="1:49">
      <c r="A208" s="5"/>
      <c r="B208" s="5"/>
      <c r="C208" s="5"/>
      <c r="D208" s="5"/>
      <c r="E208" s="5"/>
      <c r="F208" s="5"/>
      <c r="G208" s="5"/>
      <c r="H208" s="5"/>
      <c r="I208" s="5"/>
      <c r="L208" s="236"/>
      <c r="M208" s="236"/>
      <c r="N208" s="236"/>
      <c r="O208" s="236"/>
      <c r="P208" s="236"/>
      <c r="Q208" s="236"/>
      <c r="R208" s="236"/>
      <c r="S208" s="236"/>
      <c r="T208" s="236"/>
      <c r="U208" s="236"/>
      <c r="V208" s="236"/>
      <c r="W208" s="236"/>
      <c r="X208" s="236"/>
      <c r="Y208" s="236"/>
      <c r="Z208" s="236"/>
      <c r="AA208" s="236"/>
      <c r="AB208" s="236"/>
      <c r="AC208" s="236"/>
      <c r="AD208" s="236"/>
      <c r="AE208" s="236"/>
      <c r="AF208" s="236"/>
      <c r="AG208" s="236"/>
      <c r="AH208" s="236"/>
      <c r="AI208" s="236"/>
      <c r="AJ208" s="236"/>
      <c r="AK208" s="236"/>
      <c r="AL208" s="236"/>
      <c r="AM208" s="236"/>
      <c r="AN208" s="236"/>
      <c r="AO208" s="236"/>
      <c r="AP208" s="236"/>
      <c r="AQ208" s="236"/>
      <c r="AR208" s="236"/>
      <c r="AS208" s="236"/>
      <c r="AT208" s="236"/>
      <c r="AU208" s="236"/>
      <c r="AV208" s="236"/>
      <c r="AW208" s="236"/>
    </row>
    <row r="209" spans="1:49">
      <c r="A209" s="5"/>
      <c r="B209" s="5"/>
      <c r="C209" s="5"/>
      <c r="D209" s="5"/>
      <c r="E209" s="5"/>
      <c r="F209" s="5"/>
      <c r="G209" s="5"/>
      <c r="H209" s="5"/>
      <c r="I209" s="5"/>
      <c r="L209" s="236"/>
      <c r="M209" s="236"/>
      <c r="N209" s="236"/>
      <c r="O209" s="236"/>
      <c r="P209" s="236"/>
      <c r="Q209" s="236"/>
      <c r="R209" s="236"/>
      <c r="S209" s="236"/>
      <c r="T209" s="236"/>
      <c r="U209" s="236"/>
      <c r="V209" s="236"/>
      <c r="W209" s="236"/>
      <c r="X209" s="236"/>
      <c r="Y209" s="236"/>
      <c r="Z209" s="236"/>
      <c r="AA209" s="236"/>
      <c r="AB209" s="236"/>
      <c r="AC209" s="236"/>
      <c r="AD209" s="236"/>
      <c r="AE209" s="236"/>
      <c r="AF209" s="236"/>
      <c r="AG209" s="236"/>
      <c r="AH209" s="236"/>
      <c r="AI209" s="236"/>
      <c r="AJ209" s="236"/>
      <c r="AK209" s="236"/>
      <c r="AL209" s="236"/>
      <c r="AM209" s="236"/>
      <c r="AN209" s="236"/>
      <c r="AO209" s="236"/>
      <c r="AP209" s="236"/>
      <c r="AQ209" s="236"/>
      <c r="AR209" s="236"/>
      <c r="AS209" s="236"/>
      <c r="AT209" s="236"/>
      <c r="AU209" s="236"/>
      <c r="AV209" s="236"/>
      <c r="AW209" s="236"/>
    </row>
    <row r="210" spans="1:49">
      <c r="A210" s="5"/>
      <c r="B210" s="5"/>
      <c r="C210" s="5"/>
      <c r="D210" s="5"/>
      <c r="E210" s="5"/>
      <c r="F210" s="5"/>
      <c r="G210" s="5"/>
      <c r="H210" s="5"/>
      <c r="I210" s="5"/>
      <c r="L210" s="236"/>
      <c r="M210" s="236"/>
      <c r="N210" s="236"/>
      <c r="O210" s="236"/>
      <c r="P210" s="236"/>
      <c r="Q210" s="236"/>
      <c r="R210" s="236"/>
      <c r="S210" s="236"/>
      <c r="T210" s="236"/>
      <c r="U210" s="236"/>
      <c r="V210" s="236"/>
      <c r="W210" s="236"/>
      <c r="X210" s="236"/>
      <c r="Y210" s="236"/>
      <c r="Z210" s="236"/>
      <c r="AA210" s="236"/>
      <c r="AB210" s="236"/>
      <c r="AC210" s="236"/>
      <c r="AD210" s="236"/>
      <c r="AE210" s="236"/>
      <c r="AF210" s="236"/>
      <c r="AG210" s="236"/>
      <c r="AH210" s="236"/>
      <c r="AI210" s="236"/>
      <c r="AJ210" s="236"/>
      <c r="AK210" s="236"/>
      <c r="AL210" s="236"/>
      <c r="AM210" s="236"/>
      <c r="AN210" s="236"/>
      <c r="AO210" s="236"/>
      <c r="AP210" s="236"/>
      <c r="AQ210" s="236"/>
      <c r="AR210" s="236"/>
      <c r="AS210" s="236"/>
      <c r="AT210" s="236"/>
      <c r="AU210" s="236"/>
      <c r="AV210" s="236"/>
      <c r="AW210" s="236"/>
    </row>
    <row r="211" spans="1:49">
      <c r="A211" s="5"/>
      <c r="B211" s="5"/>
      <c r="C211" s="5"/>
      <c r="D211" s="5"/>
      <c r="E211" s="5"/>
      <c r="F211" s="5"/>
      <c r="G211" s="5"/>
      <c r="H211" s="5"/>
      <c r="I211" s="5"/>
      <c r="L211" s="236"/>
      <c r="M211" s="236"/>
      <c r="N211" s="236"/>
      <c r="O211" s="236"/>
      <c r="P211" s="236"/>
      <c r="Q211" s="236"/>
      <c r="R211" s="236"/>
      <c r="S211" s="236"/>
      <c r="T211" s="236"/>
      <c r="U211" s="236"/>
      <c r="V211" s="236"/>
      <c r="W211" s="236"/>
      <c r="X211" s="236"/>
      <c r="Y211" s="236"/>
      <c r="Z211" s="236"/>
      <c r="AA211" s="236"/>
      <c r="AB211" s="236"/>
      <c r="AC211" s="236"/>
      <c r="AD211" s="236"/>
      <c r="AE211" s="236"/>
      <c r="AF211" s="236"/>
      <c r="AG211" s="236"/>
      <c r="AH211" s="236"/>
      <c r="AI211" s="236"/>
      <c r="AJ211" s="236"/>
      <c r="AK211" s="236"/>
      <c r="AL211" s="236"/>
      <c r="AM211" s="236"/>
      <c r="AN211" s="236"/>
      <c r="AO211" s="236"/>
      <c r="AP211" s="236"/>
      <c r="AQ211" s="236"/>
      <c r="AR211" s="236"/>
      <c r="AS211" s="236"/>
      <c r="AT211" s="236"/>
      <c r="AU211" s="236"/>
      <c r="AV211" s="236"/>
      <c r="AW211" s="236"/>
    </row>
    <row r="212" spans="1:49">
      <c r="A212" s="5"/>
      <c r="B212" s="5"/>
      <c r="C212" s="5"/>
      <c r="D212" s="5"/>
      <c r="E212" s="5"/>
      <c r="F212" s="5"/>
      <c r="G212" s="5"/>
      <c r="H212" s="5"/>
      <c r="I212" s="5"/>
    </row>
    <row r="213" spans="1:49">
      <c r="A213" s="5"/>
      <c r="B213" s="5"/>
      <c r="C213" s="5"/>
      <c r="D213" s="5"/>
      <c r="E213" s="5"/>
      <c r="F213" s="5"/>
      <c r="G213" s="5"/>
      <c r="H213" s="5"/>
      <c r="I213" s="5"/>
    </row>
    <row r="214" spans="1:49">
      <c r="A214" s="5"/>
      <c r="B214" s="5"/>
      <c r="C214" s="5"/>
      <c r="D214" s="5"/>
      <c r="E214" s="5"/>
      <c r="F214" s="5"/>
      <c r="G214" s="5"/>
      <c r="H214" s="5"/>
      <c r="I214" s="5"/>
    </row>
    <row r="215" spans="1:49">
      <c r="A215" s="5"/>
      <c r="B215" s="5"/>
      <c r="C215" s="5"/>
      <c r="D215" s="5"/>
      <c r="E215" s="5"/>
      <c r="F215" s="5"/>
      <c r="G215" s="5"/>
      <c r="H215" s="5"/>
      <c r="I215" s="5"/>
    </row>
    <row r="216" spans="1:49">
      <c r="A216" s="5"/>
      <c r="B216" s="5"/>
      <c r="C216" s="5"/>
      <c r="D216" s="5"/>
      <c r="E216" s="5"/>
      <c r="F216" s="5"/>
      <c r="G216" s="5"/>
      <c r="H216" s="5"/>
      <c r="I216" s="5"/>
    </row>
    <row r="217" spans="1:49">
      <c r="A217" s="5"/>
      <c r="B217" s="5"/>
      <c r="C217" s="5"/>
      <c r="D217" s="5"/>
      <c r="E217" s="5"/>
      <c r="F217" s="5"/>
      <c r="G217" s="5"/>
      <c r="H217" s="5"/>
      <c r="I217" s="5"/>
    </row>
    <row r="218" spans="1:49">
      <c r="A218" s="5"/>
      <c r="B218" s="5"/>
      <c r="C218" s="5"/>
      <c r="D218" s="5"/>
      <c r="E218" s="5"/>
      <c r="F218" s="5"/>
      <c r="G218" s="5"/>
      <c r="H218" s="5"/>
      <c r="I218" s="5"/>
    </row>
  </sheetData>
  <mergeCells count="8">
    <mergeCell ref="M63:AB63"/>
    <mergeCell ref="K8:O8"/>
    <mergeCell ref="M54:N54"/>
    <mergeCell ref="B1:H1"/>
    <mergeCell ref="B4:B5"/>
    <mergeCell ref="C4:D4"/>
    <mergeCell ref="M56:N56"/>
    <mergeCell ref="M62:N62"/>
  </mergeCells>
  <hyperlinks>
    <hyperlink ref="L3" location="Indice!A1" display="Volver al índice" xr:uid="{00000000-0004-0000-07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autoPageBreaks="0" fitToPage="1"/>
  </sheetPr>
  <dimension ref="A2:O57"/>
  <sheetViews>
    <sheetView showGridLines="0" showRowColHeaders="0" zoomScaleNormal="100" workbookViewId="0">
      <pane ySplit="6" topLeftCell="A7" activePane="bottomLeft" state="frozen"/>
      <selection activeCell="Q29" sqref="Q29"/>
      <selection pane="bottomLeft" activeCell="Q29" sqref="Q29"/>
    </sheetView>
  </sheetViews>
  <sheetFormatPr baseColWidth="10" defaultColWidth="11.44140625" defaultRowHeight="14.4"/>
  <cols>
    <col min="1" max="1" width="2.6640625" style="13" customWidth="1"/>
    <col min="2" max="2" width="20.109375" style="13" customWidth="1"/>
    <col min="3" max="3" width="18.6640625" style="13" customWidth="1"/>
    <col min="4" max="4" width="20" style="13" customWidth="1"/>
    <col min="5" max="5" width="20.33203125" style="13" customWidth="1"/>
    <col min="6" max="6" width="16.5546875" style="13" customWidth="1"/>
    <col min="7" max="16384" width="11.44140625" style="13"/>
  </cols>
  <sheetData>
    <row r="2" spans="1:8" ht="18">
      <c r="B2" s="93" t="s">
        <v>156</v>
      </c>
      <c r="C2" s="14"/>
      <c r="D2" s="14"/>
      <c r="E2" s="14"/>
      <c r="F2" s="14"/>
    </row>
    <row r="3" spans="1:8">
      <c r="A3" s="370"/>
      <c r="B3" s="370"/>
      <c r="C3" s="370"/>
      <c r="D3" s="370"/>
      <c r="E3" s="370"/>
      <c r="F3" s="370"/>
    </row>
    <row r="4" spans="1:8" ht="26.1" customHeight="1">
      <c r="A4" s="370"/>
      <c r="B4" s="510" t="s">
        <v>157</v>
      </c>
      <c r="C4" s="387" t="s">
        <v>154</v>
      </c>
      <c r="D4" s="387"/>
      <c r="E4" s="387" t="s">
        <v>151</v>
      </c>
      <c r="F4" s="387"/>
      <c r="H4" s="9" t="s">
        <v>177</v>
      </c>
    </row>
    <row r="5" spans="1:8" ht="38.700000000000003" customHeight="1">
      <c r="A5" s="370"/>
      <c r="B5" s="511"/>
      <c r="C5" s="388" t="s">
        <v>28</v>
      </c>
      <c r="D5" s="388" t="s">
        <v>29</v>
      </c>
      <c r="E5" s="388" t="s">
        <v>28</v>
      </c>
      <c r="F5" s="388" t="s">
        <v>29</v>
      </c>
    </row>
    <row r="6" spans="1:8" ht="20.85" hidden="1" customHeight="1">
      <c r="B6" s="94">
        <v>2007</v>
      </c>
      <c r="C6" s="95">
        <v>895.43156999999997</v>
      </c>
      <c r="D6" s="95">
        <v>1222.1400000000001</v>
      </c>
      <c r="E6" s="95">
        <v>800.6</v>
      </c>
      <c r="F6" s="95">
        <v>994.34</v>
      </c>
    </row>
    <row r="7" spans="1:8" ht="18" customHeight="1">
      <c r="B7" s="94">
        <v>2008</v>
      </c>
      <c r="C7" s="95">
        <v>933.71</v>
      </c>
      <c r="D7" s="95">
        <v>1280.1500000000001</v>
      </c>
      <c r="E7" s="95">
        <v>837.37</v>
      </c>
      <c r="F7" s="95">
        <v>1051.7</v>
      </c>
      <c r="H7" s="17"/>
    </row>
    <row r="8" spans="1:8" ht="18" customHeight="1">
      <c r="B8" s="94">
        <v>2009</v>
      </c>
      <c r="C8" s="95">
        <v>953.86</v>
      </c>
      <c r="D8" s="95">
        <v>1331.13</v>
      </c>
      <c r="E8" s="95">
        <v>864.68</v>
      </c>
      <c r="F8" s="95">
        <v>1110.04</v>
      </c>
      <c r="H8" s="17"/>
    </row>
    <row r="9" spans="1:8" ht="18" customHeight="1">
      <c r="B9" s="94">
        <v>2010</v>
      </c>
      <c r="C9" s="95">
        <v>990.62</v>
      </c>
      <c r="D9" s="95">
        <v>1393.4</v>
      </c>
      <c r="E9" s="95">
        <v>895.89</v>
      </c>
      <c r="F9" s="95">
        <v>1172.18</v>
      </c>
      <c r="H9" s="17"/>
    </row>
    <row r="10" spans="1:8" ht="18" customHeight="1">
      <c r="B10" s="94">
        <v>2011</v>
      </c>
      <c r="C10" s="95">
        <v>1018.62</v>
      </c>
      <c r="D10" s="95">
        <v>1407.09</v>
      </c>
      <c r="E10" s="95">
        <v>921.51</v>
      </c>
      <c r="F10" s="95">
        <v>1202.07</v>
      </c>
      <c r="H10" s="17"/>
    </row>
    <row r="11" spans="1:8" ht="18" customHeight="1">
      <c r="B11" s="94">
        <v>2012</v>
      </c>
      <c r="C11" s="95">
        <v>1003.44</v>
      </c>
      <c r="D11" s="95">
        <v>1389.91</v>
      </c>
      <c r="E11" s="95">
        <v>943.46</v>
      </c>
      <c r="F11" s="95">
        <v>1251.97</v>
      </c>
      <c r="H11" s="17"/>
    </row>
    <row r="12" spans="1:8" ht="18" customHeight="1">
      <c r="B12" s="94">
        <v>2013</v>
      </c>
      <c r="C12" s="95">
        <v>1005.51</v>
      </c>
      <c r="D12" s="95">
        <v>1424.58</v>
      </c>
      <c r="E12" s="95">
        <v>955.24</v>
      </c>
      <c r="F12" s="95">
        <v>1295.6400000000001</v>
      </c>
      <c r="H12" s="17"/>
    </row>
    <row r="13" spans="1:8" ht="18" customHeight="1">
      <c r="B13" s="94">
        <v>2014</v>
      </c>
      <c r="C13" s="95">
        <v>996.8</v>
      </c>
      <c r="D13" s="95">
        <v>1425.67</v>
      </c>
      <c r="E13" s="95">
        <v>949.29</v>
      </c>
      <c r="F13" s="95">
        <v>1314.68</v>
      </c>
      <c r="H13" s="17"/>
    </row>
    <row r="14" spans="1:8" ht="18" customHeight="1">
      <c r="B14" s="94">
        <v>2015</v>
      </c>
      <c r="C14" s="95">
        <v>983.77</v>
      </c>
      <c r="D14" s="95">
        <v>1460.3</v>
      </c>
      <c r="E14" s="95">
        <v>941.18</v>
      </c>
      <c r="F14" s="95">
        <v>1342.94</v>
      </c>
      <c r="H14" s="17"/>
    </row>
    <row r="15" spans="1:8" ht="18" customHeight="1">
      <c r="B15" s="94">
        <v>2016</v>
      </c>
      <c r="C15" s="95">
        <v>973.19</v>
      </c>
      <c r="D15" s="95">
        <v>1451.07</v>
      </c>
      <c r="E15" s="95">
        <v>936.4</v>
      </c>
      <c r="F15" s="95">
        <v>1332.37</v>
      </c>
      <c r="H15" s="17"/>
    </row>
    <row r="16" spans="1:8" ht="18" customHeight="1">
      <c r="B16" s="94">
        <v>2017</v>
      </c>
      <c r="C16" s="95">
        <v>970.28</v>
      </c>
      <c r="D16" s="95">
        <v>1432.9</v>
      </c>
      <c r="E16" s="95">
        <v>935.71</v>
      </c>
      <c r="F16" s="95">
        <v>1318.47</v>
      </c>
      <c r="H16" s="17"/>
    </row>
    <row r="17" spans="2:13" ht="18" customHeight="1">
      <c r="B17" s="94">
        <v>2018</v>
      </c>
      <c r="C17" s="95">
        <v>967.4</v>
      </c>
      <c r="D17" s="95">
        <v>1420.02</v>
      </c>
      <c r="E17" s="95">
        <v>937.39</v>
      </c>
      <c r="F17" s="95">
        <v>1311.23</v>
      </c>
      <c r="H17" s="17"/>
    </row>
    <row r="18" spans="2:13" ht="18" customHeight="1">
      <c r="B18" s="94">
        <v>2019</v>
      </c>
      <c r="C18" s="95">
        <v>989.63963273409115</v>
      </c>
      <c r="D18" s="95">
        <v>1466.1257319129511</v>
      </c>
      <c r="E18" s="95">
        <v>962.55030148478431</v>
      </c>
      <c r="F18" s="95">
        <v>1345.982851671419</v>
      </c>
      <c r="H18" s="17"/>
    </row>
    <row r="19" spans="2:13" ht="18" customHeight="1">
      <c r="B19" s="94">
        <v>2020</v>
      </c>
      <c r="C19" s="95">
        <v>1005.72</v>
      </c>
      <c r="D19" s="95">
        <v>1528.73</v>
      </c>
      <c r="E19" s="95">
        <v>975.16</v>
      </c>
      <c r="F19" s="95">
        <v>1406.74</v>
      </c>
      <c r="H19" s="17"/>
    </row>
    <row r="20" spans="2:13" ht="18" customHeight="1">
      <c r="B20" s="94">
        <v>2021</v>
      </c>
      <c r="C20" s="95">
        <v>1019.71</v>
      </c>
      <c r="D20" s="95">
        <v>1502.99</v>
      </c>
      <c r="E20" s="95">
        <v>989.46</v>
      </c>
      <c r="F20" s="95">
        <v>1388.38</v>
      </c>
      <c r="H20" s="17"/>
    </row>
    <row r="21" spans="2:13" ht="18" customHeight="1">
      <c r="B21" s="259" t="s">
        <v>207</v>
      </c>
      <c r="C21" s="260">
        <f>'Distrib - regím. Altas nuevas'!$I$42</f>
        <v>1067.47</v>
      </c>
      <c r="D21" s="260">
        <f>'Distrib - regím. Altas nuevas'!$I$44</f>
        <v>1594.01</v>
      </c>
      <c r="E21" s="260">
        <f>'Distrib - regím. Altas nuevas'!$O$42</f>
        <v>1034.7</v>
      </c>
      <c r="F21" s="260">
        <f>'Distrib - regím. Altas nuevas'!$O$44</f>
        <v>1486.71</v>
      </c>
    </row>
    <row r="23" spans="2:13">
      <c r="B23" s="97" t="s">
        <v>133</v>
      </c>
      <c r="C23" s="98"/>
    </row>
    <row r="24" spans="2:13" ht="25.5" customHeight="1">
      <c r="B24" s="94">
        <v>2008</v>
      </c>
      <c r="C24" s="99">
        <f t="shared" ref="C24:F35" si="0">C7/C6-1</f>
        <v>4.274858211666599E-2</v>
      </c>
      <c r="D24" s="99">
        <f t="shared" si="0"/>
        <v>4.7465920434647479E-2</v>
      </c>
      <c r="E24" s="99">
        <f t="shared" si="0"/>
        <v>4.5928053959530368E-2</v>
      </c>
      <c r="F24" s="99">
        <f t="shared" si="0"/>
        <v>5.7686505621819428E-2</v>
      </c>
      <c r="G24" s="99"/>
      <c r="H24" s="92"/>
    </row>
    <row r="25" spans="2:13" ht="17.850000000000001" customHeight="1">
      <c r="B25" s="94">
        <v>2009</v>
      </c>
      <c r="C25" s="99">
        <f t="shared" si="0"/>
        <v>2.1580576410234364E-2</v>
      </c>
      <c r="D25" s="99">
        <f t="shared" si="0"/>
        <v>3.9823458188493532E-2</v>
      </c>
      <c r="E25" s="99">
        <f t="shared" si="0"/>
        <v>3.2614017698269437E-2</v>
      </c>
      <c r="F25" s="99">
        <f t="shared" si="0"/>
        <v>5.5472092802129724E-2</v>
      </c>
      <c r="G25" s="99"/>
      <c r="H25" s="92"/>
      <c r="L25" s="313"/>
    </row>
    <row r="26" spans="2:13" ht="17.850000000000001" customHeight="1">
      <c r="B26" s="94">
        <v>2010</v>
      </c>
      <c r="C26" s="99">
        <f t="shared" si="0"/>
        <v>3.853815025265761E-2</v>
      </c>
      <c r="D26" s="99">
        <f t="shared" si="0"/>
        <v>4.6779803625491168E-2</v>
      </c>
      <c r="E26" s="99">
        <f t="shared" si="0"/>
        <v>3.6094277651848028E-2</v>
      </c>
      <c r="F26" s="99">
        <f t="shared" si="0"/>
        <v>5.597996468595734E-2</v>
      </c>
      <c r="G26" s="99"/>
      <c r="H26" s="92"/>
      <c r="L26" s="313"/>
    </row>
    <row r="27" spans="2:13" ht="17.850000000000001" customHeight="1">
      <c r="B27" s="94">
        <v>2011</v>
      </c>
      <c r="C27" s="99">
        <f t="shared" si="0"/>
        <v>2.8265126890230308E-2</v>
      </c>
      <c r="D27" s="99">
        <f t="shared" si="0"/>
        <v>9.8248887613030522E-3</v>
      </c>
      <c r="E27" s="99">
        <f t="shared" si="0"/>
        <v>2.8597260824431592E-2</v>
      </c>
      <c r="F27" s="99">
        <f t="shared" si="0"/>
        <v>2.5499496664334709E-2</v>
      </c>
      <c r="G27" s="99"/>
      <c r="H27" s="92"/>
      <c r="L27" s="313"/>
    </row>
    <row r="28" spans="2:13" ht="17.850000000000001" customHeight="1">
      <c r="B28" s="94">
        <v>2012</v>
      </c>
      <c r="C28" s="99">
        <f t="shared" si="0"/>
        <v>-1.4902515167579566E-2</v>
      </c>
      <c r="D28" s="99">
        <f t="shared" si="0"/>
        <v>-1.2209595690396369E-2</v>
      </c>
      <c r="E28" s="99">
        <f t="shared" si="0"/>
        <v>2.3819600438411026E-2</v>
      </c>
      <c r="F28" s="99">
        <f t="shared" si="0"/>
        <v>4.1511725606661942E-2</v>
      </c>
      <c r="G28" s="99"/>
      <c r="H28" s="92"/>
      <c r="L28" s="313"/>
    </row>
    <row r="29" spans="2:13" ht="17.850000000000001" customHeight="1">
      <c r="B29" s="94">
        <v>2013</v>
      </c>
      <c r="C29" s="99">
        <f t="shared" si="0"/>
        <v>2.0629036115760169E-3</v>
      </c>
      <c r="D29" s="99">
        <f t="shared" si="0"/>
        <v>2.4944061126259909E-2</v>
      </c>
      <c r="E29" s="99">
        <f t="shared" si="0"/>
        <v>1.2485955949377736E-2</v>
      </c>
      <c r="F29" s="99">
        <f t="shared" si="0"/>
        <v>3.4881027500659023E-2</v>
      </c>
      <c r="G29" s="99"/>
      <c r="H29" s="92"/>
      <c r="L29" s="313"/>
    </row>
    <row r="30" spans="2:13" ht="17.850000000000001" customHeight="1">
      <c r="B30" s="94">
        <v>2014</v>
      </c>
      <c r="C30" s="99">
        <f t="shared" si="0"/>
        <v>-8.6622708874104504E-3</v>
      </c>
      <c r="D30" s="99">
        <f t="shared" si="0"/>
        <v>7.6513779499931545E-4</v>
      </c>
      <c r="E30" s="99">
        <f t="shared" si="0"/>
        <v>-6.2288011389808329E-3</v>
      </c>
      <c r="F30" s="99">
        <f t="shared" si="0"/>
        <v>1.469544009138346E-2</v>
      </c>
      <c r="G30" s="99"/>
      <c r="H30" s="92"/>
      <c r="J30" s="14"/>
      <c r="K30" s="14"/>
      <c r="L30" s="14"/>
      <c r="M30" s="14"/>
    </row>
    <row r="31" spans="2:13" ht="17.850000000000001" customHeight="1">
      <c r="B31" s="94">
        <v>2015</v>
      </c>
      <c r="C31" s="99">
        <f t="shared" si="0"/>
        <v>-1.3071829855537676E-2</v>
      </c>
      <c r="D31" s="99">
        <f t="shared" si="0"/>
        <v>2.4290333667678965E-2</v>
      </c>
      <c r="E31" s="99">
        <f t="shared" si="0"/>
        <v>-8.5432270433692947E-3</v>
      </c>
      <c r="F31" s="99">
        <f t="shared" si="0"/>
        <v>2.1495725195484816E-2</v>
      </c>
      <c r="G31" s="99"/>
      <c r="H31" s="92"/>
      <c r="J31" s="15"/>
      <c r="K31" s="15"/>
      <c r="L31" s="15"/>
      <c r="M31" s="15"/>
    </row>
    <row r="32" spans="2:13" ht="17.850000000000001" customHeight="1">
      <c r="B32" s="94">
        <v>2016</v>
      </c>
      <c r="C32" s="99">
        <f t="shared" si="0"/>
        <v>-1.0754546286225408E-2</v>
      </c>
      <c r="D32" s="99">
        <f t="shared" si="0"/>
        <v>-6.3206190508799942E-3</v>
      </c>
      <c r="E32" s="99">
        <f t="shared" si="0"/>
        <v>-5.0787309547588588E-3</v>
      </c>
      <c r="F32" s="99">
        <f t="shared" si="0"/>
        <v>-7.8707909511968044E-3</v>
      </c>
      <c r="G32" s="99"/>
      <c r="H32" s="92"/>
      <c r="I32" s="16"/>
      <c r="J32" s="17"/>
      <c r="K32" s="17"/>
      <c r="L32" s="17"/>
      <c r="M32" s="17"/>
    </row>
    <row r="33" spans="1:15" ht="17.850000000000001" customHeight="1">
      <c r="B33" s="94">
        <v>2017</v>
      </c>
      <c r="C33" s="99">
        <f t="shared" si="0"/>
        <v>-2.9901663601147321E-3</v>
      </c>
      <c r="D33" s="99">
        <f t="shared" si="0"/>
        <v>-1.2521794262165042E-2</v>
      </c>
      <c r="E33" s="99">
        <f t="shared" si="0"/>
        <v>-7.3686458778288166E-4</v>
      </c>
      <c r="F33" s="99">
        <f t="shared" si="0"/>
        <v>-1.0432537508349715E-2</v>
      </c>
      <c r="G33" s="99"/>
      <c r="H33" s="92"/>
      <c r="K33" s="94"/>
    </row>
    <row r="34" spans="1:15" ht="17.850000000000001" customHeight="1">
      <c r="B34" s="94">
        <v>2018</v>
      </c>
      <c r="C34" s="99">
        <f t="shared" si="0"/>
        <v>-2.9682153605145034E-3</v>
      </c>
      <c r="D34" s="99">
        <f t="shared" si="0"/>
        <v>-8.9887640449438644E-3</v>
      </c>
      <c r="E34" s="99">
        <f t="shared" si="0"/>
        <v>1.7954280706629078E-3</v>
      </c>
      <c r="F34" s="99">
        <f t="shared" si="0"/>
        <v>-5.4912133002646968E-3</v>
      </c>
      <c r="G34" s="99"/>
      <c r="H34" s="92"/>
    </row>
    <row r="35" spans="1:15" ht="17.850000000000001" customHeight="1">
      <c r="B35" s="94">
        <v>2019</v>
      </c>
      <c r="C35" s="99">
        <f t="shared" si="0"/>
        <v>2.2989076632304206E-2</v>
      </c>
      <c r="D35" s="99">
        <f t="shared" si="0"/>
        <v>3.2468367989852975E-2</v>
      </c>
      <c r="E35" s="99">
        <f t="shared" si="0"/>
        <v>2.6840804238133842E-2</v>
      </c>
      <c r="F35" s="99">
        <f t="shared" si="0"/>
        <v>2.6504008962134007E-2</v>
      </c>
      <c r="G35" s="99"/>
      <c r="H35" s="92"/>
    </row>
    <row r="36" spans="1:15" ht="17.850000000000001" customHeight="1">
      <c r="B36" s="94">
        <v>2020</v>
      </c>
      <c r="C36" s="99">
        <f t="shared" ref="C36:F36" si="1">C19/C18-1</f>
        <v>1.6248709867735744E-2</v>
      </c>
      <c r="D36" s="99">
        <f t="shared" si="1"/>
        <v>4.2700476994810721E-2</v>
      </c>
      <c r="E36" s="99">
        <f t="shared" si="1"/>
        <v>1.3100300831826228E-2</v>
      </c>
      <c r="F36" s="99">
        <f t="shared" si="1"/>
        <v>4.5139615451366133E-2</v>
      </c>
      <c r="G36" s="99"/>
      <c r="H36" s="92"/>
    </row>
    <row r="37" spans="1:15" ht="17.850000000000001" customHeight="1">
      <c r="B37" s="94">
        <v>2021</v>
      </c>
      <c r="C37" s="99">
        <f t="shared" ref="C37:F37" si="2">C20/C19-1</f>
        <v>1.3910432327089106E-2</v>
      </c>
      <c r="D37" s="99">
        <f t="shared" si="2"/>
        <v>-1.6837505641938089E-2</v>
      </c>
      <c r="E37" s="99">
        <f t="shared" si="2"/>
        <v>1.4664260223963277E-2</v>
      </c>
      <c r="F37" s="99">
        <f t="shared" si="2"/>
        <v>-1.3051452293956212E-2</v>
      </c>
      <c r="G37" s="99"/>
      <c r="H37" s="92"/>
    </row>
    <row r="38" spans="1:15" ht="22.65" customHeight="1">
      <c r="B38" s="96" t="s">
        <v>208</v>
      </c>
      <c r="C38" s="100">
        <f>C21/C45-1</f>
        <v>2.4964713337878086E-2</v>
      </c>
      <c r="D38" s="100">
        <f>D21/D45-1</f>
        <v>9.6402941493169969E-3</v>
      </c>
      <c r="E38" s="100">
        <f>E21/E45-1</f>
        <v>2.4688790516652404E-2</v>
      </c>
      <c r="F38" s="100">
        <f>F21/F45-1</f>
        <v>2.2081823744148021E-2</v>
      </c>
      <c r="G38" s="99"/>
      <c r="H38" s="92"/>
      <c r="J38" s="6"/>
    </row>
    <row r="39" spans="1:15" ht="7.5" customHeight="1"/>
    <row r="40" spans="1:15" ht="3.45" customHeight="1">
      <c r="B40" s="101"/>
      <c r="C40" s="101"/>
      <c r="D40" s="101"/>
      <c r="E40" s="101"/>
      <c r="F40" s="101"/>
    </row>
    <row r="41" spans="1:15" ht="23.85" customHeight="1">
      <c r="B41" s="13" t="s">
        <v>202</v>
      </c>
    </row>
    <row r="42" spans="1:15" ht="23.85" customHeight="1">
      <c r="B42" s="13" t="s">
        <v>209</v>
      </c>
      <c r="K42" s="311"/>
      <c r="L42" s="311"/>
      <c r="M42" s="311"/>
      <c r="N42" s="311"/>
      <c r="O42" s="299"/>
    </row>
    <row r="43" spans="1:15" ht="35.700000000000003" customHeight="1">
      <c r="A43" s="245"/>
      <c r="B43" s="452"/>
      <c r="C43" s="452" t="s">
        <v>158</v>
      </c>
      <c r="D43" s="452"/>
      <c r="E43" s="452" t="s">
        <v>159</v>
      </c>
      <c r="F43" s="453"/>
      <c r="G43" s="454"/>
      <c r="H43" s="410"/>
      <c r="I43" s="303"/>
      <c r="K43" s="311"/>
      <c r="L43" s="311"/>
      <c r="M43" s="311"/>
      <c r="N43" s="311"/>
      <c r="O43" s="299"/>
    </row>
    <row r="44" spans="1:15">
      <c r="A44" s="245"/>
      <c r="B44" s="452"/>
      <c r="C44" s="452" t="s">
        <v>28</v>
      </c>
      <c r="D44" s="452" t="s">
        <v>29</v>
      </c>
      <c r="E44" s="452" t="s">
        <v>28</v>
      </c>
      <c r="F44" s="453" t="s">
        <v>29</v>
      </c>
      <c r="G44" s="454"/>
      <c r="H44" s="410"/>
      <c r="I44" s="303"/>
      <c r="K44" s="311"/>
      <c r="L44" s="312"/>
      <c r="M44" s="312"/>
      <c r="N44" s="311"/>
      <c r="O44" s="310"/>
    </row>
    <row r="45" spans="1:15" ht="21.45" customHeight="1">
      <c r="A45" s="245"/>
      <c r="B45" s="452"/>
      <c r="C45" s="455">
        <v>1041.47</v>
      </c>
      <c r="D45" s="455">
        <v>1578.79</v>
      </c>
      <c r="E45" s="452">
        <v>1009.77</v>
      </c>
      <c r="F45" s="456">
        <v>1454.59</v>
      </c>
      <c r="G45" s="454"/>
      <c r="H45" s="410"/>
      <c r="I45" s="303"/>
      <c r="K45" s="311"/>
      <c r="L45" s="311"/>
      <c r="M45" s="311"/>
      <c r="N45" s="311"/>
      <c r="O45" s="299"/>
    </row>
    <row r="46" spans="1:15" ht="19.649999999999999" customHeight="1">
      <c r="A46" s="245"/>
      <c r="B46" s="452"/>
      <c r="C46" s="452"/>
      <c r="D46" s="452"/>
      <c r="E46" s="452"/>
      <c r="F46" s="453"/>
      <c r="G46" s="457"/>
      <c r="H46" s="410"/>
      <c r="I46" s="303"/>
      <c r="K46" s="311"/>
      <c r="L46" s="311"/>
      <c r="M46" s="311"/>
      <c r="N46" s="311"/>
      <c r="O46" s="299"/>
    </row>
    <row r="47" spans="1:15">
      <c r="A47" s="245"/>
      <c r="B47" s="452"/>
      <c r="C47" s="452"/>
      <c r="D47" s="452"/>
      <c r="E47" s="452"/>
      <c r="F47" s="453"/>
      <c r="G47" s="457"/>
      <c r="H47" s="410"/>
      <c r="I47" s="303"/>
      <c r="K47" s="311"/>
      <c r="L47" s="311"/>
      <c r="M47" s="311"/>
      <c r="N47" s="311"/>
      <c r="O47" s="299"/>
    </row>
    <row r="48" spans="1:15">
      <c r="A48" s="245"/>
      <c r="B48" s="458"/>
      <c r="C48" s="458"/>
      <c r="D48" s="458"/>
      <c r="E48" s="458"/>
      <c r="F48" s="458"/>
      <c r="G48" s="457"/>
      <c r="H48" s="411"/>
      <c r="I48" s="412"/>
      <c r="K48" s="311"/>
      <c r="L48" s="311"/>
      <c r="M48" s="311"/>
      <c r="N48" s="311"/>
      <c r="O48" s="299"/>
    </row>
    <row r="49" spans="1:15">
      <c r="A49" s="245"/>
      <c r="B49" s="458"/>
      <c r="C49" s="458"/>
      <c r="D49" s="458"/>
      <c r="E49" s="458"/>
      <c r="F49" s="458"/>
      <c r="G49" s="457"/>
      <c r="H49" s="410"/>
      <c r="I49" s="303"/>
      <c r="K49" s="311"/>
      <c r="L49" s="311"/>
      <c r="M49" s="311"/>
      <c r="N49" s="311"/>
      <c r="O49" s="299"/>
    </row>
    <row r="50" spans="1:15">
      <c r="A50" s="245"/>
      <c r="B50" s="458"/>
      <c r="C50" s="458"/>
      <c r="D50" s="458"/>
      <c r="E50" s="458"/>
      <c r="F50" s="458"/>
      <c r="G50" s="457"/>
      <c r="H50" s="410"/>
      <c r="I50" s="302"/>
      <c r="K50" s="299"/>
      <c r="L50" s="299"/>
      <c r="M50" s="299"/>
      <c r="N50" s="299"/>
      <c r="O50" s="299"/>
    </row>
    <row r="51" spans="1:15">
      <c r="A51" s="245"/>
      <c r="B51" s="450"/>
      <c r="C51" s="450"/>
      <c r="D51" s="450"/>
      <c r="E51" s="450"/>
      <c r="F51" s="450"/>
      <c r="G51" s="440"/>
      <c r="H51" s="410"/>
      <c r="I51" s="302"/>
      <c r="K51" s="299"/>
      <c r="L51" s="299"/>
      <c r="M51" s="299"/>
      <c r="N51" s="299"/>
      <c r="O51" s="299"/>
    </row>
    <row r="52" spans="1:15">
      <c r="A52" s="245"/>
      <c r="B52" s="450"/>
      <c r="C52" s="450"/>
      <c r="D52" s="450"/>
      <c r="E52" s="450"/>
      <c r="F52" s="450"/>
      <c r="G52" s="441"/>
      <c r="H52" s="410"/>
      <c r="I52" s="302"/>
      <c r="K52" s="299"/>
      <c r="L52" s="299"/>
      <c r="M52" s="299"/>
      <c r="N52" s="299"/>
      <c r="O52" s="299"/>
    </row>
    <row r="53" spans="1:15">
      <c r="A53" s="245"/>
      <c r="B53" s="450"/>
      <c r="C53" s="450"/>
      <c r="D53" s="450"/>
      <c r="E53" s="450"/>
      <c r="F53" s="450"/>
      <c r="G53" s="440"/>
      <c r="H53" s="303"/>
      <c r="I53" s="302"/>
      <c r="K53" s="303"/>
      <c r="L53" s="299"/>
      <c r="M53" s="299"/>
      <c r="N53" s="299"/>
      <c r="O53" s="299"/>
    </row>
    <row r="54" spans="1:15">
      <c r="B54" s="451"/>
      <c r="C54" s="450"/>
      <c r="D54" s="450"/>
      <c r="E54" s="450"/>
      <c r="F54" s="450"/>
      <c r="G54" s="442"/>
      <c r="H54" s="302"/>
      <c r="I54" s="302"/>
      <c r="K54" s="303"/>
      <c r="L54" s="303"/>
      <c r="M54" s="303"/>
      <c r="N54" s="303"/>
      <c r="O54" s="303"/>
    </row>
    <row r="55" spans="1:15">
      <c r="B55" s="451"/>
      <c r="C55" s="451"/>
      <c r="D55" s="451"/>
      <c r="E55" s="451"/>
      <c r="F55" s="451"/>
      <c r="G55" s="442"/>
      <c r="H55" s="302"/>
      <c r="I55" s="302"/>
    </row>
    <row r="56" spans="1:15">
      <c r="B56" s="451"/>
      <c r="C56" s="451"/>
      <c r="D56" s="451"/>
      <c r="E56" s="451"/>
      <c r="F56" s="451"/>
      <c r="G56" s="302"/>
    </row>
    <row r="57" spans="1:15">
      <c r="B57" s="302"/>
      <c r="C57" s="302"/>
      <c r="D57" s="302"/>
      <c r="E57" s="302"/>
      <c r="F57" s="302"/>
      <c r="G57" s="302"/>
    </row>
  </sheetData>
  <mergeCells count="1">
    <mergeCell ref="B4:B5"/>
  </mergeCells>
  <hyperlinks>
    <hyperlink ref="H4" location="Indice!A1" display="Volver al índice" xr:uid="{00000000-0004-0000-08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15</vt:i4>
      </vt:variant>
    </vt:vector>
  </HeadingPairs>
  <TitlesOfParts>
    <vt:vector size="29" baseType="lpstr">
      <vt:lpstr>Portada</vt:lpstr>
      <vt:lpstr>Indice</vt:lpstr>
      <vt:lpstr>Distrib - regím. Altas nuevas</vt:lpstr>
      <vt:lpstr>Clase, género y edad</vt:lpstr>
      <vt:lpstr>Nº pens. por clases</vt:lpstr>
      <vt:lpstr>Importe €</vt:lpstr>
      <vt:lpstr>P. Media €</vt:lpstr>
      <vt:lpstr>Pensiones - mínimos</vt:lpstr>
      <vt:lpstr>Pensión media (nuevas altas)</vt:lpstr>
      <vt:lpstr>Número pensiones (IP-J-V)</vt:lpstr>
      <vt:lpstr>Número pensiones (O-FM)</vt:lpstr>
      <vt:lpstr>Evolución y pensión media</vt:lpstr>
      <vt:lpstr>Minimos prov</vt:lpstr>
      <vt:lpstr>Brecha de Género</vt:lpstr>
      <vt:lpstr>'Brecha de Género'!Área_de_impresión</vt:lpstr>
      <vt:lpstr>'Clase, género y edad'!Área_de_impresión</vt:lpstr>
      <vt:lpstr>'Distrib - regím. Altas nuevas'!Área_de_impresión</vt:lpstr>
      <vt:lpstr>'Evolución y pensión media'!Área_de_impresión</vt:lpstr>
      <vt:lpstr>'Importe €'!Área_de_impresión</vt:lpstr>
      <vt:lpstr>Indice!Área_de_impresión</vt:lpstr>
      <vt:lpstr>'Minimos prov'!Área_de_impresión</vt:lpstr>
      <vt:lpstr>'Nº pens. por clases'!Área_de_impresión</vt:lpstr>
      <vt:lpstr>'Número pensiones (IP-J-V)'!Área_de_impresión</vt:lpstr>
      <vt:lpstr>'Número pensiones (O-FM)'!Área_de_impresión</vt:lpstr>
      <vt:lpstr>'P. Media €'!Área_de_impresión</vt:lpstr>
      <vt:lpstr>'Pensión media (nuevas altas)'!Área_de_impresión</vt:lpstr>
      <vt:lpstr>'Pensiones - mínimos'!Área_de_impresión</vt:lpstr>
      <vt:lpstr>Portada!Área_de_impresión</vt:lpstr>
      <vt:lpstr>'Clase, género y edad'!Títulos_a_imprimir</vt:lpstr>
    </vt:vector>
  </TitlesOfParts>
  <Company>GISS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</dc:creator>
  <cp:lastModifiedBy>DIAZ PERALES, REBECA</cp:lastModifiedBy>
  <cp:lastPrinted>2022-03-16T10:10:30Z</cp:lastPrinted>
  <dcterms:created xsi:type="dcterms:W3CDTF">2016-11-17T11:36:14Z</dcterms:created>
  <dcterms:modified xsi:type="dcterms:W3CDTF">2022-03-21T19:42:23Z</dcterms:modified>
</cp:coreProperties>
</file>