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Abril próximo\"/>
    </mc:Choice>
  </mc:AlternateContent>
  <xr:revisionPtr revIDLastSave="0" documentId="13_ncr:1_{8DFA0BBB-D127-45C2-BE78-4E9B2324E1CA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mínimos'!$A$1:$H$31</definedName>
    <definedName name="_xlnm.Print_Area" localSheetId="0">Portada!$A$2:$F$55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5" l="1"/>
  <c r="D21" i="25"/>
  <c r="E21" i="25"/>
  <c r="F21" i="25"/>
  <c r="F75" i="29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8" i="23" l="1"/>
  <c r="D13" i="27" l="1"/>
  <c r="C48" i="27" s="1"/>
  <c r="D6" i="27"/>
  <c r="D9" i="27"/>
  <c r="C43" i="27" s="1"/>
  <c r="D10" i="27"/>
  <c r="C45" i="27" s="1"/>
  <c r="D11" i="27"/>
  <c r="C46" i="27" s="1"/>
  <c r="D7" i="27"/>
  <c r="C47" i="27" s="1"/>
  <c r="D8" i="27"/>
  <c r="C42" i="27" s="1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<sst xmlns="http://schemas.openxmlformats.org/spreadsheetml/2006/main" count="877" uniqueCount="215">
  <si>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</si>
  <si>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</si>
  <si>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</si>
  <si>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</si>
  <si>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</si>
  <si>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</si>
  <si>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</si>
  <si>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</si>
  <si>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</si>
  <si>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</si>
  <si>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</si>
  <si>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</si>
  <si>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</si>
  <si>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</si>
  <si>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</si>
  <si>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</si>
  <si>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</si>
  <si>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</si>
  <si>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</si>
  <si>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</si>
  <si>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</si>
  <si>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</si>
  <si>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</si>
  <si>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</si>
  <si>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</si>
  <si>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</si>
  <si>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</si>
  <si>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</si>
  <si>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</si>
  <si>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</si>
  <si>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</si>
  <si>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</si>
  <si>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</si>
  <si>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</si>
  <si>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</si>
  <si>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</si>
  <si>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</si>
  <si>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</si>
  <si>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</si>
  <si>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</si>
  <si>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</si>
  <si>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</si>
  <si>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</si>
  <si>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</si>
  <si>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</si>
  <si>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</si>
  <si>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</si>
  <si>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</si>
  <si>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</si>
  <si>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</si>
  <si>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</si>
  <si>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</si>
  <si>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</si>
  <si>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</si>
  <si>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</si>
  <si>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</si>
  <si>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</si>
  <si>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</si>
  <si>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</si>
  <si>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</si>
  <si>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</si>
  <si>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</si>
  <si>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</si>
  <si>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</si>
  <si>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</si>
  <si>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</si>
  <si>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</si>
  <si>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</si>
  <si>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</si>
  <si>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</si>
  <si>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</si>
  <si>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</si>
  <si>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</si>
  <si>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</si>
  <si>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</si>
  <si>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</si>
  <si>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</si>
  <si>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</si>
  <si>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</si>
  <si>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</si>
  <si>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</si>
  <si>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</si>
  <si>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</si>
  <si>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</si>
  <si>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</si>
  <si>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</si>
  <si>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</si>
  <si>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</si>
  <si>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</si>
  <si>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</si>
  <si>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</si>
  <si>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</si>
  <si>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</si>
  <si>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</si>
  <si>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</si>
  <si>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</si>
  <si>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</si>
  <si>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</si>
  <si>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</si>
  <si>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</si>
  <si>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</si>
  <si>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</si>
  <si>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</si>
  <si>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</si>
  <si>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</si>
  <si>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</si>
  <si>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</si>
  <si>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</si>
  <si>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</si>
  <si>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</si>
  <si>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</si>
  <si>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</si>
  <si>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</si>
  <si>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</si>
  <si>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</si>
  <si>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</si>
  <si>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</si>
  <si>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</si>
  <si>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</si>
  <si>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</si>
  <si>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</si>
  <si>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</si>
  <si>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</si>
  <si>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</si>
  <si>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</si>
  <si>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</si>
  <si>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</si>
  <si>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</si>
  <si>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</si>
  <si>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</si>
  <si>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</si>
  <si>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</si>
  <si>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</si>
  <si>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</si>
  <si>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</si>
  <si>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</si>
  <si>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</si>
  <si>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</si>
  <si>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</si>
  <si>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</si>
  <si>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</si>
  <si>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</si>
  <si>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</si>
  <si>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</si>
  <si>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</si>
  <si>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</si>
  <si>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</si>
  <si>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</si>
  <si>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</si>
  <si>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</si>
  <si>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</si>
  <si>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</si>
  <si>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</si>
  <si>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</si>
  <si>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</si>
  <si>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</si>
  <si>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</si>
  <si>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</si>
  <si>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</si>
  <si>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</si>
  <si>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</si>
  <si>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</si>
  <si>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</si>
  <si>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</si>
  <si>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</si>
  <si>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</si>
  <si>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</si>
  <si>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</si>
  <si>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</si>
  <si>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</si>
  <si>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</si>
  <si>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</si>
  <si>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</si>
  <si>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</si>
  <si>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</si>
  <si>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</si>
  <si>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</si>
  <si>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</si>
  <si>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</si>
  <si>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</si>
  <si>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</si>
  <si>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</si>
  <si>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</si>
  <si>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</si>
  <si>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</si>
  <si>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</si>
  <si>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</si>
  <si>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</si>
  <si>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</si>
  <si>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</si>
  <si>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</si>
  <si>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</si>
  <si>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</si>
  <si>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</si>
  <si>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</si>
  <si>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</si>
  <si>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</si>
  <si>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</si>
  <si>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</si>
  <si>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</si>
  <si>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</si>
  <si>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</si>
  <si>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</si>
  <si>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82 pensiones de las que no consta el género</t>
    </r>
  </si>
  <si>
    <t>PENSIONES CONTRIBUTIVAS EN VIGOR A 1 DE ABRIL DE 2022</t>
  </si>
  <si>
    <t>MARZO 2022</t>
  </si>
  <si>
    <t>Datos a 1 de Abril de 2022</t>
  </si>
  <si>
    <t xml:space="preserve">  1 de Abril de 2022</t>
  </si>
  <si>
    <t>Marzo 2022</t>
  </si>
  <si>
    <t>Marzo 2022 (2)</t>
  </si>
  <si>
    <t>(2) Incremento sobre Marzo 2021</t>
  </si>
  <si>
    <t>1 de  Abril de 2022</t>
  </si>
  <si>
    <t>1 de Abril de 2022</t>
  </si>
  <si>
    <t>años</t>
  </si>
  <si>
    <t>Datos a 01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</si>
</sst>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4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</fonts>
  <fills count="1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4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7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9" fillId="49" borderId="11" applyNumberFormat="0" applyFont="0" applyBorder="0" applyAlignment="0" applyProtection="0">
      <alignment horizontal="center" vertical="center" wrapText="1"/>
    </xf>
    <xf numFmtId="0" fontId="129" fillId="50" borderId="11" applyNumberFormat="0" applyFont="0" applyBorder="0" applyAlignment="0" applyProtection="0">
      <alignment horizontal="center" vertical="center" wrapText="1"/>
    </xf>
    <xf numFmtId="3" fontId="127" fillId="51" borderId="15" applyNumberFormat="0" applyFont="0" applyBorder="0" applyAlignment="0" applyProtection="0">
      <alignment horizontal="right" indent="1"/>
    </xf>
    <xf numFmtId="3" fontId="127" fillId="52" borderId="13" applyNumberFormat="0" applyFont="0" applyBorder="0" applyAlignment="0" applyProtection="0">
      <alignment horizontal="right" vertical="center" indent="1"/>
    </xf>
    <xf numFmtId="3" fontId="127" fillId="53" borderId="15" applyNumberFormat="0" applyFont="0" applyBorder="0" applyAlignment="0" applyProtection="0">
      <alignment horizontal="right" indent="1"/>
    </xf>
    <xf numFmtId="3" fontId="127" fillId="54" borderId="13" applyNumberFormat="0" applyFont="0" applyBorder="0" applyAlignment="0" applyProtection="0">
      <alignment horizontal="right" vertical="center" indent="1"/>
    </xf>
    <xf numFmtId="0" fontId="129" fillId="55" borderId="13" applyNumberFormat="0" applyFont="0" applyBorder="0" applyAlignment="0" applyProtection="0">
      <alignment horizontal="center" vertical="center" wrapText="1"/>
    </xf>
    <xf numFmtId="0" fontId="129" fillId="56" borderId="13" applyNumberFormat="0" applyFont="0" applyBorder="0" applyAlignment="0" applyProtection="0">
      <alignment horizontal="center" vertical="center" wrapText="1"/>
    </xf>
    <xf numFmtId="0" fontId="129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30" fillId="58" borderId="17" applyNumberFormat="0" applyFont="0" applyBorder="0" applyAlignment="0" applyProtection="0">
      <alignment horizontal="right" vertical="top" indent="1"/>
    </xf>
    <xf numFmtId="37" fontId="130" fillId="59" borderId="13" applyNumberFormat="0" applyFont="0" applyBorder="0" applyAlignment="0" applyProtection="0">
      <alignment horizontal="right" vertical="top" indent="1"/>
    </xf>
    <xf numFmtId="0" fontId="131" fillId="60" borderId="16" applyNumberFormat="0" applyFont="0" applyBorder="0" applyAlignment="0" applyProtection="0">
      <alignment horizontal="right" vertical="center" indent="1"/>
    </xf>
    <xf numFmtId="0" fontId="131" fillId="60" borderId="13" applyNumberFormat="0" applyFont="0" applyBorder="0" applyAlignment="0" applyProtection="0">
      <alignment horizontal="right" vertical="center" indent="1"/>
    </xf>
    <xf numFmtId="0" fontId="131" fillId="61" borderId="13" applyNumberFormat="0" applyFont="0" applyBorder="0" applyAlignment="0" applyProtection="0">
      <alignment horizontal="right" vertical="center" indent="1"/>
    </xf>
    <xf numFmtId="3" fontId="127" fillId="62" borderId="15" applyNumberFormat="0" applyFont="0" applyBorder="0" applyAlignment="0" applyProtection="0">
      <alignment horizontal="right" indent="1"/>
    </xf>
    <xf numFmtId="3" fontId="127" fillId="63" borderId="13" applyNumberFormat="0" applyFont="0" applyBorder="0" applyAlignment="0" applyProtection="0">
      <alignment horizontal="right" vertical="center" indent="1"/>
    </xf>
    <xf numFmtId="0" fontId="131" fillId="64" borderId="16" applyNumberFormat="0" applyFont="0" applyBorder="0" applyAlignment="0" applyProtection="0">
      <alignment horizontal="right" vertical="center" indent="1"/>
    </xf>
    <xf numFmtId="0" fontId="131" fillId="65" borderId="16" applyNumberFormat="0" applyFont="0" applyBorder="0" applyAlignment="0" applyProtection="0">
      <alignment horizontal="right" vertical="center" indent="1"/>
    </xf>
    <xf numFmtId="0" fontId="131" fillId="66" borderId="16" applyNumberFormat="0" applyFont="0" applyBorder="0" applyAlignment="0" applyProtection="0">
      <alignment horizontal="right" vertical="center" indent="1"/>
    </xf>
    <xf numFmtId="0" fontId="131" fillId="67" borderId="16" applyNumberFormat="0" applyFont="0" applyBorder="0" applyAlignment="0" applyProtection="0">
      <alignment horizontal="right" vertical="center" indent="1"/>
    </xf>
    <xf numFmtId="0" fontId="132" fillId="68" borderId="0" applyNumberFormat="0" applyFont="0" applyBorder="0" applyAlignment="0" applyProtection="0"/>
    <xf numFmtId="0" fontId="132" fillId="69" borderId="0" applyNumberFormat="0" applyFont="0" applyBorder="0" applyAlignment="0" applyProtection="0"/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3" fillId="0" borderId="0"/>
    <xf numFmtId="37" fontId="130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2" fillId="80" borderId="0" applyNumberFormat="0" applyFont="0" applyBorder="0" applyAlignment="0" applyProtection="0"/>
    <xf numFmtId="0" fontId="132" fillId="81" borderId="0" applyNumberFormat="0" applyFont="0" applyBorder="0" applyAlignment="0" applyProtection="0"/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4" fillId="90" borderId="0" applyNumberFormat="0" applyFont="0" applyBorder="0" applyAlignment="0" applyProtection="0">
      <alignment vertical="top"/>
    </xf>
    <xf numFmtId="3" fontId="134" fillId="91" borderId="0" applyNumberFormat="0" applyFont="0" applyBorder="0" applyAlignment="0" applyProtection="0">
      <alignment vertical="top"/>
    </xf>
    <xf numFmtId="0" fontId="132" fillId="92" borderId="0" applyNumberFormat="0" applyFont="0" applyBorder="0" applyAlignment="0" applyProtection="0"/>
    <xf numFmtId="0" fontId="132" fillId="93" borderId="0" applyNumberFormat="0" applyFont="0" applyBorder="0" applyAlignment="0" applyProtection="0"/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6" borderId="0" applyNumberFormat="0" applyFont="0" applyBorder="0" applyAlignment="0" applyProtection="0">
      <alignment vertical="top"/>
    </xf>
    <xf numFmtId="0" fontId="132" fillId="97" borderId="0" applyNumberFormat="0" applyFont="0" applyBorder="0" applyAlignment="0" applyProtection="0"/>
    <xf numFmtId="0" fontId="132" fillId="98" borderId="0" applyNumberFormat="0" applyFont="0" applyBorder="0" applyAlignment="0" applyProtection="0"/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5" fillId="103" borderId="11" applyNumberFormat="0" applyFont="0" applyBorder="0" applyAlignment="0" applyProtection="0">
      <alignment horizontal="center" vertical="center"/>
    </xf>
    <xf numFmtId="0" fontId="128" fillId="104" borderId="11" applyNumberFormat="0" applyFont="0" applyBorder="0" applyAlignment="0" applyProtection="0">
      <alignment horizontal="center" vertical="center"/>
    </xf>
    <xf numFmtId="0" fontId="128" fillId="105" borderId="11" applyNumberFormat="0" applyFont="0" applyBorder="0" applyAlignment="0" applyProtection="0">
      <alignment horizontal="center" vertical="center"/>
    </xf>
    <xf numFmtId="0" fontId="128" fillId="106" borderId="11" applyNumberFormat="0" applyFont="0" applyBorder="0" applyAlignment="0" applyProtection="0">
      <alignment horizontal="center" vertical="center"/>
    </xf>
    <xf numFmtId="0" fontId="128" fillId="107" borderId="11" applyNumberFormat="0" applyFont="0" applyBorder="0" applyAlignment="0" applyProtection="0">
      <alignment horizontal="center" vertical="center"/>
    </xf>
    <xf numFmtId="0" fontId="128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4" fillId="0" borderId="0" xfId="17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122" fillId="0" borderId="0" xfId="0" applyNumberFormat="1" applyFont="1" applyAlignment="1">
      <alignment horizontal="right" indent="2"/>
    </xf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43" fillId="0" borderId="0" xfId="0" applyNumberFormat="1" applyFont="1" applyFill="1"/>
    <xf numFmtId="49" fontId="42" fillId="0" borderId="0" xfId="0" applyNumberFormat="1" applyFont="1" applyFill="1"/>
    <xf numFmtId="49" fontId="0" fillId="0" borderId="0" xfId="0" applyNumberFormat="1" applyFont="1"/>
    <xf numFmtId="0" fontId="102" fillId="0" borderId="0" xfId="0" applyFont="1" applyBorder="1" applyAlignment="1">
      <alignment horizontal="right" vertical="center" wrapText="1"/>
    </xf>
    <xf numFmtId="168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3" fillId="0" borderId="0" xfId="7" applyNumberFormat="1" applyFont="1" applyBorder="1" applyAlignment="1"/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8" fillId="0" borderId="0" xfId="159" applyNumberFormat="1" applyFont="1" applyFill="1" applyBorder="1" applyAlignment="1">
      <alignment horizontal="right"/>
    </xf>
    <xf numFmtId="2" fontId="43" fillId="0" borderId="0" xfId="239" applyNumberFormat="1" applyFont="1" applyFill="1"/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43" fillId="0" borderId="0" xfId="0" applyNumberFormat="1" applyFont="1" applyFill="1"/>
    <xf numFmtId="173" fontId="140" fillId="0" borderId="0" xfId="239" applyNumberFormat="1" applyFont="1" applyBorder="1" applyAlignment="1">
      <alignment horizontal="right" vertical="center" wrapText="1"/>
    </xf>
    <xf numFmtId="173" fontId="141" fillId="0" borderId="0" xfId="239" applyNumberFormat="1" applyFo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0" xfId="7" applyNumberFormat="1" applyFont="1" applyBorder="1" applyAlignment="1">
      <alignment horizontal="center" vertical="top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53" fillId="0" borderId="0" xfId="7" applyNumberFormat="1" applyFont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4" fontId="139" fillId="112" borderId="22" xfId="18" applyNumberFormat="1" applyFont="1" applyFill="1" applyBorder="1" applyAlignment="1">
      <alignment horizontal="center" vertical="center"/>
    </xf>
    <xf numFmtId="4" fontId="139" fillId="112" borderId="0" xfId="18" applyNumberFormat="1" applyFont="1" applyFill="1" applyBorder="1" applyAlignment="1">
      <alignment horizontal="center" vertical="center"/>
    </xf>
    <xf numFmtId="4" fontId="139" fillId="112" borderId="23" xfId="18" applyNumberFormat="1" applyFont="1" applyFill="1" applyBorder="1" applyAlignment="1">
      <alignment horizontal="center" vertical="center"/>
    </xf>
    <xf numFmtId="4" fontId="139" fillId="112" borderId="19" xfId="18" applyNumberFormat="1" applyFont="1" applyFill="1" applyBorder="1" applyAlignment="1">
      <alignment horizontal="center" vertical="center"/>
    </xf>
    <xf numFmtId="4" fontId="139" fillId="112" borderId="20" xfId="18" applyNumberFormat="1" applyFont="1" applyFill="1" applyBorder="1" applyAlignment="1">
      <alignment horizontal="center" vertical="center"/>
    </xf>
    <xf numFmtId="4" fontId="139" fillId="112" borderId="21" xfId="18" applyNumberFormat="1" applyFont="1" applyFill="1" applyBorder="1" applyAlignment="1">
      <alignment horizontal="center" vertical="center"/>
    </xf>
  </cellXfs>
  <cellStyles count="240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0.4539162973353047</c:v>
                </c:pt>
                <c:pt idx="1">
                  <c:v>0.12398605106120861</c:v>
                </c:pt>
                <c:pt idx="2">
                  <c:v>0.2816404905792278</c:v>
                </c:pt>
                <c:pt idx="3">
                  <c:v>0.14045716102425893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202559</c:v>
                </c:pt>
                <c:pt idx="1">
                  <c:v>13541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Abril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9.929.502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10.798.086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+ 6,53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1.087,48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+ 5,41 %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1.251,54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+ 5,45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ABRIL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766.25487040000019</v>
          </cell>
          <cell r="D3">
            <v>6.0062570384234126E-2</v>
          </cell>
          <cell r="E3">
            <v>6.529968718967849E-2</v>
          </cell>
        </row>
        <row r="4">
          <cell r="A4">
            <v>2</v>
          </cell>
          <cell r="B4" t="str">
            <v>CATALUÑA</v>
          </cell>
          <cell r="C4">
            <v>1980.3081214599993</v>
          </cell>
          <cell r="D4">
            <v>6.393143863454176E-2</v>
          </cell>
          <cell r="E4">
            <v>6.529968718967849E-2</v>
          </cell>
        </row>
        <row r="5">
          <cell r="A5">
            <v>3</v>
          </cell>
          <cell r="B5" t="str">
            <v>GALICIA</v>
          </cell>
          <cell r="C5">
            <v>712.54085543999906</v>
          </cell>
          <cell r="D5">
            <v>5.988189312808867E-2</v>
          </cell>
          <cell r="E5">
            <v>6.529968718967849E-2</v>
          </cell>
        </row>
        <row r="6">
          <cell r="A6">
            <v>4</v>
          </cell>
          <cell r="B6" t="str">
            <v>ANDALUCÍA</v>
          </cell>
          <cell r="C6">
            <v>1567.7107795100023</v>
          </cell>
          <cell r="D6">
            <v>6.7679159167746361E-2</v>
          </cell>
          <cell r="E6">
            <v>6.529968718967849E-2</v>
          </cell>
        </row>
        <row r="7">
          <cell r="A7">
            <v>5</v>
          </cell>
          <cell r="B7" t="str">
            <v>ASTURIAS</v>
          </cell>
          <cell r="C7">
            <v>382.75922178999997</v>
          </cell>
          <cell r="D7">
            <v>5.1033182897550766E-2</v>
          </cell>
          <cell r="E7">
            <v>6.529968718967849E-2</v>
          </cell>
        </row>
        <row r="8">
          <cell r="A8">
            <v>6</v>
          </cell>
          <cell r="B8" t="str">
            <v>CANTABRIA</v>
          </cell>
          <cell r="C8">
            <v>164.97673348999984</v>
          </cell>
          <cell r="D8">
            <v>6.2260853488576684E-2</v>
          </cell>
          <cell r="E8">
            <v>6.529968718967849E-2</v>
          </cell>
        </row>
        <row r="9">
          <cell r="A9">
            <v>7</v>
          </cell>
          <cell r="B9" t="str">
            <v>RIOJA (LA)</v>
          </cell>
          <cell r="C9">
            <v>76.627676300000033</v>
          </cell>
          <cell r="D9">
            <v>6.7540368253576455E-2</v>
          </cell>
          <cell r="E9">
            <v>6.529968718967849E-2</v>
          </cell>
        </row>
        <row r="10">
          <cell r="A10">
            <v>8</v>
          </cell>
          <cell r="B10" t="str">
            <v>MURCIA</v>
          </cell>
          <cell r="C10">
            <v>243.85043674999989</v>
          </cell>
          <cell r="D10">
            <v>6.5759177130921831E-2</v>
          </cell>
          <cell r="E10">
            <v>6.529968718967849E-2</v>
          </cell>
        </row>
        <row r="11">
          <cell r="A11">
            <v>9</v>
          </cell>
          <cell r="B11" t="str">
            <v>C. VALENCIANA</v>
          </cell>
          <cell r="C11">
            <v>1019.0901147700001</v>
          </cell>
          <cell r="D11">
            <v>6.6167483596032639E-2</v>
          </cell>
          <cell r="E11">
            <v>6.529968718967849E-2</v>
          </cell>
        </row>
        <row r="12">
          <cell r="A12">
            <v>10</v>
          </cell>
          <cell r="B12" t="str">
            <v>ARAGÓN</v>
          </cell>
          <cell r="C12">
            <v>352.79514710000001</v>
          </cell>
          <cell r="D12">
            <v>6.5057614373816186E-2</v>
          </cell>
          <cell r="E12">
            <v>6.529968718967849E-2</v>
          </cell>
        </row>
        <row r="13">
          <cell r="A13">
            <v>11</v>
          </cell>
          <cell r="B13" t="str">
            <v>CASTILLA - LA MANCHA</v>
          </cell>
          <cell r="C13">
            <v>382.74383879999999</v>
          </cell>
          <cell r="D13">
            <v>6.7464684752057025E-2</v>
          </cell>
          <cell r="E13">
            <v>6.529968718967849E-2</v>
          </cell>
        </row>
        <row r="14">
          <cell r="A14">
            <v>12</v>
          </cell>
          <cell r="B14" t="str">
            <v>CANARIAS</v>
          </cell>
          <cell r="C14">
            <v>342.80098490999995</v>
          </cell>
          <cell r="D14">
            <v>7.7358082354973989E-2</v>
          </cell>
          <cell r="E14">
            <v>6.529968718967849E-2</v>
          </cell>
        </row>
        <row r="15">
          <cell r="A15">
            <v>13</v>
          </cell>
          <cell r="B15" t="str">
            <v>NAVARRA</v>
          </cell>
          <cell r="C15">
            <v>175.70623177000004</v>
          </cell>
          <cell r="D15">
            <v>6.7635106459970284E-2</v>
          </cell>
          <cell r="E15">
            <v>6.529968718967849E-2</v>
          </cell>
        </row>
        <row r="16">
          <cell r="A16">
            <v>14</v>
          </cell>
          <cell r="B16" t="str">
            <v>EXTREMADURA</v>
          </cell>
          <cell r="C16">
            <v>210.78542179000002</v>
          </cell>
          <cell r="D16">
            <v>6.7013743243456325E-2</v>
          </cell>
          <cell r="E16">
            <v>6.529968718967849E-2</v>
          </cell>
        </row>
        <row r="17">
          <cell r="A17">
            <v>15</v>
          </cell>
          <cell r="B17" t="str">
            <v>ILLES BALEARS</v>
          </cell>
          <cell r="C17">
            <v>203.71185638000014</v>
          </cell>
          <cell r="D17">
            <v>7.4196898802345368E-2</v>
          </cell>
          <cell r="E17">
            <v>6.529968718967849E-2</v>
          </cell>
        </row>
        <row r="18">
          <cell r="A18">
            <v>16</v>
          </cell>
          <cell r="B18" t="str">
            <v>MADRID</v>
          </cell>
          <cell r="C18">
            <v>1529.6829478900002</v>
          </cell>
          <cell r="D18">
            <v>6.9071217011762442E-2</v>
          </cell>
          <cell r="E18">
            <v>6.529968718967849E-2</v>
          </cell>
        </row>
        <row r="19">
          <cell r="A19">
            <v>17</v>
          </cell>
          <cell r="B19" t="str">
            <v>CASTILLA Y LEÓN</v>
          </cell>
          <cell r="C19">
            <v>667.32211408000069</v>
          </cell>
          <cell r="D19">
            <v>6.3219514106349184E-2</v>
          </cell>
          <cell r="E19">
            <v>6.529968718967849E-2</v>
          </cell>
        </row>
        <row r="20">
          <cell r="A20">
            <v>18</v>
          </cell>
          <cell r="B20" t="str">
            <v>CEUTA</v>
          </cell>
          <cell r="C20">
            <v>9.7207900200000008</v>
          </cell>
          <cell r="D20">
            <v>5.9096909944313269E-2</v>
          </cell>
          <cell r="E20">
            <v>6.529968718967849E-2</v>
          </cell>
        </row>
        <row r="21">
          <cell r="A21">
            <v>19</v>
          </cell>
          <cell r="B21" t="str">
            <v>MELILLA</v>
          </cell>
          <cell r="C21">
            <v>8.6980183300000018</v>
          </cell>
          <cell r="D21">
            <v>7.4647048099103275E-2</v>
          </cell>
          <cell r="E21">
            <v>6.529968718967849E-2</v>
          </cell>
        </row>
        <row r="26">
          <cell r="A26">
            <v>1</v>
          </cell>
          <cell r="B26" t="str">
            <v>PAÍS VASCO</v>
          </cell>
          <cell r="C26">
            <v>568316</v>
          </cell>
          <cell r="D26">
            <v>6.7135968936771206E-3</v>
          </cell>
          <cell r="E26">
            <v>1.0580278244107566E-2</v>
          </cell>
        </row>
        <row r="27">
          <cell r="A27">
            <v>2</v>
          </cell>
          <cell r="B27" t="str">
            <v>CATALUÑA</v>
          </cell>
          <cell r="C27">
            <v>1751786</v>
          </cell>
          <cell r="D27">
            <v>7.5651388188306967E-3</v>
          </cell>
          <cell r="E27">
            <v>1.0580278244107566E-2</v>
          </cell>
        </row>
        <row r="28">
          <cell r="A28">
            <v>3</v>
          </cell>
          <cell r="B28" t="str">
            <v>GALICIA</v>
          </cell>
          <cell r="C28">
            <v>768296</v>
          </cell>
          <cell r="D28">
            <v>3.5345289254038459E-3</v>
          </cell>
          <cell r="E28">
            <v>1.0580278244107566E-2</v>
          </cell>
        </row>
        <row r="29">
          <cell r="A29">
            <v>4</v>
          </cell>
          <cell r="B29" t="str">
            <v>ANDALUCÍA</v>
          </cell>
          <cell r="C29">
            <v>1611976</v>
          </cell>
          <cell r="D29">
            <v>1.3375880666298245E-2</v>
          </cell>
          <cell r="E29">
            <v>1.0580278244107566E-2</v>
          </cell>
        </row>
        <row r="30">
          <cell r="A30">
            <v>5</v>
          </cell>
          <cell r="B30" t="str">
            <v>ASTURIAS</v>
          </cell>
          <cell r="C30">
            <v>299858</v>
          </cell>
          <cell r="D30">
            <v>-6.4655459720319719E-4</v>
          </cell>
          <cell r="E30">
            <v>1.0580278244107566E-2</v>
          </cell>
        </row>
        <row r="31">
          <cell r="A31">
            <v>6</v>
          </cell>
          <cell r="B31" t="str">
            <v>CANTABRIA</v>
          </cell>
          <cell r="C31">
            <v>143593</v>
          </cell>
          <cell r="D31">
            <v>7.0200291741471244E-3</v>
          </cell>
          <cell r="E31">
            <v>1.0580278244107566E-2</v>
          </cell>
        </row>
        <row r="32">
          <cell r="A32">
            <v>7</v>
          </cell>
          <cell r="B32" t="str">
            <v>RIOJA (LA)</v>
          </cell>
          <cell r="C32">
            <v>71563</v>
          </cell>
          <cell r="D32">
            <v>1.0334458076266095E-2</v>
          </cell>
          <cell r="E32">
            <v>1.0580278244107566E-2</v>
          </cell>
        </row>
        <row r="33">
          <cell r="A33">
            <v>8</v>
          </cell>
          <cell r="B33" t="str">
            <v>MURCIA</v>
          </cell>
          <cell r="C33">
            <v>253666</v>
          </cell>
          <cell r="D33">
            <v>1.0021939167585758E-2</v>
          </cell>
          <cell r="E33">
            <v>1.0580278244107566E-2</v>
          </cell>
        </row>
        <row r="34">
          <cell r="A34">
            <v>9</v>
          </cell>
          <cell r="B34" t="str">
            <v>C. VALENCIANA</v>
          </cell>
          <cell r="C34">
            <v>1016695</v>
          </cell>
          <cell r="D34">
            <v>1.1390258096285022E-2</v>
          </cell>
          <cell r="E34">
            <v>1.0580278244107566E-2</v>
          </cell>
        </row>
        <row r="35">
          <cell r="A35">
            <v>10</v>
          </cell>
          <cell r="B35" t="str">
            <v>ARAGÓN</v>
          </cell>
          <cell r="C35">
            <v>306888</v>
          </cell>
          <cell r="D35">
            <v>7.9350482146141044E-3</v>
          </cell>
          <cell r="E35">
            <v>1.0580278244107566E-2</v>
          </cell>
        </row>
        <row r="36">
          <cell r="A36">
            <v>11</v>
          </cell>
          <cell r="B36" t="str">
            <v>CASTILLA - LA MANCHA</v>
          </cell>
          <cell r="C36">
            <v>380731</v>
          </cell>
          <cell r="D36">
            <v>1.2248620135912658E-2</v>
          </cell>
          <cell r="E36">
            <v>1.0580278244107566E-2</v>
          </cell>
        </row>
        <row r="37">
          <cell r="A37">
            <v>12</v>
          </cell>
          <cell r="B37" t="str">
            <v>CANARIAS</v>
          </cell>
          <cell r="C37">
            <v>345528</v>
          </cell>
          <cell r="D37">
            <v>2.3992982289765097E-2</v>
          </cell>
          <cell r="E37">
            <v>1.0580278244107566E-2</v>
          </cell>
        </row>
        <row r="38">
          <cell r="A38">
            <v>13</v>
          </cell>
          <cell r="B38" t="str">
            <v>NAVARRA</v>
          </cell>
          <cell r="C38">
            <v>140811</v>
          </cell>
          <cell r="D38">
            <v>1.4393464589051552E-2</v>
          </cell>
          <cell r="E38">
            <v>1.0580278244107566E-2</v>
          </cell>
        </row>
        <row r="39">
          <cell r="A39">
            <v>14</v>
          </cell>
          <cell r="B39" t="str">
            <v>EXTREMADURA</v>
          </cell>
          <cell r="C39">
            <v>232523</v>
          </cell>
          <cell r="D39">
            <v>1.0837716819545262E-2</v>
          </cell>
          <cell r="E39">
            <v>1.0580278244107566E-2</v>
          </cell>
        </row>
        <row r="40">
          <cell r="A40">
            <v>15</v>
          </cell>
          <cell r="B40" t="str">
            <v>ILLES BALEARS</v>
          </cell>
          <cell r="C40">
            <v>201050</v>
          </cell>
          <cell r="D40">
            <v>1.6518103173680299E-2</v>
          </cell>
          <cell r="E40">
            <v>1.0580278244107566E-2</v>
          </cell>
        </row>
        <row r="41">
          <cell r="A41">
            <v>16</v>
          </cell>
          <cell r="B41" t="str">
            <v>MADRID</v>
          </cell>
          <cell r="C41">
            <v>1202540</v>
          </cell>
          <cell r="D41">
            <v>1.7501286112690639E-2</v>
          </cell>
          <cell r="E41">
            <v>1.0580278244107566E-2</v>
          </cell>
        </row>
        <row r="42">
          <cell r="A42">
            <v>17</v>
          </cell>
          <cell r="B42" t="str">
            <v>CASTILLA Y LEÓN</v>
          </cell>
          <cell r="C42">
            <v>616488</v>
          </cell>
          <cell r="D42">
            <v>6.1824710298679086E-3</v>
          </cell>
          <cell r="E42">
            <v>1.0580278244107566E-2</v>
          </cell>
        </row>
        <row r="43">
          <cell r="A43">
            <v>18</v>
          </cell>
          <cell r="B43" t="str">
            <v>CEUTA</v>
          </cell>
          <cell r="C43">
            <v>8886</v>
          </cell>
          <cell r="D43">
            <v>6.0002264236387326E-3</v>
          </cell>
          <cell r="E43">
            <v>1.0580278244107566E-2</v>
          </cell>
        </row>
        <row r="44">
          <cell r="A44">
            <v>19</v>
          </cell>
          <cell r="B44" t="str">
            <v>MELILLA</v>
          </cell>
          <cell r="C44">
            <v>8308</v>
          </cell>
          <cell r="D44">
            <v>1.5027489309712871E-2</v>
          </cell>
          <cell r="E44">
            <v>1.0580278244107566E-2</v>
          </cell>
        </row>
        <row r="49">
          <cell r="A49">
            <v>1</v>
          </cell>
          <cell r="B49" t="str">
            <v>PAÍS VASCO</v>
          </cell>
          <cell r="C49">
            <v>1348.2901596998854</v>
          </cell>
          <cell r="D49">
            <v>5.2993198517603091E-2</v>
          </cell>
          <cell r="E49">
            <v>5.4146523659304169E-2</v>
          </cell>
        </row>
        <row r="50">
          <cell r="A50">
            <v>2</v>
          </cell>
          <cell r="B50" t="str">
            <v>CATALUÑA</v>
          </cell>
          <cell r="C50">
            <v>1130.4509349087157</v>
          </cell>
          <cell r="D50">
            <v>5.5943082629664298E-2</v>
          </cell>
          <cell r="E50">
            <v>5.4146523659304169E-2</v>
          </cell>
        </row>
        <row r="51">
          <cell r="A51">
            <v>3</v>
          </cell>
          <cell r="B51" t="str">
            <v>GALICIA</v>
          </cell>
          <cell r="C51">
            <v>927.43012516009321</v>
          </cell>
          <cell r="D51">
            <v>5.6148904276390077E-2</v>
          </cell>
          <cell r="E51">
            <v>5.4146523659304169E-2</v>
          </cell>
        </row>
        <row r="52">
          <cell r="A52">
            <v>4</v>
          </cell>
          <cell r="B52" t="str">
            <v>ANDALUCÍA</v>
          </cell>
          <cell r="C52">
            <v>972.53977696318202</v>
          </cell>
          <cell r="D52">
            <v>5.3586511715419283E-2</v>
          </cell>
          <cell r="E52">
            <v>5.4146523659304169E-2</v>
          </cell>
        </row>
        <row r="53">
          <cell r="A53">
            <v>5</v>
          </cell>
          <cell r="B53" t="str">
            <v>ASTURIAS</v>
          </cell>
          <cell r="C53">
            <v>1276.4682676133368</v>
          </cell>
          <cell r="D53">
            <v>5.1713172884418235E-2</v>
          </cell>
          <cell r="E53">
            <v>5.4146523659304169E-2</v>
          </cell>
        </row>
        <row r="54">
          <cell r="A54">
            <v>6</v>
          </cell>
          <cell r="B54" t="str">
            <v>CANTABRIA</v>
          </cell>
          <cell r="C54">
            <v>1148.919052391132</v>
          </cell>
          <cell r="D54">
            <v>5.4855735451192711E-2</v>
          </cell>
          <cell r="E54">
            <v>5.4146523659304169E-2</v>
          </cell>
        </row>
        <row r="55">
          <cell r="A55">
            <v>7</v>
          </cell>
          <cell r="B55" t="str">
            <v>RIOJA (LA)</v>
          </cell>
          <cell r="C55">
            <v>1070.7722747788669</v>
          </cell>
          <cell r="D55">
            <v>5.6620765252561878E-2</v>
          </cell>
          <cell r="E55">
            <v>5.4146523659304169E-2</v>
          </cell>
        </row>
        <row r="56">
          <cell r="A56">
            <v>8</v>
          </cell>
          <cell r="B56" t="str">
            <v>MURCIA</v>
          </cell>
          <cell r="C56">
            <v>961.30516801620979</v>
          </cell>
          <cell r="D56">
            <v>5.5184185414103082E-2</v>
          </cell>
          <cell r="E56">
            <v>5.4146523659304169E-2</v>
          </cell>
        </row>
        <row r="57">
          <cell r="A57">
            <v>9</v>
          </cell>
          <cell r="B57" t="str">
            <v>C. VALENCIANA</v>
          </cell>
          <cell r="C57">
            <v>1002.3557849404198</v>
          </cell>
          <cell r="D57">
            <v>5.4160325414695398E-2</v>
          </cell>
          <cell r="E57">
            <v>5.4146523659304169E-2</v>
          </cell>
        </row>
        <row r="58">
          <cell r="A58">
            <v>10</v>
          </cell>
          <cell r="B58" t="str">
            <v>ARAGÓN</v>
          </cell>
          <cell r="C58">
            <v>1149.589254385965</v>
          </cell>
          <cell r="D58">
            <v>5.6672864248926702E-2</v>
          </cell>
          <cell r="E58">
            <v>5.4146523659304169E-2</v>
          </cell>
        </row>
        <row r="59">
          <cell r="A59">
            <v>11</v>
          </cell>
          <cell r="B59" t="str">
            <v>CASTILLA - LA MANCHA</v>
          </cell>
          <cell r="C59">
            <v>1005.2867741266142</v>
          </cell>
          <cell r="D59">
            <v>5.4547927769692084E-2</v>
          </cell>
          <cell r="E59">
            <v>5.4146523659304169E-2</v>
          </cell>
        </row>
        <row r="60">
          <cell r="A60">
            <v>12</v>
          </cell>
          <cell r="B60" t="str">
            <v>CANARIAS</v>
          </cell>
          <cell r="C60">
            <v>992.10768710495233</v>
          </cell>
          <cell r="D60">
            <v>5.2114712686681219E-2</v>
          </cell>
          <cell r="E60">
            <v>5.4146523659304169E-2</v>
          </cell>
        </row>
        <row r="61">
          <cell r="A61">
            <v>13</v>
          </cell>
          <cell r="B61" t="str">
            <v>NAVARRA</v>
          </cell>
          <cell r="C61">
            <v>1247.8160922797229</v>
          </cell>
          <cell r="D61">
            <v>5.2486183842369361E-2</v>
          </cell>
          <cell r="E61">
            <v>5.4146523659304169E-2</v>
          </cell>
        </row>
        <row r="62">
          <cell r="A62">
            <v>14</v>
          </cell>
          <cell r="B62" t="str">
            <v>EXTREMADURA</v>
          </cell>
          <cell r="C62">
            <v>906.51428800591782</v>
          </cell>
          <cell r="D62">
            <v>5.5573734031868938E-2</v>
          </cell>
          <cell r="E62">
            <v>5.4146523659304169E-2</v>
          </cell>
        </row>
        <row r="63">
          <cell r="A63">
            <v>15</v>
          </cell>
          <cell r="B63" t="str">
            <v>ILLES BALEARS</v>
          </cell>
          <cell r="C63">
            <v>1013.2397730912714</v>
          </cell>
          <cell r="D63">
            <v>5.6741533130187927E-2</v>
          </cell>
          <cell r="E63">
            <v>5.4146523659304169E-2</v>
          </cell>
        </row>
        <row r="64">
          <cell r="A64">
            <v>16</v>
          </cell>
          <cell r="B64" t="str">
            <v>MADRID</v>
          </cell>
          <cell r="C64">
            <v>1272.043298260349</v>
          </cell>
          <cell r="D64">
            <v>5.0682914707746551E-2</v>
          </cell>
          <cell r="E64">
            <v>5.4146523659304169E-2</v>
          </cell>
        </row>
        <row r="65">
          <cell r="A65">
            <v>17</v>
          </cell>
          <cell r="B65" t="str">
            <v>CASTILLA Y LEÓN</v>
          </cell>
          <cell r="C65">
            <v>1082.4575889230621</v>
          </cell>
          <cell r="D65">
            <v>5.6686579938231008E-2</v>
          </cell>
          <cell r="E65">
            <v>5.4146523659304169E-2</v>
          </cell>
        </row>
        <row r="66">
          <cell r="A66">
            <v>18</v>
          </cell>
          <cell r="B66" t="str">
            <v>CEUTA</v>
          </cell>
          <cell r="C66">
            <v>1093.9444091829844</v>
          </cell>
          <cell r="D66">
            <v>5.2779991620314881E-2</v>
          </cell>
          <cell r="E66">
            <v>5.4146523659304169E-2</v>
          </cell>
        </row>
        <row r="67">
          <cell r="A67">
            <v>19</v>
          </cell>
          <cell r="B67" t="str">
            <v>MELILLA</v>
          </cell>
          <cell r="C67">
            <v>1046.9449121328842</v>
          </cell>
          <cell r="D67">
            <v>5.8736890790943352E-2</v>
          </cell>
          <cell r="E67">
            <v>5.4146523659304169E-2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M47" sqref="M47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198"/>
      <c r="M21" s="199"/>
    </row>
    <row r="22" spans="1:13" ht="1.35" customHeight="1">
      <c r="A22" s="18"/>
      <c r="B22" s="18"/>
      <c r="C22" s="18"/>
      <c r="D22" s="18"/>
      <c r="E22" s="18"/>
      <c r="L22" s="198"/>
      <c r="M22" s="199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197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197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88" sqref="L88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211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11" t="s">
        <v>166</v>
      </c>
      <c r="C7" s="513" t="s">
        <v>47</v>
      </c>
      <c r="D7" s="389" t="s">
        <v>48</v>
      </c>
      <c r="E7" s="390"/>
      <c r="F7" s="389" t="s">
        <v>49</v>
      </c>
      <c r="G7" s="389"/>
      <c r="H7" s="389" t="s">
        <v>50</v>
      </c>
      <c r="I7" s="389"/>
    </row>
    <row r="8" spans="1:234" ht="24" customHeight="1">
      <c r="A8" s="319"/>
      <c r="B8" s="512"/>
      <c r="C8" s="514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205501</v>
      </c>
      <c r="E10" s="119">
        <v>953.53339954550131</v>
      </c>
      <c r="F10" s="118">
        <v>932709</v>
      </c>
      <c r="G10" s="119">
        <v>1129.6302348106426</v>
      </c>
      <c r="H10" s="118">
        <v>392156</v>
      </c>
      <c r="I10" s="119">
        <v>719.66122818470194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9912</v>
      </c>
      <c r="E11" s="125">
        <v>940.68343724778038</v>
      </c>
      <c r="F11" s="124">
        <v>66023</v>
      </c>
      <c r="G11" s="125">
        <v>1016.2451947048755</v>
      </c>
      <c r="H11" s="124">
        <v>28546</v>
      </c>
      <c r="I11" s="125">
        <v>653.59097246549413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36936</v>
      </c>
      <c r="E12" s="125">
        <v>1034.9712838423218</v>
      </c>
      <c r="F12" s="124">
        <v>119609</v>
      </c>
      <c r="G12" s="125">
        <v>1286.9165028551363</v>
      </c>
      <c r="H12" s="124">
        <v>56443</v>
      </c>
      <c r="I12" s="125">
        <v>804.01625533724302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15439</v>
      </c>
      <c r="E13" s="125">
        <v>888.97788004404435</v>
      </c>
      <c r="F13" s="124">
        <v>107680</v>
      </c>
      <c r="G13" s="125">
        <v>1034.2775988112926</v>
      </c>
      <c r="H13" s="124">
        <v>43202</v>
      </c>
      <c r="I13" s="125">
        <v>665.001574695616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21812</v>
      </c>
      <c r="E14" s="125">
        <v>953.76164083990477</v>
      </c>
      <c r="F14" s="124">
        <v>114994</v>
      </c>
      <c r="G14" s="125">
        <v>1064.682290815173</v>
      </c>
      <c r="H14" s="124">
        <v>45247</v>
      </c>
      <c r="I14" s="125">
        <v>655.18742347558953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11820</v>
      </c>
      <c r="E15" s="125">
        <v>898.05057106598986</v>
      </c>
      <c r="F15" s="124">
        <v>58400</v>
      </c>
      <c r="G15" s="125">
        <v>1159.3068575342463</v>
      </c>
      <c r="H15" s="124">
        <v>25023</v>
      </c>
      <c r="I15" s="125">
        <v>739.38844982615979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21192</v>
      </c>
      <c r="E16" s="125">
        <v>882.54869620611566</v>
      </c>
      <c r="F16" s="124">
        <v>80308</v>
      </c>
      <c r="G16" s="125">
        <v>1027.3617373113514</v>
      </c>
      <c r="H16" s="124">
        <v>36428</v>
      </c>
      <c r="I16" s="125">
        <v>690.11303091028878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30213</v>
      </c>
      <c r="E17" s="125">
        <v>1009.3628630059908</v>
      </c>
      <c r="F17" s="124">
        <v>166175</v>
      </c>
      <c r="G17" s="125">
        <v>1142.0439187603431</v>
      </c>
      <c r="H17" s="124">
        <v>66175</v>
      </c>
      <c r="I17" s="125">
        <v>719.01642765394786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58177</v>
      </c>
      <c r="E18" s="125">
        <v>929.20097753407697</v>
      </c>
      <c r="F18" s="124">
        <v>219520</v>
      </c>
      <c r="G18" s="125">
        <v>1178.9486695061953</v>
      </c>
      <c r="H18" s="124">
        <v>91092</v>
      </c>
      <c r="I18" s="125">
        <v>752.91179302243893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22041</v>
      </c>
      <c r="E20" s="119">
        <v>1097.6301823873689</v>
      </c>
      <c r="F20" s="118">
        <v>200713</v>
      </c>
      <c r="G20" s="119">
        <v>1312.615725488633</v>
      </c>
      <c r="H20" s="118">
        <v>73782</v>
      </c>
      <c r="I20" s="119">
        <v>817.04701905613854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5234</v>
      </c>
      <c r="E21" s="125">
        <v>994.09607183798244</v>
      </c>
      <c r="F21" s="124">
        <v>33620</v>
      </c>
      <c r="G21" s="125">
        <v>1189.6145562165379</v>
      </c>
      <c r="H21" s="124">
        <v>13080</v>
      </c>
      <c r="I21" s="125">
        <v>759.3565565749235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3319</v>
      </c>
      <c r="E22" s="125">
        <v>998.98222657426925</v>
      </c>
      <c r="F22" s="124">
        <v>22916</v>
      </c>
      <c r="G22" s="125">
        <v>1200.150920317682</v>
      </c>
      <c r="H22" s="124">
        <v>8421</v>
      </c>
      <c r="I22" s="125">
        <v>741.2598289989312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13488</v>
      </c>
      <c r="E23" s="125">
        <v>1162.0808125741401</v>
      </c>
      <c r="F23" s="124">
        <v>144177</v>
      </c>
      <c r="G23" s="125">
        <v>1359.1733788329623</v>
      </c>
      <c r="H23" s="124">
        <v>52281</v>
      </c>
      <c r="I23" s="125">
        <v>843.68758019165671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27114</v>
      </c>
      <c r="E25" s="119">
        <v>1179.7058508519585</v>
      </c>
      <c r="F25" s="118">
        <v>182907</v>
      </c>
      <c r="G25" s="119">
        <v>1499.4354575275961</v>
      </c>
      <c r="H25" s="118">
        <v>79162</v>
      </c>
      <c r="I25" s="119">
        <v>887.44175462974647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17826</v>
      </c>
      <c r="E27" s="119">
        <v>966.69754010995189</v>
      </c>
      <c r="F27" s="118">
        <v>131969</v>
      </c>
      <c r="G27" s="119">
        <v>1156.3464510604765</v>
      </c>
      <c r="H27" s="118">
        <v>44858</v>
      </c>
      <c r="I27" s="119">
        <v>700.43921530161845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49194</v>
      </c>
      <c r="E29" s="119">
        <v>980.2338211977069</v>
      </c>
      <c r="F29" s="118">
        <v>195336</v>
      </c>
      <c r="G29" s="119">
        <v>1158.0672829893106</v>
      </c>
      <c r="H29" s="118">
        <v>81920</v>
      </c>
      <c r="I29" s="119">
        <v>732.88131408691402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27141</v>
      </c>
      <c r="E30" s="125">
        <v>1023.1430503666039</v>
      </c>
      <c r="F30" s="124">
        <v>101389</v>
      </c>
      <c r="G30" s="125">
        <v>1173.6120828689502</v>
      </c>
      <c r="H30" s="124">
        <v>42107</v>
      </c>
      <c r="I30" s="125">
        <v>738.87885624717978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22053</v>
      </c>
      <c r="E31" s="125">
        <v>927.42470729605952</v>
      </c>
      <c r="F31" s="124">
        <v>93947</v>
      </c>
      <c r="G31" s="125">
        <v>1141.2911037074095</v>
      </c>
      <c r="H31" s="124">
        <v>39813</v>
      </c>
      <c r="I31" s="125">
        <v>726.53819732248257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13082</v>
      </c>
      <c r="E33" s="119">
        <v>1081.1939344136983</v>
      </c>
      <c r="F33" s="118">
        <v>89383</v>
      </c>
      <c r="G33" s="119">
        <v>1331.6504431491446</v>
      </c>
      <c r="H33" s="118">
        <v>35265</v>
      </c>
      <c r="I33" s="119">
        <v>814.48523096554663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46161</v>
      </c>
      <c r="E35" s="119">
        <v>1033.283914343277</v>
      </c>
      <c r="F35" s="118">
        <v>395489</v>
      </c>
      <c r="G35" s="119">
        <v>1242.1366139386928</v>
      </c>
      <c r="H35" s="118">
        <v>151596</v>
      </c>
      <c r="I35" s="119">
        <v>769.97104897226836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3010</v>
      </c>
      <c r="E36" s="125">
        <v>904.82112292358806</v>
      </c>
      <c r="F36" s="124">
        <v>24315</v>
      </c>
      <c r="G36" s="125">
        <v>1074.7676952498457</v>
      </c>
      <c r="H36" s="124">
        <v>9944</v>
      </c>
      <c r="I36" s="125">
        <v>716.93795756234908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4766</v>
      </c>
      <c r="E37" s="125">
        <v>1152.6319618128412</v>
      </c>
      <c r="F37" s="124">
        <v>62487</v>
      </c>
      <c r="G37" s="125">
        <v>1321.7397553091043</v>
      </c>
      <c r="H37" s="124">
        <v>20871</v>
      </c>
      <c r="I37" s="125">
        <v>792.14826361937617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13543</v>
      </c>
      <c r="E38" s="125">
        <v>1097.4741689433656</v>
      </c>
      <c r="F38" s="124">
        <v>86400</v>
      </c>
      <c r="G38" s="125">
        <v>1241.6877496527779</v>
      </c>
      <c r="H38" s="124">
        <v>34967</v>
      </c>
      <c r="I38" s="125">
        <v>751.30060542797503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3931</v>
      </c>
      <c r="E39" s="125">
        <v>1001.6440905621979</v>
      </c>
      <c r="F39" s="124">
        <v>26654</v>
      </c>
      <c r="G39" s="125">
        <v>1284.585971336385</v>
      </c>
      <c r="H39" s="124">
        <v>10453</v>
      </c>
      <c r="I39" s="125">
        <v>798.36468477948904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5339</v>
      </c>
      <c r="E40" s="125">
        <v>977.77727664356621</v>
      </c>
      <c r="F40" s="124">
        <v>52102</v>
      </c>
      <c r="G40" s="125">
        <v>1147.4246151779203</v>
      </c>
      <c r="H40" s="124">
        <v>20332</v>
      </c>
      <c r="I40" s="125">
        <v>736.6950118040528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2390</v>
      </c>
      <c r="E41" s="125">
        <v>951.07838493723841</v>
      </c>
      <c r="F41" s="124">
        <v>21971</v>
      </c>
      <c r="G41" s="125">
        <v>1187.4191998543536</v>
      </c>
      <c r="H41" s="124">
        <v>8620</v>
      </c>
      <c r="I41" s="125">
        <v>743.20250464037122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1205</v>
      </c>
      <c r="E42" s="125">
        <v>1025.3706639004151</v>
      </c>
      <c r="F42" s="124">
        <v>15136</v>
      </c>
      <c r="G42" s="125">
        <v>1170.8725759778013</v>
      </c>
      <c r="H42" s="124">
        <v>5259</v>
      </c>
      <c r="I42" s="125">
        <v>718.52972808518723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9661</v>
      </c>
      <c r="E43" s="125">
        <v>1012.4360883966464</v>
      </c>
      <c r="F43" s="124">
        <v>75747</v>
      </c>
      <c r="G43" s="125">
        <v>1394.0518568392147</v>
      </c>
      <c r="H43" s="124">
        <v>28225</v>
      </c>
      <c r="I43" s="125">
        <v>861.01622178919411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2316</v>
      </c>
      <c r="E44" s="125">
        <v>936.85697322970634</v>
      </c>
      <c r="F44" s="124">
        <v>30677</v>
      </c>
      <c r="G44" s="125">
        <v>1037.1348179417805</v>
      </c>
      <c r="H44" s="124">
        <v>12925</v>
      </c>
      <c r="I44" s="125">
        <v>694.81780193423583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44338</v>
      </c>
      <c r="E46" s="119">
        <v>950.74366187017847</v>
      </c>
      <c r="F46" s="118">
        <v>223008</v>
      </c>
      <c r="G46" s="119">
        <v>1162.1418907393456</v>
      </c>
      <c r="H46" s="118">
        <v>95860</v>
      </c>
      <c r="I46" s="119">
        <v>766.38324911329028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7017</v>
      </c>
      <c r="E47" s="125">
        <v>953.73673507196804</v>
      </c>
      <c r="F47" s="124">
        <v>43972</v>
      </c>
      <c r="G47" s="125">
        <v>1113.3636407259164</v>
      </c>
      <c r="H47" s="124">
        <v>18654</v>
      </c>
      <c r="I47" s="125">
        <v>738.90007129838114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14715</v>
      </c>
      <c r="E48" s="125">
        <v>938.28716207951072</v>
      </c>
      <c r="F48" s="124">
        <v>53706</v>
      </c>
      <c r="G48" s="125">
        <v>1188.5734759617176</v>
      </c>
      <c r="H48" s="124">
        <v>26851</v>
      </c>
      <c r="I48" s="125">
        <v>792.44361625265333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6267</v>
      </c>
      <c r="E49" s="125">
        <v>890.34353598212851</v>
      </c>
      <c r="F49" s="124">
        <v>25214</v>
      </c>
      <c r="G49" s="125">
        <v>1053.5944459427301</v>
      </c>
      <c r="H49" s="124">
        <v>11160</v>
      </c>
      <c r="I49" s="125">
        <v>728.51310663082438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5657</v>
      </c>
      <c r="E50" s="125">
        <v>1055.4542602085912</v>
      </c>
      <c r="F50" s="124">
        <v>26347</v>
      </c>
      <c r="G50" s="125">
        <v>1332.0833738186511</v>
      </c>
      <c r="H50" s="124">
        <v>9459</v>
      </c>
      <c r="I50" s="125">
        <v>826.56128554815518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10682</v>
      </c>
      <c r="E51" s="125">
        <v>945.92010204081646</v>
      </c>
      <c r="F51" s="124">
        <v>73769</v>
      </c>
      <c r="G51" s="125">
        <v>1148.3801413873036</v>
      </c>
      <c r="H51" s="124">
        <v>29736</v>
      </c>
      <c r="I51" s="125">
        <v>755.16220473500141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159916</v>
      </c>
      <c r="E53" s="119">
        <v>1135.2979416068442</v>
      </c>
      <c r="F53" s="118">
        <v>1150851</v>
      </c>
      <c r="G53" s="119">
        <v>1276.4005720462521</v>
      </c>
      <c r="H53" s="118">
        <v>389344</v>
      </c>
      <c r="I53" s="119">
        <v>788.63842198672694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120132</v>
      </c>
      <c r="E54" s="125">
        <v>1171.7812050910663</v>
      </c>
      <c r="F54" s="124">
        <v>867137</v>
      </c>
      <c r="G54" s="125">
        <v>1314.7106160618218</v>
      </c>
      <c r="H54" s="124">
        <v>289183</v>
      </c>
      <c r="I54" s="125">
        <v>816.60683702015683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12617</v>
      </c>
      <c r="E55" s="125">
        <v>1002.0117983672822</v>
      </c>
      <c r="F55" s="124">
        <v>108718</v>
      </c>
      <c r="G55" s="125">
        <v>1143.6781490645524</v>
      </c>
      <c r="H55" s="124">
        <v>35996</v>
      </c>
      <c r="I55" s="125">
        <v>691.83091399044338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10324</v>
      </c>
      <c r="E56" s="125">
        <v>1007.8270098798915</v>
      </c>
      <c r="F56" s="124">
        <v>62620</v>
      </c>
      <c r="G56" s="125">
        <v>1105.6802449696581</v>
      </c>
      <c r="H56" s="124">
        <v>24233</v>
      </c>
      <c r="I56" s="125">
        <v>675.6727883464697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16843</v>
      </c>
      <c r="E57" s="125">
        <v>1053.0604399453778</v>
      </c>
      <c r="F57" s="124">
        <v>112376</v>
      </c>
      <c r="G57" s="125">
        <v>1204.3190477504093</v>
      </c>
      <c r="H57" s="124">
        <v>39932</v>
      </c>
      <c r="I57" s="125">
        <v>741.91371731944298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95725</v>
      </c>
      <c r="E59" s="119">
        <v>983.63613528336407</v>
      </c>
      <c r="F59" s="118">
        <v>637610</v>
      </c>
      <c r="G59" s="119">
        <v>1145.5877384451312</v>
      </c>
      <c r="H59" s="118">
        <v>243175</v>
      </c>
      <c r="I59" s="119">
        <v>729.27637565539237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23320</v>
      </c>
      <c r="E60" s="125">
        <v>933.05054459691246</v>
      </c>
      <c r="F60" s="124">
        <v>211398</v>
      </c>
      <c r="G60" s="125">
        <v>1066.9294779515419</v>
      </c>
      <c r="H60" s="124">
        <v>80423</v>
      </c>
      <c r="I60" s="125">
        <v>705.0741412282556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13394</v>
      </c>
      <c r="E61" s="125">
        <v>997.95127743765863</v>
      </c>
      <c r="F61" s="124">
        <v>86356</v>
      </c>
      <c r="G61" s="125">
        <v>1093.6869321182085</v>
      </c>
      <c r="H61" s="124">
        <v>30135</v>
      </c>
      <c r="I61" s="125">
        <v>701.21971196283403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59011</v>
      </c>
      <c r="E62" s="125">
        <v>1000.3774031960143</v>
      </c>
      <c r="F62" s="124">
        <v>339856</v>
      </c>
      <c r="G62" s="125">
        <v>1207.7027076761922</v>
      </c>
      <c r="H62" s="124">
        <v>132617</v>
      </c>
      <c r="I62" s="125">
        <v>750.32875853020346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27496</v>
      </c>
      <c r="E64" s="119">
        <v>878.19136019784685</v>
      </c>
      <c r="F64" s="118">
        <v>133208</v>
      </c>
      <c r="G64" s="119">
        <v>1041.1846789231874</v>
      </c>
      <c r="H64" s="118">
        <v>60069</v>
      </c>
      <c r="I64" s="119">
        <v>709.78666433601359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17196</v>
      </c>
      <c r="E65" s="125">
        <v>871.56795301232842</v>
      </c>
      <c r="F65" s="124">
        <v>75557</v>
      </c>
      <c r="G65" s="125">
        <v>1056.6775239885119</v>
      </c>
      <c r="H65" s="124">
        <v>35845</v>
      </c>
      <c r="I65" s="125">
        <v>726.8309027758404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10300</v>
      </c>
      <c r="E66" s="125">
        <v>889.2492349514564</v>
      </c>
      <c r="F66" s="124">
        <v>57651</v>
      </c>
      <c r="G66" s="125">
        <v>1020.8798638358395</v>
      </c>
      <c r="H66" s="124">
        <v>24224</v>
      </c>
      <c r="I66" s="125">
        <v>684.56577897952423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71042</v>
      </c>
      <c r="E68" s="119">
        <v>939.23056473635313</v>
      </c>
      <c r="F68" s="118">
        <v>482257</v>
      </c>
      <c r="G68" s="119">
        <v>1058.9413716752688</v>
      </c>
      <c r="H68" s="118">
        <v>184858</v>
      </c>
      <c r="I68" s="119">
        <v>655.87419851994503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26256</v>
      </c>
      <c r="E69" s="125">
        <v>943.61391301035951</v>
      </c>
      <c r="F69" s="124">
        <v>189565</v>
      </c>
      <c r="G69" s="125">
        <v>1117.6542324796244</v>
      </c>
      <c r="H69" s="124">
        <v>74222</v>
      </c>
      <c r="I69" s="125">
        <v>695.55435895017649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10813</v>
      </c>
      <c r="E70" s="125">
        <v>921.07125404605574</v>
      </c>
      <c r="F70" s="124">
        <v>71954</v>
      </c>
      <c r="G70" s="125">
        <v>942.90566764877531</v>
      </c>
      <c r="H70" s="124">
        <v>27665</v>
      </c>
      <c r="I70" s="125">
        <v>566.23475112958624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11055</v>
      </c>
      <c r="E71" s="125">
        <v>960.0291189507011</v>
      </c>
      <c r="F71" s="124">
        <v>66892</v>
      </c>
      <c r="G71" s="125">
        <v>886.62803010823427</v>
      </c>
      <c r="H71" s="124">
        <v>24779</v>
      </c>
      <c r="I71" s="125">
        <v>571.78879696517208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22918</v>
      </c>
      <c r="E72" s="125">
        <v>932.74393489833324</v>
      </c>
      <c r="F72" s="124">
        <v>153846</v>
      </c>
      <c r="G72" s="125">
        <v>1115.788567138567</v>
      </c>
      <c r="H72" s="124">
        <v>58192</v>
      </c>
      <c r="I72" s="125">
        <v>683.68363297360463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84552</v>
      </c>
      <c r="E74" s="119">
        <v>1120.116619595042</v>
      </c>
      <c r="F74" s="118">
        <v>807308</v>
      </c>
      <c r="G74" s="119">
        <v>1454.3997909471975</v>
      </c>
      <c r="H74" s="118">
        <v>271961</v>
      </c>
      <c r="I74" s="119">
        <v>889.46814800651555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30310</v>
      </c>
      <c r="E76" s="119">
        <v>935.89593500494891</v>
      </c>
      <c r="F76" s="118">
        <v>148384</v>
      </c>
      <c r="G76" s="119">
        <v>1118.1471143789088</v>
      </c>
      <c r="H76" s="118">
        <v>61854</v>
      </c>
      <c r="I76" s="119">
        <v>712.40264008794907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10463</v>
      </c>
      <c r="E78" s="119">
        <v>1220.4482117939406</v>
      </c>
      <c r="F78" s="118">
        <v>95871</v>
      </c>
      <c r="G78" s="119">
        <v>1410.1469913738254</v>
      </c>
      <c r="H78" s="118">
        <v>29775</v>
      </c>
      <c r="I78" s="119">
        <v>856.06022199832057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40885</v>
      </c>
      <c r="E80" s="119">
        <v>1326.9222228201054</v>
      </c>
      <c r="F80" s="118">
        <v>374550</v>
      </c>
      <c r="G80" s="119">
        <v>1534.0713652382863</v>
      </c>
      <c r="H80" s="118">
        <v>134730</v>
      </c>
      <c r="I80" s="119">
        <v>944.78899109329768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6368</v>
      </c>
      <c r="E81" s="125">
        <v>1314.4957993090452</v>
      </c>
      <c r="F81" s="124">
        <v>54435</v>
      </c>
      <c r="G81" s="125">
        <v>1547.9104328097731</v>
      </c>
      <c r="H81" s="124">
        <v>17053</v>
      </c>
      <c r="I81" s="125">
        <v>932.95104263179496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12670</v>
      </c>
      <c r="E82" s="125">
        <v>1354.9340623520127</v>
      </c>
      <c r="F82" s="124">
        <v>130671</v>
      </c>
      <c r="G82" s="125">
        <v>1483.6743842933784</v>
      </c>
      <c r="H82" s="124">
        <v>43626</v>
      </c>
      <c r="I82" s="125">
        <v>921.10714023747312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21847</v>
      </c>
      <c r="E83" s="125">
        <v>1314.2990460932849</v>
      </c>
      <c r="F83" s="124">
        <v>189444</v>
      </c>
      <c r="G83" s="125">
        <v>1564.85668572243</v>
      </c>
      <c r="H83" s="124">
        <v>74051</v>
      </c>
      <c r="I83" s="125">
        <v>961.4669152340955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4589</v>
      </c>
      <c r="E85" s="119">
        <v>1063.9392830682066</v>
      </c>
      <c r="F85" s="118">
        <v>48779</v>
      </c>
      <c r="G85" s="119">
        <v>1200.099136923676</v>
      </c>
      <c r="H85" s="118">
        <v>15980</v>
      </c>
      <c r="I85" s="119">
        <v>764.99259762202757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969</v>
      </c>
      <c r="E87" s="125">
        <v>1202.249298245614</v>
      </c>
      <c r="F87" s="124">
        <v>4406</v>
      </c>
      <c r="G87" s="125">
        <v>1363.9010440308671</v>
      </c>
      <c r="H87" s="124">
        <v>2670</v>
      </c>
      <c r="I87" s="125">
        <v>833.34673782771517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1251</v>
      </c>
      <c r="E88" s="128">
        <v>1140.7417346123102</v>
      </c>
      <c r="F88" s="127">
        <v>3958</v>
      </c>
      <c r="G88" s="128">
        <v>1315.1754674077818</v>
      </c>
      <c r="H88" s="127">
        <v>2272</v>
      </c>
      <c r="I88" s="128">
        <v>779.96855193661963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2"/>
      <c r="B90" s="402"/>
      <c r="C90" s="399" t="s">
        <v>45</v>
      </c>
      <c r="D90" s="400">
        <v>952455</v>
      </c>
      <c r="E90" s="401">
        <v>1034.9401279430554</v>
      </c>
      <c r="F90" s="400">
        <v>6238696</v>
      </c>
      <c r="G90" s="401">
        <v>1251.5355452325277</v>
      </c>
      <c r="H90" s="400">
        <v>2351287</v>
      </c>
      <c r="I90" s="401">
        <v>776.75179361771075</v>
      </c>
      <c r="J90" s="392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9"/>
      <c r="B91" s="320"/>
      <c r="C91" s="328"/>
      <c r="D91" s="328"/>
      <c r="E91" s="328"/>
      <c r="F91" s="328"/>
      <c r="G91" s="328"/>
      <c r="H91" s="328"/>
      <c r="I91" s="328"/>
      <c r="J91" s="328"/>
    </row>
    <row r="92" spans="1:234" ht="18" customHeight="1">
      <c r="A92" s="319"/>
      <c r="B92" s="394"/>
      <c r="C92" s="328"/>
      <c r="D92" s="329"/>
      <c r="E92" s="395"/>
      <c r="F92" s="329"/>
      <c r="G92" s="395"/>
      <c r="H92" s="329"/>
      <c r="I92" s="395"/>
      <c r="J92" s="328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95" sqref="L95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Abril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11" t="s">
        <v>166</v>
      </c>
      <c r="C7" s="513" t="s">
        <v>47</v>
      </c>
      <c r="D7" s="389" t="s">
        <v>107</v>
      </c>
      <c r="E7" s="390"/>
      <c r="F7" s="389" t="s">
        <v>108</v>
      </c>
      <c r="G7" s="389"/>
      <c r="H7" s="389" t="s">
        <v>45</v>
      </c>
      <c r="I7" s="389"/>
      <c r="J7" s="140"/>
      <c r="M7" s="141"/>
    </row>
    <row r="8" spans="1:234" ht="24" customHeight="1">
      <c r="A8" s="319"/>
      <c r="B8" s="512"/>
      <c r="C8" s="514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70057</v>
      </c>
      <c r="E10" s="119">
        <v>413.17362604736127</v>
      </c>
      <c r="F10" s="118">
        <v>11553</v>
      </c>
      <c r="G10" s="119">
        <v>603.93424824720842</v>
      </c>
      <c r="H10" s="118">
        <v>1611976</v>
      </c>
      <c r="I10" s="119">
        <v>972.53977696318032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5403</v>
      </c>
      <c r="E11" s="125">
        <v>370.71436609291135</v>
      </c>
      <c r="F11" s="124">
        <v>486</v>
      </c>
      <c r="G11" s="125">
        <v>587.43004115226336</v>
      </c>
      <c r="H11" s="124">
        <v>110370</v>
      </c>
      <c r="I11" s="125">
        <v>882.17341070943166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10617</v>
      </c>
      <c r="E12" s="125">
        <v>442.23522840727134</v>
      </c>
      <c r="F12" s="124">
        <v>2609</v>
      </c>
      <c r="G12" s="125">
        <v>621.20341893445777</v>
      </c>
      <c r="H12" s="124">
        <v>226214</v>
      </c>
      <c r="I12" s="125">
        <v>1077.9682776928037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7045</v>
      </c>
      <c r="E13" s="125">
        <v>412.77152590489715</v>
      </c>
      <c r="F13" s="124">
        <v>1303</v>
      </c>
      <c r="G13" s="125">
        <v>586.03162701458177</v>
      </c>
      <c r="H13" s="124">
        <v>174669</v>
      </c>
      <c r="I13" s="125">
        <v>901.68784369292712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7914</v>
      </c>
      <c r="E14" s="125">
        <v>399.51134445286829</v>
      </c>
      <c r="F14" s="124">
        <v>1419</v>
      </c>
      <c r="G14" s="125">
        <v>589.51675828047928</v>
      </c>
      <c r="H14" s="124">
        <v>191386</v>
      </c>
      <c r="I14" s="125">
        <v>924.20055108524127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4390</v>
      </c>
      <c r="E15" s="125">
        <v>413.90887243735767</v>
      </c>
      <c r="F15" s="124">
        <v>721</v>
      </c>
      <c r="G15" s="125">
        <v>633.71905686546472</v>
      </c>
      <c r="H15" s="124">
        <v>100354</v>
      </c>
      <c r="I15" s="125">
        <v>987.44610877493653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5707</v>
      </c>
      <c r="E16" s="125">
        <v>398.79040126160851</v>
      </c>
      <c r="F16" s="124">
        <v>790</v>
      </c>
      <c r="G16" s="125">
        <v>553.88699999999994</v>
      </c>
      <c r="H16" s="124">
        <v>144425</v>
      </c>
      <c r="I16" s="125">
        <v>893.62121107841415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12853</v>
      </c>
      <c r="E17" s="125">
        <v>403.60402785341938</v>
      </c>
      <c r="F17" s="124">
        <v>1559</v>
      </c>
      <c r="G17" s="125">
        <v>602.41559974342522</v>
      </c>
      <c r="H17" s="124">
        <v>276975</v>
      </c>
      <c r="I17" s="125">
        <v>989.19624142973134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16128</v>
      </c>
      <c r="E18" s="125">
        <v>427.66220610119052</v>
      </c>
      <c r="F18" s="124">
        <v>2666</v>
      </c>
      <c r="G18" s="125">
        <v>614.12980870217552</v>
      </c>
      <c r="H18" s="124">
        <v>387583</v>
      </c>
      <c r="I18" s="125">
        <v>1006.1839254559673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9506</v>
      </c>
      <c r="E20" s="119">
        <v>450.92816116137175</v>
      </c>
      <c r="F20" s="118">
        <v>846</v>
      </c>
      <c r="G20" s="119">
        <v>677.72326241134749</v>
      </c>
      <c r="H20" s="118">
        <v>306888</v>
      </c>
      <c r="I20" s="119">
        <v>1149.5892543859654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1678</v>
      </c>
      <c r="E21" s="125">
        <v>429.67418951132305</v>
      </c>
      <c r="F21" s="124">
        <v>94</v>
      </c>
      <c r="G21" s="125">
        <v>625.70585106382975</v>
      </c>
      <c r="H21" s="124">
        <v>53706</v>
      </c>
      <c r="I21" s="125">
        <v>1041.0407332514058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1056</v>
      </c>
      <c r="E22" s="125">
        <v>436.04232007575763</v>
      </c>
      <c r="F22" s="124">
        <v>99</v>
      </c>
      <c r="G22" s="125">
        <v>645.65262626262609</v>
      </c>
      <c r="H22" s="124">
        <v>35811</v>
      </c>
      <c r="I22" s="125">
        <v>1049.5325408394067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6772</v>
      </c>
      <c r="E23" s="125">
        <v>458.51581807442409</v>
      </c>
      <c r="F23" s="124">
        <v>653</v>
      </c>
      <c r="G23" s="125">
        <v>690.07338437978547</v>
      </c>
      <c r="H23" s="124">
        <v>217371</v>
      </c>
      <c r="I23" s="125">
        <v>1192.8923529817691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8836</v>
      </c>
      <c r="E25" s="119">
        <v>530.07090312358537</v>
      </c>
      <c r="F25" s="118">
        <v>1839</v>
      </c>
      <c r="G25" s="119">
        <v>859.19817292006519</v>
      </c>
      <c r="H25" s="118">
        <v>299858</v>
      </c>
      <c r="I25" s="119">
        <v>1276.468267613338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6278</v>
      </c>
      <c r="E27" s="119">
        <v>379.47553679515767</v>
      </c>
      <c r="F27" s="118">
        <v>119</v>
      </c>
      <c r="G27" s="119">
        <v>630.01252100840327</v>
      </c>
      <c r="H27" s="118">
        <v>201050</v>
      </c>
      <c r="I27" s="119">
        <v>1013.2397730912712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16742</v>
      </c>
      <c r="E29" s="119">
        <v>410.86586429339388</v>
      </c>
      <c r="F29" s="118">
        <v>2336</v>
      </c>
      <c r="G29" s="119">
        <v>621.05221318493147</v>
      </c>
      <c r="H29" s="118">
        <v>345528</v>
      </c>
      <c r="I29" s="119">
        <v>992.10768710495233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9382</v>
      </c>
      <c r="E30" s="125">
        <v>413.80689298657001</v>
      </c>
      <c r="F30" s="124">
        <v>1518</v>
      </c>
      <c r="G30" s="125">
        <v>609.52264822134384</v>
      </c>
      <c r="H30" s="124">
        <v>181537</v>
      </c>
      <c r="I30" s="125">
        <v>1006.2964830860926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7360</v>
      </c>
      <c r="E31" s="125">
        <v>407.11685190217395</v>
      </c>
      <c r="F31" s="124">
        <v>818</v>
      </c>
      <c r="G31" s="125">
        <v>642.44815403422979</v>
      </c>
      <c r="H31" s="124">
        <v>163991</v>
      </c>
      <c r="I31" s="125">
        <v>976.40077967693321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4545</v>
      </c>
      <c r="E33" s="119">
        <v>477.67683608360841</v>
      </c>
      <c r="F33" s="118">
        <v>1318</v>
      </c>
      <c r="G33" s="119">
        <v>691.79058421851278</v>
      </c>
      <c r="H33" s="118">
        <v>143593</v>
      </c>
      <c r="I33" s="119">
        <v>1148.9190523911341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19374</v>
      </c>
      <c r="E35" s="119">
        <v>472.26102818209984</v>
      </c>
      <c r="F35" s="118">
        <v>3868</v>
      </c>
      <c r="G35" s="119">
        <v>646.12505170630845</v>
      </c>
      <c r="H35" s="118">
        <v>616488</v>
      </c>
      <c r="I35" s="119">
        <v>1082.4575889230612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1323</v>
      </c>
      <c r="E36" s="125">
        <v>464.33849584278153</v>
      </c>
      <c r="F36" s="124">
        <v>234</v>
      </c>
      <c r="G36" s="125">
        <v>571.3160683760683</v>
      </c>
      <c r="H36" s="124">
        <v>38826</v>
      </c>
      <c r="I36" s="125">
        <v>946.11154715911982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2900</v>
      </c>
      <c r="E37" s="125">
        <v>467.55406551724138</v>
      </c>
      <c r="F37" s="124">
        <v>322</v>
      </c>
      <c r="G37" s="125">
        <v>688.87571428571437</v>
      </c>
      <c r="H37" s="124">
        <v>91346</v>
      </c>
      <c r="I37" s="125">
        <v>1162.5648326144546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4144</v>
      </c>
      <c r="E38" s="125">
        <v>481.06975868725874</v>
      </c>
      <c r="F38" s="124">
        <v>1067</v>
      </c>
      <c r="G38" s="125">
        <v>710.16861293345823</v>
      </c>
      <c r="H38" s="124">
        <v>140121</v>
      </c>
      <c r="I38" s="125">
        <v>1078.8314777941926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1384</v>
      </c>
      <c r="E39" s="125">
        <v>488.65380057803458</v>
      </c>
      <c r="F39" s="124">
        <v>311</v>
      </c>
      <c r="G39" s="125">
        <v>670.36340836012869</v>
      </c>
      <c r="H39" s="124">
        <v>42733</v>
      </c>
      <c r="I39" s="125">
        <v>1109.3745660262559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2608</v>
      </c>
      <c r="E40" s="125">
        <v>478.07309815950919</v>
      </c>
      <c r="F40" s="124">
        <v>645</v>
      </c>
      <c r="G40" s="125">
        <v>594.85251162790701</v>
      </c>
      <c r="H40" s="124">
        <v>81026</v>
      </c>
      <c r="I40" s="125">
        <v>1007.2377714560762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1138</v>
      </c>
      <c r="E41" s="125">
        <v>445.39417398945517</v>
      </c>
      <c r="F41" s="124">
        <v>132</v>
      </c>
      <c r="G41" s="125">
        <v>599.54583333333323</v>
      </c>
      <c r="H41" s="124">
        <v>34251</v>
      </c>
      <c r="I41" s="125">
        <v>1032.2112869697237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694</v>
      </c>
      <c r="E42" s="125">
        <v>471.67461095100862</v>
      </c>
      <c r="F42" s="124">
        <v>87</v>
      </c>
      <c r="G42" s="125">
        <v>632.03735632183907</v>
      </c>
      <c r="H42" s="124">
        <v>22381</v>
      </c>
      <c r="I42" s="125">
        <v>1032.9733358652429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3562</v>
      </c>
      <c r="E43" s="125">
        <v>474.42961257720378</v>
      </c>
      <c r="F43" s="124">
        <v>662</v>
      </c>
      <c r="G43" s="125">
        <v>662.3799697885197</v>
      </c>
      <c r="H43" s="124">
        <v>117857</v>
      </c>
      <c r="I43" s="125">
        <v>1203.2122634209254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1621</v>
      </c>
      <c r="E44" s="125">
        <v>455.62919802591006</v>
      </c>
      <c r="F44" s="124">
        <v>408</v>
      </c>
      <c r="G44" s="125">
        <v>542.08362745098043</v>
      </c>
      <c r="H44" s="124">
        <v>47947</v>
      </c>
      <c r="I44" s="125">
        <v>916.14096189542693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14929</v>
      </c>
      <c r="E46" s="119">
        <v>433.05104226672904</v>
      </c>
      <c r="F46" s="118">
        <v>2596</v>
      </c>
      <c r="G46" s="119">
        <v>574.8498767334363</v>
      </c>
      <c r="H46" s="118">
        <v>380731</v>
      </c>
      <c r="I46" s="119">
        <v>1005.2867741266142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2950</v>
      </c>
      <c r="E47" s="125">
        <v>432.92727796610171</v>
      </c>
      <c r="F47" s="124">
        <v>724</v>
      </c>
      <c r="G47" s="125">
        <v>539.37236187845303</v>
      </c>
      <c r="H47" s="124">
        <v>73317</v>
      </c>
      <c r="I47" s="125">
        <v>969.7652613991296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4193</v>
      </c>
      <c r="E48" s="125">
        <v>455.05158359170048</v>
      </c>
      <c r="F48" s="124">
        <v>860</v>
      </c>
      <c r="G48" s="125">
        <v>605.99681395348841</v>
      </c>
      <c r="H48" s="124">
        <v>100325</v>
      </c>
      <c r="I48" s="125">
        <v>1010.1920237229001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1663</v>
      </c>
      <c r="E49" s="125">
        <v>439.96660853878529</v>
      </c>
      <c r="F49" s="124">
        <v>321</v>
      </c>
      <c r="G49" s="125">
        <v>566.94962616822431</v>
      </c>
      <c r="H49" s="124">
        <v>44625</v>
      </c>
      <c r="I49" s="125">
        <v>923.00223798319325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1600</v>
      </c>
      <c r="E50" s="125">
        <v>440.63543124999995</v>
      </c>
      <c r="F50" s="124">
        <v>115</v>
      </c>
      <c r="G50" s="125">
        <v>664.27843478260866</v>
      </c>
      <c r="H50" s="124">
        <v>43178</v>
      </c>
      <c r="I50" s="125">
        <v>1150.2838785955812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4523</v>
      </c>
      <c r="E51" s="125">
        <v>407.51074286977672</v>
      </c>
      <c r="F51" s="124">
        <v>576</v>
      </c>
      <c r="G51" s="125">
        <v>559.48711805555558</v>
      </c>
      <c r="H51" s="124">
        <v>119286</v>
      </c>
      <c r="I51" s="125">
        <v>1001.2919552168738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50331</v>
      </c>
      <c r="E53" s="119">
        <v>433.47976177703623</v>
      </c>
      <c r="F53" s="118">
        <v>1344</v>
      </c>
      <c r="G53" s="119">
        <v>699.28082589285702</v>
      </c>
      <c r="H53" s="118">
        <v>1751786</v>
      </c>
      <c r="I53" s="119">
        <v>1130.4509349087157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37066</v>
      </c>
      <c r="E54" s="125">
        <v>448.54007419198183</v>
      </c>
      <c r="F54" s="124">
        <v>1047</v>
      </c>
      <c r="G54" s="125">
        <v>713.83277936962759</v>
      </c>
      <c r="H54" s="124">
        <v>1314565</v>
      </c>
      <c r="I54" s="125">
        <v>1167.1727327823266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4471</v>
      </c>
      <c r="E55" s="125">
        <v>377.62877656005372</v>
      </c>
      <c r="F55" s="124">
        <v>57</v>
      </c>
      <c r="G55" s="125">
        <v>668.08403508771926</v>
      </c>
      <c r="H55" s="124">
        <v>161859</v>
      </c>
      <c r="I55" s="125">
        <v>1010.8204579294329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3263</v>
      </c>
      <c r="E56" s="125">
        <v>393.49759730309535</v>
      </c>
      <c r="F56" s="124">
        <v>61</v>
      </c>
      <c r="G56" s="125">
        <v>626.16098360655735</v>
      </c>
      <c r="H56" s="124">
        <v>100501</v>
      </c>
      <c r="I56" s="125">
        <v>968.53026487298575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5531</v>
      </c>
      <c r="E57" s="125">
        <v>401.28775628276986</v>
      </c>
      <c r="F57" s="124">
        <v>179</v>
      </c>
      <c r="G57" s="125">
        <v>649.01620111731836</v>
      </c>
      <c r="H57" s="124">
        <v>174861</v>
      </c>
      <c r="I57" s="125">
        <v>1058.1836392334487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37537</v>
      </c>
      <c r="E59" s="119">
        <v>412.84679702693347</v>
      </c>
      <c r="F59" s="118">
        <v>2648</v>
      </c>
      <c r="G59" s="119">
        <v>624.82437311178239</v>
      </c>
      <c r="H59" s="118">
        <v>1016695</v>
      </c>
      <c r="I59" s="119">
        <v>1002.3557849404194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12364</v>
      </c>
      <c r="E60" s="125">
        <v>386.58324005176314</v>
      </c>
      <c r="F60" s="124">
        <v>1224</v>
      </c>
      <c r="G60" s="125">
        <v>611.458316993464</v>
      </c>
      <c r="H60" s="124">
        <v>328729</v>
      </c>
      <c r="I60" s="125">
        <v>941.62004051969905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4533</v>
      </c>
      <c r="E61" s="125">
        <v>408.46655415839393</v>
      </c>
      <c r="F61" s="124">
        <v>237</v>
      </c>
      <c r="G61" s="125">
        <v>592.22848101265822</v>
      </c>
      <c r="H61" s="124">
        <v>134655</v>
      </c>
      <c r="I61" s="125">
        <v>972.38261616724185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20640</v>
      </c>
      <c r="E62" s="125">
        <v>429.54148013565896</v>
      </c>
      <c r="F62" s="124">
        <v>1187</v>
      </c>
      <c r="G62" s="125">
        <v>645.11525695029491</v>
      </c>
      <c r="H62" s="124">
        <v>553311</v>
      </c>
      <c r="I62" s="125">
        <v>1045.733989185105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9701</v>
      </c>
      <c r="E64" s="119">
        <v>428.30632099783531</v>
      </c>
      <c r="F64" s="118">
        <v>2049</v>
      </c>
      <c r="G64" s="119">
        <v>562.89345046364076</v>
      </c>
      <c r="H64" s="118">
        <v>232523</v>
      </c>
      <c r="I64" s="119">
        <v>906.51428800591793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6194</v>
      </c>
      <c r="E65" s="125">
        <v>425.88257022925416</v>
      </c>
      <c r="F65" s="124">
        <v>1425</v>
      </c>
      <c r="G65" s="125">
        <v>560.82686315789476</v>
      </c>
      <c r="H65" s="124">
        <v>136217</v>
      </c>
      <c r="I65" s="125">
        <v>912.6409686749821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3507</v>
      </c>
      <c r="E66" s="125">
        <v>432.58710578842317</v>
      </c>
      <c r="F66" s="124">
        <v>624</v>
      </c>
      <c r="G66" s="125">
        <v>567.61282051282046</v>
      </c>
      <c r="H66" s="124">
        <v>96306</v>
      </c>
      <c r="I66" s="125">
        <v>897.84859676448002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23363</v>
      </c>
      <c r="E68" s="119">
        <v>431.09348285750985</v>
      </c>
      <c r="F68" s="118">
        <v>6776</v>
      </c>
      <c r="G68" s="119">
        <v>563.59488636363631</v>
      </c>
      <c r="H68" s="118">
        <v>768296</v>
      </c>
      <c r="I68" s="119">
        <v>927.43012516009458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9276</v>
      </c>
      <c r="E69" s="125">
        <v>443.93168175937905</v>
      </c>
      <c r="F69" s="124">
        <v>2449</v>
      </c>
      <c r="G69" s="125">
        <v>583.08530012249901</v>
      </c>
      <c r="H69" s="124">
        <v>301768</v>
      </c>
      <c r="I69" s="125">
        <v>973.64522842050849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3035</v>
      </c>
      <c r="E70" s="125">
        <v>428.98042174629325</v>
      </c>
      <c r="F70" s="124">
        <v>992</v>
      </c>
      <c r="G70" s="125">
        <v>520.96010080645169</v>
      </c>
      <c r="H70" s="124">
        <v>114459</v>
      </c>
      <c r="I70" s="125">
        <v>832.51653666378377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2791</v>
      </c>
      <c r="E71" s="125">
        <v>420.00785381583665</v>
      </c>
      <c r="F71" s="124">
        <v>1202</v>
      </c>
      <c r="G71" s="125">
        <v>531.28006655574052</v>
      </c>
      <c r="H71" s="124">
        <v>106719</v>
      </c>
      <c r="I71" s="125">
        <v>804.92357743232219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8261</v>
      </c>
      <c r="E72" s="125">
        <v>421.19952306016228</v>
      </c>
      <c r="F72" s="124">
        <v>2133</v>
      </c>
      <c r="G72" s="125">
        <v>579.25550398499763</v>
      </c>
      <c r="H72" s="124">
        <v>245350</v>
      </c>
      <c r="I72" s="125">
        <v>968.1525682494397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35990</v>
      </c>
      <c r="E74" s="119">
        <v>470.87688302306196</v>
      </c>
      <c r="F74" s="118">
        <v>2729</v>
      </c>
      <c r="G74" s="119">
        <v>725.08428728471972</v>
      </c>
      <c r="H74" s="118">
        <v>1202540</v>
      </c>
      <c r="I74" s="119">
        <v>1272.0432982603486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11704</v>
      </c>
      <c r="E76" s="119">
        <v>398.8371949760766</v>
      </c>
      <c r="F76" s="118">
        <v>1414</v>
      </c>
      <c r="G76" s="119">
        <v>590.76811173974545</v>
      </c>
      <c r="H76" s="118">
        <v>253666</v>
      </c>
      <c r="I76" s="119">
        <v>961.30516801621025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4312</v>
      </c>
      <c r="E78" s="119">
        <v>460.77954545454554</v>
      </c>
      <c r="F78" s="118">
        <v>390</v>
      </c>
      <c r="G78" s="119">
        <v>688.21900000000005</v>
      </c>
      <c r="H78" s="118">
        <v>140811</v>
      </c>
      <c r="I78" s="119">
        <v>1247.8160922797222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15906</v>
      </c>
      <c r="E80" s="119">
        <v>524.34792593989698</v>
      </c>
      <c r="F80" s="118">
        <v>2245</v>
      </c>
      <c r="G80" s="119">
        <v>795.33478396436533</v>
      </c>
      <c r="H80" s="118">
        <v>568316</v>
      </c>
      <c r="I80" s="119">
        <v>1348.290159699885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2060</v>
      </c>
      <c r="E81" s="125">
        <v>488.18681553398062</v>
      </c>
      <c r="F81" s="124">
        <v>156</v>
      </c>
      <c r="G81" s="125">
        <v>758.10269230769234</v>
      </c>
      <c r="H81" s="124">
        <v>80072</v>
      </c>
      <c r="I81" s="125">
        <v>1369.5768389699269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4891</v>
      </c>
      <c r="E82" s="125">
        <v>511.88958495195254</v>
      </c>
      <c r="F82" s="124">
        <v>543</v>
      </c>
      <c r="G82" s="125">
        <v>784.465359116022</v>
      </c>
      <c r="H82" s="124">
        <v>192401</v>
      </c>
      <c r="I82" s="125">
        <v>1320.9602174105121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8955</v>
      </c>
      <c r="E83" s="125">
        <v>539.47083305415958</v>
      </c>
      <c r="F83" s="124">
        <v>1546</v>
      </c>
      <c r="G83" s="125">
        <v>802.90936610608014</v>
      </c>
      <c r="H83" s="124">
        <v>295843</v>
      </c>
      <c r="I83" s="125">
        <v>1360.3027516621989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2050</v>
      </c>
      <c r="E85" s="119">
        <v>428.76145853658534</v>
      </c>
      <c r="F85" s="118">
        <v>165</v>
      </c>
      <c r="G85" s="119">
        <v>618.66927272727264</v>
      </c>
      <c r="H85" s="118">
        <v>71563</v>
      </c>
      <c r="I85" s="119">
        <v>1070.7722747788664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797</v>
      </c>
      <c r="E87" s="125">
        <v>365.18247176913422</v>
      </c>
      <c r="F87" s="124">
        <v>44</v>
      </c>
      <c r="G87" s="125">
        <v>690.36886363636359</v>
      </c>
      <c r="H87" s="124">
        <v>8886</v>
      </c>
      <c r="I87" s="125">
        <v>1093.9444091829844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800</v>
      </c>
      <c r="E88" s="125">
        <v>344.35814999999997</v>
      </c>
      <c r="F88" s="124">
        <v>27</v>
      </c>
      <c r="G88" s="125">
        <v>663.36481481481485</v>
      </c>
      <c r="H88" s="124">
        <v>8308</v>
      </c>
      <c r="I88" s="125">
        <v>1046.9449121328835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2"/>
      <c r="C90" s="393" t="s">
        <v>45</v>
      </c>
      <c r="D90" s="400">
        <v>342758</v>
      </c>
      <c r="E90" s="401">
        <v>437.30937629464484</v>
      </c>
      <c r="F90" s="400">
        <v>44306</v>
      </c>
      <c r="G90" s="401">
        <v>635.2363056922311</v>
      </c>
      <c r="H90" s="400">
        <v>9929502</v>
      </c>
      <c r="I90" s="401">
        <v>1087.475098044192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20"/>
      <c r="C91" s="328"/>
      <c r="D91" s="328"/>
      <c r="E91" s="328"/>
      <c r="F91" s="328"/>
      <c r="G91" s="328"/>
      <c r="H91" s="328"/>
      <c r="I91" s="328"/>
    </row>
    <row r="92" spans="1:258" ht="18" customHeight="1">
      <c r="B92" s="394"/>
      <c r="C92" s="328"/>
      <c r="D92" s="328"/>
      <c r="E92" s="328"/>
      <c r="F92" s="328"/>
      <c r="G92" s="328"/>
      <c r="H92" s="328"/>
      <c r="I92" s="328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30" activePane="bottomLeft" state="frozen"/>
      <selection activeCell="Q29" sqref="Q29"/>
      <selection pane="bottomLeft" activeCell="K52" sqref="K52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Abril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4" t="s">
        <v>166</v>
      </c>
      <c r="C7" s="325" t="s">
        <v>47</v>
      </c>
      <c r="D7" s="324" t="s">
        <v>110</v>
      </c>
      <c r="E7" s="326" t="s">
        <v>111</v>
      </c>
      <c r="F7" s="324" t="s">
        <v>112</v>
      </c>
      <c r="G7" s="324" t="s">
        <v>113</v>
      </c>
      <c r="H7" s="324" t="s">
        <v>114</v>
      </c>
      <c r="I7" s="324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1611976</v>
      </c>
      <c r="E9" s="281">
        <v>0.16234207918987276</v>
      </c>
      <c r="F9" s="281">
        <v>1.3375880666298245E-2</v>
      </c>
      <c r="G9" s="192">
        <v>972.53977696318032</v>
      </c>
      <c r="H9" s="281">
        <v>0.89430992830298262</v>
      </c>
      <c r="I9" s="281">
        <v>5.3586511715417728E-2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110370</v>
      </c>
      <c r="E10" s="282">
        <v>1.1115361072488832E-2</v>
      </c>
      <c r="F10" s="282">
        <v>1.5382067747336636E-2</v>
      </c>
      <c r="G10" s="193">
        <v>882.17341070943166</v>
      </c>
      <c r="H10" s="282">
        <v>0.8112125163104954</v>
      </c>
      <c r="I10" s="282">
        <v>5.3983209756261363E-2</v>
      </c>
    </row>
    <row r="11" spans="1:255" s="152" customFormat="1" ht="18" customHeight="1">
      <c r="B11" s="145">
        <v>11</v>
      </c>
      <c r="C11" s="149" t="s">
        <v>54</v>
      </c>
      <c r="D11" s="150">
        <v>226214</v>
      </c>
      <c r="E11" s="282">
        <v>2.2782008604258299E-2</v>
      </c>
      <c r="F11" s="282">
        <v>1.3857889405795909E-2</v>
      </c>
      <c r="G11" s="193">
        <v>1077.9682776928037</v>
      </c>
      <c r="H11" s="282">
        <v>0.99125789604885095</v>
      </c>
      <c r="I11" s="282">
        <v>5.1238746252178169E-2</v>
      </c>
    </row>
    <row r="12" spans="1:255" s="152" customFormat="1" ht="18" customHeight="1">
      <c r="B12" s="145">
        <v>14</v>
      </c>
      <c r="C12" s="149" t="s">
        <v>55</v>
      </c>
      <c r="D12" s="150">
        <v>174669</v>
      </c>
      <c r="E12" s="282">
        <v>1.7590912414338605E-2</v>
      </c>
      <c r="F12" s="282">
        <v>8.5805188730996296E-3</v>
      </c>
      <c r="G12" s="193">
        <v>901.68784369292712</v>
      </c>
      <c r="H12" s="282">
        <v>0.82915723340663106</v>
      </c>
      <c r="I12" s="282">
        <v>5.6320193104554939E-2</v>
      </c>
    </row>
    <row r="13" spans="1:255" s="152" customFormat="1" ht="18" customHeight="1">
      <c r="B13" s="145">
        <v>18</v>
      </c>
      <c r="C13" s="149" t="s">
        <v>56</v>
      </c>
      <c r="D13" s="150">
        <v>191386</v>
      </c>
      <c r="E13" s="282">
        <v>1.9274481237830456E-2</v>
      </c>
      <c r="F13" s="282">
        <v>1.1185138612239687E-2</v>
      </c>
      <c r="G13" s="193">
        <v>924.20055108524127</v>
      </c>
      <c r="H13" s="282">
        <v>0.84985904757488462</v>
      </c>
      <c r="I13" s="282">
        <v>5.6767492087336446E-2</v>
      </c>
    </row>
    <row r="14" spans="1:255" s="152" customFormat="1" ht="18" customHeight="1">
      <c r="B14" s="145">
        <v>21</v>
      </c>
      <c r="C14" s="149" t="s">
        <v>57</v>
      </c>
      <c r="D14" s="150">
        <v>100354</v>
      </c>
      <c r="E14" s="282">
        <v>1.0106649860184327E-2</v>
      </c>
      <c r="F14" s="282">
        <v>1.396354524511989E-2</v>
      </c>
      <c r="G14" s="193">
        <v>987.44610877493653</v>
      </c>
      <c r="H14" s="282">
        <v>0.90801721395813462</v>
      </c>
      <c r="I14" s="282">
        <v>5.1007950425749904E-2</v>
      </c>
    </row>
    <row r="15" spans="1:255" s="152" customFormat="1" ht="18" customHeight="1">
      <c r="B15" s="145">
        <v>23</v>
      </c>
      <c r="C15" s="149" t="s">
        <v>58</v>
      </c>
      <c r="D15" s="150">
        <v>144425</v>
      </c>
      <c r="E15" s="282">
        <v>1.4545039620315298E-2</v>
      </c>
      <c r="F15" s="282">
        <v>1.0134568039391167E-2</v>
      </c>
      <c r="G15" s="193">
        <v>893.62121107841415</v>
      </c>
      <c r="H15" s="282">
        <v>0.82173947034334738</v>
      </c>
      <c r="I15" s="282">
        <v>5.5536542400318023E-2</v>
      </c>
    </row>
    <row r="16" spans="1:255" s="152" customFormat="1" ht="18" customHeight="1">
      <c r="B16" s="145">
        <v>29</v>
      </c>
      <c r="C16" s="149" t="s">
        <v>59</v>
      </c>
      <c r="D16" s="150">
        <v>276975</v>
      </c>
      <c r="E16" s="282">
        <v>2.7894148165738826E-2</v>
      </c>
      <c r="F16" s="282">
        <v>1.5713814221276934E-2</v>
      </c>
      <c r="G16" s="193">
        <v>989.19624142973134</v>
      </c>
      <c r="H16" s="282">
        <v>0.90962656819341081</v>
      </c>
      <c r="I16" s="282">
        <v>5.3988770197726188E-2</v>
      </c>
    </row>
    <row r="17" spans="1:457" s="152" customFormat="1" ht="18" customHeight="1">
      <c r="B17" s="145">
        <v>41</v>
      </c>
      <c r="C17" s="149" t="s">
        <v>60</v>
      </c>
      <c r="D17" s="150">
        <v>387583</v>
      </c>
      <c r="E17" s="282">
        <v>3.9033478214718122E-2</v>
      </c>
      <c r="F17" s="282">
        <v>1.5175921778783463E-2</v>
      </c>
      <c r="G17" s="193">
        <v>1006.1839254559673</v>
      </c>
      <c r="H17" s="282">
        <v>0.92524778476819769</v>
      </c>
      <c r="I17" s="282">
        <v>5.1755868306791353E-2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306888</v>
      </c>
      <c r="E19" s="281">
        <v>3.0906685954643041E-2</v>
      </c>
      <c r="F19" s="281">
        <v>7.9350482146141044E-3</v>
      </c>
      <c r="G19" s="192">
        <v>1149.5892543859654</v>
      </c>
      <c r="H19" s="281">
        <v>1.0571177735044093</v>
      </c>
      <c r="I19" s="281">
        <v>5.6672864248927812E-2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53706</v>
      </c>
      <c r="E20" s="282">
        <v>5.4087304680536848E-3</v>
      </c>
      <c r="F20" s="282">
        <v>7.9198258389010512E-3</v>
      </c>
      <c r="G20" s="193">
        <v>1041.0407332514058</v>
      </c>
      <c r="H20" s="282">
        <v>0.95730075578162865</v>
      </c>
      <c r="I20" s="282">
        <v>5.4642646947032913E-2</v>
      </c>
    </row>
    <row r="21" spans="1:457" s="152" customFormat="1" ht="18" customHeight="1">
      <c r="B21" s="145">
        <v>40</v>
      </c>
      <c r="C21" s="149" t="s">
        <v>63</v>
      </c>
      <c r="D21" s="150">
        <v>35811</v>
      </c>
      <c r="E21" s="282">
        <v>3.6065252819325682E-3</v>
      </c>
      <c r="F21" s="282">
        <v>1.3981711920807438E-3</v>
      </c>
      <c r="G21" s="193">
        <v>1049.5325408394067</v>
      </c>
      <c r="H21" s="282">
        <v>0.9651094932904446</v>
      </c>
      <c r="I21" s="282">
        <v>5.925032147146303E-2</v>
      </c>
    </row>
    <row r="22" spans="1:457" s="152" customFormat="1" ht="18" customHeight="1">
      <c r="B22" s="145">
        <v>50</v>
      </c>
      <c r="C22" s="152" t="s">
        <v>64</v>
      </c>
      <c r="D22" s="154">
        <v>217371</v>
      </c>
      <c r="E22" s="283">
        <v>2.1891430204656788E-2</v>
      </c>
      <c r="F22" s="283">
        <v>9.0239385035302266E-3</v>
      </c>
      <c r="G22" s="194">
        <v>1192.8923529817691</v>
      </c>
      <c r="H22" s="283">
        <v>1.0969376265508686</v>
      </c>
      <c r="I22" s="283">
        <v>5.6599205908706596E-2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299858</v>
      </c>
      <c r="E24" s="281">
        <v>3.0198694758307113E-2</v>
      </c>
      <c r="F24" s="281">
        <v>-6.4655459720319719E-4</v>
      </c>
      <c r="G24" s="192">
        <v>1276.468267613338</v>
      </c>
      <c r="H24" s="281">
        <v>1.173790802114961</v>
      </c>
      <c r="I24" s="281">
        <v>5.1713172884419789E-2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201050</v>
      </c>
      <c r="E26" s="281">
        <v>2.0247742535325537E-2</v>
      </c>
      <c r="F26" s="281">
        <v>1.6518103173680299E-2</v>
      </c>
      <c r="G26" s="192">
        <v>1013.2397730912712</v>
      </c>
      <c r="H26" s="281">
        <v>0.93173606909580553</v>
      </c>
      <c r="I26" s="281">
        <v>5.6741533130188149E-2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345528</v>
      </c>
      <c r="E28" s="281">
        <v>3.4798119784859298E-2</v>
      </c>
      <c r="F28" s="281">
        <v>2.3992982289765097E-2</v>
      </c>
      <c r="G28" s="192">
        <v>992.10768710495233</v>
      </c>
      <c r="H28" s="281">
        <v>0.91230382092357187</v>
      </c>
      <c r="I28" s="281">
        <v>5.2114712686681663E-2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181537</v>
      </c>
      <c r="E29" s="282">
        <v>1.8282588593063379E-2</v>
      </c>
      <c r="F29" s="282">
        <v>2.4394235218436533E-2</v>
      </c>
      <c r="G29" s="193">
        <v>1006.2964830860926</v>
      </c>
      <c r="H29" s="282">
        <v>0.92535128840734104</v>
      </c>
      <c r="I29" s="282">
        <v>5.2576522567701955E-2</v>
      </c>
    </row>
    <row r="30" spans="1:457" s="152" customFormat="1" ht="18" customHeight="1">
      <c r="B30" s="145">
        <v>38</v>
      </c>
      <c r="C30" s="149" t="s">
        <v>68</v>
      </c>
      <c r="D30" s="150">
        <v>163991</v>
      </c>
      <c r="E30" s="282">
        <v>1.6515531191795923E-2</v>
      </c>
      <c r="F30" s="282">
        <v>2.3549164263690692E-2</v>
      </c>
      <c r="G30" s="193">
        <v>976.40077967693321</v>
      </c>
      <c r="H30" s="282">
        <v>0.8978603569249316</v>
      </c>
      <c r="I30" s="282">
        <v>5.1574820047950443E-2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143593</v>
      </c>
      <c r="E32" s="281">
        <v>1.4461248912583935E-2</v>
      </c>
      <c r="F32" s="281">
        <v>7.0200291741471244E-3</v>
      </c>
      <c r="G32" s="192">
        <v>1148.9190523911341</v>
      </c>
      <c r="H32" s="281">
        <v>1.056501481695947</v>
      </c>
      <c r="I32" s="281">
        <v>5.4855735451195153E-2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616488</v>
      </c>
      <c r="E34" s="281">
        <v>6.2086497389295052E-2</v>
      </c>
      <c r="F34" s="281">
        <v>6.1824710298679086E-3</v>
      </c>
      <c r="G34" s="192">
        <v>1082.4575889230612</v>
      </c>
      <c r="H34" s="281">
        <v>0.99538609285844359</v>
      </c>
      <c r="I34" s="281">
        <v>5.6686579938230119E-2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38826</v>
      </c>
      <c r="E35" s="282">
        <v>3.9101658874735106E-3</v>
      </c>
      <c r="F35" s="282">
        <v>1.4702468467073793E-3</v>
      </c>
      <c r="G35" s="193">
        <v>946.11154715911982</v>
      </c>
      <c r="H35" s="282">
        <v>0.8700075513091633</v>
      </c>
      <c r="I35" s="282">
        <v>5.4123767405760859E-2</v>
      </c>
    </row>
    <row r="36" spans="1:255" s="152" customFormat="1" ht="18" customHeight="1">
      <c r="B36" s="145">
        <v>9</v>
      </c>
      <c r="C36" s="149" t="s">
        <v>72</v>
      </c>
      <c r="D36" s="150">
        <v>91346</v>
      </c>
      <c r="E36" s="282">
        <v>9.1994543130158989E-3</v>
      </c>
      <c r="F36" s="282">
        <v>7.7334657179104482E-3</v>
      </c>
      <c r="G36" s="193">
        <v>1162.5648326144546</v>
      </c>
      <c r="H36" s="282">
        <v>1.0690496129109626</v>
      </c>
      <c r="I36" s="282">
        <v>5.7920512654827228E-2</v>
      </c>
    </row>
    <row r="37" spans="1:255" s="152" customFormat="1" ht="18" customHeight="1">
      <c r="B37" s="145">
        <v>24</v>
      </c>
      <c r="C37" s="149" t="s">
        <v>73</v>
      </c>
      <c r="D37" s="150">
        <v>140121</v>
      </c>
      <c r="E37" s="282">
        <v>1.4111583843781894E-2</v>
      </c>
      <c r="F37" s="282">
        <v>-2.6123227606628108E-3</v>
      </c>
      <c r="G37" s="193">
        <v>1078.8314777941926</v>
      </c>
      <c r="H37" s="282">
        <v>0.99205166144443691</v>
      </c>
      <c r="I37" s="282">
        <v>5.7990639970072033E-2</v>
      </c>
    </row>
    <row r="38" spans="1:255" s="152" customFormat="1" ht="18" customHeight="1">
      <c r="B38" s="145">
        <v>34</v>
      </c>
      <c r="C38" s="152" t="s">
        <v>74</v>
      </c>
      <c r="D38" s="154">
        <v>42733</v>
      </c>
      <c r="E38" s="283">
        <v>4.3036397998610608E-3</v>
      </c>
      <c r="F38" s="283">
        <v>8.4483775811210471E-3</v>
      </c>
      <c r="G38" s="194">
        <v>1109.3745660262559</v>
      </c>
      <c r="H38" s="283">
        <v>1.020137902947341</v>
      </c>
      <c r="I38" s="283">
        <v>5.7734774656821086E-2</v>
      </c>
    </row>
    <row r="39" spans="1:255" s="152" customFormat="1" ht="18" customHeight="1">
      <c r="B39" s="145">
        <v>37</v>
      </c>
      <c r="C39" s="152" t="s">
        <v>75</v>
      </c>
      <c r="D39" s="154">
        <v>81026</v>
      </c>
      <c r="E39" s="283">
        <v>8.1601272651941666E-3</v>
      </c>
      <c r="F39" s="283">
        <v>7.5103827310933902E-3</v>
      </c>
      <c r="G39" s="194">
        <v>1007.2377714560762</v>
      </c>
      <c r="H39" s="283">
        <v>0.92621686075164256</v>
      </c>
      <c r="I39" s="283">
        <v>5.6477242163636809E-2</v>
      </c>
    </row>
    <row r="40" spans="1:255" s="152" customFormat="1" ht="18" customHeight="1">
      <c r="B40" s="145">
        <v>40</v>
      </c>
      <c r="C40" s="149" t="s">
        <v>76</v>
      </c>
      <c r="D40" s="150">
        <v>34251</v>
      </c>
      <c r="E40" s="282">
        <v>3.4494177049362597E-3</v>
      </c>
      <c r="F40" s="282">
        <v>1.7981335076977967E-2</v>
      </c>
      <c r="G40" s="193">
        <v>1032.2112869697237</v>
      </c>
      <c r="H40" s="282">
        <v>0.94918153880133949</v>
      </c>
      <c r="I40" s="282">
        <v>6.5336252255179916E-2</v>
      </c>
    </row>
    <row r="41" spans="1:255" s="152" customFormat="1" ht="18" customHeight="1">
      <c r="B41" s="145">
        <v>42</v>
      </c>
      <c r="C41" s="149" t="s">
        <v>77</v>
      </c>
      <c r="D41" s="150">
        <v>22381</v>
      </c>
      <c r="E41" s="282">
        <v>2.2539901799707579E-3</v>
      </c>
      <c r="F41" s="282">
        <v>6.7926225820962305E-3</v>
      </c>
      <c r="G41" s="193">
        <v>1032.9733358652429</v>
      </c>
      <c r="H41" s="282">
        <v>0.94988228946394293</v>
      </c>
      <c r="I41" s="282">
        <v>6.171430901023589E-2</v>
      </c>
    </row>
    <row r="42" spans="1:255" s="152" customFormat="1" ht="18" customHeight="1">
      <c r="B42" s="145">
        <v>47</v>
      </c>
      <c r="C42" s="149" t="s">
        <v>78</v>
      </c>
      <c r="D42" s="150">
        <v>117857</v>
      </c>
      <c r="E42" s="282">
        <v>1.1869376732085858E-2</v>
      </c>
      <c r="F42" s="282">
        <v>1.5037334963956983E-2</v>
      </c>
      <c r="G42" s="193">
        <v>1203.2122634209254</v>
      </c>
      <c r="H42" s="282">
        <v>1.1064274166690207</v>
      </c>
      <c r="I42" s="282">
        <v>5.0011659375719164E-2</v>
      </c>
    </row>
    <row r="43" spans="1:255" s="152" customFormat="1" ht="18" customHeight="1">
      <c r="B43" s="145">
        <v>49</v>
      </c>
      <c r="C43" s="149" t="s">
        <v>79</v>
      </c>
      <c r="D43" s="150">
        <v>47947</v>
      </c>
      <c r="E43" s="282">
        <v>4.8287416629756458E-3</v>
      </c>
      <c r="F43" s="282">
        <v>-1.3954263339859274E-3</v>
      </c>
      <c r="G43" s="193">
        <v>916.14096189542693</v>
      </c>
      <c r="H43" s="282">
        <v>0.84244776137227695</v>
      </c>
      <c r="I43" s="282">
        <v>5.7847659979227029E-2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380731</v>
      </c>
      <c r="E45" s="281">
        <v>3.8343413395757413E-2</v>
      </c>
      <c r="F45" s="281">
        <v>1.2248620135912658E-2</v>
      </c>
      <c r="G45" s="192">
        <v>1005.2867741266142</v>
      </c>
      <c r="H45" s="281">
        <v>0.92442279913775283</v>
      </c>
      <c r="I45" s="281">
        <v>5.4547927769692306E-2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73317</v>
      </c>
      <c r="E46" s="282">
        <v>7.3837539888707412E-3</v>
      </c>
      <c r="F46" s="282">
        <v>6.8250480637188637E-3</v>
      </c>
      <c r="G46" s="193">
        <v>969.7652613991296</v>
      </c>
      <c r="H46" s="282">
        <v>0.89175859120198542</v>
      </c>
      <c r="I46" s="282">
        <v>5.6952063781425366E-2</v>
      </c>
    </row>
    <row r="47" spans="1:255" s="152" customFormat="1" ht="18" customHeight="1">
      <c r="B47" s="145">
        <v>13</v>
      </c>
      <c r="C47" s="149" t="s">
        <v>82</v>
      </c>
      <c r="D47" s="150">
        <v>100325</v>
      </c>
      <c r="E47" s="282">
        <v>1.010372927061196E-2</v>
      </c>
      <c r="F47" s="282">
        <v>7.7546633451528457E-3</v>
      </c>
      <c r="G47" s="193">
        <v>1010.1920237229001</v>
      </c>
      <c r="H47" s="282">
        <v>0.92893347676624105</v>
      </c>
      <c r="I47" s="282">
        <v>5.306211680942563E-2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44625</v>
      </c>
      <c r="E48" s="282">
        <v>4.4941830919617114E-3</v>
      </c>
      <c r="F48" s="282">
        <v>5.3845807236516663E-3</v>
      </c>
      <c r="G48" s="193">
        <v>923.00223798319325</v>
      </c>
      <c r="H48" s="282">
        <v>0.84875712523734959</v>
      </c>
      <c r="I48" s="282">
        <v>5.5540124718885142E-2</v>
      </c>
    </row>
    <row r="49" spans="1:255" s="152" customFormat="1" ht="18" customHeight="1">
      <c r="B49" s="145">
        <v>19</v>
      </c>
      <c r="C49" s="152" t="s">
        <v>84</v>
      </c>
      <c r="D49" s="154">
        <v>43178</v>
      </c>
      <c r="E49" s="283">
        <v>4.34845574329911E-3</v>
      </c>
      <c r="F49" s="283">
        <v>2.4097528580238059E-2</v>
      </c>
      <c r="G49" s="194">
        <v>1150.2838785955812</v>
      </c>
      <c r="H49" s="283">
        <v>1.0577565230361134</v>
      </c>
      <c r="I49" s="283">
        <v>5.5633296941770105E-2</v>
      </c>
    </row>
    <row r="50" spans="1:255" s="152" customFormat="1" ht="18" customHeight="1">
      <c r="B50" s="145">
        <v>45</v>
      </c>
      <c r="C50" s="149" t="s">
        <v>85</v>
      </c>
      <c r="D50" s="150">
        <v>119286</v>
      </c>
      <c r="E50" s="282">
        <v>1.2013291301013888E-2</v>
      </c>
      <c r="F50" s="282">
        <v>1.7772582613073018E-2</v>
      </c>
      <c r="G50" s="193">
        <v>1001.2919552168738</v>
      </c>
      <c r="H50" s="282">
        <v>0.92074931832249096</v>
      </c>
      <c r="I50" s="282">
        <v>5.2641230467206368E-2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1751786</v>
      </c>
      <c r="E52" s="281">
        <v>0.17642234222824066</v>
      </c>
      <c r="F52" s="281">
        <v>7.5651388188306967E-3</v>
      </c>
      <c r="G52" s="192">
        <v>1130.4509349087157</v>
      </c>
      <c r="H52" s="281">
        <v>1.0395189158278797</v>
      </c>
      <c r="I52" s="281">
        <v>5.5943082629664964E-2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1314565</v>
      </c>
      <c r="E53" s="283">
        <v>0.13238982176548231</v>
      </c>
      <c r="F53" s="283">
        <v>6.2500000000000888E-3</v>
      </c>
      <c r="G53" s="194">
        <v>1167.1727327823266</v>
      </c>
      <c r="H53" s="283">
        <v>1.0732868595165717</v>
      </c>
      <c r="I53" s="283">
        <v>5.5394218018687935E-2</v>
      </c>
    </row>
    <row r="54" spans="1:255" s="152" customFormat="1" ht="18" customHeight="1">
      <c r="B54" s="145">
        <v>17</v>
      </c>
      <c r="C54" s="152" t="s">
        <v>183</v>
      </c>
      <c r="D54" s="154">
        <v>161859</v>
      </c>
      <c r="E54" s="283">
        <v>1.63008175032343E-2</v>
      </c>
      <c r="F54" s="283">
        <v>1.0646003221898903E-2</v>
      </c>
      <c r="G54" s="194">
        <v>1010.8204579294329</v>
      </c>
      <c r="H54" s="283">
        <v>0.92951136053356864</v>
      </c>
      <c r="I54" s="283">
        <v>6.0072744441915571E-2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100501</v>
      </c>
      <c r="E55" s="282">
        <v>1.0121454228016672E-2</v>
      </c>
      <c r="F55" s="282">
        <v>8.4083360926321404E-3</v>
      </c>
      <c r="G55" s="193">
        <v>968.53026487298575</v>
      </c>
      <c r="H55" s="282">
        <v>0.89062293620780209</v>
      </c>
      <c r="I55" s="282">
        <v>5.9832368059963725E-2</v>
      </c>
    </row>
    <row r="56" spans="1:255" s="152" customFormat="1" ht="18" customHeight="1">
      <c r="B56" s="145">
        <v>43</v>
      </c>
      <c r="C56" s="152" t="s">
        <v>88</v>
      </c>
      <c r="D56" s="154">
        <v>174861</v>
      </c>
      <c r="E56" s="283">
        <v>1.7610248731507381E-2</v>
      </c>
      <c r="F56" s="283">
        <v>1.4180818485523439E-2</v>
      </c>
      <c r="G56" s="194">
        <v>1058.1836392334487</v>
      </c>
      <c r="H56" s="283">
        <v>0.97306470845776283</v>
      </c>
      <c r="I56" s="283">
        <v>5.6085594145512951E-2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  <c r="J57" s="152" t="s">
        <v>191</v>
      </c>
    </row>
    <row r="58" spans="1:255" s="148" customFormat="1" ht="18" customHeight="1">
      <c r="A58" s="12"/>
      <c r="B58" s="145"/>
      <c r="C58" s="146" t="s">
        <v>89</v>
      </c>
      <c r="D58" s="147">
        <v>1016695</v>
      </c>
      <c r="E58" s="281">
        <v>0.10239133845786022</v>
      </c>
      <c r="F58" s="281">
        <v>1.1390258096285022E-2</v>
      </c>
      <c r="G58" s="192">
        <v>1002.3557849404194</v>
      </c>
      <c r="H58" s="281">
        <v>0.92172757495150148</v>
      </c>
      <c r="I58" s="281">
        <v>5.4160325414693844E-2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328729</v>
      </c>
      <c r="E59" s="283">
        <v>3.3106292742576614E-2</v>
      </c>
      <c r="F59" s="283">
        <v>1.4094891411648547E-2</v>
      </c>
      <c r="G59" s="194">
        <v>941.62004051969905</v>
      </c>
      <c r="H59" s="283">
        <v>0.86587733568629655</v>
      </c>
      <c r="I59" s="283">
        <v>5.4672798553958124E-2</v>
      </c>
    </row>
    <row r="60" spans="1:255" s="152" customFormat="1" ht="18" customHeight="1">
      <c r="B60" s="145">
        <v>12</v>
      </c>
      <c r="C60" s="152" t="s">
        <v>91</v>
      </c>
      <c r="D60" s="154">
        <v>134655</v>
      </c>
      <c r="E60" s="283">
        <v>1.356110306438329E-2</v>
      </c>
      <c r="F60" s="283">
        <v>1.0764068727903364E-2</v>
      </c>
      <c r="G60" s="194">
        <v>972.38261616724185</v>
      </c>
      <c r="H60" s="283">
        <v>0.8941654093193101</v>
      </c>
      <c r="I60" s="283">
        <v>5.6734899635806357E-2</v>
      </c>
    </row>
    <row r="61" spans="1:255" s="152" customFormat="1" ht="18" customHeight="1">
      <c r="B61" s="145">
        <v>46</v>
      </c>
      <c r="C61" s="152" t="s">
        <v>92</v>
      </c>
      <c r="D61" s="154">
        <v>553311</v>
      </c>
      <c r="E61" s="283">
        <v>5.5723942650900318E-2</v>
      </c>
      <c r="F61" s="283">
        <v>9.9422484412190482E-3</v>
      </c>
      <c r="G61" s="194">
        <v>1045.733989185105</v>
      </c>
      <c r="H61" s="283">
        <v>0.96161649224505663</v>
      </c>
      <c r="I61" s="283">
        <v>5.3462106139788634E-2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232523</v>
      </c>
      <c r="E63" s="281">
        <v>2.3417387901226064E-2</v>
      </c>
      <c r="F63" s="281">
        <v>1.0837716819545262E-2</v>
      </c>
      <c r="G63" s="192">
        <v>906.51428800591793</v>
      </c>
      <c r="H63" s="281">
        <v>0.83359544474744351</v>
      </c>
      <c r="I63" s="281">
        <v>5.5573734031868716E-2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136217</v>
      </c>
      <c r="E64" s="283">
        <v>1.3718412061350107E-2</v>
      </c>
      <c r="F64" s="283">
        <v>1.2999278644148404E-2</v>
      </c>
      <c r="G64" s="194">
        <v>912.6409686749821</v>
      </c>
      <c r="H64" s="283">
        <v>0.8392293031043685</v>
      </c>
      <c r="I64" s="283">
        <v>5.5081026283278378E-2</v>
      </c>
    </row>
    <row r="65" spans="1:255" s="152" customFormat="1" ht="18" customHeight="1">
      <c r="B65" s="145">
        <v>10</v>
      </c>
      <c r="C65" s="149" t="s">
        <v>95</v>
      </c>
      <c r="D65" s="150">
        <v>96306</v>
      </c>
      <c r="E65" s="282">
        <v>9.6989758398759573E-3</v>
      </c>
      <c r="F65" s="282">
        <v>7.7960674333672486E-3</v>
      </c>
      <c r="G65" s="193">
        <v>897.84859676448002</v>
      </c>
      <c r="H65" s="282">
        <v>0.82562681056260279</v>
      </c>
      <c r="I65" s="282">
        <v>5.6226875058795756E-2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768296</v>
      </c>
      <c r="E67" s="281">
        <v>7.7375078830740962E-2</v>
      </c>
      <c r="F67" s="281">
        <v>3.5345289254038459E-3</v>
      </c>
      <c r="G67" s="192">
        <v>927.43012516009458</v>
      </c>
      <c r="H67" s="281">
        <v>0.85282883886542693</v>
      </c>
      <c r="I67" s="281">
        <v>5.6148904276392075E-2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301768</v>
      </c>
      <c r="E68" s="284">
        <v>3.0391050830142336E-2</v>
      </c>
      <c r="F68" s="284">
        <v>5.6586796414170859E-3</v>
      </c>
      <c r="G68" s="195">
        <v>973.64522842050849</v>
      </c>
      <c r="H68" s="284">
        <v>0.89532645866704919</v>
      </c>
      <c r="I68" s="284">
        <v>5.5031337504684474E-2</v>
      </c>
    </row>
    <row r="69" spans="1:255" s="152" customFormat="1" ht="18" customHeight="1">
      <c r="B69" s="145">
        <v>27</v>
      </c>
      <c r="C69" s="157" t="s">
        <v>97</v>
      </c>
      <c r="D69" s="158">
        <v>114459</v>
      </c>
      <c r="E69" s="284">
        <v>1.1527164202192618E-2</v>
      </c>
      <c r="F69" s="284">
        <v>-4.5312228213602035E-3</v>
      </c>
      <c r="G69" s="195">
        <v>832.51653666378377</v>
      </c>
      <c r="H69" s="284">
        <v>0.76554997733838004</v>
      </c>
      <c r="I69" s="284">
        <v>6.0586877673568518E-2</v>
      </c>
    </row>
    <row r="70" spans="1:255" s="152" customFormat="1" ht="18" customHeight="1">
      <c r="B70" s="159">
        <v>32</v>
      </c>
      <c r="C70" s="157" t="s">
        <v>185</v>
      </c>
      <c r="D70" s="158">
        <v>106719</v>
      </c>
      <c r="E70" s="284">
        <v>1.0747668916326317E-2</v>
      </c>
      <c r="F70" s="284">
        <v>-2.7166785326193654E-4</v>
      </c>
      <c r="G70" s="195">
        <v>804.92357743232219</v>
      </c>
      <c r="H70" s="284">
        <v>0.7401765602540834</v>
      </c>
      <c r="I70" s="284">
        <v>5.7940474679202492E-2</v>
      </c>
    </row>
    <row r="71" spans="1:255" s="152" customFormat="1" ht="18" customHeight="1">
      <c r="B71" s="160">
        <v>36</v>
      </c>
      <c r="C71" s="161" t="s">
        <v>98</v>
      </c>
      <c r="D71" s="158">
        <v>245350</v>
      </c>
      <c r="E71" s="284">
        <v>2.4709194882079684E-2</v>
      </c>
      <c r="F71" s="284">
        <v>6.3906937061102287E-3</v>
      </c>
      <c r="G71" s="195">
        <v>968.1525682494397</v>
      </c>
      <c r="H71" s="284">
        <v>0.89027562101481483</v>
      </c>
      <c r="I71" s="284">
        <v>5.4221614889522041E-2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1202540</v>
      </c>
      <c r="E73" s="285">
        <v>0.12110778566739802</v>
      </c>
      <c r="F73" s="285">
        <v>1.7501286112690639E-2</v>
      </c>
      <c r="G73" s="196">
        <v>1272.0432982603486</v>
      </c>
      <c r="H73" s="285">
        <v>1.1697217716047934</v>
      </c>
      <c r="I73" s="285">
        <v>5.0682914707745885E-2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253666</v>
      </c>
      <c r="E75" s="285">
        <v>2.5546699119452315E-2</v>
      </c>
      <c r="F75" s="285">
        <v>1.0021939167585758E-2</v>
      </c>
      <c r="G75" s="196">
        <v>961.30516801621025</v>
      </c>
      <c r="H75" s="285">
        <v>0.88397901684838898</v>
      </c>
      <c r="I75" s="285">
        <v>5.5184185414103304E-2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140811</v>
      </c>
      <c r="E77" s="285">
        <v>1.4181073733607184E-2</v>
      </c>
      <c r="F77" s="285">
        <v>1.4393464589051552E-2</v>
      </c>
      <c r="G77" s="196">
        <v>1247.8160922797222</v>
      </c>
      <c r="H77" s="285">
        <v>1.1474433709092751</v>
      </c>
      <c r="I77" s="285">
        <v>5.2486183842369361E-2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568316</v>
      </c>
      <c r="E79" s="281">
        <v>5.7235095979637246E-2</v>
      </c>
      <c r="F79" s="281">
        <v>6.7135968936771206E-3</v>
      </c>
      <c r="G79" s="192">
        <v>1348.290159699885</v>
      </c>
      <c r="H79" s="281">
        <v>1.2398354335881023</v>
      </c>
      <c r="I79" s="281">
        <v>5.2993198517602647E-2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80072</v>
      </c>
      <c r="E80" s="282">
        <v>8.0640499392618074E-3</v>
      </c>
      <c r="F80" s="286">
        <v>1.4160143881247311E-2</v>
      </c>
      <c r="G80" s="193">
        <v>1369.5768389699269</v>
      </c>
      <c r="H80" s="286">
        <v>1.2594098397591731</v>
      </c>
      <c r="I80" s="286">
        <v>5.1636582873314518E-2</v>
      </c>
    </row>
    <row r="81" spans="1:255" s="152" customFormat="1" ht="18" customHeight="1">
      <c r="B81" s="145">
        <v>20</v>
      </c>
      <c r="C81" s="164" t="s">
        <v>187</v>
      </c>
      <c r="D81" s="150">
        <v>192401</v>
      </c>
      <c r="E81" s="282">
        <v>1.9376701872863313E-2</v>
      </c>
      <c r="F81" s="286">
        <v>3.6986415708533116E-3</v>
      </c>
      <c r="G81" s="193">
        <v>1320.9602174105121</v>
      </c>
      <c r="H81" s="286">
        <v>1.2147038767013973</v>
      </c>
      <c r="I81" s="286">
        <v>5.3969576734482327E-2</v>
      </c>
    </row>
    <row r="82" spans="1:255" s="152" customFormat="1" ht="18" customHeight="1">
      <c r="B82" s="145">
        <v>48</v>
      </c>
      <c r="C82" s="164" t="s">
        <v>188</v>
      </c>
      <c r="D82" s="150">
        <v>295843</v>
      </c>
      <c r="E82" s="282">
        <v>2.9794344167512126E-2</v>
      </c>
      <c r="F82" s="286">
        <v>6.6795971144684163E-3</v>
      </c>
      <c r="G82" s="193">
        <v>1360.3027516621989</v>
      </c>
      <c r="H82" s="286">
        <v>1.2508817481050218</v>
      </c>
      <c r="I82" s="286">
        <v>5.2669087664085623E-2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71563</v>
      </c>
      <c r="E84" s="281">
        <v>7.2071086747351482E-3</v>
      </c>
      <c r="F84" s="281">
        <v>1.0334458076266095E-2</v>
      </c>
      <c r="G84" s="192">
        <v>1070.7722747788664</v>
      </c>
      <c r="H84" s="281">
        <v>0.98464073035293831</v>
      </c>
      <c r="I84" s="281">
        <v>5.6620765252561434E-2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8886</v>
      </c>
      <c r="E86" s="282">
        <v>8.9490892896743458E-4</v>
      </c>
      <c r="F86" s="286">
        <v>6.0002264236387326E-3</v>
      </c>
      <c r="G86" s="193">
        <v>1093.9444091829844</v>
      </c>
      <c r="H86" s="286">
        <v>1.0059489280724012</v>
      </c>
      <c r="I86" s="286">
        <v>5.2779991620315325E-2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8308</v>
      </c>
      <c r="E87" s="282">
        <v>8.3669855749059717E-4</v>
      </c>
      <c r="F87" s="286">
        <v>1.5027489309712871E-2</v>
      </c>
      <c r="G87" s="193">
        <v>1046.9449121328835</v>
      </c>
      <c r="H87" s="286">
        <v>0.96273001010855197</v>
      </c>
      <c r="I87" s="286">
        <v>5.8736890790942908E-2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3" t="s">
        <v>45</v>
      </c>
      <c r="D89" s="334">
        <v>9929502</v>
      </c>
      <c r="E89" s="336">
        <v>1</v>
      </c>
      <c r="F89" s="336">
        <v>1.0580278244107566E-2</v>
      </c>
      <c r="G89" s="335">
        <v>1087.475098044192</v>
      </c>
      <c r="H89" s="336">
        <v>1</v>
      </c>
      <c r="I89" s="336">
        <v>5.4146523659297952E-2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E11" sqref="E11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11">
      <c r="B1" s="171"/>
      <c r="J1" s="172"/>
      <c r="K1" s="172"/>
    </row>
    <row r="2" spans="1:11" s="172" customFormat="1" ht="22.7" customHeight="1">
      <c r="B2" s="177"/>
      <c r="C2" s="515" t="s">
        <v>161</v>
      </c>
      <c r="D2" s="516"/>
      <c r="E2" s="516"/>
      <c r="F2" s="516"/>
      <c r="G2" s="516"/>
    </row>
    <row r="3" spans="1:11" s="172" customFormat="1" ht="18.95" customHeight="1">
      <c r="A3" s="315"/>
      <c r="B3" s="316"/>
      <c r="C3" s="517" t="s">
        <v>151</v>
      </c>
      <c r="D3" s="518"/>
      <c r="E3" s="518"/>
      <c r="F3" s="518"/>
      <c r="G3" s="518"/>
    </row>
    <row r="4" spans="1:11" ht="19.7" customHeight="1">
      <c r="A4" s="315"/>
      <c r="B4" s="523" t="s">
        <v>166</v>
      </c>
      <c r="C4" s="519" t="s">
        <v>212</v>
      </c>
      <c r="D4" s="521" t="s">
        <v>162</v>
      </c>
      <c r="E4" s="317" t="s">
        <v>163</v>
      </c>
      <c r="F4" s="317"/>
      <c r="G4" s="317"/>
      <c r="I4" s="9" t="s">
        <v>177</v>
      </c>
      <c r="J4" s="172"/>
      <c r="K4" s="172"/>
    </row>
    <row r="5" spans="1:11" ht="19.7" customHeight="1">
      <c r="A5" s="315"/>
      <c r="B5" s="524"/>
      <c r="C5" s="520"/>
      <c r="D5" s="522"/>
      <c r="E5" s="317" t="s">
        <v>4</v>
      </c>
      <c r="F5" s="317" t="s">
        <v>3</v>
      </c>
      <c r="G5" s="317" t="s">
        <v>6</v>
      </c>
      <c r="J5" s="443"/>
      <c r="K5" s="172"/>
    </row>
    <row r="6" spans="1:11">
      <c r="B6" s="178">
        <v>4</v>
      </c>
      <c r="C6" s="180" t="s">
        <v>53</v>
      </c>
      <c r="D6" s="181">
        <v>35783</v>
      </c>
      <c r="E6" s="287">
        <v>0.39073348456726475</v>
      </c>
      <c r="F6" s="287">
        <v>0.2500287455444406</v>
      </c>
      <c r="G6" s="287">
        <v>0.3242094772130108</v>
      </c>
      <c r="J6" s="444"/>
      <c r="K6" s="172"/>
    </row>
    <row r="7" spans="1:11">
      <c r="B7" s="179">
        <v>11</v>
      </c>
      <c r="C7" s="180" t="s">
        <v>54</v>
      </c>
      <c r="D7" s="181">
        <v>66443</v>
      </c>
      <c r="E7" s="287">
        <v>0.36505435343331738</v>
      </c>
      <c r="F7" s="287">
        <v>0.23012475333623197</v>
      </c>
      <c r="G7" s="287">
        <v>0.29371745338484795</v>
      </c>
      <c r="H7" s="172"/>
      <c r="J7" s="444"/>
      <c r="K7" s="172"/>
    </row>
    <row r="8" spans="1:11">
      <c r="B8" s="179">
        <v>14</v>
      </c>
      <c r="C8" s="180" t="s">
        <v>55</v>
      </c>
      <c r="D8" s="181">
        <v>56483</v>
      </c>
      <c r="E8" s="287">
        <v>0.38474411116759871</v>
      </c>
      <c r="F8" s="287">
        <v>0.25116818062876156</v>
      </c>
      <c r="G8" s="287">
        <v>0.32337163434839611</v>
      </c>
      <c r="H8" s="172"/>
      <c r="J8" s="444"/>
      <c r="K8" s="172"/>
    </row>
    <row r="9" spans="1:11">
      <c r="B9" s="179">
        <v>18</v>
      </c>
      <c r="C9" s="180" t="s">
        <v>56</v>
      </c>
      <c r="D9" s="181">
        <v>61516</v>
      </c>
      <c r="E9" s="287">
        <v>0.38378378378378381</v>
      </c>
      <c r="F9" s="287">
        <v>0.24725733569753475</v>
      </c>
      <c r="G9" s="287">
        <v>0.32142371960331478</v>
      </c>
      <c r="H9" s="172"/>
      <c r="J9" s="444"/>
      <c r="K9" s="172"/>
    </row>
    <row r="10" spans="1:11">
      <c r="B10" s="179">
        <v>21</v>
      </c>
      <c r="C10" s="180" t="s">
        <v>57</v>
      </c>
      <c r="D10" s="181">
        <v>29993</v>
      </c>
      <c r="E10" s="287">
        <v>0.37919764035314985</v>
      </c>
      <c r="F10" s="287">
        <v>0.21854634593538871</v>
      </c>
      <c r="G10" s="287">
        <v>0.29887199314426927</v>
      </c>
      <c r="H10" s="172"/>
      <c r="J10" s="444"/>
      <c r="K10" s="172"/>
    </row>
    <row r="11" spans="1:11">
      <c r="B11" s="179">
        <v>23</v>
      </c>
      <c r="C11" s="180" t="s">
        <v>58</v>
      </c>
      <c r="D11" s="181">
        <v>53913</v>
      </c>
      <c r="E11" s="287">
        <v>0.45515003836781948</v>
      </c>
      <c r="F11" s="287">
        <v>0.286610401459854</v>
      </c>
      <c r="G11" s="287">
        <v>0.37329409728232649</v>
      </c>
      <c r="H11" s="172"/>
      <c r="J11" s="444"/>
      <c r="K11" s="172"/>
    </row>
    <row r="12" spans="1:11">
      <c r="B12" s="179">
        <v>29</v>
      </c>
      <c r="C12" s="180" t="s">
        <v>59</v>
      </c>
      <c r="D12" s="181">
        <v>77375</v>
      </c>
      <c r="E12" s="287">
        <v>0.34731191814140738</v>
      </c>
      <c r="F12" s="287">
        <v>0.20674692676514958</v>
      </c>
      <c r="G12" s="287">
        <v>0.27935734272046214</v>
      </c>
      <c r="H12" s="172"/>
      <c r="J12" s="444"/>
      <c r="K12" s="172"/>
    </row>
    <row r="13" spans="1:11">
      <c r="B13" s="179">
        <v>41</v>
      </c>
      <c r="C13" s="180" t="s">
        <v>60</v>
      </c>
      <c r="D13" s="181">
        <v>109388</v>
      </c>
      <c r="E13" s="287">
        <v>0.34097599218969571</v>
      </c>
      <c r="F13" s="287">
        <v>0.21775367613233534</v>
      </c>
      <c r="G13" s="287">
        <v>0.28223116080942662</v>
      </c>
      <c r="H13" s="172"/>
      <c r="J13" s="444"/>
      <c r="K13" s="172"/>
    </row>
    <row r="14" spans="1:11" s="186" customFormat="1">
      <c r="B14" s="182"/>
      <c r="C14" s="183" t="s">
        <v>52</v>
      </c>
      <c r="D14" s="184">
        <v>490894</v>
      </c>
      <c r="E14" s="288">
        <v>0.37138976934354206</v>
      </c>
      <c r="F14" s="288">
        <v>0.23293826868678044</v>
      </c>
      <c r="G14" s="288">
        <v>0.30452934783148139</v>
      </c>
      <c r="H14" s="185"/>
      <c r="J14" s="444"/>
      <c r="K14" s="185"/>
    </row>
    <row r="15" spans="1:11">
      <c r="B15" s="179">
        <v>22</v>
      </c>
      <c r="C15" s="180" t="s">
        <v>62</v>
      </c>
      <c r="D15" s="181">
        <v>12951</v>
      </c>
      <c r="E15" s="287">
        <v>0.32208726945569049</v>
      </c>
      <c r="F15" s="287">
        <v>0.16126526082130965</v>
      </c>
      <c r="G15" s="287">
        <v>0.24114624064350351</v>
      </c>
      <c r="H15" s="172"/>
      <c r="J15" s="444"/>
      <c r="K15" s="172"/>
    </row>
    <row r="16" spans="1:11">
      <c r="B16" s="179">
        <v>44</v>
      </c>
      <c r="C16" s="180" t="s">
        <v>63</v>
      </c>
      <c r="D16" s="181">
        <v>8655</v>
      </c>
      <c r="E16" s="287">
        <v>0.30447983501374887</v>
      </c>
      <c r="F16" s="287">
        <v>0.18196676654862434</v>
      </c>
      <c r="G16" s="287">
        <v>0.24168551562369103</v>
      </c>
      <c r="H16" s="172"/>
      <c r="J16" s="444"/>
      <c r="K16" s="172"/>
    </row>
    <row r="17" spans="2:11">
      <c r="B17" s="179">
        <v>50</v>
      </c>
      <c r="C17" s="180" t="s">
        <v>64</v>
      </c>
      <c r="D17" s="181">
        <v>40181</v>
      </c>
      <c r="E17" s="287">
        <v>0.25419226887185026</v>
      </c>
      <c r="F17" s="287">
        <v>0.10984917404836007</v>
      </c>
      <c r="G17" s="287">
        <v>0.18484986497738889</v>
      </c>
      <c r="H17" s="172"/>
      <c r="J17" s="444"/>
      <c r="K17" s="172"/>
    </row>
    <row r="18" spans="2:11" s="186" customFormat="1">
      <c r="B18" s="179"/>
      <c r="C18" s="183" t="s">
        <v>61</v>
      </c>
      <c r="D18" s="184">
        <v>61787</v>
      </c>
      <c r="E18" s="288">
        <v>0.27131106838640673</v>
      </c>
      <c r="F18" s="288">
        <v>0.12796208530805686</v>
      </c>
      <c r="G18" s="288">
        <v>0.20133403717317067</v>
      </c>
      <c r="H18" s="185"/>
      <c r="J18" s="444"/>
      <c r="K18" s="185"/>
    </row>
    <row r="19" spans="2:11" s="186" customFormat="1">
      <c r="B19" s="179">
        <v>33</v>
      </c>
      <c r="C19" s="183" t="s">
        <v>65</v>
      </c>
      <c r="D19" s="184">
        <v>45027</v>
      </c>
      <c r="E19" s="288">
        <v>0.21162363192704484</v>
      </c>
      <c r="F19" s="288">
        <v>8.6217922551500806E-2</v>
      </c>
      <c r="G19" s="288">
        <v>0.1501610762427549</v>
      </c>
      <c r="H19" s="185"/>
      <c r="J19" s="444"/>
      <c r="K19" s="185"/>
    </row>
    <row r="20" spans="2:11" s="186" customFormat="1">
      <c r="B20" s="179">
        <v>7</v>
      </c>
      <c r="C20" s="183" t="s">
        <v>182</v>
      </c>
      <c r="D20" s="184">
        <v>35092</v>
      </c>
      <c r="E20" s="288">
        <v>0.22420862418477513</v>
      </c>
      <c r="F20" s="288">
        <v>0.11571101042040183</v>
      </c>
      <c r="G20" s="288">
        <v>0.17454364585923898</v>
      </c>
      <c r="H20" s="185"/>
      <c r="J20" s="444"/>
      <c r="K20" s="185"/>
    </row>
    <row r="21" spans="2:11">
      <c r="B21" s="179">
        <v>35</v>
      </c>
      <c r="C21" s="180" t="s">
        <v>67</v>
      </c>
      <c r="D21" s="181">
        <v>48259</v>
      </c>
      <c r="E21" s="287">
        <v>0.32410627965640243</v>
      </c>
      <c r="F21" s="287">
        <v>0.20855725957967405</v>
      </c>
      <c r="G21" s="287">
        <v>0.26583561477825457</v>
      </c>
      <c r="H21" s="172"/>
      <c r="J21" s="444"/>
      <c r="K21" s="172"/>
    </row>
    <row r="22" spans="2:11">
      <c r="B22" s="179">
        <v>38</v>
      </c>
      <c r="C22" s="180" t="s">
        <v>68</v>
      </c>
      <c r="D22" s="181">
        <v>50334</v>
      </c>
      <c r="E22" s="287">
        <v>0.36107274539711515</v>
      </c>
      <c r="F22" s="287">
        <v>0.25106224837410962</v>
      </c>
      <c r="G22" s="287">
        <v>0.30693147794696052</v>
      </c>
      <c r="H22" s="172"/>
      <c r="J22" s="444"/>
      <c r="K22" s="172"/>
    </row>
    <row r="23" spans="2:11" s="186" customFormat="1">
      <c r="B23" s="179"/>
      <c r="C23" s="183" t="s">
        <v>66</v>
      </c>
      <c r="D23" s="184">
        <v>98593</v>
      </c>
      <c r="E23" s="288">
        <v>0.34187195530210329</v>
      </c>
      <c r="F23" s="288">
        <v>0.2284745723357694</v>
      </c>
      <c r="G23" s="288">
        <v>0.28534011715403673</v>
      </c>
      <c r="H23" s="185"/>
      <c r="J23" s="444"/>
      <c r="K23" s="185"/>
    </row>
    <row r="24" spans="2:11" s="186" customFormat="1">
      <c r="B24" s="179">
        <v>39</v>
      </c>
      <c r="C24" s="183" t="s">
        <v>69</v>
      </c>
      <c r="D24" s="184">
        <v>24100</v>
      </c>
      <c r="E24" s="288">
        <v>0.22297096556380824</v>
      </c>
      <c r="F24" s="288">
        <v>0.10912829656897989</v>
      </c>
      <c r="G24" s="288">
        <v>0.16783547944537686</v>
      </c>
      <c r="H24" s="185"/>
      <c r="J24" s="444"/>
      <c r="K24" s="185"/>
    </row>
    <row r="25" spans="2:11">
      <c r="B25" s="179">
        <v>5</v>
      </c>
      <c r="C25" s="180" t="s">
        <v>71</v>
      </c>
      <c r="D25" s="181">
        <v>14296</v>
      </c>
      <c r="E25" s="287">
        <v>0.45171081677704195</v>
      </c>
      <c r="F25" s="287">
        <v>0.29513184584178498</v>
      </c>
      <c r="G25" s="287">
        <v>0.36820687168392313</v>
      </c>
      <c r="H25" s="172"/>
      <c r="J25" s="444"/>
      <c r="K25" s="172"/>
    </row>
    <row r="26" spans="2:11">
      <c r="B26" s="179">
        <v>9</v>
      </c>
      <c r="C26" s="180" t="s">
        <v>72</v>
      </c>
      <c r="D26" s="181">
        <v>17325</v>
      </c>
      <c r="E26" s="287">
        <v>0.25757277518972943</v>
      </c>
      <c r="F26" s="287">
        <v>0.121605330644631</v>
      </c>
      <c r="G26" s="287">
        <v>0.18966347732796182</v>
      </c>
      <c r="H26" s="172"/>
      <c r="J26" s="444"/>
      <c r="K26" s="172"/>
    </row>
    <row r="27" spans="2:11">
      <c r="B27" s="179">
        <v>24</v>
      </c>
      <c r="C27" s="180" t="s">
        <v>73</v>
      </c>
      <c r="D27" s="181">
        <v>29289</v>
      </c>
      <c r="E27" s="287">
        <v>0.27238769291261183</v>
      </c>
      <c r="F27" s="287">
        <v>0.14354955739370193</v>
      </c>
      <c r="G27" s="287">
        <v>0.20902648425289572</v>
      </c>
      <c r="H27" s="172"/>
      <c r="J27" s="444"/>
      <c r="K27" s="172"/>
    </row>
    <row r="28" spans="2:11">
      <c r="B28" s="179">
        <v>34</v>
      </c>
      <c r="C28" s="180" t="s">
        <v>74</v>
      </c>
      <c r="D28" s="181">
        <v>10357</v>
      </c>
      <c r="E28" s="287">
        <v>0.32386945704668518</v>
      </c>
      <c r="F28" s="287">
        <v>0.16722137267248358</v>
      </c>
      <c r="G28" s="287">
        <v>0.24236538506540611</v>
      </c>
      <c r="H28" s="172"/>
      <c r="J28" s="444"/>
      <c r="K28" s="172"/>
    </row>
    <row r="29" spans="2:11">
      <c r="B29" s="179">
        <v>37</v>
      </c>
      <c r="C29" s="180" t="s">
        <v>75</v>
      </c>
      <c r="D29" s="181">
        <v>26375</v>
      </c>
      <c r="E29" s="287">
        <v>0.38773049289051903</v>
      </c>
      <c r="F29" s="287">
        <v>0.2654358426939033</v>
      </c>
      <c r="G29" s="287">
        <v>0.32551279836101993</v>
      </c>
      <c r="H29" s="172"/>
      <c r="J29" s="444"/>
      <c r="K29" s="172"/>
    </row>
    <row r="30" spans="2:11">
      <c r="B30" s="179">
        <v>40</v>
      </c>
      <c r="C30" s="180" t="s">
        <v>76</v>
      </c>
      <c r="D30" s="181">
        <v>9231</v>
      </c>
      <c r="E30" s="287">
        <v>0.35935260391782131</v>
      </c>
      <c r="F30" s="287">
        <v>0.18358370937339349</v>
      </c>
      <c r="G30" s="287">
        <v>0.26951037925899973</v>
      </c>
      <c r="H30" s="172"/>
      <c r="J30" s="444"/>
      <c r="K30" s="172"/>
    </row>
    <row r="31" spans="2:11">
      <c r="B31" s="179">
        <v>42</v>
      </c>
      <c r="C31" s="180" t="s">
        <v>77</v>
      </c>
      <c r="D31" s="181">
        <v>5417</v>
      </c>
      <c r="E31" s="287">
        <v>0.31814519738608898</v>
      </c>
      <c r="F31" s="287">
        <v>0.16619090098126674</v>
      </c>
      <c r="G31" s="287">
        <v>0.24203565524328671</v>
      </c>
      <c r="H31" s="172"/>
      <c r="J31" s="444"/>
      <c r="K31" s="172"/>
    </row>
    <row r="32" spans="2:11">
      <c r="B32" s="179">
        <v>47</v>
      </c>
      <c r="C32" s="180" t="s">
        <v>78</v>
      </c>
      <c r="D32" s="181">
        <v>23529</v>
      </c>
      <c r="E32" s="287">
        <v>0.2783275161023353</v>
      </c>
      <c r="F32" s="287">
        <v>0.12940987555198716</v>
      </c>
      <c r="G32" s="287">
        <v>0.1996402419881721</v>
      </c>
      <c r="H32" s="172"/>
      <c r="J32" s="444"/>
      <c r="K32" s="172"/>
    </row>
    <row r="33" spans="2:11">
      <c r="B33" s="179">
        <v>49</v>
      </c>
      <c r="C33" s="180" t="s">
        <v>79</v>
      </c>
      <c r="D33" s="181">
        <v>18910</v>
      </c>
      <c r="E33" s="287">
        <v>0.45650490449148168</v>
      </c>
      <c r="F33" s="287">
        <v>0.33595109905679471</v>
      </c>
      <c r="G33" s="287">
        <v>0.39439380983168915</v>
      </c>
      <c r="H33" s="172"/>
      <c r="J33" s="444"/>
      <c r="K33" s="172"/>
    </row>
    <row r="34" spans="2:11" s="186" customFormat="1">
      <c r="B34" s="179"/>
      <c r="C34" s="183" t="s">
        <v>70</v>
      </c>
      <c r="D34" s="184">
        <v>154729</v>
      </c>
      <c r="E34" s="288">
        <v>0.32136378682555444</v>
      </c>
      <c r="F34" s="288">
        <v>0.18335681818904725</v>
      </c>
      <c r="G34" s="288">
        <v>0.25098460959499619</v>
      </c>
      <c r="H34" s="185"/>
      <c r="J34" s="444"/>
      <c r="K34" s="185"/>
    </row>
    <row r="35" spans="2:11">
      <c r="B35" s="179">
        <v>2</v>
      </c>
      <c r="C35" s="180" t="s">
        <v>81</v>
      </c>
      <c r="D35" s="181">
        <v>27199</v>
      </c>
      <c r="E35" s="287">
        <v>0.44827788707167399</v>
      </c>
      <c r="F35" s="287">
        <v>0.30392256749872643</v>
      </c>
      <c r="G35" s="287">
        <v>0.37097808148178457</v>
      </c>
      <c r="H35" s="172"/>
      <c r="J35" s="444"/>
      <c r="K35" s="172"/>
    </row>
    <row r="36" spans="2:11">
      <c r="B36" s="179">
        <v>13</v>
      </c>
      <c r="C36" s="180" t="s">
        <v>82</v>
      </c>
      <c r="D36" s="181">
        <v>36645</v>
      </c>
      <c r="E36" s="287">
        <v>0.46488309153023649</v>
      </c>
      <c r="F36" s="287">
        <v>0.28397922059116332</v>
      </c>
      <c r="G36" s="287">
        <v>0.36526289558933467</v>
      </c>
      <c r="H36" s="172"/>
      <c r="J36" s="444"/>
      <c r="K36" s="172"/>
    </row>
    <row r="37" spans="2:11">
      <c r="B37" s="179">
        <v>16</v>
      </c>
      <c r="C37" s="180" t="s">
        <v>83</v>
      </c>
      <c r="D37" s="181">
        <v>18463</v>
      </c>
      <c r="E37" s="287">
        <v>0.48931571449624206</v>
      </c>
      <c r="F37" s="287">
        <v>0.35033789352233397</v>
      </c>
      <c r="G37" s="287">
        <v>0.41373669467787116</v>
      </c>
      <c r="H37" s="172"/>
      <c r="J37" s="444"/>
      <c r="K37" s="172"/>
    </row>
    <row r="38" spans="2:11">
      <c r="B38" s="179">
        <v>19</v>
      </c>
      <c r="C38" s="180" t="s">
        <v>84</v>
      </c>
      <c r="D38" s="181">
        <v>8924</v>
      </c>
      <c r="E38" s="287">
        <v>0.29694064152621952</v>
      </c>
      <c r="F38" s="287">
        <v>0.12708651122248857</v>
      </c>
      <c r="G38" s="287">
        <v>0.20667932743526796</v>
      </c>
      <c r="H38" s="172"/>
      <c r="J38" s="444"/>
      <c r="K38" s="172"/>
    </row>
    <row r="39" spans="2:11">
      <c r="B39" s="179">
        <v>45</v>
      </c>
      <c r="C39" s="180" t="s">
        <v>85</v>
      </c>
      <c r="D39" s="181">
        <v>39122</v>
      </c>
      <c r="E39" s="287">
        <v>0.43696037296037293</v>
      </c>
      <c r="F39" s="287">
        <v>0.23895463060264083</v>
      </c>
      <c r="G39" s="287">
        <v>0.32796807672316952</v>
      </c>
      <c r="H39" s="172"/>
      <c r="J39" s="444"/>
      <c r="K39" s="172"/>
    </row>
    <row r="40" spans="2:11" s="188" customFormat="1">
      <c r="B40" s="179"/>
      <c r="C40" s="183" t="s">
        <v>80</v>
      </c>
      <c r="D40" s="184">
        <v>130353</v>
      </c>
      <c r="E40" s="288">
        <v>0.43625036054225558</v>
      </c>
      <c r="F40" s="288">
        <v>0.26390556511927321</v>
      </c>
      <c r="G40" s="288">
        <v>0.34237558801358442</v>
      </c>
      <c r="H40" s="187"/>
      <c r="J40" s="444"/>
      <c r="K40" s="187"/>
    </row>
    <row r="41" spans="2:11">
      <c r="B41" s="179">
        <v>8</v>
      </c>
      <c r="C41" s="180" t="s">
        <v>87</v>
      </c>
      <c r="D41" s="181">
        <v>180546</v>
      </c>
      <c r="E41" s="287">
        <v>0.18470184693705868</v>
      </c>
      <c r="F41" s="287">
        <v>7.6908559516306638E-2</v>
      </c>
      <c r="G41" s="287">
        <v>0.13734277118286278</v>
      </c>
      <c r="H41" s="172"/>
      <c r="J41" s="444"/>
      <c r="K41" s="172"/>
    </row>
    <row r="42" spans="2:11">
      <c r="B42" s="179">
        <v>17</v>
      </c>
      <c r="C42" s="180" t="s">
        <v>183</v>
      </c>
      <c r="D42" s="181">
        <v>25971</v>
      </c>
      <c r="E42" s="287">
        <v>0.20687538367096378</v>
      </c>
      <c r="F42" s="287">
        <v>0.10290047603232591</v>
      </c>
      <c r="G42" s="287">
        <v>0.16045446963097512</v>
      </c>
      <c r="H42" s="172"/>
      <c r="J42" s="444"/>
      <c r="K42" s="172"/>
    </row>
    <row r="43" spans="2:11">
      <c r="B43" s="179">
        <v>25</v>
      </c>
      <c r="C43" s="180" t="s">
        <v>189</v>
      </c>
      <c r="D43" s="181">
        <v>20818</v>
      </c>
      <c r="E43" s="287">
        <v>0.27156354205261207</v>
      </c>
      <c r="F43" s="287">
        <v>0.1323918230476559</v>
      </c>
      <c r="G43" s="287">
        <v>0.20714221749037323</v>
      </c>
      <c r="H43" s="172"/>
      <c r="J43" s="444"/>
      <c r="K43" s="172"/>
    </row>
    <row r="44" spans="2:11">
      <c r="B44" s="179">
        <v>43</v>
      </c>
      <c r="C44" s="180" t="s">
        <v>88</v>
      </c>
      <c r="D44" s="181">
        <v>31529</v>
      </c>
      <c r="E44" s="287">
        <v>0.24255009186679857</v>
      </c>
      <c r="F44" s="287">
        <v>0.11123445022261369</v>
      </c>
      <c r="G44" s="287">
        <v>0.18030893109384025</v>
      </c>
      <c r="H44" s="172"/>
      <c r="J44" s="444"/>
      <c r="K44" s="172"/>
    </row>
    <row r="45" spans="2:11" s="188" customFormat="1">
      <c r="B45" s="179"/>
      <c r="C45" s="183" t="s">
        <v>86</v>
      </c>
      <c r="D45" s="184">
        <v>258864</v>
      </c>
      <c r="E45" s="288">
        <v>0.19703668668256971</v>
      </c>
      <c r="F45" s="288">
        <v>8.6282436282436287E-2</v>
      </c>
      <c r="G45" s="288">
        <v>0.14777147436958624</v>
      </c>
      <c r="H45" s="187"/>
      <c r="J45" s="444"/>
      <c r="K45" s="187"/>
    </row>
    <row r="46" spans="2:11">
      <c r="B46" s="179">
        <v>3</v>
      </c>
      <c r="C46" s="180" t="s">
        <v>90</v>
      </c>
      <c r="D46" s="181">
        <v>90967</v>
      </c>
      <c r="E46" s="287">
        <v>0.33282966234671935</v>
      </c>
      <c r="F46" s="287">
        <v>0.21509549586354815</v>
      </c>
      <c r="G46" s="287">
        <v>0.27672338004861147</v>
      </c>
      <c r="H46" s="172"/>
      <c r="J46" s="444"/>
      <c r="K46" s="172"/>
    </row>
    <row r="47" spans="2:11">
      <c r="B47" s="179">
        <v>12</v>
      </c>
      <c r="C47" s="180" t="s">
        <v>91</v>
      </c>
      <c r="D47" s="181">
        <v>31063</v>
      </c>
      <c r="E47" s="287">
        <v>0.30168944970206801</v>
      </c>
      <c r="F47" s="287">
        <v>0.15072083879423329</v>
      </c>
      <c r="G47" s="287">
        <v>0.23068582674241581</v>
      </c>
      <c r="H47" s="172"/>
      <c r="J47" s="444"/>
      <c r="K47" s="172"/>
    </row>
    <row r="48" spans="2:11">
      <c r="B48" s="179">
        <v>46</v>
      </c>
      <c r="C48" s="180" t="s">
        <v>92</v>
      </c>
      <c r="D48" s="181">
        <v>131630</v>
      </c>
      <c r="E48" s="287">
        <v>0.3090865998928321</v>
      </c>
      <c r="F48" s="287">
        <v>0.15883665490607418</v>
      </c>
      <c r="G48" s="287">
        <v>0.23789514396062975</v>
      </c>
      <c r="H48" s="172"/>
      <c r="J48" s="444"/>
      <c r="K48" s="172"/>
    </row>
    <row r="49" spans="2:11" s="188" customFormat="1">
      <c r="B49" s="179"/>
      <c r="C49" s="183" t="s">
        <v>89</v>
      </c>
      <c r="D49" s="184">
        <v>253660</v>
      </c>
      <c r="E49" s="288">
        <v>0.31574270336203786</v>
      </c>
      <c r="F49" s="288">
        <v>0.17604944416791107</v>
      </c>
      <c r="G49" s="288">
        <v>0.24949468621366289</v>
      </c>
      <c r="H49" s="187"/>
      <c r="J49" s="444"/>
      <c r="K49" s="187"/>
    </row>
    <row r="50" spans="2:11">
      <c r="B50" s="179">
        <v>6</v>
      </c>
      <c r="C50" s="180" t="s">
        <v>94</v>
      </c>
      <c r="D50" s="181">
        <v>58820</v>
      </c>
      <c r="E50" s="287">
        <v>0.49966329966329964</v>
      </c>
      <c r="F50" s="287">
        <v>0.37193554628119729</v>
      </c>
      <c r="G50" s="287">
        <v>0.43181100743666356</v>
      </c>
      <c r="H50" s="172"/>
      <c r="J50" s="444"/>
      <c r="K50" s="172"/>
    </row>
    <row r="51" spans="2:11">
      <c r="B51" s="179">
        <v>10</v>
      </c>
      <c r="C51" s="180" t="s">
        <v>95</v>
      </c>
      <c r="D51" s="181">
        <v>37977</v>
      </c>
      <c r="E51" s="287">
        <v>0.46070692133052843</v>
      </c>
      <c r="F51" s="287">
        <v>0.32835697277150844</v>
      </c>
      <c r="G51" s="287">
        <v>0.39433680144539279</v>
      </c>
      <c r="H51" s="172"/>
      <c r="J51" s="444"/>
      <c r="K51" s="172"/>
    </row>
    <row r="52" spans="2:11" s="188" customFormat="1">
      <c r="B52" s="179"/>
      <c r="C52" s="183" t="s">
        <v>93</v>
      </c>
      <c r="D52" s="184">
        <v>96797</v>
      </c>
      <c r="E52" s="288">
        <v>0.48294387928414351</v>
      </c>
      <c r="F52" s="288">
        <v>0.35449248696718799</v>
      </c>
      <c r="G52" s="288">
        <v>0.41629000141921446</v>
      </c>
      <c r="H52" s="187"/>
      <c r="J52" s="444"/>
      <c r="K52" s="187"/>
    </row>
    <row r="53" spans="2:11">
      <c r="B53" s="179">
        <v>15</v>
      </c>
      <c r="C53" s="180" t="s">
        <v>184</v>
      </c>
      <c r="D53" s="181">
        <v>81562</v>
      </c>
      <c r="E53" s="287">
        <v>0.34803854692480374</v>
      </c>
      <c r="F53" s="287">
        <v>0.18104436077917826</v>
      </c>
      <c r="G53" s="287">
        <v>0.27028048036902519</v>
      </c>
      <c r="H53" s="172"/>
      <c r="J53" s="444"/>
      <c r="K53" s="172"/>
    </row>
    <row r="54" spans="2:11">
      <c r="B54" s="179">
        <v>27</v>
      </c>
      <c r="C54" s="180" t="s">
        <v>97</v>
      </c>
      <c r="D54" s="181">
        <v>35479</v>
      </c>
      <c r="E54" s="287">
        <v>0.34809937144567493</v>
      </c>
      <c r="F54" s="287">
        <v>0.26249509611612398</v>
      </c>
      <c r="G54" s="287">
        <v>0.30997125608296422</v>
      </c>
      <c r="H54" s="172"/>
      <c r="J54" s="444"/>
      <c r="K54" s="172"/>
    </row>
    <row r="55" spans="2:11">
      <c r="B55" s="179">
        <v>32</v>
      </c>
      <c r="C55" s="180" t="s">
        <v>185</v>
      </c>
      <c r="D55" s="181">
        <v>37231</v>
      </c>
      <c r="E55" s="287">
        <v>0.41041075276172234</v>
      </c>
      <c r="F55" s="287">
        <v>0.27426877552289547</v>
      </c>
      <c r="G55" s="287">
        <v>0.34886946092073579</v>
      </c>
      <c r="H55" s="172"/>
      <c r="J55" s="444"/>
      <c r="K55" s="172"/>
    </row>
    <row r="56" spans="2:11">
      <c r="B56" s="179">
        <v>36</v>
      </c>
      <c r="C56" s="180" t="s">
        <v>98</v>
      </c>
      <c r="D56" s="181">
        <v>62250</v>
      </c>
      <c r="E56" s="287">
        <v>0.33378114313629703</v>
      </c>
      <c r="F56" s="287">
        <v>0.16198772104738415</v>
      </c>
      <c r="G56" s="287">
        <v>0.2537191766863664</v>
      </c>
      <c r="H56" s="172"/>
      <c r="J56" s="444"/>
      <c r="K56" s="172"/>
    </row>
    <row r="57" spans="2:11" s="188" customFormat="1">
      <c r="B57" s="179"/>
      <c r="C57" s="183" t="s">
        <v>96</v>
      </c>
      <c r="D57" s="184">
        <v>216522</v>
      </c>
      <c r="E57" s="288">
        <v>0.35234402725102182</v>
      </c>
      <c r="F57" s="288">
        <v>0.19931934363261503</v>
      </c>
      <c r="G57" s="288">
        <v>0.28182106896300385</v>
      </c>
      <c r="H57" s="187"/>
      <c r="J57" s="444"/>
      <c r="K57" s="187"/>
    </row>
    <row r="58" spans="2:11" s="188" customFormat="1">
      <c r="B58" s="179">
        <v>28</v>
      </c>
      <c r="C58" s="183" t="s">
        <v>99</v>
      </c>
      <c r="D58" s="184">
        <v>175158</v>
      </c>
      <c r="E58" s="288">
        <v>0.20202517217700558</v>
      </c>
      <c r="F58" s="288">
        <v>8.1044277196057196E-2</v>
      </c>
      <c r="G58" s="288">
        <v>0.14565669333244632</v>
      </c>
      <c r="H58" s="187"/>
      <c r="J58" s="444"/>
      <c r="K58" s="187"/>
    </row>
    <row r="59" spans="2:11" s="188" customFormat="1">
      <c r="B59" s="179">
        <v>30</v>
      </c>
      <c r="C59" s="183" t="s">
        <v>100</v>
      </c>
      <c r="D59" s="184">
        <v>71143</v>
      </c>
      <c r="E59" s="288">
        <v>0.35460042364721739</v>
      </c>
      <c r="F59" s="288">
        <v>0.20273576602256119</v>
      </c>
      <c r="G59" s="288">
        <v>0.28045934417698865</v>
      </c>
      <c r="H59" s="187"/>
      <c r="J59" s="444"/>
      <c r="K59" s="187"/>
    </row>
    <row r="60" spans="2:11" s="188" customFormat="1">
      <c r="B60" s="179">
        <v>31</v>
      </c>
      <c r="C60" s="183" t="s">
        <v>101</v>
      </c>
      <c r="D60" s="184">
        <v>22243</v>
      </c>
      <c r="E60" s="288">
        <v>0.22870401525347689</v>
      </c>
      <c r="F60" s="288">
        <v>8.5344616668825465E-2</v>
      </c>
      <c r="G60" s="288">
        <v>0.15796351137340123</v>
      </c>
      <c r="H60" s="187"/>
      <c r="J60" s="444"/>
      <c r="K60" s="187"/>
    </row>
    <row r="61" spans="2:11">
      <c r="B61" s="179">
        <v>1</v>
      </c>
      <c r="C61" s="180" t="s">
        <v>186</v>
      </c>
      <c r="D61" s="181">
        <v>8227</v>
      </c>
      <c r="E61" s="287">
        <v>0.15285615285615287</v>
      </c>
      <c r="F61" s="287">
        <v>5.1704144398507616E-2</v>
      </c>
      <c r="G61" s="287">
        <v>0.10274502947347387</v>
      </c>
      <c r="H61" s="172"/>
      <c r="J61" s="444"/>
      <c r="K61" s="172"/>
    </row>
    <row r="62" spans="2:11">
      <c r="B62" s="179">
        <v>20</v>
      </c>
      <c r="C62" s="180" t="s">
        <v>187</v>
      </c>
      <c r="D62" s="181">
        <v>18532</v>
      </c>
      <c r="E62" s="287">
        <v>0.14039587289778177</v>
      </c>
      <c r="F62" s="287">
        <v>4.6428136115327936E-2</v>
      </c>
      <c r="G62" s="287">
        <v>9.631966569820323E-2</v>
      </c>
      <c r="H62" s="172"/>
      <c r="J62" s="444"/>
      <c r="K62" s="172"/>
    </row>
    <row r="63" spans="2:11">
      <c r="B63" s="179">
        <v>48</v>
      </c>
      <c r="C63" s="180" t="s">
        <v>188</v>
      </c>
      <c r="D63" s="181">
        <v>33029</v>
      </c>
      <c r="E63" s="287">
        <v>0.16258056073543364</v>
      </c>
      <c r="F63" s="287">
        <v>5.7199997202934123E-2</v>
      </c>
      <c r="G63" s="287">
        <v>0.11164367586861951</v>
      </c>
      <c r="H63" s="172"/>
      <c r="J63" s="444"/>
      <c r="K63" s="172"/>
    </row>
    <row r="64" spans="2:11" s="188" customFormat="1">
      <c r="B64" s="179">
        <v>16</v>
      </c>
      <c r="C64" s="183" t="s">
        <v>164</v>
      </c>
      <c r="D64" s="184">
        <v>59788</v>
      </c>
      <c r="E64" s="288">
        <v>0.15357845311161741</v>
      </c>
      <c r="F64" s="288">
        <v>5.2839272759249899E-2</v>
      </c>
      <c r="G64" s="288">
        <v>0.10520203548729933</v>
      </c>
      <c r="H64" s="187"/>
      <c r="J64" s="444"/>
      <c r="K64" s="187"/>
    </row>
    <row r="65" spans="2:11" s="188" customFormat="1">
      <c r="B65" s="179">
        <v>26</v>
      </c>
      <c r="C65" s="183" t="s">
        <v>160</v>
      </c>
      <c r="D65" s="184">
        <v>15234</v>
      </c>
      <c r="E65" s="288">
        <v>0.28032271297689049</v>
      </c>
      <c r="F65" s="288">
        <v>0.14240813760786331</v>
      </c>
      <c r="G65" s="288">
        <v>0.2128753685563769</v>
      </c>
      <c r="H65" s="187"/>
      <c r="J65" s="444"/>
      <c r="K65" s="187"/>
    </row>
    <row r="66" spans="2:11">
      <c r="B66" s="179">
        <v>51</v>
      </c>
      <c r="C66" s="180" t="s">
        <v>104</v>
      </c>
      <c r="D66" s="181">
        <v>2105</v>
      </c>
      <c r="E66" s="287">
        <v>0.29142236699239954</v>
      </c>
      <c r="F66" s="287">
        <v>0.17822938565755664</v>
      </c>
      <c r="G66" s="287">
        <v>0.2368894890839523</v>
      </c>
      <c r="H66" s="172"/>
      <c r="J66" s="444"/>
      <c r="K66" s="172"/>
    </row>
    <row r="67" spans="2:11">
      <c r="B67" s="179">
        <v>52</v>
      </c>
      <c r="C67" s="180" t="s">
        <v>105</v>
      </c>
      <c r="D67" s="181">
        <v>2273</v>
      </c>
      <c r="E67" s="287">
        <v>0.31604538087520262</v>
      </c>
      <c r="F67" s="287">
        <v>0.22762597142140886</v>
      </c>
      <c r="G67" s="287">
        <v>0.2735917188252287</v>
      </c>
      <c r="H67" s="172"/>
      <c r="J67" s="444"/>
      <c r="K67" s="172"/>
    </row>
    <row r="68" spans="2:11" ht="18.600000000000001" customHeight="1">
      <c r="B68" s="403"/>
      <c r="C68" s="404" t="s">
        <v>45</v>
      </c>
      <c r="D68" s="405">
        <f>'Pensiones - mínimos'!$C$14</f>
        <v>2214362</v>
      </c>
      <c r="E68" s="406">
        <f>'Pensiones - mínimos'!E14</f>
        <v>0.28299999999999997</v>
      </c>
      <c r="F68" s="406">
        <f>'Pensiones - mínimos'!G14</f>
        <v>0.158</v>
      </c>
      <c r="G68" s="406">
        <f>'Pensiones - mínimos'!H14</f>
        <v>0.223</v>
      </c>
      <c r="J68" s="172"/>
      <c r="K68" s="172"/>
    </row>
    <row r="69" spans="2:11">
      <c r="C69" s="190"/>
      <c r="D69" s="217"/>
      <c r="E69" s="223"/>
      <c r="F69" s="218"/>
      <c r="G69" s="213"/>
      <c r="H69" s="218"/>
      <c r="I69" s="213"/>
      <c r="J69" s="172"/>
      <c r="K69" s="172"/>
    </row>
    <row r="70" spans="2:11">
      <c r="F70" s="258"/>
      <c r="G70" s="258"/>
      <c r="H70" s="172"/>
      <c r="I70" s="172"/>
    </row>
    <row r="71" spans="2:11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52" activePane="bottomLeft" state="frozen"/>
      <selection pane="bottomLeft" activeCell="V60" sqref="V60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25" t="s">
        <v>199</v>
      </c>
      <c r="C2" s="525"/>
      <c r="D2" s="525"/>
      <c r="E2" s="525"/>
      <c r="F2" s="525"/>
      <c r="G2" s="525"/>
      <c r="H2" s="525"/>
      <c r="I2" s="525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8"/>
      <c r="B5" s="529" t="s">
        <v>214</v>
      </c>
      <c r="C5" s="530"/>
      <c r="D5" s="530"/>
      <c r="E5" s="530"/>
      <c r="F5" s="530"/>
      <c r="G5" s="530"/>
      <c r="H5" s="530"/>
      <c r="I5" s="531"/>
    </row>
    <row r="6" spans="1:226" ht="2.4500000000000002" customHeight="1">
      <c r="A6" s="319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319"/>
      <c r="B7" s="324" t="s">
        <v>166</v>
      </c>
      <c r="C7" s="325" t="s">
        <v>47</v>
      </c>
      <c r="D7" s="324" t="s">
        <v>193</v>
      </c>
      <c r="E7" s="326" t="s">
        <v>194</v>
      </c>
      <c r="F7" s="324" t="s">
        <v>195</v>
      </c>
      <c r="G7" s="324" t="s">
        <v>196</v>
      </c>
      <c r="H7" s="324" t="s">
        <v>197</v>
      </c>
      <c r="I7" s="324" t="s">
        <v>198</v>
      </c>
    </row>
    <row r="8" spans="1:226" ht="6.75" customHeight="1">
      <c r="B8" s="445"/>
      <c r="C8" s="446"/>
      <c r="D8" s="446"/>
      <c r="E8" s="447"/>
      <c r="F8" s="446"/>
      <c r="G8" s="446"/>
      <c r="H8" s="446"/>
      <c r="I8" s="446"/>
    </row>
    <row r="9" spans="1:226" s="148" customFormat="1" ht="18" customHeight="1">
      <c r="A9" s="12"/>
      <c r="B9" s="145"/>
      <c r="C9" s="146" t="s">
        <v>52</v>
      </c>
      <c r="D9" s="147">
        <v>36844</v>
      </c>
      <c r="E9" s="147">
        <v>68.823831379527064</v>
      </c>
      <c r="F9" s="147">
        <v>5214</v>
      </c>
      <c r="G9" s="147">
        <v>15960</v>
      </c>
      <c r="H9" s="147">
        <v>9469</v>
      </c>
      <c r="I9" s="147">
        <v>6201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2378</v>
      </c>
      <c r="E10" s="150">
        <v>70.466387720773767</v>
      </c>
      <c r="F10" s="150">
        <v>284</v>
      </c>
      <c r="G10" s="150">
        <v>1005</v>
      </c>
      <c r="H10" s="150">
        <v>664</v>
      </c>
      <c r="I10" s="150">
        <v>425</v>
      </c>
    </row>
    <row r="11" spans="1:226" s="152" customFormat="1" ht="18" customHeight="1">
      <c r="B11" s="145">
        <v>11</v>
      </c>
      <c r="C11" s="149" t="s">
        <v>54</v>
      </c>
      <c r="D11" s="150">
        <v>4296</v>
      </c>
      <c r="E11" s="150">
        <v>69.60608938547486</v>
      </c>
      <c r="F11" s="150">
        <v>679</v>
      </c>
      <c r="G11" s="150">
        <v>1677</v>
      </c>
      <c r="H11" s="150">
        <v>1077</v>
      </c>
      <c r="I11" s="150">
        <v>863</v>
      </c>
    </row>
    <row r="12" spans="1:226" s="152" customFormat="1" ht="18" customHeight="1">
      <c r="B12" s="145">
        <v>14</v>
      </c>
      <c r="C12" s="149" t="s">
        <v>55</v>
      </c>
      <c r="D12" s="150">
        <v>4244</v>
      </c>
      <c r="E12" s="150">
        <v>69.497412818096137</v>
      </c>
      <c r="F12" s="150">
        <v>526</v>
      </c>
      <c r="G12" s="150">
        <v>1845</v>
      </c>
      <c r="H12" s="150">
        <v>1159</v>
      </c>
      <c r="I12" s="150">
        <v>714</v>
      </c>
    </row>
    <row r="13" spans="1:226" s="152" customFormat="1" ht="18" customHeight="1">
      <c r="B13" s="145">
        <v>18</v>
      </c>
      <c r="C13" s="149" t="s">
        <v>56</v>
      </c>
      <c r="D13" s="150">
        <v>4771</v>
      </c>
      <c r="E13" s="150">
        <v>68.580670718926854</v>
      </c>
      <c r="F13" s="150">
        <v>688</v>
      </c>
      <c r="G13" s="150">
        <v>2007</v>
      </c>
      <c r="H13" s="150">
        <v>1245</v>
      </c>
      <c r="I13" s="150">
        <v>831</v>
      </c>
    </row>
    <row r="14" spans="1:226" s="152" customFormat="1" ht="18" customHeight="1">
      <c r="B14" s="145">
        <v>21</v>
      </c>
      <c r="C14" s="149" t="s">
        <v>57</v>
      </c>
      <c r="D14" s="150">
        <v>2418</v>
      </c>
      <c r="E14" s="150">
        <v>67.706497105045486</v>
      </c>
      <c r="F14" s="150">
        <v>338</v>
      </c>
      <c r="G14" s="150">
        <v>1063</v>
      </c>
      <c r="H14" s="150">
        <v>658</v>
      </c>
      <c r="I14" s="150">
        <v>359</v>
      </c>
    </row>
    <row r="15" spans="1:226" s="152" customFormat="1" ht="18" customHeight="1">
      <c r="B15" s="145">
        <v>23</v>
      </c>
      <c r="C15" s="149" t="s">
        <v>58</v>
      </c>
      <c r="D15" s="150">
        <v>3407</v>
      </c>
      <c r="E15" s="150">
        <v>70.725606105077787</v>
      </c>
      <c r="F15" s="150">
        <v>364</v>
      </c>
      <c r="G15" s="150">
        <v>1505</v>
      </c>
      <c r="H15" s="150">
        <v>904</v>
      </c>
      <c r="I15" s="150">
        <v>634</v>
      </c>
    </row>
    <row r="16" spans="1:226" s="152" customFormat="1" ht="18" customHeight="1">
      <c r="B16" s="145">
        <v>29</v>
      </c>
      <c r="C16" s="149" t="s">
        <v>59</v>
      </c>
      <c r="D16" s="150">
        <v>6156</v>
      </c>
      <c r="E16" s="150">
        <v>66.717509746588689</v>
      </c>
      <c r="F16" s="150">
        <v>968</v>
      </c>
      <c r="G16" s="150">
        <v>2733</v>
      </c>
      <c r="H16" s="150">
        <v>1504</v>
      </c>
      <c r="I16" s="150">
        <v>951</v>
      </c>
    </row>
    <row r="17" spans="1:428" s="152" customFormat="1" ht="18" customHeight="1">
      <c r="B17" s="145">
        <v>41</v>
      </c>
      <c r="C17" s="149" t="s">
        <v>60</v>
      </c>
      <c r="D17" s="150">
        <v>9174</v>
      </c>
      <c r="E17" s="150">
        <v>67.290477436232834</v>
      </c>
      <c r="F17" s="150">
        <v>1367</v>
      </c>
      <c r="G17" s="150">
        <v>4125</v>
      </c>
      <c r="H17" s="150">
        <v>2258</v>
      </c>
      <c r="I17" s="150">
        <v>1424</v>
      </c>
    </row>
    <row r="18" spans="1:428" s="153" customFormat="1" ht="18" customHeight="1">
      <c r="A18" s="12"/>
      <c r="B18" s="145"/>
      <c r="C18" s="146" t="s">
        <v>61</v>
      </c>
      <c r="D18" s="147">
        <v>7803</v>
      </c>
      <c r="E18" s="147">
        <v>58.11265561778518</v>
      </c>
      <c r="F18" s="147">
        <v>1887</v>
      </c>
      <c r="G18" s="147">
        <v>4066</v>
      </c>
      <c r="H18" s="147">
        <v>1283</v>
      </c>
      <c r="I18" s="147">
        <v>567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1409</v>
      </c>
      <c r="E19" s="150">
        <v>57.788090844570604</v>
      </c>
      <c r="F19" s="150">
        <v>324</v>
      </c>
      <c r="G19" s="150">
        <v>749</v>
      </c>
      <c r="H19" s="150">
        <v>222</v>
      </c>
      <c r="I19" s="150">
        <v>114</v>
      </c>
    </row>
    <row r="20" spans="1:428" s="152" customFormat="1" ht="18" customHeight="1">
      <c r="B20" s="145">
        <v>40</v>
      </c>
      <c r="C20" s="149" t="s">
        <v>63</v>
      </c>
      <c r="D20" s="150">
        <v>824</v>
      </c>
      <c r="E20" s="150">
        <v>59.504296116504854</v>
      </c>
      <c r="F20" s="150">
        <v>168</v>
      </c>
      <c r="G20" s="150">
        <v>438</v>
      </c>
      <c r="H20" s="150">
        <v>163</v>
      </c>
      <c r="I20" s="150">
        <v>55</v>
      </c>
    </row>
    <row r="21" spans="1:428" s="152" customFormat="1" ht="18" customHeight="1">
      <c r="B21" s="145">
        <v>50</v>
      </c>
      <c r="C21" s="152" t="s">
        <v>64</v>
      </c>
      <c r="D21" s="154">
        <v>5570</v>
      </c>
      <c r="E21" s="154">
        <v>57.045579892280074</v>
      </c>
      <c r="F21" s="154">
        <v>1395</v>
      </c>
      <c r="G21" s="154">
        <v>2879</v>
      </c>
      <c r="H21" s="154">
        <v>898</v>
      </c>
      <c r="I21" s="154">
        <v>398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6216</v>
      </c>
      <c r="E22" s="147">
        <v>55.189876126126123</v>
      </c>
      <c r="F22" s="147">
        <v>1999</v>
      </c>
      <c r="G22" s="147">
        <v>2795</v>
      </c>
      <c r="H22" s="147">
        <v>942</v>
      </c>
      <c r="I22" s="147">
        <v>480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3709</v>
      </c>
      <c r="E23" s="147">
        <v>59.969730385548658</v>
      </c>
      <c r="F23" s="147">
        <v>815</v>
      </c>
      <c r="G23" s="147">
        <v>1847</v>
      </c>
      <c r="H23" s="147">
        <v>711</v>
      </c>
      <c r="I23" s="147">
        <v>336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7468</v>
      </c>
      <c r="E24" s="147">
        <v>65.742774178798257</v>
      </c>
      <c r="F24" s="147">
        <v>1507</v>
      </c>
      <c r="G24" s="147">
        <v>3061</v>
      </c>
      <c r="H24" s="147">
        <v>1640</v>
      </c>
      <c r="I24" s="147">
        <v>1260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3705</v>
      </c>
      <c r="E25" s="150">
        <v>66.706008097165991</v>
      </c>
      <c r="F25" s="150">
        <v>753</v>
      </c>
      <c r="G25" s="150">
        <v>1438</v>
      </c>
      <c r="H25" s="150">
        <v>824</v>
      </c>
      <c r="I25" s="150">
        <v>690</v>
      </c>
    </row>
    <row r="26" spans="1:428" s="152" customFormat="1" ht="18" customHeight="1">
      <c r="B26" s="145">
        <v>38</v>
      </c>
      <c r="C26" s="149" t="s">
        <v>68</v>
      </c>
      <c r="D26" s="150">
        <v>3763</v>
      </c>
      <c r="E26" s="150">
        <v>64.779540260430522</v>
      </c>
      <c r="F26" s="150">
        <v>754</v>
      </c>
      <c r="G26" s="150">
        <v>1623</v>
      </c>
      <c r="H26" s="150">
        <v>816</v>
      </c>
      <c r="I26" s="150">
        <v>570</v>
      </c>
    </row>
    <row r="27" spans="1:428" s="152" customFormat="1" ht="18" customHeight="1">
      <c r="B27" s="145">
        <v>39</v>
      </c>
      <c r="C27" s="146" t="s">
        <v>69</v>
      </c>
      <c r="D27" s="147">
        <v>2805</v>
      </c>
      <c r="E27" s="147">
        <v>60.371461675579326</v>
      </c>
      <c r="F27" s="147">
        <v>683</v>
      </c>
      <c r="G27" s="147">
        <v>1294</v>
      </c>
      <c r="H27" s="147">
        <v>507</v>
      </c>
      <c r="I27" s="147">
        <v>321</v>
      </c>
    </row>
    <row r="28" spans="1:428" s="148" customFormat="1" ht="18" customHeight="1">
      <c r="A28" s="12"/>
      <c r="B28" s="145"/>
      <c r="C28" s="146" t="s">
        <v>70</v>
      </c>
      <c r="D28" s="147">
        <v>14390</v>
      </c>
      <c r="E28" s="147">
        <v>62.826775167763962</v>
      </c>
      <c r="F28" s="147">
        <v>3099</v>
      </c>
      <c r="G28" s="147">
        <v>6677</v>
      </c>
      <c r="H28" s="147">
        <v>2811</v>
      </c>
      <c r="I28" s="147">
        <v>1803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932</v>
      </c>
      <c r="E29" s="150">
        <v>64.777403433476394</v>
      </c>
      <c r="F29" s="150">
        <v>171</v>
      </c>
      <c r="G29" s="150">
        <v>405</v>
      </c>
      <c r="H29" s="150">
        <v>233</v>
      </c>
      <c r="I29" s="150">
        <v>123</v>
      </c>
    </row>
    <row r="30" spans="1:428" s="152" customFormat="1" ht="18" customHeight="1">
      <c r="B30" s="145">
        <v>9</v>
      </c>
      <c r="C30" s="149" t="s">
        <v>72</v>
      </c>
      <c r="D30" s="150">
        <v>2171</v>
      </c>
      <c r="E30" s="150">
        <v>61.940069092584068</v>
      </c>
      <c r="F30" s="150">
        <v>444</v>
      </c>
      <c r="G30" s="150">
        <v>1061</v>
      </c>
      <c r="H30" s="150">
        <v>388</v>
      </c>
      <c r="I30" s="150">
        <v>278</v>
      </c>
    </row>
    <row r="31" spans="1:428" s="152" customFormat="1" ht="18" customHeight="1">
      <c r="B31" s="145">
        <v>24</v>
      </c>
      <c r="C31" s="149" t="s">
        <v>73</v>
      </c>
      <c r="D31" s="150">
        <v>3013</v>
      </c>
      <c r="E31" s="150">
        <v>59.700398274145378</v>
      </c>
      <c r="F31" s="150">
        <v>768</v>
      </c>
      <c r="G31" s="150">
        <v>1347</v>
      </c>
      <c r="H31" s="150">
        <v>557</v>
      </c>
      <c r="I31" s="150">
        <v>341</v>
      </c>
    </row>
    <row r="32" spans="1:428" s="152" customFormat="1" ht="18" customHeight="1">
      <c r="B32" s="145">
        <v>34</v>
      </c>
      <c r="C32" s="152" t="s">
        <v>74</v>
      </c>
      <c r="D32" s="154">
        <v>1035</v>
      </c>
      <c r="E32" s="154">
        <v>63.008415458937208</v>
      </c>
      <c r="F32" s="154">
        <v>220</v>
      </c>
      <c r="G32" s="154">
        <v>466</v>
      </c>
      <c r="H32" s="154">
        <v>209</v>
      </c>
      <c r="I32" s="154">
        <v>140</v>
      </c>
    </row>
    <row r="33" spans="1:226" s="152" customFormat="1" ht="18" customHeight="1">
      <c r="B33" s="145">
        <v>37</v>
      </c>
      <c r="C33" s="152" t="s">
        <v>75</v>
      </c>
      <c r="D33" s="154">
        <v>1818</v>
      </c>
      <c r="E33" s="154">
        <v>61.598316831683164</v>
      </c>
      <c r="F33" s="154">
        <v>418</v>
      </c>
      <c r="G33" s="154">
        <v>823</v>
      </c>
      <c r="H33" s="154">
        <v>350</v>
      </c>
      <c r="I33" s="154">
        <v>227</v>
      </c>
    </row>
    <row r="34" spans="1:226" s="152" customFormat="1" ht="18" customHeight="1">
      <c r="B34" s="145">
        <v>40</v>
      </c>
      <c r="C34" s="149" t="s">
        <v>76</v>
      </c>
      <c r="D34" s="150">
        <v>945</v>
      </c>
      <c r="E34" s="150">
        <v>66.208275132275119</v>
      </c>
      <c r="F34" s="150">
        <v>137</v>
      </c>
      <c r="G34" s="150">
        <v>444</v>
      </c>
      <c r="H34" s="150">
        <v>222</v>
      </c>
      <c r="I34" s="150">
        <v>142</v>
      </c>
    </row>
    <row r="35" spans="1:226" s="152" customFormat="1" ht="18" customHeight="1">
      <c r="B35" s="145">
        <v>42</v>
      </c>
      <c r="C35" s="149" t="s">
        <v>77</v>
      </c>
      <c r="D35" s="150">
        <v>553</v>
      </c>
      <c r="E35" s="150">
        <v>64.484828209764913</v>
      </c>
      <c r="F35" s="150">
        <v>92</v>
      </c>
      <c r="G35" s="150">
        <v>269</v>
      </c>
      <c r="H35" s="150">
        <v>118</v>
      </c>
      <c r="I35" s="150">
        <v>74</v>
      </c>
    </row>
    <row r="36" spans="1:226" s="152" customFormat="1" ht="18" customHeight="1">
      <c r="B36" s="145">
        <v>47</v>
      </c>
      <c r="C36" s="149" t="s">
        <v>78</v>
      </c>
      <c r="D36" s="150">
        <v>2809</v>
      </c>
      <c r="E36" s="150">
        <v>61.453243147027415</v>
      </c>
      <c r="F36" s="150">
        <v>617</v>
      </c>
      <c r="G36" s="150">
        <v>1338</v>
      </c>
      <c r="H36" s="150">
        <v>526</v>
      </c>
      <c r="I36" s="150">
        <v>328</v>
      </c>
    </row>
    <row r="37" spans="1:226" s="152" customFormat="1" ht="18" customHeight="1">
      <c r="B37" s="145">
        <v>49</v>
      </c>
      <c r="C37" s="149" t="s">
        <v>79</v>
      </c>
      <c r="D37" s="150">
        <v>1114</v>
      </c>
      <c r="E37" s="150">
        <v>62.270026929982045</v>
      </c>
      <c r="F37" s="150">
        <v>232</v>
      </c>
      <c r="G37" s="150">
        <v>524</v>
      </c>
      <c r="H37" s="150">
        <v>208</v>
      </c>
      <c r="I37" s="150">
        <v>150</v>
      </c>
    </row>
    <row r="38" spans="1:226" s="148" customFormat="1" ht="18" customHeight="1">
      <c r="A38" s="12"/>
      <c r="B38" s="145"/>
      <c r="C38" s="146" t="s">
        <v>80</v>
      </c>
      <c r="D38" s="147">
        <v>8680</v>
      </c>
      <c r="E38" s="147">
        <v>66.850293839681143</v>
      </c>
      <c r="F38" s="147">
        <v>1325</v>
      </c>
      <c r="G38" s="147">
        <v>3835</v>
      </c>
      <c r="H38" s="147">
        <v>2176</v>
      </c>
      <c r="I38" s="147">
        <v>1344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1902</v>
      </c>
      <c r="E39" s="150">
        <v>67.661587802313349</v>
      </c>
      <c r="F39" s="150">
        <v>300</v>
      </c>
      <c r="G39" s="150">
        <v>805</v>
      </c>
      <c r="H39" s="150">
        <v>479</v>
      </c>
      <c r="I39" s="150">
        <v>318</v>
      </c>
    </row>
    <row r="40" spans="1:226" s="152" customFormat="1" ht="18" customHeight="1">
      <c r="B40" s="145">
        <v>13</v>
      </c>
      <c r="C40" s="149" t="s">
        <v>82</v>
      </c>
      <c r="D40" s="150">
        <v>2130</v>
      </c>
      <c r="E40" s="150">
        <v>68.997953051643194</v>
      </c>
      <c r="F40" s="150">
        <v>315</v>
      </c>
      <c r="G40" s="150">
        <v>886</v>
      </c>
      <c r="H40" s="150">
        <v>541</v>
      </c>
      <c r="I40" s="150">
        <v>388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1038</v>
      </c>
      <c r="E41" s="150">
        <v>66.544315992292866</v>
      </c>
      <c r="F41" s="150">
        <v>154</v>
      </c>
      <c r="G41" s="150">
        <v>480</v>
      </c>
      <c r="H41" s="150">
        <v>262</v>
      </c>
      <c r="I41" s="150">
        <v>142</v>
      </c>
    </row>
    <row r="42" spans="1:226" s="152" customFormat="1" ht="18" customHeight="1">
      <c r="B42" s="145">
        <v>19</v>
      </c>
      <c r="C42" s="152" t="s">
        <v>84</v>
      </c>
      <c r="D42" s="154">
        <v>963</v>
      </c>
      <c r="E42" s="154">
        <v>64.450083073727939</v>
      </c>
      <c r="F42" s="154">
        <v>159</v>
      </c>
      <c r="G42" s="154">
        <v>468</v>
      </c>
      <c r="H42" s="154">
        <v>214</v>
      </c>
      <c r="I42" s="154">
        <v>122</v>
      </c>
    </row>
    <row r="43" spans="1:226" s="152" customFormat="1" ht="18" customHeight="1">
      <c r="B43" s="145">
        <v>45</v>
      </c>
      <c r="C43" s="149" t="s">
        <v>85</v>
      </c>
      <c r="D43" s="150">
        <v>2647</v>
      </c>
      <c r="E43" s="150">
        <v>66.597529278428411</v>
      </c>
      <c r="F43" s="150">
        <v>397</v>
      </c>
      <c r="G43" s="150">
        <v>1196</v>
      </c>
      <c r="H43" s="150">
        <v>680</v>
      </c>
      <c r="I43" s="150">
        <v>374</v>
      </c>
    </row>
    <row r="44" spans="1:226" s="148" customFormat="1" ht="18" customHeight="1">
      <c r="A44" s="12"/>
      <c r="B44" s="145"/>
      <c r="C44" s="146" t="s">
        <v>86</v>
      </c>
      <c r="D44" s="147">
        <v>33166</v>
      </c>
      <c r="E44" s="147">
        <v>58.375087110369904</v>
      </c>
      <c r="F44" s="147">
        <v>7641</v>
      </c>
      <c r="G44" s="147">
        <v>17328</v>
      </c>
      <c r="H44" s="147">
        <v>5656</v>
      </c>
      <c r="I44" s="147">
        <v>2541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24400</v>
      </c>
      <c r="E45" s="154">
        <v>58.218357377049166</v>
      </c>
      <c r="F45" s="154">
        <v>5621</v>
      </c>
      <c r="G45" s="154">
        <v>12857</v>
      </c>
      <c r="H45" s="154">
        <v>4068</v>
      </c>
      <c r="I45" s="154">
        <v>1854</v>
      </c>
    </row>
    <row r="46" spans="1:226" s="152" customFormat="1" ht="18" customHeight="1">
      <c r="B46" s="145">
        <v>17</v>
      </c>
      <c r="C46" s="152" t="s">
        <v>183</v>
      </c>
      <c r="D46" s="154">
        <v>2718</v>
      </c>
      <c r="E46" s="154">
        <v>57.932851361295064</v>
      </c>
      <c r="F46" s="154">
        <v>664</v>
      </c>
      <c r="G46" s="154">
        <v>1366</v>
      </c>
      <c r="H46" s="154">
        <v>474</v>
      </c>
      <c r="I46" s="154">
        <v>214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2420</v>
      </c>
      <c r="E47" s="150">
        <v>57.810578512396681</v>
      </c>
      <c r="F47" s="150">
        <v>594</v>
      </c>
      <c r="G47" s="150">
        <v>1211</v>
      </c>
      <c r="H47" s="150">
        <v>428</v>
      </c>
      <c r="I47" s="150">
        <v>187</v>
      </c>
      <c r="L47" s="413"/>
    </row>
    <row r="48" spans="1:226" s="152" customFormat="1" ht="18" customHeight="1">
      <c r="B48" s="145">
        <v>43</v>
      </c>
      <c r="C48" s="152" t="s">
        <v>88</v>
      </c>
      <c r="D48" s="154">
        <v>3628</v>
      </c>
      <c r="E48" s="154">
        <v>59.538561190738697</v>
      </c>
      <c r="F48" s="154">
        <v>762</v>
      </c>
      <c r="G48" s="154">
        <v>1894</v>
      </c>
      <c r="H48" s="154">
        <v>686</v>
      </c>
      <c r="I48" s="154">
        <v>286</v>
      </c>
    </row>
    <row r="49" spans="1:226" s="148" customFormat="1" ht="18" customHeight="1">
      <c r="A49" s="12"/>
      <c r="B49" s="145"/>
      <c r="C49" s="146" t="s">
        <v>89</v>
      </c>
      <c r="D49" s="147">
        <v>23513</v>
      </c>
      <c r="E49" s="147">
        <v>60.557016286369794</v>
      </c>
      <c r="F49" s="147">
        <v>4750</v>
      </c>
      <c r="G49" s="147">
        <v>11865</v>
      </c>
      <c r="H49" s="147">
        <v>4622</v>
      </c>
      <c r="I49" s="147">
        <v>2276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7959</v>
      </c>
      <c r="E50" s="154">
        <v>62.851373288101513</v>
      </c>
      <c r="F50" s="154">
        <v>1473</v>
      </c>
      <c r="G50" s="154">
        <v>3817</v>
      </c>
      <c r="H50" s="154">
        <v>1749</v>
      </c>
      <c r="I50" s="154">
        <v>920</v>
      </c>
    </row>
    <row r="51" spans="1:226" s="152" customFormat="1" ht="18" customHeight="1">
      <c r="B51" s="145">
        <v>12</v>
      </c>
      <c r="C51" s="152" t="s">
        <v>91</v>
      </c>
      <c r="D51" s="154">
        <v>3252</v>
      </c>
      <c r="E51" s="154">
        <v>58.964732472324734</v>
      </c>
      <c r="F51" s="154">
        <v>664</v>
      </c>
      <c r="G51" s="154">
        <v>1777</v>
      </c>
      <c r="H51" s="154">
        <v>563</v>
      </c>
      <c r="I51" s="154">
        <v>248</v>
      </c>
    </row>
    <row r="52" spans="1:226" s="152" customFormat="1" ht="18" customHeight="1">
      <c r="B52" s="145">
        <v>46</v>
      </c>
      <c r="C52" s="152" t="s">
        <v>92</v>
      </c>
      <c r="D52" s="154">
        <v>12302</v>
      </c>
      <c r="E52" s="154">
        <v>59.854943098683144</v>
      </c>
      <c r="F52" s="154">
        <v>2613</v>
      </c>
      <c r="G52" s="154">
        <v>6271</v>
      </c>
      <c r="H52" s="154">
        <v>2310</v>
      </c>
      <c r="I52" s="154">
        <v>1108</v>
      </c>
    </row>
    <row r="53" spans="1:226" s="148" customFormat="1" ht="18" customHeight="1">
      <c r="A53" s="12"/>
      <c r="B53" s="145"/>
      <c r="C53" s="146" t="s">
        <v>93</v>
      </c>
      <c r="D53" s="147">
        <v>5874</v>
      </c>
      <c r="E53" s="147">
        <v>66.954433253270764</v>
      </c>
      <c r="F53" s="147">
        <v>906</v>
      </c>
      <c r="G53" s="147">
        <v>2612</v>
      </c>
      <c r="H53" s="147">
        <v>1413</v>
      </c>
      <c r="I53" s="147">
        <v>943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3453</v>
      </c>
      <c r="E54" s="154">
        <v>67.417387778743119</v>
      </c>
      <c r="F54" s="154">
        <v>546</v>
      </c>
      <c r="G54" s="154">
        <v>1480</v>
      </c>
      <c r="H54" s="154">
        <v>871</v>
      </c>
      <c r="I54" s="154">
        <v>556</v>
      </c>
    </row>
    <row r="55" spans="1:226" s="152" customFormat="1" ht="18" customHeight="1">
      <c r="B55" s="145">
        <v>10</v>
      </c>
      <c r="C55" s="149" t="s">
        <v>95</v>
      </c>
      <c r="D55" s="150">
        <v>2421</v>
      </c>
      <c r="E55" s="150">
        <v>66.491478727798423</v>
      </c>
      <c r="F55" s="150">
        <v>360</v>
      </c>
      <c r="G55" s="150">
        <v>1132</v>
      </c>
      <c r="H55" s="150">
        <v>542</v>
      </c>
      <c r="I55" s="150">
        <v>387</v>
      </c>
    </row>
    <row r="56" spans="1:226" s="148" customFormat="1" ht="18" customHeight="1">
      <c r="A56" s="12"/>
      <c r="B56" s="145"/>
      <c r="C56" s="146" t="s">
        <v>96</v>
      </c>
      <c r="D56" s="147">
        <v>16120</v>
      </c>
      <c r="E56" s="147">
        <v>55.229858262182667</v>
      </c>
      <c r="F56" s="147">
        <v>4791</v>
      </c>
      <c r="G56" s="147">
        <v>7197</v>
      </c>
      <c r="H56" s="147">
        <v>2752</v>
      </c>
      <c r="I56" s="147">
        <v>1380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5062</v>
      </c>
      <c r="E57" s="158">
        <v>54.731529039905176</v>
      </c>
      <c r="F57" s="158">
        <v>1579</v>
      </c>
      <c r="G57" s="158">
        <v>2273</v>
      </c>
      <c r="H57" s="158">
        <v>810</v>
      </c>
      <c r="I57" s="158">
        <v>400</v>
      </c>
    </row>
    <row r="58" spans="1:226" s="152" customFormat="1" ht="18" customHeight="1">
      <c r="B58" s="145">
        <v>27</v>
      </c>
      <c r="C58" s="157" t="s">
        <v>97</v>
      </c>
      <c r="D58" s="158">
        <v>2627</v>
      </c>
      <c r="E58" s="158">
        <v>54.088405024743047</v>
      </c>
      <c r="F58" s="158">
        <v>921</v>
      </c>
      <c r="G58" s="158">
        <v>1110</v>
      </c>
      <c r="H58" s="158">
        <v>396</v>
      </c>
      <c r="I58" s="158">
        <v>200</v>
      </c>
    </row>
    <row r="59" spans="1:226" s="152" customFormat="1" ht="18" customHeight="1">
      <c r="B59" s="159">
        <v>32</v>
      </c>
      <c r="C59" s="157" t="s">
        <v>185</v>
      </c>
      <c r="D59" s="158">
        <v>2339</v>
      </c>
      <c r="E59" s="158">
        <v>53.054510474561766</v>
      </c>
      <c r="F59" s="158">
        <v>772</v>
      </c>
      <c r="G59" s="158">
        <v>1055</v>
      </c>
      <c r="H59" s="158">
        <v>340</v>
      </c>
      <c r="I59" s="158">
        <v>172</v>
      </c>
    </row>
    <row r="60" spans="1:226" s="152" customFormat="1" ht="18" customHeight="1">
      <c r="B60" s="159">
        <v>36</v>
      </c>
      <c r="C60" s="161" t="s">
        <v>98</v>
      </c>
      <c r="D60" s="158">
        <v>6092</v>
      </c>
      <c r="E60" s="158">
        <v>59.044988509520671</v>
      </c>
      <c r="F60" s="158">
        <v>1519</v>
      </c>
      <c r="G60" s="158">
        <v>2759</v>
      </c>
      <c r="H60" s="158">
        <v>1206</v>
      </c>
      <c r="I60" s="158">
        <v>608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24865</v>
      </c>
      <c r="E61" s="163">
        <v>60.906482203901064</v>
      </c>
      <c r="F61" s="163">
        <v>5122</v>
      </c>
      <c r="G61" s="163">
        <v>12476</v>
      </c>
      <c r="H61" s="163">
        <v>4902</v>
      </c>
      <c r="I61" s="163">
        <v>2365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6236</v>
      </c>
      <c r="E62" s="163">
        <v>68.926411161000644</v>
      </c>
      <c r="F62" s="163">
        <v>881</v>
      </c>
      <c r="G62" s="163">
        <v>2621</v>
      </c>
      <c r="H62" s="163">
        <v>1631</v>
      </c>
      <c r="I62" s="163">
        <v>1103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3369</v>
      </c>
      <c r="E63" s="163">
        <v>60.910400712377559</v>
      </c>
      <c r="F63" s="163">
        <v>755</v>
      </c>
      <c r="G63" s="163">
        <v>1615</v>
      </c>
      <c r="H63" s="163">
        <v>597</v>
      </c>
      <c r="I63" s="163">
        <v>402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12940</v>
      </c>
      <c r="E64" s="147">
        <v>57.884723457161726</v>
      </c>
      <c r="F64" s="147">
        <v>3301</v>
      </c>
      <c r="G64" s="147">
        <v>6515</v>
      </c>
      <c r="H64" s="147">
        <v>2062</v>
      </c>
      <c r="I64" s="147">
        <v>1062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1833</v>
      </c>
      <c r="E65" s="150">
        <v>57.465613747954166</v>
      </c>
      <c r="F65" s="150">
        <v>457</v>
      </c>
      <c r="G65" s="150">
        <v>957</v>
      </c>
      <c r="H65" s="150">
        <v>278</v>
      </c>
      <c r="I65" s="150">
        <v>141</v>
      </c>
    </row>
    <row r="66" spans="1:226" s="152" customFormat="1" ht="18" customHeight="1">
      <c r="B66" s="145">
        <v>20</v>
      </c>
      <c r="C66" s="164" t="s">
        <v>187</v>
      </c>
      <c r="D66" s="150">
        <v>3658</v>
      </c>
      <c r="E66" s="150">
        <v>59.164122471295784</v>
      </c>
      <c r="F66" s="150">
        <v>836</v>
      </c>
      <c r="G66" s="150">
        <v>1866</v>
      </c>
      <c r="H66" s="150">
        <v>628</v>
      </c>
      <c r="I66" s="150">
        <v>328</v>
      </c>
    </row>
    <row r="67" spans="1:226" s="152" customFormat="1" ht="18" customHeight="1">
      <c r="B67" s="145">
        <v>48</v>
      </c>
      <c r="C67" s="164" t="s">
        <v>188</v>
      </c>
      <c r="D67" s="150">
        <v>7449</v>
      </c>
      <c r="E67" s="150">
        <v>57.024434152235216</v>
      </c>
      <c r="F67" s="150">
        <v>2008</v>
      </c>
      <c r="G67" s="150">
        <v>3692</v>
      </c>
      <c r="H67" s="150">
        <v>1156</v>
      </c>
      <c r="I67" s="150">
        <v>593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1783</v>
      </c>
      <c r="E68" s="147">
        <v>58.043617498597868</v>
      </c>
      <c r="F68" s="147">
        <v>433</v>
      </c>
      <c r="G68" s="147">
        <v>890</v>
      </c>
      <c r="H68" s="147">
        <v>323</v>
      </c>
      <c r="I68" s="147">
        <v>137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244</v>
      </c>
      <c r="E69" s="150">
        <v>70</v>
      </c>
      <c r="F69" s="150">
        <v>38</v>
      </c>
      <c r="G69" s="150">
        <v>93</v>
      </c>
      <c r="H69" s="150">
        <v>64</v>
      </c>
      <c r="I69" s="150">
        <v>49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75</v>
      </c>
      <c r="E70" s="150">
        <v>69.760000000000005</v>
      </c>
      <c r="F70" s="150">
        <v>12</v>
      </c>
      <c r="G70" s="150">
        <v>29</v>
      </c>
      <c r="H70" s="150">
        <v>20</v>
      </c>
      <c r="I70" s="150">
        <v>14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8" t="s">
        <v>45</v>
      </c>
      <c r="D71" s="396">
        <v>216100</v>
      </c>
      <c r="E71" s="397">
        <v>61.783187783433597</v>
      </c>
      <c r="F71" s="396">
        <v>45159</v>
      </c>
      <c r="G71" s="396">
        <v>102776</v>
      </c>
      <c r="H71" s="396">
        <v>43581</v>
      </c>
      <c r="I71" s="396">
        <v>24584</v>
      </c>
    </row>
    <row r="72" spans="1:226" ht="18" customHeight="1">
      <c r="B72" s="165"/>
      <c r="D72" s="124"/>
      <c r="E72" s="166"/>
      <c r="F72" s="166"/>
      <c r="G72" s="167"/>
      <c r="H72" s="166"/>
      <c r="I72" s="166"/>
    </row>
    <row r="73" spans="1:226" ht="18" customHeight="1">
      <c r="B73" s="327"/>
      <c r="C73" s="328"/>
      <c r="D73" s="329"/>
      <c r="E73" s="330"/>
      <c r="F73" s="328"/>
      <c r="G73" s="331"/>
      <c r="H73" s="166"/>
      <c r="I73" s="166"/>
    </row>
    <row r="74" spans="1:226" ht="18" customHeight="1">
      <c r="B74" s="327"/>
      <c r="C74" s="513" t="s">
        <v>200</v>
      </c>
      <c r="D74" s="448" t="s">
        <v>4</v>
      </c>
      <c r="E74" s="448" t="s">
        <v>3</v>
      </c>
      <c r="F74" s="448" t="s">
        <v>201</v>
      </c>
      <c r="G74" s="328"/>
      <c r="I74" s="166"/>
    </row>
    <row r="75" spans="1:226" ht="18" customHeight="1">
      <c r="B75" s="332"/>
      <c r="C75" s="513"/>
      <c r="D75" s="400">
        <v>202559</v>
      </c>
      <c r="E75" s="400">
        <v>13541</v>
      </c>
      <c r="F75" s="400">
        <f>SUM(D75:E75)</f>
        <v>216100</v>
      </c>
      <c r="G75" s="328"/>
    </row>
    <row r="76" spans="1:226" ht="18" customHeight="1">
      <c r="B76" s="332"/>
      <c r="C76" s="463"/>
      <c r="D76" s="464"/>
      <c r="E76" s="463"/>
      <c r="F76" s="463"/>
      <c r="G76" s="328"/>
    </row>
    <row r="77" spans="1:226" ht="18" customHeight="1">
      <c r="B77" s="461"/>
      <c r="C77" s="304"/>
      <c r="D77" s="306"/>
      <c r="E77" s="465"/>
      <c r="F77" s="304"/>
      <c r="G77" s="462"/>
    </row>
    <row r="78" spans="1:226" ht="18" customHeight="1">
      <c r="B78" s="136"/>
      <c r="C78" s="304"/>
      <c r="D78" s="306"/>
      <c r="E78" s="306"/>
      <c r="F78" s="306"/>
      <c r="G78" s="304"/>
    </row>
    <row r="79" spans="1:226" ht="18" customHeight="1">
      <c r="B79" s="136"/>
      <c r="C79" s="304"/>
      <c r="D79" s="306"/>
      <c r="E79" s="306"/>
      <c r="F79" s="306"/>
      <c r="G79" s="304"/>
      <c r="H79" s="304"/>
    </row>
    <row r="80" spans="1:226" ht="18" customHeight="1">
      <c r="B80" s="136"/>
      <c r="C80" s="304"/>
      <c r="D80" s="308"/>
      <c r="E80" s="304"/>
      <c r="F80" s="304"/>
      <c r="G80" s="304"/>
      <c r="H80" s="304"/>
    </row>
    <row r="81" spans="1:428" ht="18" customHeight="1">
      <c r="B81" s="136"/>
      <c r="C81" s="304"/>
      <c r="D81" s="308"/>
      <c r="E81" s="306"/>
      <c r="F81" s="306"/>
      <c r="G81" s="304"/>
      <c r="H81" s="304"/>
    </row>
    <row r="82" spans="1:428" ht="18" customHeight="1">
      <c r="B82" s="307"/>
      <c r="C82" s="304"/>
      <c r="D82" s="308"/>
      <c r="E82" s="304"/>
      <c r="F82" s="304"/>
      <c r="G82" s="304"/>
      <c r="H82" s="304"/>
      <c r="I82" s="304"/>
    </row>
    <row r="83" spans="1:428" ht="18" customHeight="1">
      <c r="B83" s="307"/>
      <c r="C83" s="304"/>
      <c r="D83" s="308"/>
      <c r="E83" s="304"/>
      <c r="F83" s="304"/>
      <c r="G83" s="304"/>
      <c r="H83" s="304"/>
      <c r="I83" s="304"/>
    </row>
    <row r="84" spans="1:428" ht="18" customHeight="1">
      <c r="B84" s="307"/>
      <c r="C84" s="527"/>
      <c r="D84" s="527"/>
      <c r="E84" s="527"/>
      <c r="F84" s="527"/>
      <c r="G84" s="527"/>
      <c r="H84" s="527"/>
      <c r="I84" s="304"/>
    </row>
    <row r="85" spans="1:428" ht="18" customHeight="1">
      <c r="B85" s="307"/>
      <c r="C85" s="527"/>
      <c r="D85" s="527"/>
      <c r="E85" s="527"/>
      <c r="F85" s="305"/>
      <c r="G85" s="305"/>
      <c r="H85" s="305"/>
      <c r="I85" s="304"/>
    </row>
    <row r="86" spans="1:428" ht="18" customHeight="1">
      <c r="B86" s="307"/>
      <c r="C86" s="528"/>
      <c r="D86" s="528"/>
      <c r="E86" s="528"/>
      <c r="F86" s="309"/>
      <c r="G86" s="309"/>
      <c r="H86" s="309"/>
      <c r="I86" s="304"/>
    </row>
    <row r="87" spans="1:428" ht="18" customHeight="1">
      <c r="B87" s="307"/>
      <c r="C87" s="528"/>
      <c r="D87" s="528"/>
      <c r="E87" s="528"/>
      <c r="F87" s="309"/>
      <c r="G87" s="309"/>
      <c r="H87" s="309"/>
      <c r="I87" s="304"/>
    </row>
    <row r="88" spans="1:428" ht="18" customHeight="1">
      <c r="B88" s="307"/>
      <c r="C88" s="528"/>
      <c r="D88" s="528"/>
      <c r="E88" s="528"/>
      <c r="F88" s="309"/>
      <c r="G88" s="309"/>
      <c r="H88" s="309"/>
      <c r="I88" s="304"/>
    </row>
    <row r="89" spans="1:428" s="112" customFormat="1">
      <c r="A89" s="143"/>
      <c r="B89" s="307"/>
      <c r="C89" s="528"/>
      <c r="D89" s="528"/>
      <c r="E89" s="528"/>
      <c r="F89" s="309"/>
      <c r="G89" s="309"/>
      <c r="H89" s="309"/>
      <c r="I89" s="304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7"/>
      <c r="C90" s="528"/>
      <c r="D90" s="528"/>
      <c r="E90" s="528"/>
      <c r="F90" s="309"/>
      <c r="G90" s="309"/>
      <c r="H90" s="309"/>
      <c r="I90" s="304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7"/>
      <c r="C91" s="526"/>
      <c r="D91" s="526"/>
      <c r="E91" s="526"/>
      <c r="F91" s="306"/>
      <c r="G91" s="306"/>
      <c r="H91" s="306"/>
      <c r="I91" s="304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7"/>
      <c r="C92" s="304"/>
      <c r="D92" s="308"/>
      <c r="E92" s="304"/>
      <c r="F92" s="304"/>
      <c r="G92" s="304"/>
      <c r="H92" s="304"/>
      <c r="I92" s="304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7"/>
      <c r="C93" s="304"/>
      <c r="D93" s="308"/>
      <c r="E93" s="304"/>
      <c r="F93" s="304"/>
      <c r="G93" s="304"/>
      <c r="H93" s="304"/>
      <c r="I93" s="304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Q20" sqref="Q20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74" t="s">
        <v>165</v>
      </c>
      <c r="C7" s="474"/>
      <c r="D7" s="474"/>
      <c r="E7" s="474"/>
      <c r="F7" s="474"/>
      <c r="G7" s="474"/>
      <c r="H7" s="474"/>
      <c r="I7" s="474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192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O56" sqref="O56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8"/>
      <c r="M3" s="35"/>
      <c r="N3" s="428"/>
      <c r="O3" s="35"/>
      <c r="P3" s="35"/>
      <c r="Q3" s="35"/>
      <c r="R3" s="428"/>
      <c r="S3" s="35"/>
      <c r="T3" s="428"/>
      <c r="U3" s="35"/>
    </row>
    <row r="4" spans="2:40" ht="27.95" customHeight="1">
      <c r="B4" s="476" t="s">
        <v>139</v>
      </c>
      <c r="C4" s="476"/>
      <c r="D4" s="414"/>
      <c r="E4" s="477" t="s">
        <v>140</v>
      </c>
      <c r="F4" s="477"/>
      <c r="G4" s="477"/>
      <c r="H4" s="477"/>
      <c r="I4" s="477"/>
      <c r="J4" s="414"/>
      <c r="K4" s="477" t="s">
        <v>49</v>
      </c>
      <c r="L4" s="477"/>
      <c r="M4" s="477"/>
      <c r="N4" s="477"/>
      <c r="O4" s="477"/>
      <c r="P4" s="414"/>
      <c r="Q4" s="477" t="s">
        <v>50</v>
      </c>
      <c r="R4" s="477"/>
      <c r="S4" s="477"/>
      <c r="T4" s="477"/>
      <c r="U4" s="477"/>
    </row>
    <row r="5" spans="2:40" s="295" customFormat="1" ht="4.5" customHeight="1">
      <c r="B5" s="298"/>
      <c r="C5" s="415"/>
      <c r="D5" s="297"/>
      <c r="E5" s="298"/>
      <c r="F5" s="416"/>
      <c r="G5" s="416"/>
      <c r="H5" s="416"/>
      <c r="I5" s="416"/>
      <c r="J5" s="298"/>
      <c r="K5" s="298"/>
      <c r="L5" s="416"/>
      <c r="M5" s="416"/>
      <c r="N5" s="416"/>
      <c r="O5" s="416"/>
      <c r="P5" s="298"/>
      <c r="Q5" s="298"/>
      <c r="R5" s="416"/>
      <c r="S5" s="416"/>
      <c r="T5" s="416"/>
      <c r="U5" s="416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7" t="s">
        <v>141</v>
      </c>
      <c r="C6" s="418"/>
      <c r="D6" s="244"/>
      <c r="E6" s="419" t="s">
        <v>7</v>
      </c>
      <c r="F6" s="420"/>
      <c r="G6" s="419" t="s">
        <v>142</v>
      </c>
      <c r="H6" s="420"/>
      <c r="I6" s="419" t="s">
        <v>143</v>
      </c>
      <c r="J6" s="421"/>
      <c r="K6" s="419" t="s">
        <v>7</v>
      </c>
      <c r="L6" s="420"/>
      <c r="M6" s="419" t="s">
        <v>142</v>
      </c>
      <c r="N6" s="420"/>
      <c r="O6" s="419" t="s">
        <v>143</v>
      </c>
      <c r="P6" s="421"/>
      <c r="Q6" s="419" t="s">
        <v>7</v>
      </c>
      <c r="R6" s="420"/>
      <c r="S6" s="419" t="s">
        <v>142</v>
      </c>
      <c r="T6" s="420"/>
      <c r="U6" s="419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2"/>
      <c r="M7" s="36"/>
      <c r="N7" s="422"/>
      <c r="O7" s="36"/>
      <c r="P7" s="36"/>
      <c r="Q7" s="36"/>
      <c r="R7" s="422"/>
      <c r="S7" s="36"/>
      <c r="T7" s="422"/>
      <c r="U7" s="36"/>
    </row>
    <row r="8" spans="2:40" ht="18.95" customHeight="1">
      <c r="B8" s="36" t="s">
        <v>144</v>
      </c>
      <c r="C8" s="424"/>
      <c r="D8" s="408"/>
      <c r="E8" s="425">
        <v>726258</v>
      </c>
      <c r="F8" s="425"/>
      <c r="G8" s="425">
        <v>766220.78159000073</v>
      </c>
      <c r="H8" s="425"/>
      <c r="I8" s="426">
        <v>1055.02559915347</v>
      </c>
      <c r="J8" s="449"/>
      <c r="K8" s="425">
        <v>4527192</v>
      </c>
      <c r="L8" s="427"/>
      <c r="M8" s="425">
        <v>6343693.4536900055</v>
      </c>
      <c r="N8" s="427"/>
      <c r="O8" s="426">
        <v>1401.2424155392582</v>
      </c>
      <c r="P8" s="449"/>
      <c r="Q8" s="425">
        <v>1739901</v>
      </c>
      <c r="R8" s="427"/>
      <c r="S8" s="425">
        <v>1438813.5253199998</v>
      </c>
      <c r="T8" s="427"/>
      <c r="U8" s="426">
        <v>826.95137557826547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4"/>
      <c r="D9" s="408"/>
      <c r="E9" s="425">
        <v>115435</v>
      </c>
      <c r="F9" s="425"/>
      <c r="G9" s="425">
        <v>90897.769379999983</v>
      </c>
      <c r="H9" s="425"/>
      <c r="I9" s="426">
        <v>787.4368205483604</v>
      </c>
      <c r="J9" s="449"/>
      <c r="K9" s="425">
        <v>1322472</v>
      </c>
      <c r="L9" s="427"/>
      <c r="M9" s="425">
        <v>1102038.6832600005</v>
      </c>
      <c r="N9" s="427"/>
      <c r="O9" s="426">
        <v>833.31721447410644</v>
      </c>
      <c r="P9" s="449"/>
      <c r="Q9" s="425">
        <v>467184</v>
      </c>
      <c r="R9" s="427"/>
      <c r="S9" s="425">
        <v>261630.88415999993</v>
      </c>
      <c r="T9" s="427"/>
      <c r="U9" s="426">
        <v>560.01679030103753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6865</v>
      </c>
      <c r="F10" s="39"/>
      <c r="G10" s="39">
        <v>7055.4423099999985</v>
      </c>
      <c r="H10" s="39"/>
      <c r="I10" s="40">
        <v>1027.741050254916</v>
      </c>
      <c r="J10" s="449"/>
      <c r="K10" s="39">
        <v>66218</v>
      </c>
      <c r="L10" s="41"/>
      <c r="M10" s="39">
        <v>91989.688189999913</v>
      </c>
      <c r="N10" s="41"/>
      <c r="O10" s="40">
        <v>1389.1946025249918</v>
      </c>
      <c r="P10" s="449"/>
      <c r="Q10" s="39">
        <v>41119</v>
      </c>
      <c r="R10" s="41"/>
      <c r="S10" s="39">
        <v>31557.477469999998</v>
      </c>
      <c r="T10" s="41"/>
      <c r="U10" s="40">
        <v>767.46704613439044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2110</v>
      </c>
      <c r="F11" s="39"/>
      <c r="G11" s="39">
        <v>3602.7832100000001</v>
      </c>
      <c r="H11" s="39"/>
      <c r="I11" s="40">
        <v>1707.4801943127961</v>
      </c>
      <c r="J11" s="449"/>
      <c r="K11" s="39">
        <v>35574</v>
      </c>
      <c r="L11" s="41"/>
      <c r="M11" s="39">
        <v>86793.315829999992</v>
      </c>
      <c r="N11" s="41"/>
      <c r="O11" s="40">
        <v>2439.7963633552595</v>
      </c>
      <c r="P11" s="449"/>
      <c r="Q11" s="39">
        <v>20788</v>
      </c>
      <c r="R11" s="41"/>
      <c r="S11" s="39">
        <v>23676.458890000005</v>
      </c>
      <c r="T11" s="41"/>
      <c r="U11" s="40">
        <v>1138.9483783913799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85491</v>
      </c>
      <c r="F12" s="39"/>
      <c r="G12" s="39">
        <v>102305.83701</v>
      </c>
      <c r="H12" s="39"/>
      <c r="I12" s="40">
        <v>1196.6854640839388</v>
      </c>
      <c r="J12" s="449"/>
      <c r="K12" s="39">
        <v>54022</v>
      </c>
      <c r="L12" s="41"/>
      <c r="M12" s="39">
        <v>71382.233520000023</v>
      </c>
      <c r="N12" s="41"/>
      <c r="O12" s="40">
        <v>1321.3548835659551</v>
      </c>
      <c r="P12" s="449"/>
      <c r="Q12" s="39">
        <v>52045</v>
      </c>
      <c r="R12" s="41"/>
      <c r="S12" s="39">
        <v>49443.067650000019</v>
      </c>
      <c r="T12" s="41"/>
      <c r="U12" s="40">
        <v>950.00610337208229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11825</v>
      </c>
      <c r="F13" s="39"/>
      <c r="G13" s="39">
        <v>13713.908499999994</v>
      </c>
      <c r="H13" s="39"/>
      <c r="I13" s="40">
        <v>1159.7385623678642</v>
      </c>
      <c r="J13" s="449"/>
      <c r="K13" s="39">
        <v>10496</v>
      </c>
      <c r="L13" s="41"/>
      <c r="M13" s="39">
        <v>18328.156469999998</v>
      </c>
      <c r="N13" s="41"/>
      <c r="O13" s="40">
        <v>1746.2039319740852</v>
      </c>
      <c r="P13" s="449"/>
      <c r="Q13" s="39">
        <v>9939</v>
      </c>
      <c r="R13" s="41"/>
      <c r="S13" s="39">
        <v>12414.736909999996</v>
      </c>
      <c r="T13" s="41"/>
      <c r="U13" s="40">
        <v>1249.093159271556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4471</v>
      </c>
      <c r="F14" s="39"/>
      <c r="G14" s="39">
        <v>1937.377560000001</v>
      </c>
      <c r="H14" s="39"/>
      <c r="I14" s="40">
        <v>433.32085886826235</v>
      </c>
      <c r="J14" s="449"/>
      <c r="K14" s="39">
        <v>222722</v>
      </c>
      <c r="L14" s="41"/>
      <c r="M14" s="39">
        <v>93724.268939999965</v>
      </c>
      <c r="N14" s="41"/>
      <c r="O14" s="40">
        <v>420.81280223776713</v>
      </c>
      <c r="P14" s="449"/>
      <c r="Q14" s="39">
        <v>20311</v>
      </c>
      <c r="R14" s="41"/>
      <c r="S14" s="39">
        <v>8830.2441600000093</v>
      </c>
      <c r="T14" s="41"/>
      <c r="U14" s="40">
        <v>434.75181724188911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49"/>
      <c r="K15" s="39"/>
      <c r="L15" s="41"/>
      <c r="M15" s="39"/>
      <c r="N15" s="41"/>
      <c r="O15" s="40"/>
      <c r="P15" s="449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1" t="s">
        <v>151</v>
      </c>
      <c r="C16" s="337"/>
      <c r="D16" s="338"/>
      <c r="E16" s="337">
        <v>952455</v>
      </c>
      <c r="F16" s="337"/>
      <c r="G16" s="337">
        <v>985733.89956000145</v>
      </c>
      <c r="H16" s="337"/>
      <c r="I16" s="339">
        <v>1034.940127943054</v>
      </c>
      <c r="J16" s="338"/>
      <c r="K16" s="337">
        <v>6238696</v>
      </c>
      <c r="L16" s="340"/>
      <c r="M16" s="337">
        <v>7807949.7998999711</v>
      </c>
      <c r="N16" s="340"/>
      <c r="O16" s="339">
        <v>1251.5355452325248</v>
      </c>
      <c r="P16" s="338"/>
      <c r="Q16" s="337">
        <v>2351287</v>
      </c>
      <c r="R16" s="340"/>
      <c r="S16" s="337">
        <v>1826366.3945600009</v>
      </c>
      <c r="T16" s="340"/>
      <c r="U16" s="339">
        <v>776.75179361770847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1:32" s="34" customFormat="1" ht="50.25" customHeight="1">
      <c r="A18" s="429"/>
      <c r="B18" s="475"/>
      <c r="C18" s="475"/>
      <c r="D18" s="35"/>
      <c r="E18" s="407" t="s">
        <v>132</v>
      </c>
      <c r="F18" s="407"/>
      <c r="G18" s="407" t="s">
        <v>132</v>
      </c>
      <c r="H18" s="407"/>
      <c r="I18" s="407" t="s">
        <v>132</v>
      </c>
      <c r="J18" s="407"/>
      <c r="K18" s="407" t="s">
        <v>132</v>
      </c>
      <c r="L18" s="407"/>
      <c r="M18" s="407" t="s">
        <v>132</v>
      </c>
      <c r="N18" s="407"/>
      <c r="O18" s="407" t="s">
        <v>132</v>
      </c>
      <c r="P18" s="407"/>
      <c r="Q18" s="407" t="s">
        <v>132</v>
      </c>
      <c r="R18" s="407"/>
      <c r="S18" s="407" t="s">
        <v>132</v>
      </c>
      <c r="T18" s="407"/>
      <c r="U18" s="407" t="s">
        <v>132</v>
      </c>
      <c r="V18" s="33"/>
      <c r="W18" s="33"/>
    </row>
    <row r="19" spans="1:32" s="34" customFormat="1" ht="9.9499999999999993" customHeight="1">
      <c r="A19" s="429"/>
      <c r="B19" s="475"/>
      <c r="C19" s="475"/>
      <c r="D19" s="35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33"/>
      <c r="W19" s="33"/>
    </row>
    <row r="20" spans="1:32" ht="27.95" customHeight="1">
      <c r="A20" s="36"/>
      <c r="B20" s="476" t="s">
        <v>139</v>
      </c>
      <c r="C20" s="481"/>
      <c r="D20" s="414"/>
      <c r="E20" s="477" t="s">
        <v>107</v>
      </c>
      <c r="F20" s="477"/>
      <c r="G20" s="477"/>
      <c r="H20" s="477"/>
      <c r="I20" s="477"/>
      <c r="J20" s="414"/>
      <c r="K20" s="477" t="s">
        <v>108</v>
      </c>
      <c r="L20" s="477"/>
      <c r="M20" s="477"/>
      <c r="N20" s="477"/>
      <c r="O20" s="477"/>
      <c r="P20" s="414"/>
      <c r="Q20" s="477" t="s">
        <v>152</v>
      </c>
      <c r="R20" s="477"/>
      <c r="S20" s="477"/>
      <c r="T20" s="477"/>
      <c r="U20" s="477"/>
    </row>
    <row r="21" spans="1:32" s="295" customFormat="1" ht="4.5" customHeight="1">
      <c r="A21" s="301"/>
      <c r="B21" s="298"/>
      <c r="C21" s="415"/>
      <c r="D21" s="297"/>
      <c r="E21" s="298"/>
      <c r="F21" s="416"/>
      <c r="G21" s="416"/>
      <c r="H21" s="416"/>
      <c r="I21" s="416"/>
      <c r="J21" s="298"/>
      <c r="K21" s="298"/>
      <c r="L21" s="416"/>
      <c r="M21" s="416"/>
      <c r="N21" s="416"/>
      <c r="O21" s="416"/>
      <c r="P21" s="298"/>
      <c r="Q21" s="298"/>
      <c r="R21" s="416"/>
      <c r="S21" s="416"/>
      <c r="T21" s="416"/>
      <c r="U21" s="416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7" t="s">
        <v>141</v>
      </c>
      <c r="C22" s="418"/>
      <c r="D22" s="244"/>
      <c r="E22" s="419" t="s">
        <v>7</v>
      </c>
      <c r="F22" s="420"/>
      <c r="G22" s="419" t="s">
        <v>142</v>
      </c>
      <c r="H22" s="420"/>
      <c r="I22" s="419" t="s">
        <v>143</v>
      </c>
      <c r="J22" s="421"/>
      <c r="K22" s="419" t="s">
        <v>7</v>
      </c>
      <c r="L22" s="420"/>
      <c r="M22" s="419" t="s">
        <v>142</v>
      </c>
      <c r="N22" s="420"/>
      <c r="O22" s="419" t="s">
        <v>143</v>
      </c>
      <c r="P22" s="421"/>
      <c r="Q22" s="419" t="s">
        <v>7</v>
      </c>
      <c r="R22" s="420"/>
      <c r="S22" s="419" t="s">
        <v>142</v>
      </c>
      <c r="T22" s="420"/>
      <c r="U22" s="419" t="s">
        <v>143</v>
      </c>
    </row>
    <row r="23" spans="1:32" s="34" customFormat="1" ht="9.9499999999999993" customHeight="1">
      <c r="A23" s="429"/>
      <c r="B23" s="482"/>
      <c r="C23" s="482"/>
      <c r="D23" s="36"/>
      <c r="E23" s="36"/>
      <c r="F23" s="36"/>
      <c r="G23" s="36"/>
      <c r="H23" s="36"/>
      <c r="I23" s="36"/>
      <c r="J23" s="36"/>
      <c r="K23" s="36"/>
      <c r="L23" s="422"/>
      <c r="M23" s="36"/>
      <c r="N23" s="422"/>
      <c r="O23" s="36"/>
      <c r="P23" s="36"/>
      <c r="Q23" s="407"/>
      <c r="R23" s="423"/>
      <c r="S23" s="407"/>
      <c r="T23" s="423"/>
      <c r="U23" s="407"/>
      <c r="V23" s="33"/>
      <c r="W23" s="33"/>
    </row>
    <row r="24" spans="1:32" s="34" customFormat="1" ht="19.5" customHeight="1">
      <c r="A24" s="429"/>
      <c r="B24" s="36" t="s">
        <v>144</v>
      </c>
      <c r="C24" s="424"/>
      <c r="D24" s="408"/>
      <c r="E24" s="425">
        <v>260204</v>
      </c>
      <c r="F24" s="425"/>
      <c r="G24" s="425">
        <v>116977.53071000009</v>
      </c>
      <c r="H24" s="425"/>
      <c r="I24" s="426">
        <v>449.56084729673677</v>
      </c>
      <c r="J24" s="449"/>
      <c r="K24" s="425">
        <v>31833</v>
      </c>
      <c r="L24" s="427"/>
      <c r="M24" s="425">
        <v>21011.75711000002</v>
      </c>
      <c r="N24" s="427"/>
      <c r="O24" s="426">
        <v>660.06210881789411</v>
      </c>
      <c r="P24" s="449"/>
      <c r="Q24" s="425">
        <v>7285388</v>
      </c>
      <c r="R24" s="427"/>
      <c r="S24" s="425">
        <v>8686717.0484200288</v>
      </c>
      <c r="T24" s="427"/>
      <c r="U24" s="426">
        <v>1192.3478953241788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63831</v>
      </c>
      <c r="F25" s="39"/>
      <c r="G25" s="39">
        <v>23100.177209999994</v>
      </c>
      <c r="H25" s="39"/>
      <c r="I25" s="40">
        <v>361.89590026789483</v>
      </c>
      <c r="J25" s="449"/>
      <c r="K25" s="39">
        <v>9921</v>
      </c>
      <c r="L25" s="41"/>
      <c r="M25" s="39">
        <v>4905.8885000000009</v>
      </c>
      <c r="N25" s="41"/>
      <c r="O25" s="40">
        <v>494.49536337062807</v>
      </c>
      <c r="P25" s="449"/>
      <c r="Q25" s="39">
        <v>1978843</v>
      </c>
      <c r="R25" s="41"/>
      <c r="S25" s="39">
        <v>1482573.4025099995</v>
      </c>
      <c r="T25" s="41"/>
      <c r="U25" s="40">
        <v>749.21224296722858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4852</v>
      </c>
      <c r="F26" s="39"/>
      <c r="G26" s="39">
        <v>2543.2284</v>
      </c>
      <c r="H26" s="39"/>
      <c r="I26" s="40">
        <v>524.16084089035451</v>
      </c>
      <c r="J26" s="449"/>
      <c r="K26" s="39">
        <v>1209</v>
      </c>
      <c r="L26" s="41"/>
      <c r="M26" s="39">
        <v>815.41025000000013</v>
      </c>
      <c r="N26" s="41"/>
      <c r="O26" s="40">
        <v>674.45016542597193</v>
      </c>
      <c r="P26" s="449"/>
      <c r="Q26" s="39">
        <v>120263</v>
      </c>
      <c r="R26" s="41"/>
      <c r="S26" s="39">
        <v>133961.24661999996</v>
      </c>
      <c r="T26" s="41"/>
      <c r="U26" s="40">
        <v>1113.902419031622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1918</v>
      </c>
      <c r="F27" s="39"/>
      <c r="G27" s="39">
        <v>1501.9969899999994</v>
      </c>
      <c r="H27" s="39"/>
      <c r="I27" s="40">
        <v>783.10583420229386</v>
      </c>
      <c r="J27" s="449"/>
      <c r="K27" s="39">
        <v>632</v>
      </c>
      <c r="L27" s="41"/>
      <c r="M27" s="39">
        <v>651.58625000000006</v>
      </c>
      <c r="N27" s="41"/>
      <c r="O27" s="40">
        <v>1030.9909018987344</v>
      </c>
      <c r="P27" s="449"/>
      <c r="Q27" s="39">
        <v>61022</v>
      </c>
      <c r="R27" s="41"/>
      <c r="S27" s="39">
        <v>116226.14116999996</v>
      </c>
      <c r="T27" s="41"/>
      <c r="U27" s="40">
        <v>1904.6596501261834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10888</v>
      </c>
      <c r="F28" s="39"/>
      <c r="G28" s="39">
        <v>4892.4818399999958</v>
      </c>
      <c r="H28" s="39"/>
      <c r="I28" s="40">
        <v>449.34623806024945</v>
      </c>
      <c r="J28" s="449"/>
      <c r="K28" s="39">
        <v>513</v>
      </c>
      <c r="L28" s="41"/>
      <c r="M28" s="39">
        <v>506.7143099999999</v>
      </c>
      <c r="N28" s="41"/>
      <c r="O28" s="40">
        <v>987.74719298245589</v>
      </c>
      <c r="P28" s="449"/>
      <c r="Q28" s="39">
        <v>202959</v>
      </c>
      <c r="R28" s="41"/>
      <c r="S28" s="39">
        <v>228530.33432999993</v>
      </c>
      <c r="T28" s="41"/>
      <c r="U28" s="40">
        <v>1125.9926109706882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1065</v>
      </c>
      <c r="F29" s="39"/>
      <c r="G29" s="39">
        <v>875.8720500000004</v>
      </c>
      <c r="H29" s="39"/>
      <c r="I29" s="40">
        <v>822.41507042253556</v>
      </c>
      <c r="J29" s="449"/>
      <c r="K29" s="39">
        <v>198</v>
      </c>
      <c r="L29" s="41"/>
      <c r="M29" s="39">
        <v>253.42333999999997</v>
      </c>
      <c r="N29" s="41"/>
      <c r="O29" s="40">
        <v>1279.9158585858584</v>
      </c>
      <c r="P29" s="449"/>
      <c r="Q29" s="39">
        <v>33523</v>
      </c>
      <c r="R29" s="41"/>
      <c r="S29" s="39">
        <v>45586.097269999998</v>
      </c>
      <c r="T29" s="41"/>
      <c r="U29" s="40">
        <v>1359.845397786594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49"/>
      <c r="K30" s="39"/>
      <c r="L30" s="41"/>
      <c r="M30" s="39"/>
      <c r="N30" s="41"/>
      <c r="O30" s="40"/>
      <c r="P30" s="449"/>
      <c r="Q30" s="39">
        <v>247504</v>
      </c>
      <c r="R30" s="41"/>
      <c r="S30" s="39">
        <v>104491.89065999998</v>
      </c>
      <c r="T30" s="41"/>
      <c r="U30" s="40">
        <v>422.18263405843936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49"/>
      <c r="K31" s="39"/>
      <c r="L31" s="41"/>
      <c r="M31" s="39"/>
      <c r="N31" s="41"/>
      <c r="O31" s="40"/>
      <c r="P31" s="449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2" t="s">
        <v>151</v>
      </c>
      <c r="C32" s="343"/>
      <c r="D32" s="338"/>
      <c r="E32" s="343">
        <v>342758</v>
      </c>
      <c r="F32" s="343"/>
      <c r="G32" s="343">
        <v>149891.28719999999</v>
      </c>
      <c r="H32" s="343"/>
      <c r="I32" s="344">
        <v>437.30937629464518</v>
      </c>
      <c r="J32" s="338"/>
      <c r="K32" s="343">
        <v>44306</v>
      </c>
      <c r="L32" s="345"/>
      <c r="M32" s="343">
        <v>28144.779760000012</v>
      </c>
      <c r="N32" s="345"/>
      <c r="O32" s="344">
        <v>635.23630569223155</v>
      </c>
      <c r="P32" s="338"/>
      <c r="Q32" s="343">
        <v>9929502</v>
      </c>
      <c r="R32" s="345"/>
      <c r="S32" s="343">
        <v>10798086.160979977</v>
      </c>
      <c r="T32" s="345"/>
      <c r="U32" s="344">
        <v>1087.4750980441895</v>
      </c>
      <c r="V32" s="33"/>
      <c r="W32" s="45"/>
    </row>
    <row r="33" spans="2:40" ht="9.9499999999999993" customHeight="1">
      <c r="B33" s="483"/>
      <c r="C33" s="483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483"/>
      <c r="C34" s="483"/>
      <c r="D34" s="408"/>
      <c r="E34" s="407" t="s">
        <v>132</v>
      </c>
      <c r="F34" s="407"/>
      <c r="G34" s="407" t="s">
        <v>132</v>
      </c>
      <c r="H34" s="407"/>
      <c r="I34" s="407" t="s">
        <v>132</v>
      </c>
      <c r="J34" s="424"/>
      <c r="K34" s="407" t="s">
        <v>132</v>
      </c>
      <c r="L34" s="407"/>
      <c r="M34" s="407" t="s">
        <v>132</v>
      </c>
      <c r="N34" s="407"/>
      <c r="O34" s="407" t="s">
        <v>132</v>
      </c>
      <c r="P34" s="407"/>
      <c r="Q34" s="407" t="s">
        <v>132</v>
      </c>
      <c r="R34" s="407"/>
      <c r="S34" s="407" t="s">
        <v>132</v>
      </c>
      <c r="T34" s="407"/>
      <c r="U34" s="407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205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485"/>
      <c r="C37" s="485"/>
      <c r="D37" s="35"/>
      <c r="E37" s="35"/>
      <c r="F37" s="35"/>
      <c r="G37" s="35"/>
      <c r="H37" s="35"/>
      <c r="I37" s="35"/>
      <c r="J37" s="35"/>
      <c r="K37" s="35"/>
      <c r="L37" s="428"/>
      <c r="M37" s="35"/>
      <c r="N37" s="428"/>
      <c r="O37" s="35"/>
      <c r="P37" s="35"/>
      <c r="Q37" s="35"/>
      <c r="R37" s="428"/>
      <c r="S37" s="35"/>
      <c r="T37" s="428"/>
      <c r="U37" s="35"/>
    </row>
    <row r="38" spans="2:40" ht="27.95" customHeight="1">
      <c r="B38" s="477" t="s">
        <v>155</v>
      </c>
      <c r="C38" s="486"/>
      <c r="D38" s="430"/>
      <c r="E38" s="477" t="s">
        <v>154</v>
      </c>
      <c r="F38" s="478"/>
      <c r="G38" s="478"/>
      <c r="H38" s="478"/>
      <c r="I38" s="478"/>
      <c r="J38" s="430"/>
      <c r="K38" s="477" t="s">
        <v>151</v>
      </c>
      <c r="L38" s="478"/>
      <c r="M38" s="478"/>
      <c r="N38" s="478"/>
      <c r="O38" s="478"/>
      <c r="P38" s="430"/>
      <c r="Q38" s="479" t="s">
        <v>178</v>
      </c>
      <c r="R38" s="480"/>
      <c r="S38" s="480"/>
      <c r="T38" s="480"/>
      <c r="U38" s="480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477"/>
      <c r="C39" s="486"/>
      <c r="D39" s="432"/>
      <c r="E39" s="416"/>
      <c r="F39" s="433"/>
      <c r="G39" s="433"/>
      <c r="H39" s="433"/>
      <c r="I39" s="433"/>
      <c r="J39" s="432"/>
      <c r="K39" s="416"/>
      <c r="L39" s="433"/>
      <c r="M39" s="433"/>
      <c r="N39" s="433"/>
      <c r="O39" s="433"/>
      <c r="P39" s="432"/>
      <c r="Q39" s="416"/>
      <c r="R39" s="433"/>
      <c r="S39" s="433"/>
      <c r="T39" s="433"/>
      <c r="U39" s="433"/>
      <c r="X39" s="434"/>
      <c r="Y39" s="435"/>
      <c r="Z39" s="434"/>
      <c r="AA39" s="436"/>
      <c r="AB39" s="437"/>
      <c r="AC39" s="436"/>
      <c r="AD39" s="434"/>
      <c r="AE39" s="435"/>
      <c r="AF39" s="434"/>
      <c r="AG39" s="436"/>
      <c r="AH39" s="437"/>
      <c r="AI39" s="436"/>
      <c r="AJ39" s="437"/>
      <c r="AK39" s="437"/>
      <c r="AL39" s="437"/>
      <c r="AM39" s="437"/>
      <c r="AN39" s="437"/>
    </row>
    <row r="40" spans="2:40" ht="27.95" customHeight="1">
      <c r="B40" s="486" t="s">
        <v>155</v>
      </c>
      <c r="C40" s="486"/>
      <c r="D40" s="244"/>
      <c r="E40" s="419" t="s">
        <v>7</v>
      </c>
      <c r="F40" s="431"/>
      <c r="G40" s="419"/>
      <c r="H40" s="431"/>
      <c r="I40" s="419" t="s">
        <v>143</v>
      </c>
      <c r="J40" s="421"/>
      <c r="K40" s="419" t="s">
        <v>7</v>
      </c>
      <c r="L40" s="420"/>
      <c r="M40" s="419"/>
      <c r="N40" s="420"/>
      <c r="O40" s="419" t="s">
        <v>143</v>
      </c>
      <c r="P40" s="421"/>
      <c r="Q40" s="419" t="s">
        <v>7</v>
      </c>
      <c r="R40" s="420"/>
      <c r="S40" s="419"/>
      <c r="T40" s="420"/>
      <c r="U40" s="419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484"/>
      <c r="C41" s="484"/>
      <c r="D41" s="36"/>
      <c r="E41" s="407"/>
      <c r="F41" s="44"/>
      <c r="G41" s="407"/>
      <c r="H41" s="44"/>
      <c r="I41" s="407"/>
      <c r="J41" s="36"/>
      <c r="K41" s="407"/>
      <c r="L41" s="44"/>
      <c r="M41" s="407"/>
      <c r="N41" s="44"/>
      <c r="O41" s="407"/>
      <c r="P41" s="36"/>
      <c r="Q41" s="407"/>
      <c r="R41" s="44"/>
      <c r="S41" s="407"/>
      <c r="T41" s="44"/>
      <c r="U41" s="407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472">
        <v>6829</v>
      </c>
      <c r="F42" s="473"/>
      <c r="G42" s="472"/>
      <c r="H42" s="295"/>
      <c r="I42" s="452">
        <v>1066.5348015814907</v>
      </c>
      <c r="J42" s="301"/>
      <c r="K42" s="472">
        <v>8653</v>
      </c>
      <c r="L42" s="472"/>
      <c r="M42" s="472"/>
      <c r="N42" s="295"/>
      <c r="O42" s="452">
        <v>1032.7070310874842</v>
      </c>
      <c r="P42" s="301"/>
      <c r="Q42" s="452">
        <v>78.920605570322437</v>
      </c>
      <c r="R42" s="452"/>
      <c r="S42" s="452"/>
      <c r="T42" s="452"/>
      <c r="U42" s="452">
        <v>103.27564057140042</v>
      </c>
    </row>
    <row r="43" spans="2:40" ht="9.9499999999999993" customHeight="1">
      <c r="D43" s="36"/>
      <c r="E43" s="472"/>
      <c r="F43" s="473"/>
      <c r="G43" s="472"/>
      <c r="H43" s="295"/>
      <c r="I43" s="452"/>
      <c r="J43" s="301"/>
      <c r="K43" s="472"/>
      <c r="L43" s="472"/>
      <c r="M43" s="472"/>
      <c r="N43" s="295"/>
      <c r="O43" s="452"/>
      <c r="P43" s="301"/>
      <c r="Q43" s="452"/>
      <c r="R43" s="452"/>
      <c r="S43" s="452"/>
      <c r="T43" s="452"/>
      <c r="U43" s="452"/>
    </row>
    <row r="44" spans="2:40" ht="18" customHeight="1">
      <c r="B44" s="33" t="s">
        <v>49</v>
      </c>
      <c r="D44" s="36"/>
      <c r="E44" s="472">
        <v>19523</v>
      </c>
      <c r="F44" s="473"/>
      <c r="G44" s="472"/>
      <c r="H44" s="295"/>
      <c r="I44" s="452">
        <v>1534.6604353839057</v>
      </c>
      <c r="J44" s="301"/>
      <c r="K44" s="472">
        <v>23606</v>
      </c>
      <c r="L44" s="472"/>
      <c r="M44" s="472"/>
      <c r="N44" s="295"/>
      <c r="O44" s="452">
        <v>1436.2437066847408</v>
      </c>
      <c r="P44" s="301"/>
      <c r="Q44" s="452">
        <v>82.70354994492925</v>
      </c>
      <c r="R44" s="452"/>
      <c r="S44" s="452"/>
      <c r="T44" s="452"/>
      <c r="U44" s="452">
        <v>106.85236970864358</v>
      </c>
    </row>
    <row r="45" spans="2:40" ht="9.9499999999999993" customHeight="1">
      <c r="B45" s="483"/>
      <c r="C45" s="483"/>
      <c r="D45" s="438"/>
      <c r="E45" s="453"/>
      <c r="F45" s="453"/>
      <c r="G45" s="453"/>
      <c r="H45" s="453"/>
      <c r="I45" s="453"/>
      <c r="J45" s="454"/>
      <c r="K45" s="455"/>
      <c r="L45" s="456"/>
      <c r="M45" s="455"/>
      <c r="N45" s="456"/>
      <c r="O45" s="455"/>
      <c r="P45" s="454"/>
      <c r="Q45" s="301"/>
      <c r="R45" s="457"/>
      <c r="S45" s="301"/>
      <c r="T45" s="457"/>
      <c r="U45" s="301"/>
    </row>
    <row r="46" spans="2:40">
      <c r="B46" s="407"/>
      <c r="C46" s="407"/>
      <c r="D46" s="439"/>
      <c r="E46" s="458"/>
      <c r="F46" s="458"/>
      <c r="G46" s="458"/>
      <c r="H46" s="458"/>
      <c r="I46" s="458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</row>
    <row r="47" spans="2:40">
      <c r="D47" s="40"/>
      <c r="E47" s="452"/>
      <c r="F47" s="452"/>
      <c r="G47" s="452"/>
      <c r="H47" s="452"/>
      <c r="I47" s="452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Y82" sqref="Y82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490" t="s">
        <v>179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492" t="s">
        <v>206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494" t="s">
        <v>190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6"/>
      <c r="B4" s="347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6"/>
      <c r="B5" s="487" t="s">
        <v>0</v>
      </c>
      <c r="C5" s="488" t="s">
        <v>28</v>
      </c>
      <c r="D5" s="488"/>
      <c r="E5" s="488"/>
      <c r="F5" s="488"/>
      <c r="G5" s="488"/>
      <c r="H5" s="488"/>
      <c r="I5" s="488"/>
      <c r="J5" s="488"/>
      <c r="K5" s="488" t="s">
        <v>29</v>
      </c>
      <c r="L5" s="488"/>
      <c r="M5" s="488"/>
      <c r="N5" s="488"/>
      <c r="O5" s="488"/>
      <c r="P5" s="488"/>
      <c r="Q5" s="488"/>
      <c r="R5" s="488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6"/>
      <c r="B6" s="487"/>
      <c r="C6" s="488" t="s">
        <v>3</v>
      </c>
      <c r="D6" s="488"/>
      <c r="E6" s="489" t="s">
        <v>4</v>
      </c>
      <c r="F6" s="489"/>
      <c r="G6" s="488" t="s">
        <v>5</v>
      </c>
      <c r="H6" s="488"/>
      <c r="I6" s="488" t="s">
        <v>6</v>
      </c>
      <c r="J6" s="488"/>
      <c r="K6" s="488" t="s">
        <v>3</v>
      </c>
      <c r="L6" s="488"/>
      <c r="M6" s="489" t="s">
        <v>4</v>
      </c>
      <c r="N6" s="489"/>
      <c r="O6" s="488" t="s">
        <v>5</v>
      </c>
      <c r="P6" s="488"/>
      <c r="Q6" s="488" t="s">
        <v>6</v>
      </c>
      <c r="R6" s="488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6"/>
      <c r="B7" s="487"/>
      <c r="C7" s="349" t="s">
        <v>7</v>
      </c>
      <c r="D7" s="350" t="s">
        <v>8</v>
      </c>
      <c r="E7" s="351" t="s">
        <v>7</v>
      </c>
      <c r="F7" s="351" t="s">
        <v>8</v>
      </c>
      <c r="G7" s="349" t="s">
        <v>7</v>
      </c>
      <c r="H7" s="351" t="s">
        <v>8</v>
      </c>
      <c r="I7" s="349" t="s">
        <v>7</v>
      </c>
      <c r="J7" s="351" t="s">
        <v>8</v>
      </c>
      <c r="K7" s="349" t="s">
        <v>7</v>
      </c>
      <c r="L7" s="350" t="s">
        <v>8</v>
      </c>
      <c r="M7" s="351" t="s">
        <v>7</v>
      </c>
      <c r="N7" s="351" t="s">
        <v>8</v>
      </c>
      <c r="O7" s="349" t="s">
        <v>7</v>
      </c>
      <c r="P7" s="351" t="s">
        <v>8</v>
      </c>
      <c r="Q7" s="349" t="s">
        <v>7</v>
      </c>
      <c r="R7" s="351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6"/>
      <c r="B8" s="352" t="s">
        <v>9</v>
      </c>
      <c r="C8" s="353">
        <v>0</v>
      </c>
      <c r="D8" s="354">
        <v>0</v>
      </c>
      <c r="E8" s="353">
        <v>0</v>
      </c>
      <c r="F8" s="354">
        <v>0</v>
      </c>
      <c r="G8" s="353">
        <v>0</v>
      </c>
      <c r="H8" s="354">
        <v>0</v>
      </c>
      <c r="I8" s="353">
        <v>0</v>
      </c>
      <c r="J8" s="354">
        <v>0</v>
      </c>
      <c r="K8" s="353">
        <v>0</v>
      </c>
      <c r="L8" s="354">
        <v>0</v>
      </c>
      <c r="M8" s="353">
        <v>0</v>
      </c>
      <c r="N8" s="354">
        <v>0</v>
      </c>
      <c r="O8" s="353">
        <v>0</v>
      </c>
      <c r="P8" s="354">
        <v>0</v>
      </c>
      <c r="Q8" s="353">
        <v>0</v>
      </c>
      <c r="R8" s="354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6"/>
      <c r="B9" s="355" t="s">
        <v>10</v>
      </c>
      <c r="C9" s="353">
        <v>0</v>
      </c>
      <c r="D9" s="354">
        <v>0</v>
      </c>
      <c r="E9" s="353">
        <v>0</v>
      </c>
      <c r="F9" s="354">
        <v>0</v>
      </c>
      <c r="G9" s="353">
        <v>0</v>
      </c>
      <c r="H9" s="354">
        <v>0</v>
      </c>
      <c r="I9" s="353">
        <v>0</v>
      </c>
      <c r="J9" s="354">
        <v>0</v>
      </c>
      <c r="K9" s="353">
        <v>0</v>
      </c>
      <c r="L9" s="354">
        <v>0</v>
      </c>
      <c r="M9" s="353">
        <v>0</v>
      </c>
      <c r="N9" s="354">
        <v>0</v>
      </c>
      <c r="O9" s="353">
        <v>0</v>
      </c>
      <c r="P9" s="354">
        <v>0</v>
      </c>
      <c r="Q9" s="353">
        <v>0</v>
      </c>
      <c r="R9" s="354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6"/>
      <c r="B10" s="352" t="s">
        <v>11</v>
      </c>
      <c r="C10" s="353">
        <v>0</v>
      </c>
      <c r="D10" s="354">
        <v>0</v>
      </c>
      <c r="E10" s="353">
        <v>0</v>
      </c>
      <c r="F10" s="354">
        <v>0</v>
      </c>
      <c r="G10" s="353">
        <v>0</v>
      </c>
      <c r="H10" s="354">
        <v>0</v>
      </c>
      <c r="I10" s="353">
        <v>0</v>
      </c>
      <c r="J10" s="354">
        <v>0</v>
      </c>
      <c r="K10" s="353">
        <v>0</v>
      </c>
      <c r="L10" s="354">
        <v>0</v>
      </c>
      <c r="M10" s="353">
        <v>0</v>
      </c>
      <c r="N10" s="354">
        <v>0</v>
      </c>
      <c r="O10" s="353">
        <v>0</v>
      </c>
      <c r="P10" s="354">
        <v>0</v>
      </c>
      <c r="Q10" s="353">
        <v>0</v>
      </c>
      <c r="R10" s="354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6"/>
      <c r="B11" s="352" t="s">
        <v>12</v>
      </c>
      <c r="C11" s="353">
        <v>4</v>
      </c>
      <c r="D11" s="354">
        <v>1022.76</v>
      </c>
      <c r="E11" s="353">
        <v>1</v>
      </c>
      <c r="F11" s="354">
        <v>317.11</v>
      </c>
      <c r="G11" s="353">
        <v>0</v>
      </c>
      <c r="H11" s="354">
        <v>0</v>
      </c>
      <c r="I11" s="353">
        <v>5</v>
      </c>
      <c r="J11" s="354">
        <v>881.62999999999988</v>
      </c>
      <c r="K11" s="353">
        <v>0</v>
      </c>
      <c r="L11" s="354">
        <v>0</v>
      </c>
      <c r="M11" s="353">
        <v>0</v>
      </c>
      <c r="N11" s="354">
        <v>0</v>
      </c>
      <c r="O11" s="353">
        <v>0</v>
      </c>
      <c r="P11" s="354">
        <v>0</v>
      </c>
      <c r="Q11" s="353">
        <v>0</v>
      </c>
      <c r="R11" s="354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6"/>
      <c r="B12" s="352" t="s">
        <v>13</v>
      </c>
      <c r="C12" s="353">
        <v>270</v>
      </c>
      <c r="D12" s="354">
        <v>810.97337037037096</v>
      </c>
      <c r="E12" s="353">
        <v>134</v>
      </c>
      <c r="F12" s="354">
        <v>739.87507462686528</v>
      </c>
      <c r="G12" s="353">
        <v>0</v>
      </c>
      <c r="H12" s="354">
        <v>0</v>
      </c>
      <c r="I12" s="353">
        <v>404</v>
      </c>
      <c r="J12" s="354">
        <v>787.39126237623793</v>
      </c>
      <c r="K12" s="353">
        <v>0</v>
      </c>
      <c r="L12" s="354">
        <v>0</v>
      </c>
      <c r="M12" s="353">
        <v>0</v>
      </c>
      <c r="N12" s="354">
        <v>0</v>
      </c>
      <c r="O12" s="353">
        <v>0</v>
      </c>
      <c r="P12" s="354">
        <v>0</v>
      </c>
      <c r="Q12" s="353">
        <v>0</v>
      </c>
      <c r="R12" s="354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6"/>
      <c r="B13" s="352" t="s">
        <v>14</v>
      </c>
      <c r="C13" s="353">
        <v>1583</v>
      </c>
      <c r="D13" s="354">
        <v>807.34271636133928</v>
      </c>
      <c r="E13" s="353">
        <v>817</v>
      </c>
      <c r="F13" s="354">
        <v>741.75656058751611</v>
      </c>
      <c r="G13" s="353">
        <v>0</v>
      </c>
      <c r="H13" s="354">
        <v>0</v>
      </c>
      <c r="I13" s="353">
        <v>2400</v>
      </c>
      <c r="J13" s="354">
        <v>785.01609583333368</v>
      </c>
      <c r="K13" s="353">
        <v>0</v>
      </c>
      <c r="L13" s="354">
        <v>0</v>
      </c>
      <c r="M13" s="353">
        <v>0</v>
      </c>
      <c r="N13" s="354">
        <v>0</v>
      </c>
      <c r="O13" s="353">
        <v>0</v>
      </c>
      <c r="P13" s="354">
        <v>0</v>
      </c>
      <c r="Q13" s="353">
        <v>0</v>
      </c>
      <c r="R13" s="354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6"/>
      <c r="B14" s="352" t="s">
        <v>15</v>
      </c>
      <c r="C14" s="353">
        <v>7146</v>
      </c>
      <c r="D14" s="354">
        <v>842.72727399944245</v>
      </c>
      <c r="E14" s="353">
        <v>3481</v>
      </c>
      <c r="F14" s="354">
        <v>786.8021890261407</v>
      </c>
      <c r="G14" s="353">
        <v>0</v>
      </c>
      <c r="H14" s="354">
        <v>0</v>
      </c>
      <c r="I14" s="353">
        <v>10627</v>
      </c>
      <c r="J14" s="354">
        <v>824.40834854615707</v>
      </c>
      <c r="K14" s="353">
        <v>0</v>
      </c>
      <c r="L14" s="354">
        <v>0</v>
      </c>
      <c r="M14" s="353">
        <v>0</v>
      </c>
      <c r="N14" s="354">
        <v>0</v>
      </c>
      <c r="O14" s="353">
        <v>0</v>
      </c>
      <c r="P14" s="354">
        <v>0</v>
      </c>
      <c r="Q14" s="353">
        <v>0</v>
      </c>
      <c r="R14" s="354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6"/>
      <c r="B15" s="352" t="s">
        <v>16</v>
      </c>
      <c r="C15" s="353">
        <v>19704</v>
      </c>
      <c r="D15" s="354">
        <v>903.74859520909422</v>
      </c>
      <c r="E15" s="353">
        <v>10840</v>
      </c>
      <c r="F15" s="354">
        <v>839.08384963099718</v>
      </c>
      <c r="G15" s="353">
        <v>0</v>
      </c>
      <c r="H15" s="354">
        <v>0</v>
      </c>
      <c r="I15" s="353">
        <v>30544</v>
      </c>
      <c r="J15" s="354">
        <v>880.7992158852802</v>
      </c>
      <c r="K15" s="353">
        <v>0</v>
      </c>
      <c r="L15" s="354">
        <v>0</v>
      </c>
      <c r="M15" s="353">
        <v>0</v>
      </c>
      <c r="N15" s="354">
        <v>0</v>
      </c>
      <c r="O15" s="353">
        <v>0</v>
      </c>
      <c r="P15" s="354">
        <v>0</v>
      </c>
      <c r="Q15" s="353">
        <v>0</v>
      </c>
      <c r="R15" s="354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6"/>
      <c r="B16" s="352" t="s">
        <v>17</v>
      </c>
      <c r="C16" s="353">
        <v>43021</v>
      </c>
      <c r="D16" s="354">
        <v>958.75147951000758</v>
      </c>
      <c r="E16" s="353">
        <v>25242</v>
      </c>
      <c r="F16" s="354">
        <v>886.5579557879712</v>
      </c>
      <c r="G16" s="353">
        <v>0</v>
      </c>
      <c r="H16" s="354">
        <v>0</v>
      </c>
      <c r="I16" s="353">
        <v>68263</v>
      </c>
      <c r="J16" s="354">
        <v>932.05606726923816</v>
      </c>
      <c r="K16" s="353">
        <v>0</v>
      </c>
      <c r="L16" s="354">
        <v>0</v>
      </c>
      <c r="M16" s="353">
        <v>0</v>
      </c>
      <c r="N16" s="354">
        <v>0</v>
      </c>
      <c r="O16" s="353">
        <v>0</v>
      </c>
      <c r="P16" s="354">
        <v>0</v>
      </c>
      <c r="Q16" s="353">
        <v>0</v>
      </c>
      <c r="R16" s="354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6"/>
      <c r="B17" s="352" t="s">
        <v>18</v>
      </c>
      <c r="C17" s="353">
        <v>71045</v>
      </c>
      <c r="D17" s="354">
        <v>978.74804504187546</v>
      </c>
      <c r="E17" s="353">
        <v>42107</v>
      </c>
      <c r="F17" s="354">
        <v>905.58889068325811</v>
      </c>
      <c r="G17" s="353">
        <v>0</v>
      </c>
      <c r="H17" s="354">
        <v>0</v>
      </c>
      <c r="I17" s="353">
        <v>113152</v>
      </c>
      <c r="J17" s="354">
        <v>951.52349300056562</v>
      </c>
      <c r="K17" s="353">
        <v>45</v>
      </c>
      <c r="L17" s="354">
        <v>2329.1917777777771</v>
      </c>
      <c r="M17" s="353">
        <v>13</v>
      </c>
      <c r="N17" s="354">
        <v>2390.3061538461538</v>
      </c>
      <c r="O17" s="353">
        <v>0</v>
      </c>
      <c r="P17" s="354">
        <v>0</v>
      </c>
      <c r="Q17" s="353">
        <v>58</v>
      </c>
      <c r="R17" s="354">
        <v>2342.8898275862066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6"/>
      <c r="B18" s="352" t="s">
        <v>19</v>
      </c>
      <c r="C18" s="353">
        <v>104153</v>
      </c>
      <c r="D18" s="354">
        <v>988.81907213426553</v>
      </c>
      <c r="E18" s="353">
        <v>60569</v>
      </c>
      <c r="F18" s="354">
        <v>885.05860737340993</v>
      </c>
      <c r="G18" s="353">
        <v>0</v>
      </c>
      <c r="H18" s="354">
        <v>0</v>
      </c>
      <c r="I18" s="353">
        <v>164722</v>
      </c>
      <c r="J18" s="354">
        <v>950.66589532667297</v>
      </c>
      <c r="K18" s="353">
        <v>390</v>
      </c>
      <c r="L18" s="354">
        <v>2433.8413846153871</v>
      </c>
      <c r="M18" s="353">
        <v>124</v>
      </c>
      <c r="N18" s="354">
        <v>2177.0699193548385</v>
      </c>
      <c r="O18" s="353">
        <v>0</v>
      </c>
      <c r="P18" s="354">
        <v>0</v>
      </c>
      <c r="Q18" s="353">
        <v>514</v>
      </c>
      <c r="R18" s="354">
        <v>2371.8965175097296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6"/>
      <c r="B19" s="352" t="s">
        <v>20</v>
      </c>
      <c r="C19" s="353">
        <v>151124</v>
      </c>
      <c r="D19" s="354">
        <v>1126.9724349540784</v>
      </c>
      <c r="E19" s="353">
        <v>86255</v>
      </c>
      <c r="F19" s="354">
        <v>965.53067497536381</v>
      </c>
      <c r="G19" s="353">
        <v>0</v>
      </c>
      <c r="H19" s="354">
        <v>0</v>
      </c>
      <c r="I19" s="353">
        <v>237379</v>
      </c>
      <c r="J19" s="354">
        <v>1068.3102996895266</v>
      </c>
      <c r="K19" s="353">
        <v>10233</v>
      </c>
      <c r="L19" s="354">
        <v>2474.9823385126542</v>
      </c>
      <c r="M19" s="353">
        <v>996</v>
      </c>
      <c r="N19" s="354">
        <v>2283.8861646586352</v>
      </c>
      <c r="O19" s="353">
        <v>0</v>
      </c>
      <c r="P19" s="354">
        <v>0</v>
      </c>
      <c r="Q19" s="353">
        <v>11229</v>
      </c>
      <c r="R19" s="354">
        <v>2458.0323172143549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6"/>
      <c r="B20" s="352" t="s">
        <v>21</v>
      </c>
      <c r="C20" s="353">
        <v>199103</v>
      </c>
      <c r="D20" s="354">
        <v>1209.9632480173564</v>
      </c>
      <c r="E20" s="353">
        <v>119425</v>
      </c>
      <c r="F20" s="354">
        <v>1015.5932148210178</v>
      </c>
      <c r="G20" s="353">
        <v>0</v>
      </c>
      <c r="H20" s="354">
        <v>0</v>
      </c>
      <c r="I20" s="353">
        <v>318528</v>
      </c>
      <c r="J20" s="354">
        <v>1137.0885204754363</v>
      </c>
      <c r="K20" s="353">
        <v>197851</v>
      </c>
      <c r="L20" s="354">
        <v>1801.0229149713655</v>
      </c>
      <c r="M20" s="353">
        <v>84351</v>
      </c>
      <c r="N20" s="354">
        <v>1555.4415040722686</v>
      </c>
      <c r="O20" s="353">
        <v>0</v>
      </c>
      <c r="P20" s="354">
        <v>0</v>
      </c>
      <c r="Q20" s="353">
        <v>282202</v>
      </c>
      <c r="R20" s="354">
        <v>1727.6179157482923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6"/>
      <c r="B21" s="352" t="s">
        <v>22</v>
      </c>
      <c r="C21" s="353">
        <v>1181</v>
      </c>
      <c r="D21" s="354">
        <v>1218.860922946656</v>
      </c>
      <c r="E21" s="353">
        <v>752</v>
      </c>
      <c r="F21" s="354">
        <v>1046.9699202127661</v>
      </c>
      <c r="G21" s="353">
        <v>0</v>
      </c>
      <c r="H21" s="354">
        <v>0</v>
      </c>
      <c r="I21" s="353">
        <v>1933</v>
      </c>
      <c r="J21" s="354">
        <v>1151.9897206414903</v>
      </c>
      <c r="K21" s="353">
        <v>939426</v>
      </c>
      <c r="L21" s="354">
        <v>1527.8493991969581</v>
      </c>
      <c r="M21" s="353">
        <v>641080</v>
      </c>
      <c r="N21" s="354">
        <v>1230.6230193267616</v>
      </c>
      <c r="O21" s="353">
        <v>0</v>
      </c>
      <c r="P21" s="354">
        <v>0</v>
      </c>
      <c r="Q21" s="353">
        <v>1580506</v>
      </c>
      <c r="R21" s="354">
        <v>1407.2893458930255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6"/>
      <c r="B22" s="352" t="s">
        <v>23</v>
      </c>
      <c r="C22" s="353">
        <v>11</v>
      </c>
      <c r="D22" s="354">
        <v>681.23</v>
      </c>
      <c r="E22" s="353">
        <v>20</v>
      </c>
      <c r="F22" s="354">
        <v>669.56950000000018</v>
      </c>
      <c r="G22" s="353">
        <v>0</v>
      </c>
      <c r="H22" s="354">
        <v>0</v>
      </c>
      <c r="I22" s="353">
        <v>31</v>
      </c>
      <c r="J22" s="354">
        <v>673.7070967741937</v>
      </c>
      <c r="K22" s="353">
        <v>896815</v>
      </c>
      <c r="L22" s="354">
        <v>1518.0002743821176</v>
      </c>
      <c r="M22" s="353">
        <v>586388</v>
      </c>
      <c r="N22" s="354">
        <v>1049.8456341364431</v>
      </c>
      <c r="O22" s="353">
        <v>1</v>
      </c>
      <c r="P22" s="354">
        <v>1619.35</v>
      </c>
      <c r="Q22" s="353">
        <v>1483204</v>
      </c>
      <c r="R22" s="354">
        <v>1332.9143645311092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6"/>
      <c r="B23" s="352" t="s">
        <v>24</v>
      </c>
      <c r="C23" s="353">
        <v>32</v>
      </c>
      <c r="D23" s="354">
        <v>412.77812500000022</v>
      </c>
      <c r="E23" s="353">
        <v>103</v>
      </c>
      <c r="F23" s="354">
        <v>437.18533980582481</v>
      </c>
      <c r="G23" s="353">
        <v>0</v>
      </c>
      <c r="H23" s="354">
        <v>0</v>
      </c>
      <c r="I23" s="353">
        <v>135</v>
      </c>
      <c r="J23" s="354">
        <v>431.39992592592563</v>
      </c>
      <c r="K23" s="353">
        <v>729560</v>
      </c>
      <c r="L23" s="354">
        <v>1428.3821062969487</v>
      </c>
      <c r="M23" s="353">
        <v>463941</v>
      </c>
      <c r="N23" s="354">
        <v>850.82303282098167</v>
      </c>
      <c r="O23" s="353">
        <v>2</v>
      </c>
      <c r="P23" s="354">
        <v>685</v>
      </c>
      <c r="Q23" s="353">
        <v>1193503</v>
      </c>
      <c r="R23" s="354">
        <v>1203.870881045126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6"/>
      <c r="B24" s="352" t="s">
        <v>25</v>
      </c>
      <c r="C24" s="353">
        <v>38</v>
      </c>
      <c r="D24" s="354">
        <v>418.91578947368447</v>
      </c>
      <c r="E24" s="353">
        <v>204</v>
      </c>
      <c r="F24" s="354">
        <v>431.04068627450988</v>
      </c>
      <c r="G24" s="353">
        <v>0</v>
      </c>
      <c r="H24" s="354">
        <v>0</v>
      </c>
      <c r="I24" s="353">
        <v>242</v>
      </c>
      <c r="J24" s="354">
        <v>429.13677685950427</v>
      </c>
      <c r="K24" s="353">
        <v>462865</v>
      </c>
      <c r="L24" s="354">
        <v>1270.7652187354843</v>
      </c>
      <c r="M24" s="353">
        <v>304979</v>
      </c>
      <c r="N24" s="354">
        <v>718.58257686594573</v>
      </c>
      <c r="O24" s="353">
        <v>3</v>
      </c>
      <c r="P24" s="354">
        <v>1069.6466666666668</v>
      </c>
      <c r="Q24" s="353">
        <v>767847</v>
      </c>
      <c r="R24" s="354">
        <v>1051.4445555169184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6"/>
      <c r="B25" s="352" t="s">
        <v>26</v>
      </c>
      <c r="C25" s="353">
        <v>131</v>
      </c>
      <c r="D25" s="354">
        <v>449.28374045801434</v>
      </c>
      <c r="E25" s="353">
        <v>3952</v>
      </c>
      <c r="F25" s="354">
        <v>433.09041244939505</v>
      </c>
      <c r="G25" s="353">
        <v>0</v>
      </c>
      <c r="H25" s="354">
        <v>0</v>
      </c>
      <c r="I25" s="353">
        <v>4083</v>
      </c>
      <c r="J25" s="354">
        <v>433.60996326230935</v>
      </c>
      <c r="K25" s="353">
        <v>511073</v>
      </c>
      <c r="L25" s="354">
        <v>1134.572882660593</v>
      </c>
      <c r="M25" s="353">
        <v>408456</v>
      </c>
      <c r="N25" s="354">
        <v>651.41553051000858</v>
      </c>
      <c r="O25" s="353">
        <v>27</v>
      </c>
      <c r="P25" s="354">
        <v>711.798888888889</v>
      </c>
      <c r="Q25" s="353">
        <v>919556</v>
      </c>
      <c r="R25" s="354">
        <v>919.94763490205423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6"/>
      <c r="B26" s="352" t="s">
        <v>5</v>
      </c>
      <c r="C26" s="353">
        <v>7</v>
      </c>
      <c r="D26" s="354">
        <v>963.89</v>
      </c>
      <c r="E26" s="353">
        <v>0</v>
      </c>
      <c r="F26" s="354">
        <v>0</v>
      </c>
      <c r="G26" s="353">
        <v>0</v>
      </c>
      <c r="H26" s="354">
        <v>0</v>
      </c>
      <c r="I26" s="353">
        <v>7</v>
      </c>
      <c r="J26" s="354">
        <v>963.89</v>
      </c>
      <c r="K26" s="353">
        <v>57</v>
      </c>
      <c r="L26" s="354">
        <v>1840.484035087718</v>
      </c>
      <c r="M26" s="353">
        <v>20</v>
      </c>
      <c r="N26" s="354">
        <v>1138.9384999999997</v>
      </c>
      <c r="O26" s="353">
        <v>0</v>
      </c>
      <c r="P26" s="354">
        <v>0</v>
      </c>
      <c r="Q26" s="353">
        <v>77</v>
      </c>
      <c r="R26" s="354">
        <v>1658.2644155844146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6"/>
      <c r="B27" s="356" t="s">
        <v>6</v>
      </c>
      <c r="C27" s="357">
        <v>598553</v>
      </c>
      <c r="D27" s="358">
        <v>1089.0636887293188</v>
      </c>
      <c r="E27" s="357">
        <v>353902</v>
      </c>
      <c r="F27" s="358">
        <v>943.40117173680858</v>
      </c>
      <c r="G27" s="357">
        <v>0</v>
      </c>
      <c r="H27" s="358">
        <v>0</v>
      </c>
      <c r="I27" s="357">
        <v>952455</v>
      </c>
      <c r="J27" s="358">
        <v>1034.9401279430524</v>
      </c>
      <c r="K27" s="357">
        <v>3748315</v>
      </c>
      <c r="L27" s="358">
        <v>1437.8778793778001</v>
      </c>
      <c r="M27" s="357">
        <v>2490348</v>
      </c>
      <c r="N27" s="358">
        <v>971.07117543411414</v>
      </c>
      <c r="O27" s="357">
        <v>33</v>
      </c>
      <c r="P27" s="358">
        <v>770.20787878787894</v>
      </c>
      <c r="Q27" s="357">
        <v>6238696</v>
      </c>
      <c r="R27" s="358">
        <v>1251.5355452325282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6"/>
      <c r="B28" s="359" t="s">
        <v>27</v>
      </c>
      <c r="C28" s="353">
        <v>54.64641147046342</v>
      </c>
      <c r="D28" s="353" t="s">
        <v>213</v>
      </c>
      <c r="E28" s="353">
        <v>55.221465264395228</v>
      </c>
      <c r="F28" s="353" t="s">
        <v>213</v>
      </c>
      <c r="G28" s="353">
        <v>0</v>
      </c>
      <c r="H28" s="353">
        <v>0</v>
      </c>
      <c r="I28" s="353">
        <v>54.8600847500336</v>
      </c>
      <c r="J28" s="353" t="s">
        <v>213</v>
      </c>
      <c r="K28" s="353">
        <v>74.691795228610204</v>
      </c>
      <c r="L28" s="353" t="s">
        <v>213</v>
      </c>
      <c r="M28" s="353">
        <v>75.401924164206477</v>
      </c>
      <c r="N28" s="353" t="s">
        <v>213</v>
      </c>
      <c r="O28" s="353">
        <v>86.878787878787875</v>
      </c>
      <c r="P28" s="353" t="s">
        <v>213</v>
      </c>
      <c r="Q28" s="353">
        <v>74.975328514211242</v>
      </c>
      <c r="R28" s="353" t="s">
        <v>213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6"/>
      <c r="B29" s="347"/>
      <c r="C29" s="360"/>
      <c r="D29" s="361"/>
      <c r="E29" s="362"/>
      <c r="F29" s="362"/>
      <c r="G29" s="360"/>
      <c r="H29" s="362"/>
      <c r="I29" s="360"/>
      <c r="J29" s="362"/>
      <c r="K29" s="360"/>
      <c r="L29" s="361"/>
      <c r="M29" s="360"/>
      <c r="N29" s="361"/>
      <c r="O29" s="360"/>
      <c r="P29" s="361"/>
      <c r="Q29" s="360"/>
      <c r="R29" s="361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487" t="s">
        <v>0</v>
      </c>
      <c r="C30" s="488" t="s">
        <v>30</v>
      </c>
      <c r="D30" s="488"/>
      <c r="E30" s="488"/>
      <c r="F30" s="488"/>
      <c r="G30" s="488"/>
      <c r="H30" s="488"/>
      <c r="I30" s="488"/>
      <c r="J30" s="488"/>
      <c r="K30" s="488" t="s">
        <v>31</v>
      </c>
      <c r="L30" s="488"/>
      <c r="M30" s="488"/>
      <c r="N30" s="488"/>
      <c r="O30" s="488"/>
      <c r="P30" s="488"/>
      <c r="Q30" s="488"/>
      <c r="R30" s="488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487"/>
      <c r="C31" s="488" t="s">
        <v>3</v>
      </c>
      <c r="D31" s="488"/>
      <c r="E31" s="489" t="s">
        <v>4</v>
      </c>
      <c r="F31" s="489"/>
      <c r="G31" s="488" t="s">
        <v>5</v>
      </c>
      <c r="H31" s="488"/>
      <c r="I31" s="488" t="s">
        <v>6</v>
      </c>
      <c r="J31" s="488"/>
      <c r="K31" s="488" t="s">
        <v>3</v>
      </c>
      <c r="L31" s="488"/>
      <c r="M31" s="489" t="s">
        <v>4</v>
      </c>
      <c r="N31" s="489"/>
      <c r="O31" s="488" t="s">
        <v>5</v>
      </c>
      <c r="P31" s="488"/>
      <c r="Q31" s="488" t="s">
        <v>6</v>
      </c>
      <c r="R31" s="488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487"/>
      <c r="C32" s="349" t="s">
        <v>7</v>
      </c>
      <c r="D32" s="350" t="s">
        <v>8</v>
      </c>
      <c r="E32" s="351" t="s">
        <v>7</v>
      </c>
      <c r="F32" s="351" t="s">
        <v>8</v>
      </c>
      <c r="G32" s="349" t="s">
        <v>7</v>
      </c>
      <c r="H32" s="351" t="s">
        <v>8</v>
      </c>
      <c r="I32" s="349" t="s">
        <v>7</v>
      </c>
      <c r="J32" s="351" t="s">
        <v>8</v>
      </c>
      <c r="K32" s="349" t="s">
        <v>7</v>
      </c>
      <c r="L32" s="350" t="s">
        <v>8</v>
      </c>
      <c r="M32" s="351" t="s">
        <v>7</v>
      </c>
      <c r="N32" s="351" t="s">
        <v>8</v>
      </c>
      <c r="O32" s="349" t="s">
        <v>7</v>
      </c>
      <c r="P32" s="351" t="s">
        <v>8</v>
      </c>
      <c r="Q32" s="349" t="s">
        <v>7</v>
      </c>
      <c r="R32" s="351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2" t="s">
        <v>9</v>
      </c>
      <c r="C33" s="353">
        <v>0</v>
      </c>
      <c r="D33" s="354">
        <v>0</v>
      </c>
      <c r="E33" s="353">
        <v>0</v>
      </c>
      <c r="F33" s="354">
        <v>0</v>
      </c>
      <c r="G33" s="353">
        <v>0</v>
      </c>
      <c r="H33" s="354">
        <v>0</v>
      </c>
      <c r="I33" s="353">
        <v>0</v>
      </c>
      <c r="J33" s="354">
        <v>0</v>
      </c>
      <c r="K33" s="353">
        <v>1222</v>
      </c>
      <c r="L33" s="354">
        <v>320.70139934533591</v>
      </c>
      <c r="M33" s="353">
        <v>1202</v>
      </c>
      <c r="N33" s="354">
        <v>308.84853577371086</v>
      </c>
      <c r="O33" s="353">
        <v>0</v>
      </c>
      <c r="P33" s="354">
        <v>0</v>
      </c>
      <c r="Q33" s="353">
        <v>2424</v>
      </c>
      <c r="R33" s="354">
        <v>314.82386551155156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5" t="s">
        <v>10</v>
      </c>
      <c r="C34" s="353">
        <v>0</v>
      </c>
      <c r="D34" s="354">
        <v>0</v>
      </c>
      <c r="E34" s="353">
        <v>0</v>
      </c>
      <c r="F34" s="354">
        <v>0</v>
      </c>
      <c r="G34" s="353">
        <v>0</v>
      </c>
      <c r="H34" s="354">
        <v>0</v>
      </c>
      <c r="I34" s="353">
        <v>0</v>
      </c>
      <c r="J34" s="354">
        <v>0</v>
      </c>
      <c r="K34" s="353">
        <v>5816</v>
      </c>
      <c r="L34" s="354">
        <v>319.87524931224158</v>
      </c>
      <c r="M34" s="353">
        <v>5500</v>
      </c>
      <c r="N34" s="354">
        <v>320.63817272727192</v>
      </c>
      <c r="O34" s="353">
        <v>0</v>
      </c>
      <c r="P34" s="354">
        <v>0</v>
      </c>
      <c r="Q34" s="353">
        <v>11316</v>
      </c>
      <c r="R34" s="354">
        <v>320.24605867797743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2" t="s">
        <v>11</v>
      </c>
      <c r="C35" s="353">
        <v>0</v>
      </c>
      <c r="D35" s="354">
        <v>0</v>
      </c>
      <c r="E35" s="353">
        <v>0</v>
      </c>
      <c r="F35" s="354">
        <v>0</v>
      </c>
      <c r="G35" s="353">
        <v>0</v>
      </c>
      <c r="H35" s="354">
        <v>0</v>
      </c>
      <c r="I35" s="353">
        <v>0</v>
      </c>
      <c r="J35" s="354">
        <v>0</v>
      </c>
      <c r="K35" s="353">
        <v>15720</v>
      </c>
      <c r="L35" s="354">
        <v>323.93679325699884</v>
      </c>
      <c r="M35" s="353">
        <v>14851</v>
      </c>
      <c r="N35" s="354">
        <v>318.81497474917552</v>
      </c>
      <c r="O35" s="353">
        <v>0</v>
      </c>
      <c r="P35" s="354">
        <v>0</v>
      </c>
      <c r="Q35" s="353">
        <v>30571</v>
      </c>
      <c r="R35" s="354">
        <v>321.44867946747007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2" t="s">
        <v>12</v>
      </c>
      <c r="C36" s="353">
        <v>0</v>
      </c>
      <c r="D36" s="354">
        <v>0</v>
      </c>
      <c r="E36" s="353">
        <v>0</v>
      </c>
      <c r="F36" s="354">
        <v>0</v>
      </c>
      <c r="G36" s="353">
        <v>0</v>
      </c>
      <c r="H36" s="354">
        <v>0</v>
      </c>
      <c r="I36" s="353">
        <v>0</v>
      </c>
      <c r="J36" s="354">
        <v>0</v>
      </c>
      <c r="K36" s="353">
        <v>30291</v>
      </c>
      <c r="L36" s="354">
        <v>324.93951239642126</v>
      </c>
      <c r="M36" s="353">
        <v>29413</v>
      </c>
      <c r="N36" s="354">
        <v>323.76917145479962</v>
      </c>
      <c r="O36" s="353">
        <v>0</v>
      </c>
      <c r="P36" s="354">
        <v>0</v>
      </c>
      <c r="Q36" s="353">
        <v>59704</v>
      </c>
      <c r="R36" s="354">
        <v>324.3629473737106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2" t="s">
        <v>13</v>
      </c>
      <c r="C37" s="353">
        <v>1</v>
      </c>
      <c r="D37" s="354">
        <v>843.29</v>
      </c>
      <c r="E37" s="353">
        <v>28</v>
      </c>
      <c r="F37" s="354">
        <v>767.16</v>
      </c>
      <c r="G37" s="353">
        <v>0</v>
      </c>
      <c r="H37" s="354">
        <v>0</v>
      </c>
      <c r="I37" s="353">
        <v>29</v>
      </c>
      <c r="J37" s="354">
        <v>769.78517241379313</v>
      </c>
      <c r="K37" s="353">
        <v>45426</v>
      </c>
      <c r="L37" s="354">
        <v>331.05370536696921</v>
      </c>
      <c r="M37" s="353">
        <v>44240</v>
      </c>
      <c r="N37" s="354">
        <v>330.25900971970947</v>
      </c>
      <c r="O37" s="353">
        <v>1</v>
      </c>
      <c r="P37" s="354">
        <v>622.92999999999995</v>
      </c>
      <c r="Q37" s="353">
        <v>89667</v>
      </c>
      <c r="R37" s="354">
        <v>330.6648726956393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2" t="s">
        <v>14</v>
      </c>
      <c r="C38" s="353">
        <v>17</v>
      </c>
      <c r="D38" s="354">
        <v>853.27705882352939</v>
      </c>
      <c r="E38" s="353">
        <v>171</v>
      </c>
      <c r="F38" s="354">
        <v>761.8295321637429</v>
      </c>
      <c r="G38" s="353">
        <v>0</v>
      </c>
      <c r="H38" s="354">
        <v>0</v>
      </c>
      <c r="I38" s="353">
        <v>188</v>
      </c>
      <c r="J38" s="354">
        <v>770.09872340425545</v>
      </c>
      <c r="K38" s="353">
        <v>2519</v>
      </c>
      <c r="L38" s="354">
        <v>367.60573243350512</v>
      </c>
      <c r="M38" s="353">
        <v>2219</v>
      </c>
      <c r="N38" s="354">
        <v>373.4350968904908</v>
      </c>
      <c r="O38" s="353">
        <v>1</v>
      </c>
      <c r="P38" s="354">
        <v>242.64</v>
      </c>
      <c r="Q38" s="353">
        <v>4739</v>
      </c>
      <c r="R38" s="354">
        <v>370.30891749314168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2" t="s">
        <v>15</v>
      </c>
      <c r="C39" s="353">
        <v>115</v>
      </c>
      <c r="D39" s="354">
        <v>730.10295652173897</v>
      </c>
      <c r="E39" s="353">
        <v>993</v>
      </c>
      <c r="F39" s="354">
        <v>814.3311077542802</v>
      </c>
      <c r="G39" s="353">
        <v>0</v>
      </c>
      <c r="H39" s="354">
        <v>0</v>
      </c>
      <c r="I39" s="353">
        <v>1108</v>
      </c>
      <c r="J39" s="354">
        <v>805.58901624548753</v>
      </c>
      <c r="K39" s="353">
        <v>2171</v>
      </c>
      <c r="L39" s="354">
        <v>373.59734684477127</v>
      </c>
      <c r="M39" s="353">
        <v>1450</v>
      </c>
      <c r="N39" s="354">
        <v>368.09960689655225</v>
      </c>
      <c r="O39" s="353">
        <v>0</v>
      </c>
      <c r="P39" s="354">
        <v>0</v>
      </c>
      <c r="Q39" s="353">
        <v>3621</v>
      </c>
      <c r="R39" s="354">
        <v>371.39582159624388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2" t="s">
        <v>16</v>
      </c>
      <c r="C40" s="353">
        <v>625</v>
      </c>
      <c r="D40" s="354">
        <v>715.17190400000004</v>
      </c>
      <c r="E40" s="353">
        <v>3413</v>
      </c>
      <c r="F40" s="354">
        <v>833.91953706416643</v>
      </c>
      <c r="G40" s="353">
        <v>0</v>
      </c>
      <c r="H40" s="354">
        <v>0</v>
      </c>
      <c r="I40" s="353">
        <v>4038</v>
      </c>
      <c r="J40" s="354">
        <v>815.53982664685486</v>
      </c>
      <c r="K40" s="353">
        <v>3513</v>
      </c>
      <c r="L40" s="354">
        <v>402.09580700256043</v>
      </c>
      <c r="M40" s="353">
        <v>2291</v>
      </c>
      <c r="N40" s="354">
        <v>421.40140113487456</v>
      </c>
      <c r="O40" s="353">
        <v>0</v>
      </c>
      <c r="P40" s="354">
        <v>0</v>
      </c>
      <c r="Q40" s="353">
        <v>5804</v>
      </c>
      <c r="R40" s="354">
        <v>409.71626119917164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2" t="s">
        <v>17</v>
      </c>
      <c r="C41" s="353">
        <v>1926</v>
      </c>
      <c r="D41" s="354">
        <v>741.90548805815229</v>
      </c>
      <c r="E41" s="353">
        <v>9629</v>
      </c>
      <c r="F41" s="354">
        <v>857.34760203551878</v>
      </c>
      <c r="G41" s="353">
        <v>0</v>
      </c>
      <c r="H41" s="354">
        <v>0</v>
      </c>
      <c r="I41" s="353">
        <v>11555</v>
      </c>
      <c r="J41" s="354">
        <v>838.10558459541414</v>
      </c>
      <c r="K41" s="353">
        <v>6188</v>
      </c>
      <c r="L41" s="354">
        <v>450.55430187459689</v>
      </c>
      <c r="M41" s="353">
        <v>4348</v>
      </c>
      <c r="N41" s="354">
        <v>451.02832796688023</v>
      </c>
      <c r="O41" s="353">
        <v>0</v>
      </c>
      <c r="P41" s="354">
        <v>0</v>
      </c>
      <c r="Q41" s="353">
        <v>10536</v>
      </c>
      <c r="R41" s="354">
        <v>450.74992312072908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2" t="s">
        <v>18</v>
      </c>
      <c r="C42" s="353">
        <v>4454</v>
      </c>
      <c r="D42" s="354">
        <v>740.09301302200288</v>
      </c>
      <c r="E42" s="353">
        <v>20980</v>
      </c>
      <c r="F42" s="354">
        <v>840.98851334604501</v>
      </c>
      <c r="G42" s="353">
        <v>0</v>
      </c>
      <c r="H42" s="354">
        <v>0</v>
      </c>
      <c r="I42" s="353">
        <v>25434</v>
      </c>
      <c r="J42" s="354">
        <v>823.31970158056242</v>
      </c>
      <c r="K42" s="353">
        <v>10194</v>
      </c>
      <c r="L42" s="354">
        <v>501.89401608789655</v>
      </c>
      <c r="M42" s="353">
        <v>7022</v>
      </c>
      <c r="N42" s="354">
        <v>502.68994018798332</v>
      </c>
      <c r="O42" s="353">
        <v>0</v>
      </c>
      <c r="P42" s="354">
        <v>0</v>
      </c>
      <c r="Q42" s="353">
        <v>17216</v>
      </c>
      <c r="R42" s="354">
        <v>502.21865473977908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2" t="s">
        <v>19</v>
      </c>
      <c r="C43" s="353">
        <v>8292</v>
      </c>
      <c r="D43" s="354">
        <v>703.44499155812935</v>
      </c>
      <c r="E43" s="353">
        <v>43715</v>
      </c>
      <c r="F43" s="354">
        <v>808.1992997826826</v>
      </c>
      <c r="G43" s="353">
        <v>0</v>
      </c>
      <c r="H43" s="354">
        <v>0</v>
      </c>
      <c r="I43" s="353">
        <v>52007</v>
      </c>
      <c r="J43" s="354">
        <v>791.49726498355949</v>
      </c>
      <c r="K43" s="353">
        <v>13152</v>
      </c>
      <c r="L43" s="354">
        <v>566.28551855231274</v>
      </c>
      <c r="M43" s="353">
        <v>9251</v>
      </c>
      <c r="N43" s="354">
        <v>577.36389255215852</v>
      </c>
      <c r="O43" s="353">
        <v>1</v>
      </c>
      <c r="P43" s="354">
        <v>406.97</v>
      </c>
      <c r="Q43" s="353">
        <v>22404</v>
      </c>
      <c r="R43" s="354">
        <v>570.85286020353669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2" t="s">
        <v>20</v>
      </c>
      <c r="C44" s="353">
        <v>13762</v>
      </c>
      <c r="D44" s="354">
        <v>686.06579421595723</v>
      </c>
      <c r="E44" s="353">
        <v>79746</v>
      </c>
      <c r="F44" s="354">
        <v>798.62077195094332</v>
      </c>
      <c r="G44" s="353">
        <v>0</v>
      </c>
      <c r="H44" s="354">
        <v>0</v>
      </c>
      <c r="I44" s="353">
        <v>93508</v>
      </c>
      <c r="J44" s="354">
        <v>782.0555411301699</v>
      </c>
      <c r="K44" s="353">
        <v>14705</v>
      </c>
      <c r="L44" s="354">
        <v>621.40380890853396</v>
      </c>
      <c r="M44" s="353">
        <v>10631</v>
      </c>
      <c r="N44" s="354">
        <v>626.48312012040333</v>
      </c>
      <c r="O44" s="353">
        <v>0</v>
      </c>
      <c r="P44" s="354">
        <v>0</v>
      </c>
      <c r="Q44" s="353">
        <v>25336</v>
      </c>
      <c r="R44" s="354">
        <v>623.53509077991794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2" t="s">
        <v>21</v>
      </c>
      <c r="C45" s="353">
        <v>20322</v>
      </c>
      <c r="D45" s="354">
        <v>670.93132122822612</v>
      </c>
      <c r="E45" s="353">
        <v>127472</v>
      </c>
      <c r="F45" s="354">
        <v>827.61112864001564</v>
      </c>
      <c r="G45" s="353">
        <v>1</v>
      </c>
      <c r="H45" s="354">
        <v>820.78</v>
      </c>
      <c r="I45" s="353">
        <v>147795</v>
      </c>
      <c r="J45" s="354">
        <v>806.06741012889529</v>
      </c>
      <c r="K45" s="353">
        <v>12157</v>
      </c>
      <c r="L45" s="354">
        <v>651.06559430780555</v>
      </c>
      <c r="M45" s="353">
        <v>9672</v>
      </c>
      <c r="N45" s="354">
        <v>664.28160669975318</v>
      </c>
      <c r="O45" s="353">
        <v>0</v>
      </c>
      <c r="P45" s="354">
        <v>0</v>
      </c>
      <c r="Q45" s="353">
        <v>21829</v>
      </c>
      <c r="R45" s="354">
        <v>656.92134912272695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2" t="s">
        <v>22</v>
      </c>
      <c r="C46" s="353">
        <v>23983</v>
      </c>
      <c r="D46" s="354">
        <v>616.89613184338918</v>
      </c>
      <c r="E46" s="353">
        <v>177729</v>
      </c>
      <c r="F46" s="354">
        <v>833.90281079621104</v>
      </c>
      <c r="G46" s="353">
        <v>0</v>
      </c>
      <c r="H46" s="354">
        <v>0</v>
      </c>
      <c r="I46" s="353">
        <v>201712</v>
      </c>
      <c r="J46" s="354">
        <v>808.10131568771214</v>
      </c>
      <c r="K46" s="353">
        <v>8078</v>
      </c>
      <c r="L46" s="354">
        <v>668.89450235206732</v>
      </c>
      <c r="M46" s="353">
        <v>7435</v>
      </c>
      <c r="N46" s="354">
        <v>676.84282582380763</v>
      </c>
      <c r="O46" s="353">
        <v>0</v>
      </c>
      <c r="P46" s="354">
        <v>0</v>
      </c>
      <c r="Q46" s="353">
        <v>15513</v>
      </c>
      <c r="R46" s="354">
        <v>672.70393863211564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2" t="s">
        <v>23</v>
      </c>
      <c r="C47" s="353">
        <v>25645</v>
      </c>
      <c r="D47" s="354">
        <v>553.44696471046814</v>
      </c>
      <c r="E47" s="353">
        <v>255186</v>
      </c>
      <c r="F47" s="354">
        <v>843.89097615072626</v>
      </c>
      <c r="G47" s="353">
        <v>1</v>
      </c>
      <c r="H47" s="354">
        <v>721.7</v>
      </c>
      <c r="I47" s="353">
        <v>280832</v>
      </c>
      <c r="J47" s="354">
        <v>817.36779195390557</v>
      </c>
      <c r="K47" s="353">
        <v>4962</v>
      </c>
      <c r="L47" s="354">
        <v>648.54734582829644</v>
      </c>
      <c r="M47" s="353">
        <v>5463</v>
      </c>
      <c r="N47" s="354">
        <v>670.57429251327233</v>
      </c>
      <c r="O47" s="353">
        <v>1</v>
      </c>
      <c r="P47" s="354">
        <v>778.54</v>
      </c>
      <c r="Q47" s="353">
        <v>10426</v>
      </c>
      <c r="R47" s="354">
        <v>660.10146077115041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2" t="s">
        <v>24</v>
      </c>
      <c r="C48" s="353">
        <v>25999</v>
      </c>
      <c r="D48" s="354">
        <v>497.25514635178251</v>
      </c>
      <c r="E48" s="353">
        <v>341888</v>
      </c>
      <c r="F48" s="354">
        <v>823.45300931883935</v>
      </c>
      <c r="G48" s="353">
        <v>1</v>
      </c>
      <c r="H48" s="354">
        <v>683.88</v>
      </c>
      <c r="I48" s="353">
        <v>367888</v>
      </c>
      <c r="J48" s="354">
        <v>800.39991214717338</v>
      </c>
      <c r="K48" s="353">
        <v>2614</v>
      </c>
      <c r="L48" s="354">
        <v>645.42245600612125</v>
      </c>
      <c r="M48" s="353">
        <v>3733</v>
      </c>
      <c r="N48" s="354">
        <v>641.87802035896129</v>
      </c>
      <c r="O48" s="353">
        <v>0</v>
      </c>
      <c r="P48" s="354">
        <v>0</v>
      </c>
      <c r="Q48" s="353">
        <v>6347</v>
      </c>
      <c r="R48" s="354">
        <v>643.33778950685428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2" t="s">
        <v>25</v>
      </c>
      <c r="C49" s="353">
        <v>22927</v>
      </c>
      <c r="D49" s="354">
        <v>461.69689928904785</v>
      </c>
      <c r="E49" s="353">
        <v>358791</v>
      </c>
      <c r="F49" s="354">
        <v>796.96850751551449</v>
      </c>
      <c r="G49" s="353">
        <v>4</v>
      </c>
      <c r="H49" s="354">
        <v>885.17750000000001</v>
      </c>
      <c r="I49" s="353">
        <v>381722</v>
      </c>
      <c r="J49" s="354">
        <v>776.83233688390749</v>
      </c>
      <c r="K49" s="353">
        <v>990</v>
      </c>
      <c r="L49" s="354">
        <v>633.89878787878774</v>
      </c>
      <c r="M49" s="353">
        <v>1971</v>
      </c>
      <c r="N49" s="354">
        <v>649.88534246575307</v>
      </c>
      <c r="O49" s="353">
        <v>0</v>
      </c>
      <c r="P49" s="354">
        <v>0</v>
      </c>
      <c r="Q49" s="353">
        <v>2961</v>
      </c>
      <c r="R49" s="354">
        <v>644.54029381965518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2" t="s">
        <v>26</v>
      </c>
      <c r="C50" s="353">
        <v>46823</v>
      </c>
      <c r="D50" s="354">
        <v>429.03373513016959</v>
      </c>
      <c r="E50" s="353">
        <v>736633</v>
      </c>
      <c r="F50" s="354">
        <v>752.51598916963087</v>
      </c>
      <c r="G50" s="353">
        <v>4</v>
      </c>
      <c r="H50" s="354">
        <v>455.53250000000003</v>
      </c>
      <c r="I50" s="353">
        <v>783460</v>
      </c>
      <c r="J50" s="354">
        <v>733.18175702651399</v>
      </c>
      <c r="K50" s="353">
        <v>611</v>
      </c>
      <c r="L50" s="354">
        <v>666.43132569558099</v>
      </c>
      <c r="M50" s="353">
        <v>1732</v>
      </c>
      <c r="N50" s="354">
        <v>660.48046189376441</v>
      </c>
      <c r="O50" s="353">
        <v>0</v>
      </c>
      <c r="P50" s="354">
        <v>0</v>
      </c>
      <c r="Q50" s="353">
        <v>2343</v>
      </c>
      <c r="R50" s="354">
        <v>662.03230900554843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2" t="s">
        <v>5</v>
      </c>
      <c r="C51" s="353">
        <v>0</v>
      </c>
      <c r="D51" s="354">
        <v>0</v>
      </c>
      <c r="E51" s="353">
        <v>11</v>
      </c>
      <c r="F51" s="354">
        <v>680.5363636363636</v>
      </c>
      <c r="G51" s="353">
        <v>0</v>
      </c>
      <c r="H51" s="354">
        <v>0</v>
      </c>
      <c r="I51" s="353">
        <v>11</v>
      </c>
      <c r="J51" s="354">
        <v>680.5363636363636</v>
      </c>
      <c r="K51" s="353">
        <v>0</v>
      </c>
      <c r="L51" s="354">
        <v>0</v>
      </c>
      <c r="M51" s="353">
        <v>1</v>
      </c>
      <c r="N51" s="354">
        <v>767.5</v>
      </c>
      <c r="O51" s="353">
        <v>0</v>
      </c>
      <c r="P51" s="354">
        <v>0</v>
      </c>
      <c r="Q51" s="353">
        <v>1</v>
      </c>
      <c r="R51" s="354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6" t="s">
        <v>6</v>
      </c>
      <c r="C52" s="357">
        <v>194891</v>
      </c>
      <c r="D52" s="358">
        <v>547.85045204755431</v>
      </c>
      <c r="E52" s="357">
        <v>2156385</v>
      </c>
      <c r="F52" s="358">
        <v>797.44001322119664</v>
      </c>
      <c r="G52" s="357">
        <v>11</v>
      </c>
      <c r="H52" s="358">
        <v>689.92727272727268</v>
      </c>
      <c r="I52" s="357">
        <v>2351287</v>
      </c>
      <c r="J52" s="358">
        <v>776.75179361770381</v>
      </c>
      <c r="K52" s="357">
        <v>180329</v>
      </c>
      <c r="L52" s="358">
        <v>438.77349261627347</v>
      </c>
      <c r="M52" s="357">
        <v>162425</v>
      </c>
      <c r="N52" s="358">
        <v>435.68201305217826</v>
      </c>
      <c r="O52" s="357">
        <v>4</v>
      </c>
      <c r="P52" s="358">
        <v>512.77</v>
      </c>
      <c r="Q52" s="357">
        <v>342758</v>
      </c>
      <c r="R52" s="358">
        <v>437.30937629464535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9" t="s">
        <v>27</v>
      </c>
      <c r="C53" s="353">
        <v>73.580232027133121</v>
      </c>
      <c r="D53" s="353" t="s">
        <v>213</v>
      </c>
      <c r="E53" s="353">
        <v>78.139057046690411</v>
      </c>
      <c r="F53" s="353" t="s">
        <v>213</v>
      </c>
      <c r="G53" s="353">
        <v>81.63636363636364</v>
      </c>
      <c r="H53" s="353" t="s">
        <v>213</v>
      </c>
      <c r="I53" s="353">
        <v>77.761204554463191</v>
      </c>
      <c r="J53" s="353" t="s">
        <v>213</v>
      </c>
      <c r="K53" s="353">
        <v>34.834325039233846</v>
      </c>
      <c r="L53" s="353" t="s">
        <v>213</v>
      </c>
      <c r="M53" s="353">
        <v>34.432559227700338</v>
      </c>
      <c r="N53" s="353" t="s">
        <v>213</v>
      </c>
      <c r="O53" s="353">
        <v>42.5</v>
      </c>
      <c r="P53" s="353" t="s">
        <v>213</v>
      </c>
      <c r="Q53" s="353">
        <v>34.644027693088688</v>
      </c>
      <c r="R53" s="353" t="s">
        <v>213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7"/>
      <c r="C54" s="360"/>
      <c r="D54" s="361"/>
      <c r="E54" s="362"/>
      <c r="F54" s="362"/>
      <c r="G54" s="360"/>
      <c r="H54" s="362"/>
      <c r="I54" s="360"/>
      <c r="J54" s="362"/>
      <c r="K54" s="360"/>
      <c r="L54" s="361"/>
      <c r="M54" s="360"/>
      <c r="N54" s="361"/>
      <c r="O54" s="360"/>
      <c r="P54" s="361"/>
      <c r="Q54" s="360"/>
      <c r="R54" s="361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487" t="s">
        <v>0</v>
      </c>
      <c r="C55" s="488" t="s">
        <v>1</v>
      </c>
      <c r="D55" s="488"/>
      <c r="E55" s="488"/>
      <c r="F55" s="488"/>
      <c r="G55" s="488"/>
      <c r="H55" s="488"/>
      <c r="I55" s="488"/>
      <c r="J55" s="488"/>
      <c r="K55" s="488" t="s">
        <v>2</v>
      </c>
      <c r="L55" s="488"/>
      <c r="M55" s="488"/>
      <c r="N55" s="488"/>
      <c r="O55" s="488"/>
      <c r="P55" s="488"/>
      <c r="Q55" s="488"/>
      <c r="R55" s="488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487"/>
      <c r="C56" s="488" t="s">
        <v>3</v>
      </c>
      <c r="D56" s="488"/>
      <c r="E56" s="489" t="s">
        <v>4</v>
      </c>
      <c r="F56" s="489"/>
      <c r="G56" s="488" t="s">
        <v>5</v>
      </c>
      <c r="H56" s="488"/>
      <c r="I56" s="488" t="s">
        <v>6</v>
      </c>
      <c r="J56" s="488"/>
      <c r="K56" s="488" t="s">
        <v>3</v>
      </c>
      <c r="L56" s="488"/>
      <c r="M56" s="489" t="s">
        <v>4</v>
      </c>
      <c r="N56" s="489"/>
      <c r="O56" s="488" t="s">
        <v>5</v>
      </c>
      <c r="P56" s="488"/>
      <c r="Q56" s="488" t="s">
        <v>6</v>
      </c>
      <c r="R56" s="488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487"/>
      <c r="C57" s="349" t="s">
        <v>7</v>
      </c>
      <c r="D57" s="350" t="s">
        <v>8</v>
      </c>
      <c r="E57" s="351" t="s">
        <v>7</v>
      </c>
      <c r="F57" s="351" t="s">
        <v>8</v>
      </c>
      <c r="G57" s="349" t="s">
        <v>7</v>
      </c>
      <c r="H57" s="351" t="s">
        <v>8</v>
      </c>
      <c r="I57" s="349" t="s">
        <v>7</v>
      </c>
      <c r="J57" s="351" t="s">
        <v>8</v>
      </c>
      <c r="K57" s="349" t="s">
        <v>7</v>
      </c>
      <c r="L57" s="350" t="s">
        <v>8</v>
      </c>
      <c r="M57" s="351" t="s">
        <v>7</v>
      </c>
      <c r="N57" s="351" t="s">
        <v>8</v>
      </c>
      <c r="O57" s="349" t="s">
        <v>7</v>
      </c>
      <c r="P57" s="351" t="s">
        <v>8</v>
      </c>
      <c r="Q57" s="349" t="s">
        <v>7</v>
      </c>
      <c r="R57" s="351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2" t="s">
        <v>9</v>
      </c>
      <c r="C58" s="353">
        <v>0</v>
      </c>
      <c r="D58" s="354">
        <v>0</v>
      </c>
      <c r="E58" s="353">
        <v>0</v>
      </c>
      <c r="F58" s="354">
        <v>0</v>
      </c>
      <c r="G58" s="353">
        <v>0</v>
      </c>
      <c r="H58" s="354">
        <v>0</v>
      </c>
      <c r="I58" s="353">
        <v>0</v>
      </c>
      <c r="J58" s="354">
        <v>0</v>
      </c>
      <c r="K58" s="353">
        <v>1222</v>
      </c>
      <c r="L58" s="354">
        <v>320.70139934533591</v>
      </c>
      <c r="M58" s="353">
        <v>1202</v>
      </c>
      <c r="N58" s="354">
        <v>308.84853577371086</v>
      </c>
      <c r="O58" s="353">
        <v>0</v>
      </c>
      <c r="P58" s="354">
        <v>0</v>
      </c>
      <c r="Q58" s="353">
        <v>2424</v>
      </c>
      <c r="R58" s="354">
        <v>314.82386551155156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5" t="s">
        <v>10</v>
      </c>
      <c r="C59" s="353">
        <v>0</v>
      </c>
      <c r="D59" s="354">
        <v>0</v>
      </c>
      <c r="E59" s="353">
        <v>1</v>
      </c>
      <c r="F59" s="354">
        <v>220.7</v>
      </c>
      <c r="G59" s="353">
        <v>0</v>
      </c>
      <c r="H59" s="354">
        <v>0</v>
      </c>
      <c r="I59" s="353">
        <v>1</v>
      </c>
      <c r="J59" s="354">
        <v>220.7</v>
      </c>
      <c r="K59" s="353">
        <v>5816</v>
      </c>
      <c r="L59" s="354">
        <v>319.87524931224158</v>
      </c>
      <c r="M59" s="353">
        <v>5501</v>
      </c>
      <c r="N59" s="354">
        <v>320.62000545355306</v>
      </c>
      <c r="O59" s="353">
        <v>0</v>
      </c>
      <c r="P59" s="354">
        <v>0</v>
      </c>
      <c r="Q59" s="353">
        <v>11317</v>
      </c>
      <c r="R59" s="354">
        <v>320.23726252540359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2" t="s">
        <v>11</v>
      </c>
      <c r="C60" s="353">
        <v>12</v>
      </c>
      <c r="D60" s="354">
        <v>260.40583333333331</v>
      </c>
      <c r="E60" s="353">
        <v>9</v>
      </c>
      <c r="F60" s="354">
        <v>243.22444444444443</v>
      </c>
      <c r="G60" s="353">
        <v>0</v>
      </c>
      <c r="H60" s="354">
        <v>0</v>
      </c>
      <c r="I60" s="353">
        <v>21</v>
      </c>
      <c r="J60" s="354">
        <v>253.04238095238094</v>
      </c>
      <c r="K60" s="353">
        <v>15732</v>
      </c>
      <c r="L60" s="354">
        <v>323.88833333333474</v>
      </c>
      <c r="M60" s="353">
        <v>14860</v>
      </c>
      <c r="N60" s="354">
        <v>318.76919313593578</v>
      </c>
      <c r="O60" s="353">
        <v>0</v>
      </c>
      <c r="P60" s="354">
        <v>0</v>
      </c>
      <c r="Q60" s="353">
        <v>30592</v>
      </c>
      <c r="R60" s="354">
        <v>321.40172169194653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2" t="s">
        <v>12</v>
      </c>
      <c r="C61" s="353">
        <v>17</v>
      </c>
      <c r="D61" s="354">
        <v>314.99470588235289</v>
      </c>
      <c r="E61" s="353">
        <v>25</v>
      </c>
      <c r="F61" s="354">
        <v>348.89639999999997</v>
      </c>
      <c r="G61" s="353">
        <v>0</v>
      </c>
      <c r="H61" s="354">
        <v>0</v>
      </c>
      <c r="I61" s="353">
        <v>42</v>
      </c>
      <c r="J61" s="354">
        <v>335.1742857142857</v>
      </c>
      <c r="K61" s="353">
        <v>30312</v>
      </c>
      <c r="L61" s="354">
        <v>325.02602005806267</v>
      </c>
      <c r="M61" s="353">
        <v>29439</v>
      </c>
      <c r="N61" s="354">
        <v>323.7902836373525</v>
      </c>
      <c r="O61" s="353">
        <v>0</v>
      </c>
      <c r="P61" s="354">
        <v>0</v>
      </c>
      <c r="Q61" s="353">
        <v>59751</v>
      </c>
      <c r="R61" s="354">
        <v>324.41717929407071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2" t="s">
        <v>13</v>
      </c>
      <c r="C62" s="353">
        <v>18</v>
      </c>
      <c r="D62" s="354">
        <v>453.84277777777766</v>
      </c>
      <c r="E62" s="353">
        <v>22</v>
      </c>
      <c r="F62" s="354">
        <v>449.32045454545454</v>
      </c>
      <c r="G62" s="353">
        <v>0</v>
      </c>
      <c r="H62" s="354">
        <v>0</v>
      </c>
      <c r="I62" s="353">
        <v>40</v>
      </c>
      <c r="J62" s="354">
        <v>451.35549999999995</v>
      </c>
      <c r="K62" s="353">
        <v>45715</v>
      </c>
      <c r="L62" s="354">
        <v>333.94773903532632</v>
      </c>
      <c r="M62" s="353">
        <v>44424</v>
      </c>
      <c r="N62" s="354">
        <v>331.82890734737862</v>
      </c>
      <c r="O62" s="353">
        <v>1</v>
      </c>
      <c r="P62" s="354">
        <v>622.92999999999995</v>
      </c>
      <c r="Q62" s="353">
        <v>90140</v>
      </c>
      <c r="R62" s="354">
        <v>332.90671400044255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2" t="s">
        <v>14</v>
      </c>
      <c r="C63" s="353">
        <v>136</v>
      </c>
      <c r="D63" s="354">
        <v>289.06580882352938</v>
      </c>
      <c r="E63" s="353">
        <v>118</v>
      </c>
      <c r="F63" s="354">
        <v>284.2487288135593</v>
      </c>
      <c r="G63" s="353">
        <v>0</v>
      </c>
      <c r="H63" s="354">
        <v>0</v>
      </c>
      <c r="I63" s="353">
        <v>254</v>
      </c>
      <c r="J63" s="354">
        <v>286.82795275590547</v>
      </c>
      <c r="K63" s="353">
        <v>4255</v>
      </c>
      <c r="L63" s="354">
        <v>530.63243713278484</v>
      </c>
      <c r="M63" s="353">
        <v>3325</v>
      </c>
      <c r="N63" s="354">
        <v>480.74640300751872</v>
      </c>
      <c r="O63" s="353">
        <v>1</v>
      </c>
      <c r="P63" s="354">
        <v>242.64</v>
      </c>
      <c r="Q63" s="353">
        <v>7581</v>
      </c>
      <c r="R63" s="354">
        <v>508.71460889064764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2" t="s">
        <v>15</v>
      </c>
      <c r="C64" s="353">
        <v>84</v>
      </c>
      <c r="D64" s="354">
        <v>331.65821428571434</v>
      </c>
      <c r="E64" s="353">
        <v>105</v>
      </c>
      <c r="F64" s="354">
        <v>317.92723809523801</v>
      </c>
      <c r="G64" s="353">
        <v>0</v>
      </c>
      <c r="H64" s="354">
        <v>0</v>
      </c>
      <c r="I64" s="353">
        <v>189</v>
      </c>
      <c r="J64" s="354">
        <v>324.02989417989414</v>
      </c>
      <c r="K64" s="353">
        <v>9516</v>
      </c>
      <c r="L64" s="354">
        <v>729.82661517444456</v>
      </c>
      <c r="M64" s="353">
        <v>6029</v>
      </c>
      <c r="N64" s="354">
        <v>682.47072482998783</v>
      </c>
      <c r="O64" s="353">
        <v>0</v>
      </c>
      <c r="P64" s="354">
        <v>0</v>
      </c>
      <c r="Q64" s="353">
        <v>15545</v>
      </c>
      <c r="R64" s="354">
        <v>711.46002380186633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2" t="s">
        <v>16</v>
      </c>
      <c r="C65" s="353">
        <v>89</v>
      </c>
      <c r="D65" s="354">
        <v>304.74393258426971</v>
      </c>
      <c r="E65" s="353">
        <v>89</v>
      </c>
      <c r="F65" s="354">
        <v>297.34561797752804</v>
      </c>
      <c r="G65" s="353">
        <v>0</v>
      </c>
      <c r="H65" s="354">
        <v>0</v>
      </c>
      <c r="I65" s="353">
        <v>178</v>
      </c>
      <c r="J65" s="354">
        <v>301.04477528089888</v>
      </c>
      <c r="K65" s="353">
        <v>23931</v>
      </c>
      <c r="L65" s="354">
        <v>822.95472566963315</v>
      </c>
      <c r="M65" s="353">
        <v>16633</v>
      </c>
      <c r="N65" s="354">
        <v>777.59458185534822</v>
      </c>
      <c r="O65" s="353">
        <v>0</v>
      </c>
      <c r="P65" s="354">
        <v>0</v>
      </c>
      <c r="Q65" s="353">
        <v>40564</v>
      </c>
      <c r="R65" s="354">
        <v>804.35509860960451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2" t="s">
        <v>17</v>
      </c>
      <c r="C66" s="353">
        <v>131</v>
      </c>
      <c r="D66" s="354">
        <v>289.68870229007638</v>
      </c>
      <c r="E66" s="353">
        <v>143</v>
      </c>
      <c r="F66" s="354">
        <v>294.63944055944057</v>
      </c>
      <c r="G66" s="353">
        <v>0</v>
      </c>
      <c r="H66" s="354">
        <v>0</v>
      </c>
      <c r="I66" s="353">
        <v>274</v>
      </c>
      <c r="J66" s="354">
        <v>292.27248175182484</v>
      </c>
      <c r="K66" s="353">
        <v>51266</v>
      </c>
      <c r="L66" s="354">
        <v>887.55386825576477</v>
      </c>
      <c r="M66" s="353">
        <v>39362</v>
      </c>
      <c r="N66" s="354">
        <v>829.15249707839985</v>
      </c>
      <c r="O66" s="353">
        <v>0</v>
      </c>
      <c r="P66" s="354">
        <v>0</v>
      </c>
      <c r="Q66" s="353">
        <v>90628</v>
      </c>
      <c r="R66" s="354">
        <v>862.18869665004217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2" t="s">
        <v>18</v>
      </c>
      <c r="C67" s="353">
        <v>628</v>
      </c>
      <c r="D67" s="354">
        <v>545.44461783439556</v>
      </c>
      <c r="E67" s="353">
        <v>595</v>
      </c>
      <c r="F67" s="354">
        <v>547.16601680672318</v>
      </c>
      <c r="G67" s="353">
        <v>0</v>
      </c>
      <c r="H67" s="354">
        <v>0</v>
      </c>
      <c r="I67" s="353">
        <v>1223</v>
      </c>
      <c r="J67" s="354">
        <v>546.28209321341023</v>
      </c>
      <c r="K67" s="353">
        <v>86366</v>
      </c>
      <c r="L67" s="354">
        <v>907.70893163976643</v>
      </c>
      <c r="M67" s="353">
        <v>70717</v>
      </c>
      <c r="N67" s="354">
        <v>843.67403806722552</v>
      </c>
      <c r="O67" s="353">
        <v>0</v>
      </c>
      <c r="P67" s="354">
        <v>0</v>
      </c>
      <c r="Q67" s="353">
        <v>157083</v>
      </c>
      <c r="R67" s="354">
        <v>878.88114270799542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2" t="s">
        <v>19</v>
      </c>
      <c r="C68" s="353">
        <v>2462</v>
      </c>
      <c r="D68" s="354">
        <v>599.32012185215183</v>
      </c>
      <c r="E68" s="353">
        <v>2597</v>
      </c>
      <c r="F68" s="354">
        <v>615.15585675779687</v>
      </c>
      <c r="G68" s="353">
        <v>0</v>
      </c>
      <c r="H68" s="354">
        <v>0</v>
      </c>
      <c r="I68" s="353">
        <v>5059</v>
      </c>
      <c r="J68" s="354">
        <v>607.44927851353953</v>
      </c>
      <c r="K68" s="353">
        <v>128449</v>
      </c>
      <c r="L68" s="354">
        <v>924.05507329757472</v>
      </c>
      <c r="M68" s="353">
        <v>116256</v>
      </c>
      <c r="N68" s="354">
        <v>827.02189117120895</v>
      </c>
      <c r="O68" s="353">
        <v>1</v>
      </c>
      <c r="P68" s="354">
        <v>406.97</v>
      </c>
      <c r="Q68" s="353">
        <v>244706</v>
      </c>
      <c r="R68" s="354">
        <v>877.95401036345754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2" t="s">
        <v>20</v>
      </c>
      <c r="C69" s="353">
        <v>3912</v>
      </c>
      <c r="D69" s="354">
        <v>613.70793967279951</v>
      </c>
      <c r="E69" s="353">
        <v>4475</v>
      </c>
      <c r="F69" s="354">
        <v>662.00359776536186</v>
      </c>
      <c r="G69" s="353">
        <v>0</v>
      </c>
      <c r="H69" s="354">
        <v>0</v>
      </c>
      <c r="I69" s="353">
        <v>8387</v>
      </c>
      <c r="J69" s="354">
        <v>639.47675688565471</v>
      </c>
      <c r="K69" s="353">
        <v>193736</v>
      </c>
      <c r="L69" s="354">
        <v>1118.1157991287118</v>
      </c>
      <c r="M69" s="353">
        <v>182103</v>
      </c>
      <c r="N69" s="354">
        <v>872.39649659807878</v>
      </c>
      <c r="O69" s="353">
        <v>0</v>
      </c>
      <c r="P69" s="354">
        <v>0</v>
      </c>
      <c r="Q69" s="353">
        <v>375839</v>
      </c>
      <c r="R69" s="354">
        <v>999.05891001199996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2" t="s">
        <v>21</v>
      </c>
      <c r="C70" s="353">
        <v>3286</v>
      </c>
      <c r="D70" s="354">
        <v>629.68281801582248</v>
      </c>
      <c r="E70" s="353">
        <v>5155</v>
      </c>
      <c r="F70" s="354">
        <v>675.41506692531391</v>
      </c>
      <c r="G70" s="353">
        <v>0</v>
      </c>
      <c r="H70" s="354">
        <v>0</v>
      </c>
      <c r="I70" s="353">
        <v>8441</v>
      </c>
      <c r="J70" s="354">
        <v>657.61194289775926</v>
      </c>
      <c r="K70" s="353">
        <v>432719</v>
      </c>
      <c r="L70" s="354">
        <v>1434.7886406651878</v>
      </c>
      <c r="M70" s="353">
        <v>346075</v>
      </c>
      <c r="N70" s="354">
        <v>1063.0476288376799</v>
      </c>
      <c r="O70" s="353">
        <v>1</v>
      </c>
      <c r="P70" s="354">
        <v>820.78</v>
      </c>
      <c r="Q70" s="353">
        <v>778795</v>
      </c>
      <c r="R70" s="354">
        <v>1269.5964082075507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2" t="s">
        <v>22</v>
      </c>
      <c r="C71" s="353">
        <v>1709</v>
      </c>
      <c r="D71" s="354">
        <v>673.6610883557629</v>
      </c>
      <c r="E71" s="353">
        <v>3813</v>
      </c>
      <c r="F71" s="354">
        <v>724.32008916863572</v>
      </c>
      <c r="G71" s="353">
        <v>0</v>
      </c>
      <c r="H71" s="354">
        <v>0</v>
      </c>
      <c r="I71" s="353">
        <v>5522</v>
      </c>
      <c r="J71" s="354">
        <v>708.64166968489803</v>
      </c>
      <c r="K71" s="353">
        <v>974377</v>
      </c>
      <c r="L71" s="354">
        <v>1496.4336811726894</v>
      </c>
      <c r="M71" s="353">
        <v>830809</v>
      </c>
      <c r="N71" s="354">
        <v>1138.3097657584353</v>
      </c>
      <c r="O71" s="353">
        <v>0</v>
      </c>
      <c r="P71" s="354">
        <v>0</v>
      </c>
      <c r="Q71" s="353">
        <v>1805186</v>
      </c>
      <c r="R71" s="354">
        <v>1331.6126754472953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2" t="s">
        <v>23</v>
      </c>
      <c r="C72" s="353">
        <v>996</v>
      </c>
      <c r="D72" s="354">
        <v>644.92030120481695</v>
      </c>
      <c r="E72" s="353">
        <v>3380</v>
      </c>
      <c r="F72" s="354">
        <v>684.28873372781356</v>
      </c>
      <c r="G72" s="353">
        <v>0</v>
      </c>
      <c r="H72" s="354">
        <v>0</v>
      </c>
      <c r="I72" s="353">
        <v>4376</v>
      </c>
      <c r="J72" s="354">
        <v>675.32827696526681</v>
      </c>
      <c r="K72" s="353">
        <v>928429</v>
      </c>
      <c r="L72" s="354">
        <v>1485.764112883159</v>
      </c>
      <c r="M72" s="353">
        <v>850437</v>
      </c>
      <c r="N72" s="354">
        <v>984.14777228648313</v>
      </c>
      <c r="O72" s="353">
        <v>3</v>
      </c>
      <c r="P72" s="354">
        <v>1039.8633333333335</v>
      </c>
      <c r="Q72" s="353">
        <v>1778869</v>
      </c>
      <c r="R72" s="354">
        <v>1245.9519437181707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2" t="s">
        <v>24</v>
      </c>
      <c r="C73" s="353">
        <v>590</v>
      </c>
      <c r="D73" s="354">
        <v>602.56471186440592</v>
      </c>
      <c r="E73" s="353">
        <v>2959</v>
      </c>
      <c r="F73" s="354">
        <v>651.00210882055012</v>
      </c>
      <c r="G73" s="353">
        <v>0</v>
      </c>
      <c r="H73" s="354">
        <v>0</v>
      </c>
      <c r="I73" s="353">
        <v>3549</v>
      </c>
      <c r="J73" s="354">
        <v>642.94968160045289</v>
      </c>
      <c r="K73" s="353">
        <v>758795</v>
      </c>
      <c r="L73" s="354">
        <v>1393.0962149197105</v>
      </c>
      <c r="M73" s="353">
        <v>812624</v>
      </c>
      <c r="N73" s="354">
        <v>837.56801066667776</v>
      </c>
      <c r="O73" s="353">
        <v>3</v>
      </c>
      <c r="P73" s="354">
        <v>684.62666666666667</v>
      </c>
      <c r="Q73" s="353">
        <v>1571422</v>
      </c>
      <c r="R73" s="354">
        <v>1105.8164919289663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2" t="s">
        <v>25</v>
      </c>
      <c r="C74" s="353">
        <v>252</v>
      </c>
      <c r="D74" s="354">
        <v>539.05337301587406</v>
      </c>
      <c r="E74" s="353">
        <v>2071</v>
      </c>
      <c r="F74" s="354">
        <v>630.38413326895181</v>
      </c>
      <c r="G74" s="353">
        <v>0</v>
      </c>
      <c r="H74" s="354">
        <v>0</v>
      </c>
      <c r="I74" s="353">
        <v>2323</v>
      </c>
      <c r="J74" s="354">
        <v>620.47653465346502</v>
      </c>
      <c r="K74" s="353">
        <v>487072</v>
      </c>
      <c r="L74" s="354">
        <v>1230.9420123308255</v>
      </c>
      <c r="M74" s="353">
        <v>668016</v>
      </c>
      <c r="N74" s="354">
        <v>760.11967578620613</v>
      </c>
      <c r="O74" s="353">
        <v>7</v>
      </c>
      <c r="P74" s="354">
        <v>964.23571428571438</v>
      </c>
      <c r="Q74" s="353">
        <v>1155095</v>
      </c>
      <c r="R74" s="354">
        <v>958.65382745142028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2" t="s">
        <v>26</v>
      </c>
      <c r="C75" s="353">
        <v>372</v>
      </c>
      <c r="D75" s="354">
        <v>515.47502688172165</v>
      </c>
      <c r="E75" s="353">
        <v>4055</v>
      </c>
      <c r="F75" s="354">
        <v>592.02422194821872</v>
      </c>
      <c r="G75" s="353">
        <v>0</v>
      </c>
      <c r="H75" s="354">
        <v>0</v>
      </c>
      <c r="I75" s="353">
        <v>4427</v>
      </c>
      <c r="J75" s="354">
        <v>585.59180709284556</v>
      </c>
      <c r="K75" s="353">
        <v>559010</v>
      </c>
      <c r="L75" s="354">
        <v>1074.3922574909163</v>
      </c>
      <c r="M75" s="353">
        <v>1154828</v>
      </c>
      <c r="N75" s="354">
        <v>714.96264055771837</v>
      </c>
      <c r="O75" s="353">
        <v>31</v>
      </c>
      <c r="P75" s="354">
        <v>678.73225806451626</v>
      </c>
      <c r="Q75" s="353">
        <v>1713869</v>
      </c>
      <c r="R75" s="354">
        <v>832.19658727124761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2" t="s">
        <v>5</v>
      </c>
      <c r="C76" s="353">
        <v>0</v>
      </c>
      <c r="D76" s="354">
        <v>0</v>
      </c>
      <c r="E76" s="353">
        <v>0</v>
      </c>
      <c r="F76" s="354">
        <v>0</v>
      </c>
      <c r="G76" s="353">
        <v>0</v>
      </c>
      <c r="H76" s="354">
        <v>0</v>
      </c>
      <c r="I76" s="353">
        <v>0</v>
      </c>
      <c r="J76" s="354">
        <v>0</v>
      </c>
      <c r="K76" s="353">
        <v>64</v>
      </c>
      <c r="L76" s="354">
        <v>1744.6065624999987</v>
      </c>
      <c r="M76" s="353">
        <v>32</v>
      </c>
      <c r="N76" s="354">
        <v>969.75531249999995</v>
      </c>
      <c r="O76" s="353">
        <v>0</v>
      </c>
      <c r="P76" s="354">
        <v>0</v>
      </c>
      <c r="Q76" s="353">
        <v>96</v>
      </c>
      <c r="R76" s="354">
        <v>1486.3228124999994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6" t="s">
        <v>6</v>
      </c>
      <c r="C77" s="357">
        <v>14694</v>
      </c>
      <c r="D77" s="358">
        <v>606.61902409146455</v>
      </c>
      <c r="E77" s="357">
        <v>29612</v>
      </c>
      <c r="F77" s="358">
        <v>649.43670876671752</v>
      </c>
      <c r="G77" s="357">
        <v>0</v>
      </c>
      <c r="H77" s="358">
        <v>0</v>
      </c>
      <c r="I77" s="357">
        <v>44306</v>
      </c>
      <c r="J77" s="358">
        <v>635.23630569223178</v>
      </c>
      <c r="K77" s="357">
        <v>4736782</v>
      </c>
      <c r="L77" s="358">
        <v>1316.5668019047525</v>
      </c>
      <c r="M77" s="357">
        <v>5192672</v>
      </c>
      <c r="N77" s="358">
        <v>878.49977329205183</v>
      </c>
      <c r="O77" s="357">
        <v>48</v>
      </c>
      <c r="P77" s="358">
        <v>730.35708333333343</v>
      </c>
      <c r="Q77" s="357">
        <v>9929502</v>
      </c>
      <c r="R77" s="358">
        <v>1087.4750980441902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9" t="s">
        <v>27</v>
      </c>
      <c r="C78" s="353">
        <v>60.329250034027496</v>
      </c>
      <c r="D78" s="353" t="s">
        <v>213</v>
      </c>
      <c r="E78" s="353">
        <v>68.133662028907196</v>
      </c>
      <c r="F78" s="353" t="s">
        <v>213</v>
      </c>
      <c r="G78" s="353">
        <v>0</v>
      </c>
      <c r="H78" s="353">
        <v>0</v>
      </c>
      <c r="I78" s="353">
        <v>65.545343745768065</v>
      </c>
      <c r="J78" s="353" t="s">
        <v>213</v>
      </c>
      <c r="K78" s="353">
        <v>70.551144628823607</v>
      </c>
      <c r="L78" s="353" t="s">
        <v>213</v>
      </c>
      <c r="M78" s="353">
        <v>73.840248527284217</v>
      </c>
      <c r="N78" s="353" t="s">
        <v>213</v>
      </c>
      <c r="O78" s="353">
        <v>81.979166666666671</v>
      </c>
      <c r="P78" s="353" t="s">
        <v>213</v>
      </c>
      <c r="Q78" s="353">
        <v>72.27123918590901</v>
      </c>
      <c r="R78" s="353" t="s">
        <v>213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300" t="s">
        <v>203</v>
      </c>
      <c r="C80" s="300"/>
      <c r="D80" s="300"/>
      <c r="E80" s="300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19:70"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19:70"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19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43" sqref="K43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4"/>
      <c r="B3" s="364"/>
      <c r="C3" s="364"/>
      <c r="D3" s="364"/>
      <c r="E3" s="364"/>
      <c r="F3" s="364"/>
      <c r="G3" s="364"/>
      <c r="H3" s="364"/>
      <c r="I3" s="364"/>
    </row>
    <row r="4" spans="1:11" s="34" customFormat="1" ht="32.1" customHeight="1">
      <c r="A4" s="365"/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1:11" s="34" customFormat="1">
      <c r="B5" s="314"/>
      <c r="C5" s="314"/>
      <c r="D5" s="363"/>
      <c r="E5" s="314"/>
      <c r="F5" s="314"/>
      <c r="G5" s="314"/>
      <c r="H5" s="314"/>
      <c r="I5" s="314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61" t="s">
        <v>123</v>
      </c>
      <c r="D33" s="62">
        <v>952455</v>
      </c>
      <c r="E33" s="62">
        <v>6238696</v>
      </c>
      <c r="F33" s="62">
        <v>2351287</v>
      </c>
      <c r="G33" s="62">
        <v>342758</v>
      </c>
      <c r="H33" s="62">
        <v>44306</v>
      </c>
      <c r="I33" s="63">
        <v>9929502</v>
      </c>
      <c r="J33" s="39"/>
    </row>
    <row r="34" spans="2:42">
      <c r="B34" s="57"/>
      <c r="C34" s="57" t="s">
        <v>124</v>
      </c>
      <c r="D34" s="58"/>
      <c r="E34" s="58"/>
      <c r="F34" s="58"/>
      <c r="G34" s="58"/>
      <c r="H34" s="58"/>
      <c r="I34" s="58"/>
      <c r="J34" s="39"/>
      <c r="AC34" s="33"/>
      <c r="AD34" s="33"/>
      <c r="AE34" s="33"/>
    </row>
    <row r="35" spans="2:42">
      <c r="B35" s="57"/>
      <c r="C35" s="57" t="s">
        <v>125</v>
      </c>
      <c r="D35" s="58"/>
      <c r="E35" s="58"/>
      <c r="F35" s="58"/>
      <c r="G35" s="58"/>
      <c r="H35" s="58"/>
      <c r="I35" s="58"/>
      <c r="J35" s="39"/>
    </row>
    <row r="36" spans="2:42">
      <c r="B36" s="57"/>
      <c r="C36" s="57" t="s">
        <v>126</v>
      </c>
      <c r="D36" s="58"/>
      <c r="E36" s="58"/>
      <c r="F36" s="58"/>
      <c r="G36" s="58"/>
      <c r="H36" s="58"/>
      <c r="I36" s="58"/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9"/>
    </row>
    <row r="71" spans="2:17">
      <c r="B71" s="57"/>
      <c r="C71" s="68" t="s">
        <v>123</v>
      </c>
      <c r="D71" s="69">
        <v>0.54460274296523892</v>
      </c>
      <c r="E71" s="69">
        <v>1.5840160614451149</v>
      </c>
      <c r="F71" s="69">
        <v>-5.9803782387335414E-2</v>
      </c>
      <c r="G71" s="69">
        <v>0.54148871262964526</v>
      </c>
      <c r="H71" s="69">
        <v>2.4937540483020326</v>
      </c>
      <c r="I71" s="69">
        <v>1.0580278244107566</v>
      </c>
    </row>
    <row r="72" spans="2:17">
      <c r="B72" s="57"/>
      <c r="C72" s="67" t="s">
        <v>124</v>
      </c>
      <c r="D72" s="65"/>
      <c r="E72" s="65"/>
      <c r="F72" s="65"/>
      <c r="G72" s="65"/>
      <c r="H72" s="65"/>
      <c r="I72" s="65"/>
    </row>
    <row r="73" spans="2:17">
      <c r="B73" s="57"/>
      <c r="C73" s="67" t="s">
        <v>125</v>
      </c>
      <c r="D73" s="65"/>
      <c r="E73" s="65"/>
      <c r="F73" s="65"/>
      <c r="G73" s="65"/>
      <c r="H73" s="65"/>
      <c r="I73" s="65"/>
    </row>
    <row r="74" spans="2:17">
      <c r="B74" s="57"/>
      <c r="C74" s="67" t="s">
        <v>126</v>
      </c>
      <c r="D74" s="65"/>
      <c r="E74" s="65"/>
      <c r="F74" s="65"/>
      <c r="G74" s="65"/>
      <c r="H74" s="65"/>
      <c r="I74" s="65"/>
    </row>
    <row r="75" spans="2:17">
      <c r="B75" s="57"/>
      <c r="C75" s="67" t="s">
        <v>127</v>
      </c>
      <c r="D75" s="65"/>
      <c r="E75" s="65"/>
      <c r="F75" s="65"/>
      <c r="G75" s="65"/>
      <c r="H75" s="65"/>
      <c r="I75" s="65"/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72" sqref="M7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6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61" t="s">
        <v>123</v>
      </c>
      <c r="D33" s="63">
        <v>985733.89956000145</v>
      </c>
      <c r="E33" s="63">
        <v>7807949.7998999711</v>
      </c>
      <c r="F33" s="63">
        <v>1826366.3945600009</v>
      </c>
      <c r="G33" s="63">
        <v>149891.28719999999</v>
      </c>
      <c r="H33" s="63">
        <v>28144.779760000012</v>
      </c>
      <c r="I33" s="63">
        <v>10798086.160979977</v>
      </c>
    </row>
    <row r="34" spans="2:43">
      <c r="B34" s="57"/>
      <c r="C34" s="57" t="s">
        <v>124</v>
      </c>
      <c r="D34" s="58"/>
      <c r="E34" s="58"/>
      <c r="F34" s="58"/>
      <c r="G34" s="58"/>
      <c r="H34" s="58"/>
      <c r="I34" s="58"/>
    </row>
    <row r="35" spans="2:43">
      <c r="B35" s="57"/>
      <c r="C35" s="57" t="s">
        <v>125</v>
      </c>
      <c r="D35" s="58"/>
      <c r="E35" s="58"/>
      <c r="F35" s="58"/>
      <c r="G35" s="58"/>
      <c r="H35" s="58"/>
      <c r="I35" s="58"/>
    </row>
    <row r="36" spans="2:43">
      <c r="B36" s="57"/>
      <c r="C36" s="57" t="s">
        <v>126</v>
      </c>
      <c r="D36" s="58"/>
      <c r="E36" s="58"/>
      <c r="F36" s="58"/>
      <c r="G36" s="58"/>
      <c r="H36" s="58"/>
      <c r="I36" s="58"/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61" t="s">
        <v>123</v>
      </c>
      <c r="D71" s="69">
        <v>4.71380829539505</v>
      </c>
      <c r="E71" s="69">
        <v>7.1188275914657373</v>
      </c>
      <c r="F71" s="69">
        <v>5.0938707616079437</v>
      </c>
      <c r="G71" s="69">
        <v>5.6269811136405723</v>
      </c>
      <c r="H71" s="69">
        <v>8.1160375883649003</v>
      </c>
      <c r="I71" s="69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/>
      <c r="E72" s="65"/>
      <c r="F72" s="65"/>
      <c r="G72" s="65"/>
      <c r="H72" s="65"/>
      <c r="I72" s="65"/>
    </row>
    <row r="73" spans="2:20" s="34" customFormat="1">
      <c r="B73" s="57"/>
      <c r="C73" s="57" t="s">
        <v>125</v>
      </c>
      <c r="D73" s="65"/>
      <c r="E73" s="65"/>
      <c r="F73" s="65"/>
      <c r="G73" s="65"/>
      <c r="H73" s="65"/>
      <c r="I73" s="65"/>
    </row>
    <row r="74" spans="2:20" s="34" customFormat="1">
      <c r="B74" s="57"/>
      <c r="C74" s="57" t="s">
        <v>126</v>
      </c>
      <c r="D74" s="65"/>
      <c r="E74" s="65"/>
      <c r="F74" s="65"/>
      <c r="G74" s="65"/>
      <c r="H74" s="65"/>
      <c r="I74" s="65"/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496"/>
      <c r="D82" s="497"/>
      <c r="E82" s="497"/>
      <c r="F82" s="497"/>
      <c r="G82" s="497"/>
      <c r="H82" s="497"/>
      <c r="I82" s="497"/>
    </row>
    <row r="83" spans="2:9">
      <c r="C83" s="496"/>
      <c r="D83" s="498"/>
      <c r="E83" s="498"/>
      <c r="F83" s="498"/>
      <c r="G83" s="498"/>
      <c r="H83" s="498"/>
      <c r="I83" s="498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24" sqref="L24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2:16">
      <c r="B5" s="43"/>
      <c r="C5" s="314"/>
      <c r="D5" s="363"/>
      <c r="E5" s="314"/>
      <c r="F5" s="314"/>
      <c r="G5" s="314"/>
      <c r="H5" s="314"/>
      <c r="I5" s="314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61" t="s">
        <v>123</v>
      </c>
      <c r="D33" s="69">
        <v>1034.940127943054</v>
      </c>
      <c r="E33" s="69">
        <v>1251.5355452325248</v>
      </c>
      <c r="F33" s="69">
        <v>776.75179361770847</v>
      </c>
      <c r="G33" s="69">
        <v>437.30937629464518</v>
      </c>
      <c r="H33" s="69">
        <v>635.23630569223155</v>
      </c>
      <c r="I33" s="69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/>
      <c r="E34" s="65"/>
      <c r="F34" s="65"/>
      <c r="G34" s="65"/>
      <c r="H34" s="65"/>
      <c r="I34" s="65"/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/>
      <c r="E35" s="65"/>
      <c r="F35" s="65"/>
      <c r="G35" s="65"/>
      <c r="H35" s="65"/>
      <c r="I35" s="65"/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/>
      <c r="E36" s="65"/>
      <c r="F36" s="65"/>
      <c r="G36" s="65"/>
      <c r="H36" s="65"/>
      <c r="I36" s="65"/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61" t="s">
        <v>123</v>
      </c>
      <c r="D71" s="69">
        <v>4.1466229302114632</v>
      </c>
      <c r="E71" s="69">
        <v>5.4485063148840052</v>
      </c>
      <c r="F71" s="69">
        <v>5.1567584806152755</v>
      </c>
      <c r="G71" s="69">
        <v>5.0581033423390265</v>
      </c>
      <c r="H71" s="69">
        <v>5.4854889376120264</v>
      </c>
      <c r="I71" s="69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/>
      <c r="E72" s="65"/>
      <c r="F72" s="65"/>
      <c r="G72" s="65"/>
      <c r="H72" s="65"/>
      <c r="I72" s="65"/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/>
      <c r="E73" s="65"/>
      <c r="F73" s="65"/>
      <c r="G73" s="65"/>
      <c r="H73" s="65"/>
      <c r="I73" s="65"/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/>
      <c r="E74" s="65"/>
      <c r="F74" s="65"/>
      <c r="G74" s="65"/>
      <c r="H74" s="65"/>
      <c r="I74" s="65"/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496"/>
      <c r="D82" s="499"/>
      <c r="E82" s="499"/>
      <c r="F82" s="499"/>
      <c r="G82" s="499"/>
      <c r="H82" s="499"/>
      <c r="I82" s="499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L26" sqref="L26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1:139" ht="26.1" customHeight="1">
      <c r="B1" s="503" t="s">
        <v>33</v>
      </c>
      <c r="C1" s="504"/>
      <c r="D1" s="504"/>
      <c r="E1" s="504"/>
      <c r="F1" s="504"/>
      <c r="G1" s="504"/>
      <c r="H1" s="504"/>
    </row>
    <row r="3" spans="1:139" ht="18.75">
      <c r="B3" s="368" t="s">
        <v>207</v>
      </c>
      <c r="C3" s="369"/>
      <c r="D3" s="369"/>
      <c r="E3" s="369"/>
      <c r="F3" s="369"/>
      <c r="G3" s="369"/>
      <c r="H3" s="369"/>
      <c r="L3" s="9" t="s">
        <v>177</v>
      </c>
    </row>
    <row r="4" spans="1:139" ht="23.65" customHeight="1">
      <c r="A4" s="370"/>
      <c r="B4" s="505" t="s">
        <v>41</v>
      </c>
      <c r="C4" s="507" t="s">
        <v>40</v>
      </c>
      <c r="D4" s="508"/>
      <c r="E4" s="371" t="s">
        <v>34</v>
      </c>
      <c r="F4" s="371"/>
      <c r="G4" s="371"/>
      <c r="H4" s="371"/>
      <c r="K4" s="75"/>
      <c r="L4" s="75"/>
      <c r="M4" s="75"/>
      <c r="N4" s="75"/>
      <c r="O4" s="75"/>
    </row>
    <row r="5" spans="1:139" ht="18.600000000000001" customHeight="1">
      <c r="A5" s="370"/>
      <c r="B5" s="506"/>
      <c r="C5" s="372" t="s">
        <v>7</v>
      </c>
      <c r="D5" s="372" t="s">
        <v>32</v>
      </c>
      <c r="E5" s="373" t="s">
        <v>4</v>
      </c>
      <c r="F5" s="373" t="s">
        <v>3</v>
      </c>
      <c r="G5" s="373" t="s">
        <v>3</v>
      </c>
      <c r="H5" s="373" t="s">
        <v>6</v>
      </c>
      <c r="K5" s="76"/>
      <c r="L5" s="77"/>
      <c r="M5" s="76"/>
      <c r="N5" s="78"/>
      <c r="O5" s="76"/>
    </row>
    <row r="6" spans="1:139" s="81" customFormat="1" ht="27.6" customHeight="1">
      <c r="A6" s="374"/>
      <c r="B6" s="375" t="s">
        <v>29</v>
      </c>
      <c r="C6" s="376">
        <v>1005135</v>
      </c>
      <c r="D6" s="377">
        <f>C6/$C$14</f>
        <v>0.4539162973353047</v>
      </c>
      <c r="E6" s="378">
        <v>0.29699999999999999</v>
      </c>
      <c r="F6" s="378"/>
      <c r="G6" s="378">
        <v>0.13600000000000001</v>
      </c>
      <c r="H6" s="378">
        <v>0.19600000000000001</v>
      </c>
      <c r="I6" s="4"/>
      <c r="J6" s="4"/>
      <c r="K6" s="79"/>
      <c r="L6" s="80"/>
      <c r="M6" s="79"/>
      <c r="N6" s="80"/>
      <c r="O6" s="79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81" customFormat="1" ht="27.6" customHeight="1">
      <c r="A7" s="374"/>
      <c r="B7" s="379" t="s">
        <v>28</v>
      </c>
      <c r="C7" s="376">
        <v>137170</v>
      </c>
      <c r="D7" s="377">
        <f t="shared" ref="D7:D11" si="0">C7/$C$14</f>
        <v>6.1945607809382568E-2</v>
      </c>
      <c r="E7" s="378">
        <v>0.191</v>
      </c>
      <c r="F7" s="378"/>
      <c r="G7" s="378">
        <v>0.11799999999999999</v>
      </c>
      <c r="H7" s="378">
        <v>0.14499999999999999</v>
      </c>
      <c r="I7" s="4"/>
      <c r="J7" s="237"/>
      <c r="K7" s="238"/>
      <c r="L7" s="238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06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81" customFormat="1" ht="27.6" customHeight="1">
      <c r="A8" s="374"/>
      <c r="B8" s="375" t="s">
        <v>35</v>
      </c>
      <c r="C8" s="376">
        <v>274550</v>
      </c>
      <c r="D8" s="377">
        <f t="shared" si="0"/>
        <v>0.12398605106120861</v>
      </c>
      <c r="E8" s="378">
        <v>0.36399999999999999</v>
      </c>
      <c r="F8" s="378"/>
      <c r="G8" s="378">
        <v>0.26500000000000001</v>
      </c>
      <c r="H8" s="378">
        <v>0.307</v>
      </c>
      <c r="I8" s="4"/>
      <c r="J8" s="237"/>
      <c r="K8" s="501"/>
      <c r="L8" s="501"/>
      <c r="M8" s="501"/>
      <c r="N8" s="501"/>
      <c r="O8" s="50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25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81" customFormat="1" ht="27.6" customHeight="1">
      <c r="A9" s="374"/>
      <c r="B9" s="375" t="s">
        <v>30</v>
      </c>
      <c r="C9" s="376">
        <v>623654</v>
      </c>
      <c r="D9" s="377">
        <f t="shared" si="0"/>
        <v>0.2816404905792278</v>
      </c>
      <c r="E9" s="378">
        <v>0.28499999999999998</v>
      </c>
      <c r="F9" s="378"/>
      <c r="G9" s="378">
        <v>7.1999999999999995E-2</v>
      </c>
      <c r="H9" s="378">
        <v>0.26800000000000002</v>
      </c>
      <c r="I9" s="4"/>
      <c r="J9" s="237"/>
      <c r="K9" s="205"/>
      <c r="L9" s="229"/>
      <c r="M9" s="205"/>
      <c r="N9" s="230"/>
      <c r="O9" s="205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06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81" customFormat="1" ht="27.6" customHeight="1">
      <c r="A10" s="374"/>
      <c r="B10" s="375" t="s">
        <v>31</v>
      </c>
      <c r="C10" s="376">
        <v>150083</v>
      </c>
      <c r="D10" s="377">
        <f t="shared" si="0"/>
        <v>6.7777084324965833E-2</v>
      </c>
      <c r="E10" s="378">
        <v>0.442</v>
      </c>
      <c r="F10" s="378"/>
      <c r="G10" s="378">
        <v>0.434</v>
      </c>
      <c r="H10" s="378">
        <v>0.438</v>
      </c>
      <c r="I10" s="4"/>
      <c r="J10" s="237"/>
      <c r="K10" s="218"/>
      <c r="L10" s="213"/>
      <c r="M10" s="218"/>
      <c r="N10" s="213"/>
      <c r="O10" s="218"/>
      <c r="P10" s="200"/>
      <c r="Q10" s="200"/>
      <c r="R10" s="200"/>
      <c r="S10" s="200"/>
      <c r="T10" s="200"/>
      <c r="U10" s="200"/>
      <c r="V10" s="226"/>
      <c r="W10" s="200"/>
      <c r="X10" s="227"/>
      <c r="Y10" s="200"/>
      <c r="Z10" s="200"/>
      <c r="AA10" s="200"/>
      <c r="AB10" s="200"/>
      <c r="AC10" s="206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81" customFormat="1" ht="27.6" customHeight="1">
      <c r="A11" s="374"/>
      <c r="B11" s="375" t="s">
        <v>37</v>
      </c>
      <c r="C11" s="376">
        <v>22859</v>
      </c>
      <c r="D11" s="377">
        <f t="shared" si="0"/>
        <v>1.0323063708643844E-2</v>
      </c>
      <c r="E11" s="378">
        <v>0.51300000000000001</v>
      </c>
      <c r="F11" s="378"/>
      <c r="G11" s="378">
        <v>0.52200000000000002</v>
      </c>
      <c r="H11" s="378">
        <v>0.51600000000000001</v>
      </c>
      <c r="I11" s="4"/>
      <c r="J11" s="237"/>
      <c r="K11" s="218"/>
      <c r="L11" s="213"/>
      <c r="M11" s="218"/>
      <c r="N11" s="213"/>
      <c r="O11" s="218"/>
      <c r="P11" s="243"/>
      <c r="Q11" s="243"/>
      <c r="R11" s="243"/>
      <c r="S11" s="243"/>
      <c r="T11" s="243"/>
      <c r="U11" s="243"/>
      <c r="V11" s="243"/>
      <c r="W11" s="200"/>
      <c r="X11" s="243"/>
      <c r="Y11" s="243"/>
      <c r="Z11" s="243"/>
      <c r="AA11" s="243"/>
      <c r="AB11" s="243"/>
      <c r="AC11" s="206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81" customFormat="1" ht="27.6" customHeight="1">
      <c r="A12" s="374"/>
      <c r="B12" s="380" t="s">
        <v>36</v>
      </c>
      <c r="C12" s="381">
        <f>SUM(C6:C11)</f>
        <v>2213451</v>
      </c>
      <c r="D12" s="382">
        <f>SUM(D6:D11)</f>
        <v>0.99958859481873341</v>
      </c>
      <c r="E12" s="383">
        <v>0.29499999999999998</v>
      </c>
      <c r="F12" s="383"/>
      <c r="G12" s="383">
        <v>0.158</v>
      </c>
      <c r="H12" s="383">
        <v>0.22900000000000001</v>
      </c>
      <c r="I12" s="4"/>
      <c r="J12" s="237"/>
      <c r="K12" s="218"/>
      <c r="L12" s="213"/>
      <c r="M12" s="218"/>
      <c r="N12" s="213"/>
      <c r="O12" s="218"/>
      <c r="P12" s="228"/>
      <c r="Q12" s="203"/>
      <c r="R12" s="228"/>
      <c r="S12" s="203"/>
      <c r="T12" s="228"/>
      <c r="U12" s="203"/>
      <c r="V12" s="228"/>
      <c r="W12" s="204"/>
      <c r="X12" s="205"/>
      <c r="Y12" s="229"/>
      <c r="Z12" s="205"/>
      <c r="AA12" s="230"/>
      <c r="AB12" s="205"/>
      <c r="AC12" s="206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81" customFormat="1" ht="27.6" customHeight="1">
      <c r="A13" s="374"/>
      <c r="B13" s="375" t="s">
        <v>38</v>
      </c>
      <c r="C13" s="376">
        <v>911</v>
      </c>
      <c r="D13" s="377">
        <f>C13/C14</f>
        <v>4.1140518126665831E-4</v>
      </c>
      <c r="E13" s="378">
        <v>4.0000000000000001E-3</v>
      </c>
      <c r="F13" s="378"/>
      <c r="G13" s="378">
        <v>5.0000000000000001E-3</v>
      </c>
      <c r="H13" s="378">
        <v>4.0000000000000001E-3</v>
      </c>
      <c r="I13" s="4"/>
      <c r="J13" s="237"/>
      <c r="K13" s="218"/>
      <c r="L13" s="213"/>
      <c r="M13" s="218"/>
      <c r="N13" s="213"/>
      <c r="O13" s="218"/>
      <c r="P13" s="202"/>
      <c r="Q13" s="203"/>
      <c r="R13" s="202"/>
      <c r="S13" s="203"/>
      <c r="T13" s="202"/>
      <c r="U13" s="203"/>
      <c r="V13" s="202"/>
      <c r="W13" s="204"/>
      <c r="X13" s="205"/>
      <c r="Y13" s="206"/>
      <c r="Z13" s="205"/>
      <c r="AA13" s="206"/>
      <c r="AB13" s="205"/>
      <c r="AC13" s="206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81" customFormat="1" ht="32.1" customHeight="1">
      <c r="A14" s="374"/>
      <c r="B14" s="384" t="s">
        <v>39</v>
      </c>
      <c r="C14" s="385">
        <f>SUM(C12:C13)</f>
        <v>2214362</v>
      </c>
      <c r="D14" s="386">
        <v>1</v>
      </c>
      <c r="E14" s="386">
        <v>0.28299999999999997</v>
      </c>
      <c r="F14" s="386"/>
      <c r="G14" s="386">
        <v>0.158</v>
      </c>
      <c r="H14" s="386">
        <v>0.223</v>
      </c>
      <c r="I14" s="4"/>
      <c r="J14" s="237"/>
      <c r="K14" s="218"/>
      <c r="L14" s="213"/>
      <c r="M14" s="218"/>
      <c r="N14" s="213"/>
      <c r="O14" s="218"/>
      <c r="P14" s="202"/>
      <c r="Q14" s="203"/>
      <c r="R14" s="202"/>
      <c r="S14" s="203"/>
      <c r="T14" s="202"/>
      <c r="U14" s="203"/>
      <c r="V14" s="202"/>
      <c r="W14" s="204"/>
      <c r="X14" s="231"/>
      <c r="Y14" s="206"/>
      <c r="Z14" s="231"/>
      <c r="AA14" s="206"/>
      <c r="AB14" s="231"/>
      <c r="AC14" s="206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" customHeight="1">
      <c r="B15" s="82"/>
      <c r="C15" s="83"/>
      <c r="D15" s="83"/>
      <c r="I15" s="5"/>
      <c r="J15" s="239"/>
      <c r="K15" s="218"/>
      <c r="L15" s="213"/>
      <c r="M15" s="218"/>
      <c r="N15" s="213"/>
      <c r="O15" s="218"/>
      <c r="P15" s="210"/>
      <c r="Q15" s="211"/>
      <c r="R15" s="210"/>
      <c r="S15" s="211"/>
      <c r="T15" s="210"/>
      <c r="U15" s="211"/>
      <c r="V15" s="210"/>
      <c r="W15" s="212"/>
      <c r="X15" s="210"/>
      <c r="Y15" s="213"/>
      <c r="Z15" s="210"/>
      <c r="AA15" s="213"/>
      <c r="AB15" s="214"/>
      <c r="AC15" s="206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84" t="s">
        <v>44</v>
      </c>
      <c r="C16" s="85"/>
      <c r="D16" s="85"/>
      <c r="E16" s="85"/>
      <c r="F16" s="85"/>
      <c r="G16" s="85"/>
      <c r="H16" s="85"/>
      <c r="I16" s="5"/>
      <c r="J16" s="239"/>
      <c r="K16" s="218"/>
      <c r="L16" s="213"/>
      <c r="M16" s="218"/>
      <c r="N16" s="213"/>
      <c r="O16" s="218"/>
      <c r="P16" s="210"/>
      <c r="Q16" s="211"/>
      <c r="R16" s="210"/>
      <c r="S16" s="211"/>
      <c r="T16" s="210"/>
      <c r="U16" s="211"/>
      <c r="V16" s="210"/>
      <c r="W16" s="212"/>
      <c r="X16" s="210"/>
      <c r="Y16" s="213"/>
      <c r="Z16" s="210"/>
      <c r="AA16" s="213"/>
      <c r="AB16" s="214"/>
      <c r="AC16" s="206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39"/>
      <c r="K17" s="214"/>
      <c r="L17" s="213"/>
      <c r="M17" s="214"/>
      <c r="N17" s="213"/>
      <c r="O17" s="214"/>
      <c r="P17" s="217"/>
      <c r="Q17" s="211"/>
      <c r="R17" s="217"/>
      <c r="S17" s="211"/>
      <c r="T17" s="217"/>
      <c r="U17" s="211"/>
      <c r="V17" s="217"/>
      <c r="W17" s="212"/>
      <c r="X17" s="218"/>
      <c r="Y17" s="213"/>
      <c r="Z17" s="218"/>
      <c r="AA17" s="213"/>
      <c r="AB17" s="218"/>
      <c r="AC17" s="206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39"/>
      <c r="K18" s="214"/>
      <c r="L18" s="213"/>
      <c r="M18" s="214"/>
      <c r="N18" s="213"/>
      <c r="O18" s="214"/>
      <c r="P18" s="210"/>
      <c r="Q18" s="211"/>
      <c r="R18" s="210"/>
      <c r="S18" s="211"/>
      <c r="T18" s="210"/>
      <c r="U18" s="211"/>
      <c r="V18" s="210"/>
      <c r="W18" s="212"/>
      <c r="X18" s="214"/>
      <c r="Y18" s="213"/>
      <c r="Z18" s="214"/>
      <c r="AA18" s="213"/>
      <c r="AB18" s="214"/>
      <c r="AC18" s="206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39"/>
      <c r="K19" s="214"/>
      <c r="L19" s="213"/>
      <c r="M19" s="214"/>
      <c r="N19" s="213"/>
      <c r="O19" s="214"/>
      <c r="P19" s="202"/>
      <c r="Q19" s="203"/>
      <c r="R19" s="202"/>
      <c r="S19" s="203"/>
      <c r="T19" s="202"/>
      <c r="U19" s="223"/>
      <c r="V19" s="233"/>
      <c r="W19" s="212"/>
      <c r="X19" s="231"/>
      <c r="Y19" s="206"/>
      <c r="Z19" s="231"/>
      <c r="AA19" s="206"/>
      <c r="AB19" s="231"/>
      <c r="AC19" s="206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39"/>
      <c r="K20" s="214"/>
      <c r="L20" s="213"/>
      <c r="M20" s="214"/>
      <c r="N20" s="213"/>
      <c r="O20" s="214"/>
      <c r="P20" s="210"/>
      <c r="Q20" s="211"/>
      <c r="R20" s="210"/>
      <c r="S20" s="211"/>
      <c r="T20" s="210"/>
      <c r="U20" s="211"/>
      <c r="V20" s="210"/>
      <c r="W20" s="212"/>
      <c r="X20" s="214"/>
      <c r="Y20" s="213"/>
      <c r="Z20" s="214"/>
      <c r="AA20" s="213"/>
      <c r="AB20" s="214"/>
      <c r="AC20" s="206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39"/>
      <c r="K21" s="214"/>
      <c r="L21" s="213"/>
      <c r="M21" s="214"/>
      <c r="N21" s="213"/>
      <c r="O21" s="214"/>
      <c r="P21" s="210"/>
      <c r="Q21" s="211"/>
      <c r="R21" s="210"/>
      <c r="S21" s="211"/>
      <c r="T21" s="210"/>
      <c r="U21" s="211"/>
      <c r="V21" s="210"/>
      <c r="W21" s="212"/>
      <c r="X21" s="214"/>
      <c r="Y21" s="213"/>
      <c r="Z21" s="214"/>
      <c r="AA21" s="213"/>
      <c r="AB21" s="214"/>
      <c r="AC21" s="206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39"/>
      <c r="K22" s="214"/>
      <c r="L22" s="213"/>
      <c r="M22" s="214"/>
      <c r="N22" s="213"/>
      <c r="O22" s="214"/>
      <c r="P22" s="210"/>
      <c r="Q22" s="211"/>
      <c r="R22" s="210"/>
      <c r="S22" s="211"/>
      <c r="T22" s="210"/>
      <c r="U22" s="211"/>
      <c r="V22" s="210"/>
      <c r="W22" s="212"/>
      <c r="X22" s="214"/>
      <c r="Y22" s="213"/>
      <c r="Z22" s="214"/>
      <c r="AA22" s="213"/>
      <c r="AB22" s="214"/>
      <c r="AC22" s="206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39"/>
      <c r="K23" s="214"/>
      <c r="L23" s="213"/>
      <c r="M23" s="214"/>
      <c r="N23" s="213"/>
      <c r="O23" s="214"/>
      <c r="P23" s="210"/>
      <c r="Q23" s="211"/>
      <c r="R23" s="210"/>
      <c r="S23" s="211"/>
      <c r="T23" s="210"/>
      <c r="U23" s="211"/>
      <c r="V23" s="210"/>
      <c r="W23" s="212"/>
      <c r="X23" s="214"/>
      <c r="Y23" s="213"/>
      <c r="Z23" s="214"/>
      <c r="AA23" s="213"/>
      <c r="AB23" s="214"/>
      <c r="AC23" s="206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39"/>
      <c r="K24" s="218"/>
      <c r="L24" s="213"/>
      <c r="M24" s="218"/>
      <c r="N24" s="213"/>
      <c r="O24" s="218"/>
      <c r="P24" s="210"/>
      <c r="Q24" s="211"/>
      <c r="R24" s="210"/>
      <c r="S24" s="211"/>
      <c r="T24" s="210"/>
      <c r="U24" s="211"/>
      <c r="V24" s="210"/>
      <c r="W24" s="212"/>
      <c r="X24" s="214"/>
      <c r="Y24" s="213"/>
      <c r="Z24" s="214"/>
      <c r="AA24" s="213"/>
      <c r="AB24" s="214"/>
      <c r="AC24" s="206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39"/>
      <c r="K25" s="214"/>
      <c r="L25" s="213"/>
      <c r="M25" s="214"/>
      <c r="N25" s="213"/>
      <c r="O25" s="214"/>
      <c r="P25" s="210"/>
      <c r="Q25" s="211"/>
      <c r="R25" s="210"/>
      <c r="S25" s="211"/>
      <c r="T25" s="210"/>
      <c r="U25" s="211"/>
      <c r="V25" s="210"/>
      <c r="W25" s="212"/>
      <c r="X25" s="214"/>
      <c r="Y25" s="213"/>
      <c r="Z25" s="214"/>
      <c r="AA25" s="213"/>
      <c r="AB25" s="214"/>
      <c r="AC25" s="206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39"/>
      <c r="K26" s="236"/>
      <c r="L26" s="236"/>
      <c r="M26" s="236"/>
      <c r="N26" s="236"/>
      <c r="O26" s="236"/>
      <c r="P26" s="210"/>
      <c r="Q26" s="211"/>
      <c r="R26" s="210"/>
      <c r="S26" s="211"/>
      <c r="T26" s="210"/>
      <c r="U26" s="211"/>
      <c r="V26" s="210"/>
      <c r="W26" s="212"/>
      <c r="X26" s="214"/>
      <c r="Y26" s="213"/>
      <c r="Z26" s="214"/>
      <c r="AA26" s="213"/>
      <c r="AB26" s="214"/>
      <c r="AC26" s="206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86"/>
      <c r="I27" s="5"/>
      <c r="J27" s="239"/>
      <c r="K27" s="236"/>
      <c r="L27" s="236"/>
      <c r="M27" s="236"/>
      <c r="N27" s="236"/>
      <c r="O27" s="236"/>
      <c r="P27" s="217"/>
      <c r="Q27" s="211"/>
      <c r="R27" s="217"/>
      <c r="S27" s="211"/>
      <c r="T27" s="217"/>
      <c r="U27" s="211"/>
      <c r="V27" s="217"/>
      <c r="W27" s="212"/>
      <c r="X27" s="218"/>
      <c r="Y27" s="213"/>
      <c r="Z27" s="218"/>
      <c r="AA27" s="213"/>
      <c r="AB27" s="218"/>
      <c r="AC27" s="206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10"/>
      <c r="Q28" s="211"/>
      <c r="R28" s="210"/>
      <c r="S28" s="211"/>
      <c r="T28" s="210"/>
      <c r="U28" s="211"/>
      <c r="V28" s="210"/>
      <c r="W28" s="212"/>
      <c r="X28" s="214"/>
      <c r="Y28" s="213"/>
      <c r="Z28" s="214"/>
      <c r="AA28" s="213"/>
      <c r="AB28" s="214"/>
      <c r="AC28" s="206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02"/>
      <c r="Q29" s="203"/>
      <c r="R29" s="202"/>
      <c r="S29" s="203"/>
      <c r="T29" s="202"/>
      <c r="U29" s="223"/>
      <c r="V29" s="202"/>
      <c r="W29" s="212"/>
      <c r="X29" s="231"/>
      <c r="Y29" s="206"/>
      <c r="Z29" s="231"/>
      <c r="AA29" s="206"/>
      <c r="AB29" s="231"/>
      <c r="AC29" s="206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10"/>
      <c r="Q30" s="211"/>
      <c r="R30" s="210"/>
      <c r="S30" s="211"/>
      <c r="T30" s="210"/>
      <c r="U30" s="211"/>
      <c r="V30" s="210"/>
      <c r="W30" s="212"/>
      <c r="X30" s="214"/>
      <c r="Y30" s="213"/>
      <c r="Z30" s="214"/>
      <c r="AA30" s="213"/>
      <c r="AB30" s="214"/>
      <c r="AC30" s="206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10"/>
      <c r="Q31" s="211"/>
      <c r="R31" s="210"/>
      <c r="S31" s="211"/>
      <c r="T31" s="210"/>
      <c r="U31" s="211"/>
      <c r="V31" s="210"/>
      <c r="W31" s="212"/>
      <c r="X31" s="214"/>
      <c r="Y31" s="213"/>
      <c r="Z31" s="214"/>
      <c r="AA31" s="213"/>
      <c r="AB31" s="214"/>
      <c r="AC31" s="206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46"/>
      <c r="Q32" s="211"/>
      <c r="R32" s="210"/>
      <c r="S32" s="211"/>
      <c r="T32" s="210"/>
      <c r="U32" s="211"/>
      <c r="V32" s="210"/>
      <c r="W32" s="212"/>
      <c r="X32" s="214"/>
      <c r="Y32" s="213"/>
      <c r="Z32" s="214"/>
      <c r="AA32" s="213"/>
      <c r="AB32" s="214"/>
      <c r="AC32" s="206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47"/>
      <c r="L33" s="248"/>
      <c r="M33" s="247"/>
      <c r="N33" s="248"/>
      <c r="O33" s="247"/>
      <c r="P33" s="246"/>
      <c r="Q33" s="211"/>
      <c r="R33" s="210"/>
      <c r="S33" s="211"/>
      <c r="T33" s="210"/>
      <c r="U33" s="211"/>
      <c r="V33" s="210"/>
      <c r="W33" s="212"/>
      <c r="X33" s="214"/>
      <c r="Y33" s="213"/>
      <c r="Z33" s="214"/>
      <c r="AA33" s="213"/>
      <c r="AB33" s="214"/>
      <c r="AC33" s="206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49"/>
      <c r="L34" s="248"/>
      <c r="M34" s="249"/>
      <c r="N34" s="248"/>
      <c r="O34" s="249"/>
      <c r="P34" s="246"/>
      <c r="Q34" s="211"/>
      <c r="R34" s="210"/>
      <c r="S34" s="211"/>
      <c r="T34" s="210"/>
      <c r="U34" s="211"/>
      <c r="V34" s="210"/>
      <c r="W34" s="212"/>
      <c r="X34" s="214"/>
      <c r="Y34" s="213"/>
      <c r="Z34" s="214"/>
      <c r="AA34" s="213"/>
      <c r="AB34" s="214"/>
      <c r="AC34" s="206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50"/>
      <c r="M35" s="251"/>
      <c r="N35" s="252"/>
      <c r="O35" s="253"/>
      <c r="P35" s="246"/>
      <c r="Q35" s="211"/>
      <c r="R35" s="210"/>
      <c r="S35" s="211"/>
      <c r="T35" s="210"/>
      <c r="U35" s="211"/>
      <c r="V35" s="210"/>
      <c r="W35" s="212"/>
      <c r="X35" s="214"/>
      <c r="Y35" s="213"/>
      <c r="Z35" s="214"/>
      <c r="AA35" s="213"/>
      <c r="AB35" s="214"/>
      <c r="AC35" s="206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50"/>
      <c r="M36" s="251"/>
      <c r="N36" s="252"/>
      <c r="O36" s="253"/>
      <c r="P36" s="246"/>
      <c r="Q36" s="211"/>
      <c r="R36" s="210"/>
      <c r="S36" s="211"/>
      <c r="T36" s="210"/>
      <c r="U36" s="211"/>
      <c r="V36" s="210"/>
      <c r="W36" s="212"/>
      <c r="X36" s="214"/>
      <c r="Y36" s="213"/>
      <c r="Z36" s="214"/>
      <c r="AA36" s="213"/>
      <c r="AB36" s="214"/>
      <c r="AC36" s="206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50"/>
      <c r="M37" s="254"/>
      <c r="N37" s="255"/>
      <c r="O37" s="253"/>
      <c r="P37" s="256"/>
      <c r="Q37" s="211"/>
      <c r="R37" s="217"/>
      <c r="S37" s="211"/>
      <c r="T37" s="217"/>
      <c r="U37" s="211"/>
      <c r="V37" s="217"/>
      <c r="W37" s="212"/>
      <c r="X37" s="218"/>
      <c r="Y37" s="213"/>
      <c r="Z37" s="218"/>
      <c r="AA37" s="213"/>
      <c r="AB37" s="218"/>
      <c r="AC37" s="206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50"/>
      <c r="M38" s="251"/>
      <c r="N38" s="252"/>
      <c r="O38" s="257"/>
      <c r="P38" s="246"/>
      <c r="Q38" s="211"/>
      <c r="R38" s="210"/>
      <c r="S38" s="211"/>
      <c r="T38" s="210"/>
      <c r="U38" s="211"/>
      <c r="V38" s="210"/>
      <c r="W38" s="212"/>
      <c r="X38" s="214"/>
      <c r="Y38" s="213"/>
      <c r="Z38" s="214"/>
      <c r="AA38" s="213"/>
      <c r="AB38" s="214"/>
      <c r="AC38" s="206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39"/>
      <c r="M39" s="215"/>
      <c r="N39" s="224"/>
      <c r="O39" s="232"/>
      <c r="P39" s="202"/>
      <c r="Q39" s="203"/>
      <c r="R39" s="202"/>
      <c r="S39" s="203"/>
      <c r="T39" s="202"/>
      <c r="U39" s="223"/>
      <c r="V39" s="202"/>
      <c r="W39" s="212"/>
      <c r="X39" s="231"/>
      <c r="Y39" s="206"/>
      <c r="Z39" s="231"/>
      <c r="AA39" s="206"/>
      <c r="AB39" s="231"/>
      <c r="AC39" s="206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39"/>
      <c r="M40" s="207"/>
      <c r="N40" s="208"/>
      <c r="O40" s="209"/>
      <c r="P40" s="210"/>
      <c r="Q40" s="211"/>
      <c r="R40" s="210"/>
      <c r="S40" s="211"/>
      <c r="T40" s="210"/>
      <c r="U40" s="211"/>
      <c r="V40" s="210"/>
      <c r="W40" s="212"/>
      <c r="X40" s="214"/>
      <c r="Y40" s="213"/>
      <c r="Z40" s="214"/>
      <c r="AA40" s="213"/>
      <c r="AB40" s="214"/>
      <c r="AC40" s="206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87" t="s">
        <v>29</v>
      </c>
      <c r="C41" s="88">
        <f>D6</f>
        <v>0.4539162973353047</v>
      </c>
      <c r="D41" s="6"/>
      <c r="E41" s="6"/>
      <c r="F41" s="6"/>
      <c r="G41" s="6"/>
      <c r="H41" s="5"/>
      <c r="I41" s="5"/>
      <c r="J41" s="5"/>
      <c r="K41" s="5"/>
      <c r="L41" s="239"/>
      <c r="M41" s="207"/>
      <c r="N41" s="208"/>
      <c r="O41" s="209"/>
      <c r="P41" s="210"/>
      <c r="Q41" s="211"/>
      <c r="R41" s="210"/>
      <c r="S41" s="211"/>
      <c r="T41" s="210"/>
      <c r="U41" s="211"/>
      <c r="V41" s="210"/>
      <c r="W41" s="212"/>
      <c r="X41" s="214"/>
      <c r="Y41" s="213"/>
      <c r="Z41" s="214"/>
      <c r="AA41" s="213"/>
      <c r="AB41" s="214"/>
      <c r="AC41" s="206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87" t="s">
        <v>35</v>
      </c>
      <c r="C42" s="88">
        <f>D8</f>
        <v>0.12398605106120861</v>
      </c>
      <c r="D42" s="6"/>
      <c r="E42" s="6"/>
      <c r="F42" s="6"/>
      <c r="G42" s="6"/>
      <c r="H42" s="5"/>
      <c r="I42" s="5"/>
      <c r="J42" s="5"/>
      <c r="K42" s="5"/>
      <c r="L42" s="239"/>
      <c r="M42" s="207"/>
      <c r="N42" s="208"/>
      <c r="O42" s="209"/>
      <c r="P42" s="210"/>
      <c r="Q42" s="211"/>
      <c r="R42" s="210"/>
      <c r="S42" s="211"/>
      <c r="T42" s="210"/>
      <c r="U42" s="211"/>
      <c r="V42" s="210"/>
      <c r="W42" s="212"/>
      <c r="X42" s="214"/>
      <c r="Y42" s="213"/>
      <c r="Z42" s="214"/>
      <c r="AA42" s="213"/>
      <c r="AB42" s="214"/>
      <c r="AC42" s="206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87" t="s">
        <v>30</v>
      </c>
      <c r="C43" s="88">
        <f>D9</f>
        <v>0.2816404905792278</v>
      </c>
      <c r="D43" s="6"/>
      <c r="E43" s="6"/>
      <c r="F43" s="6"/>
      <c r="G43" s="6"/>
      <c r="H43" s="5"/>
      <c r="I43" s="5"/>
      <c r="J43" s="5"/>
      <c r="K43" s="5"/>
      <c r="L43" s="239"/>
      <c r="M43" s="215"/>
      <c r="N43" s="208"/>
      <c r="O43" s="209"/>
      <c r="P43" s="210"/>
      <c r="Q43" s="211"/>
      <c r="R43" s="210"/>
      <c r="S43" s="211"/>
      <c r="T43" s="210"/>
      <c r="U43" s="211"/>
      <c r="V43" s="210"/>
      <c r="W43" s="212"/>
      <c r="X43" s="214"/>
      <c r="Y43" s="213"/>
      <c r="Z43" s="214"/>
      <c r="AA43" s="213"/>
      <c r="AB43" s="214"/>
      <c r="AC43" s="206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87" t="s">
        <v>43</v>
      </c>
      <c r="C44" s="88">
        <f>SUM(C45:C48)</f>
        <v>0.14045716102425893</v>
      </c>
      <c r="D44" s="6"/>
      <c r="E44" s="6"/>
      <c r="F44" s="6"/>
      <c r="G44" s="6"/>
      <c r="H44" s="5"/>
      <c r="I44" s="5"/>
      <c r="J44" s="5"/>
      <c r="K44" s="5"/>
      <c r="L44" s="239"/>
      <c r="M44" s="215"/>
      <c r="N44" s="216"/>
      <c r="O44" s="209"/>
      <c r="P44" s="210"/>
      <c r="Q44" s="211"/>
      <c r="R44" s="217"/>
      <c r="S44" s="211"/>
      <c r="T44" s="210"/>
      <c r="U44" s="211"/>
      <c r="V44" s="217"/>
      <c r="W44" s="212"/>
      <c r="X44" s="218"/>
      <c r="Y44" s="213"/>
      <c r="Z44" s="218"/>
      <c r="AA44" s="213"/>
      <c r="AB44" s="218"/>
      <c r="AC44" s="234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87" t="s">
        <v>31</v>
      </c>
      <c r="C45" s="88">
        <f>D10</f>
        <v>6.7777084324965833E-2</v>
      </c>
      <c r="D45" s="89">
        <f>SUM(C41:C44)</f>
        <v>1</v>
      </c>
      <c r="E45" s="89">
        <f>SUM(C41:C44)</f>
        <v>1</v>
      </c>
      <c r="F45" s="6"/>
      <c r="G45" s="6"/>
      <c r="H45" s="5"/>
      <c r="I45" s="5"/>
      <c r="J45" s="5"/>
      <c r="K45" s="5"/>
      <c r="L45" s="239"/>
      <c r="M45" s="207"/>
      <c r="N45" s="208"/>
      <c r="O45" s="212"/>
      <c r="P45" s="210"/>
      <c r="Q45" s="211"/>
      <c r="R45" s="210"/>
      <c r="S45" s="211"/>
      <c r="T45" s="210"/>
      <c r="U45" s="211"/>
      <c r="V45" s="210"/>
      <c r="W45" s="212"/>
      <c r="X45" s="214"/>
      <c r="Y45" s="213"/>
      <c r="Z45" s="214"/>
      <c r="AA45" s="213"/>
      <c r="AB45" s="214"/>
      <c r="AC45" s="206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87" t="s">
        <v>37</v>
      </c>
      <c r="C46" s="88">
        <f>D11</f>
        <v>1.0323063708643844E-2</v>
      </c>
      <c r="D46" s="6"/>
      <c r="E46" s="6"/>
      <c r="F46" s="6"/>
      <c r="G46" s="6"/>
      <c r="H46" s="5"/>
      <c r="I46" s="5"/>
      <c r="J46" s="5"/>
      <c r="K46" s="5"/>
      <c r="L46" s="239"/>
      <c r="M46" s="215"/>
      <c r="N46" s="224"/>
      <c r="O46" s="232"/>
      <c r="P46" s="202"/>
      <c r="Q46" s="203"/>
      <c r="R46" s="202"/>
      <c r="S46" s="203"/>
      <c r="T46" s="202"/>
      <c r="U46" s="223"/>
      <c r="V46" s="233"/>
      <c r="W46" s="212"/>
      <c r="X46" s="231"/>
      <c r="Y46" s="206"/>
      <c r="Z46" s="231"/>
      <c r="AA46" s="206"/>
      <c r="AB46" s="231"/>
      <c r="AC46" s="206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90" t="s">
        <v>28</v>
      </c>
      <c r="C47" s="88">
        <f>D7</f>
        <v>6.1945607809382568E-2</v>
      </c>
      <c r="D47" s="6"/>
      <c r="E47" s="6"/>
      <c r="F47" s="6"/>
      <c r="G47" s="6"/>
      <c r="H47" s="5"/>
      <c r="I47" s="5"/>
      <c r="J47" s="5"/>
      <c r="K47" s="5"/>
      <c r="L47" s="239"/>
      <c r="M47" s="207"/>
      <c r="N47" s="208"/>
      <c r="O47" s="209"/>
      <c r="P47" s="210"/>
      <c r="Q47" s="211"/>
      <c r="R47" s="210"/>
      <c r="S47" s="211"/>
      <c r="T47" s="210"/>
      <c r="U47" s="211"/>
      <c r="V47" s="210"/>
      <c r="W47" s="212"/>
      <c r="X47" s="214"/>
      <c r="Y47" s="213"/>
      <c r="Z47" s="214"/>
      <c r="AA47" s="213"/>
      <c r="AB47" s="214"/>
      <c r="AC47" s="206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91">
        <f>D13</f>
        <v>4.1140518126665831E-4</v>
      </c>
      <c r="D48" s="6"/>
      <c r="E48" s="6"/>
      <c r="F48" s="6"/>
      <c r="G48" s="6"/>
      <c r="H48" s="5"/>
      <c r="I48" s="5"/>
      <c r="J48" s="5"/>
      <c r="K48" s="5"/>
      <c r="L48" s="239"/>
      <c r="M48" s="207"/>
      <c r="N48" s="208"/>
      <c r="O48" s="209"/>
      <c r="P48" s="210"/>
      <c r="Q48" s="211"/>
      <c r="R48" s="210"/>
      <c r="S48" s="211"/>
      <c r="T48" s="210"/>
      <c r="U48" s="211"/>
      <c r="V48" s="210"/>
      <c r="W48" s="212"/>
      <c r="X48" s="214"/>
      <c r="Y48" s="213"/>
      <c r="Z48" s="214"/>
      <c r="AA48" s="213"/>
      <c r="AB48" s="214"/>
      <c r="AC48" s="206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89">
        <f>SUM(C44:C48)</f>
        <v>0.28091432204851779</v>
      </c>
      <c r="D49" s="6"/>
      <c r="E49" s="6"/>
      <c r="F49" s="6"/>
      <c r="G49" s="6"/>
      <c r="H49" s="5"/>
      <c r="I49" s="5"/>
      <c r="J49" s="5"/>
      <c r="K49" s="5"/>
      <c r="L49" s="239"/>
      <c r="M49" s="215"/>
      <c r="N49" s="208"/>
      <c r="O49" s="209"/>
      <c r="P49" s="210"/>
      <c r="Q49" s="211"/>
      <c r="R49" s="210"/>
      <c r="S49" s="211"/>
      <c r="T49" s="210"/>
      <c r="U49" s="211"/>
      <c r="V49" s="210"/>
      <c r="W49" s="212"/>
      <c r="X49" s="214"/>
      <c r="Y49" s="213"/>
      <c r="Z49" s="214"/>
      <c r="AA49" s="213"/>
      <c r="AB49" s="214"/>
      <c r="AC49" s="206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89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39"/>
      <c r="M50" s="215"/>
      <c r="N50" s="216"/>
      <c r="O50" s="209"/>
      <c r="P50" s="210"/>
      <c r="Q50" s="211"/>
      <c r="R50" s="217"/>
      <c r="S50" s="211"/>
      <c r="T50" s="210"/>
      <c r="U50" s="211"/>
      <c r="V50" s="217"/>
      <c r="W50" s="212"/>
      <c r="X50" s="218"/>
      <c r="Y50" s="213"/>
      <c r="Z50" s="218"/>
      <c r="AA50" s="213"/>
      <c r="AB50" s="218"/>
      <c r="AC50" s="206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39"/>
      <c r="M51" s="207"/>
      <c r="N51" s="208"/>
      <c r="O51" s="212"/>
      <c r="P51" s="210"/>
      <c r="Q51" s="211"/>
      <c r="R51" s="210"/>
      <c r="S51" s="211"/>
      <c r="T51" s="210"/>
      <c r="U51" s="211"/>
      <c r="V51" s="210"/>
      <c r="W51" s="212"/>
      <c r="X51" s="214"/>
      <c r="Y51" s="213"/>
      <c r="Z51" s="214"/>
      <c r="AA51" s="213"/>
      <c r="AB51" s="214"/>
      <c r="AC51" s="206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39"/>
      <c r="M52" s="215"/>
      <c r="N52" s="224"/>
      <c r="O52" s="209"/>
      <c r="P52" s="210"/>
      <c r="Q52" s="211"/>
      <c r="R52" s="217"/>
      <c r="S52" s="211"/>
      <c r="T52" s="210"/>
      <c r="U52" s="211"/>
      <c r="V52" s="217"/>
      <c r="W52" s="212"/>
      <c r="X52" s="218"/>
      <c r="Y52" s="213"/>
      <c r="Z52" s="218"/>
      <c r="AA52" s="213"/>
      <c r="AB52" s="218"/>
      <c r="AC52" s="206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39"/>
      <c r="M53" s="219"/>
      <c r="N53" s="220"/>
      <c r="O53" s="221"/>
      <c r="P53" s="202"/>
      <c r="Q53" s="222"/>
      <c r="R53" s="202"/>
      <c r="S53" s="222"/>
      <c r="T53" s="202"/>
      <c r="U53" s="223"/>
      <c r="V53" s="202"/>
      <c r="W53" s="212"/>
      <c r="X53" s="214"/>
      <c r="Y53" s="213"/>
      <c r="Z53" s="214"/>
      <c r="AA53" s="213"/>
      <c r="AB53" s="214"/>
      <c r="AC53" s="206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39"/>
      <c r="M54" s="502"/>
      <c r="N54" s="502"/>
      <c r="O54" s="219"/>
      <c r="P54" s="217"/>
      <c r="Q54" s="211"/>
      <c r="R54" s="217"/>
      <c r="S54" s="211"/>
      <c r="T54" s="217"/>
      <c r="U54" s="211"/>
      <c r="V54" s="217"/>
      <c r="W54" s="223"/>
      <c r="X54" s="218"/>
      <c r="Y54" s="213"/>
      <c r="Z54" s="218"/>
      <c r="AA54" s="213"/>
      <c r="AB54" s="218"/>
      <c r="AC54" s="206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39"/>
      <c r="M55" s="224"/>
      <c r="N55" s="224"/>
      <c r="O55" s="219"/>
      <c r="P55" s="217"/>
      <c r="Q55" s="211"/>
      <c r="R55" s="217"/>
      <c r="S55" s="211"/>
      <c r="T55" s="217"/>
      <c r="U55" s="211"/>
      <c r="V55" s="217"/>
      <c r="W55" s="223"/>
      <c r="X55" s="218"/>
      <c r="Y55" s="213"/>
      <c r="Z55" s="218"/>
      <c r="AA55" s="213"/>
      <c r="AB55" s="218"/>
      <c r="AC55" s="206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39"/>
      <c r="M56" s="502"/>
      <c r="N56" s="502"/>
      <c r="O56" s="219"/>
      <c r="P56" s="217"/>
      <c r="Q56" s="211"/>
      <c r="R56" s="217"/>
      <c r="S56" s="211"/>
      <c r="T56" s="217"/>
      <c r="U56" s="211"/>
      <c r="V56" s="210"/>
      <c r="W56" s="223"/>
      <c r="X56" s="218"/>
      <c r="Y56" s="213"/>
      <c r="Z56" s="218"/>
      <c r="AA56" s="213"/>
      <c r="AB56" s="218"/>
      <c r="AC56" s="206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39"/>
      <c r="M57" s="207"/>
      <c r="N57" s="208"/>
      <c r="O57" s="209"/>
      <c r="P57" s="210"/>
      <c r="Q57" s="211"/>
      <c r="R57" s="210"/>
      <c r="S57" s="211"/>
      <c r="T57" s="210"/>
      <c r="U57" s="211"/>
      <c r="V57" s="210"/>
      <c r="W57" s="212"/>
      <c r="X57" s="214"/>
      <c r="Y57" s="213"/>
      <c r="Z57" s="214"/>
      <c r="AA57" s="213"/>
      <c r="AB57" s="214"/>
      <c r="AC57" s="206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39"/>
      <c r="M58" s="207"/>
      <c r="N58" s="208"/>
      <c r="O58" s="209"/>
      <c r="P58" s="210"/>
      <c r="Q58" s="211"/>
      <c r="R58" s="210"/>
      <c r="S58" s="211"/>
      <c r="T58" s="210"/>
      <c r="U58" s="211"/>
      <c r="V58" s="210"/>
      <c r="W58" s="212"/>
      <c r="X58" s="214"/>
      <c r="Y58" s="213"/>
      <c r="Z58" s="214"/>
      <c r="AA58" s="213"/>
      <c r="AB58" s="214"/>
      <c r="AC58" s="206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39"/>
      <c r="M59" s="207"/>
      <c r="N59" s="208"/>
      <c r="O59" s="209"/>
      <c r="P59" s="210"/>
      <c r="Q59" s="211"/>
      <c r="R59" s="210"/>
      <c r="S59" s="211"/>
      <c r="T59" s="210"/>
      <c r="U59" s="211"/>
      <c r="V59" s="210"/>
      <c r="W59" s="212"/>
      <c r="X59" s="214"/>
      <c r="Y59" s="213"/>
      <c r="Z59" s="214"/>
      <c r="AA59" s="213"/>
      <c r="AB59" s="214"/>
      <c r="AC59" s="206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39"/>
      <c r="M60" s="207"/>
      <c r="N60" s="216"/>
      <c r="O60" s="209"/>
      <c r="P60" s="210"/>
      <c r="Q60" s="211"/>
      <c r="R60" s="210"/>
      <c r="S60" s="211"/>
      <c r="T60" s="210"/>
      <c r="U60" s="211"/>
      <c r="V60" s="217"/>
      <c r="W60" s="212"/>
      <c r="X60" s="218"/>
      <c r="Y60" s="213"/>
      <c r="Z60" s="218"/>
      <c r="AA60" s="213"/>
      <c r="AB60" s="218"/>
      <c r="AC60" s="206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39"/>
      <c r="M61" s="207"/>
      <c r="N61" s="216"/>
      <c r="O61" s="209"/>
      <c r="P61" s="210"/>
      <c r="Q61" s="211"/>
      <c r="R61" s="210"/>
      <c r="S61" s="211"/>
      <c r="T61" s="210"/>
      <c r="U61" s="211"/>
      <c r="V61" s="217"/>
      <c r="W61" s="212"/>
      <c r="X61" s="214"/>
      <c r="Y61" s="213"/>
      <c r="Z61" s="214"/>
      <c r="AA61" s="213"/>
      <c r="AB61" s="214"/>
      <c r="AC61" s="206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39"/>
      <c r="M62" s="502"/>
      <c r="N62" s="502"/>
      <c r="O62" s="219"/>
      <c r="P62" s="217"/>
      <c r="Q62" s="211"/>
      <c r="R62" s="217"/>
      <c r="S62" s="211"/>
      <c r="T62" s="217"/>
      <c r="U62" s="211"/>
      <c r="V62" s="217"/>
      <c r="W62" s="223"/>
      <c r="X62" s="218"/>
      <c r="Y62" s="213"/>
      <c r="Z62" s="218"/>
      <c r="AA62" s="213"/>
      <c r="AB62" s="218"/>
      <c r="AC62" s="206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39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500"/>
      <c r="AC63" s="206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39"/>
      <c r="M64" s="206"/>
      <c r="N64" s="201"/>
      <c r="O64" s="201"/>
      <c r="P64" s="206"/>
      <c r="Q64" s="206"/>
      <c r="R64" s="206"/>
      <c r="S64" s="206"/>
      <c r="T64" s="206"/>
      <c r="U64" s="206"/>
      <c r="V64" s="234"/>
      <c r="W64" s="234"/>
      <c r="X64" s="235"/>
      <c r="Y64" s="206"/>
      <c r="Z64" s="235"/>
      <c r="AA64" s="206"/>
      <c r="AB64" s="206"/>
      <c r="AC64" s="206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39"/>
      <c r="M65" s="206"/>
      <c r="N65" s="201"/>
      <c r="O65" s="201"/>
      <c r="P65" s="234"/>
      <c r="Q65" s="234"/>
      <c r="R65" s="234"/>
      <c r="S65" s="234"/>
      <c r="T65" s="234"/>
      <c r="U65" s="234"/>
      <c r="V65" s="234"/>
      <c r="W65" s="234"/>
      <c r="X65" s="235"/>
      <c r="Y65" s="206"/>
      <c r="Z65" s="235"/>
      <c r="AA65" s="206"/>
      <c r="AB65" s="206"/>
      <c r="AC65" s="206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239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239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239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239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39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39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239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239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239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239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239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I28" sqref="I28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70"/>
      <c r="B3" s="370"/>
      <c r="C3" s="370"/>
      <c r="D3" s="370"/>
      <c r="E3" s="370"/>
      <c r="F3" s="370"/>
    </row>
    <row r="4" spans="1:8" ht="26.1" customHeight="1">
      <c r="A4" s="370"/>
      <c r="B4" s="509" t="s">
        <v>157</v>
      </c>
      <c r="C4" s="387" t="s">
        <v>154</v>
      </c>
      <c r="D4" s="387"/>
      <c r="E4" s="387" t="s">
        <v>151</v>
      </c>
      <c r="F4" s="387"/>
      <c r="H4" s="9" t="s">
        <v>177</v>
      </c>
    </row>
    <row r="5" spans="1:8" ht="38.65" customHeight="1">
      <c r="A5" s="370"/>
      <c r="B5" s="510"/>
      <c r="C5" s="388" t="s">
        <v>28</v>
      </c>
      <c r="D5" s="388" t="s">
        <v>29</v>
      </c>
      <c r="E5" s="388" t="s">
        <v>28</v>
      </c>
      <c r="F5" s="388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208</v>
      </c>
      <c r="C21" s="260">
        <f>'Distrib - regím. Altas nuevas'!$I$42</f>
        <v>1066.5348015814907</v>
      </c>
      <c r="D21" s="260">
        <f>'Distrib - regím. Altas nuevas'!$I$44</f>
        <v>1534.6604353839057</v>
      </c>
      <c r="E21" s="260">
        <f>'Distrib - regím. Altas nuevas'!$O$42</f>
        <v>1032.7070310874842</v>
      </c>
      <c r="F21" s="260">
        <f>'Distrib - regím. Altas nuevas'!$O$44</f>
        <v>1436.2437066847408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3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3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3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3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3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209</v>
      </c>
      <c r="C38" s="100">
        <f>C21/C45-1</f>
        <v>3.4225594024175354E-2</v>
      </c>
      <c r="D38" s="100">
        <f>D21/D45-1</f>
        <v>1.6028624174190265E-2</v>
      </c>
      <c r="E38" s="100">
        <f>E21/E45-1</f>
        <v>3.7323118966887003E-2</v>
      </c>
      <c r="F38" s="100">
        <f>F21/F45-1</f>
        <v>2.9019521318254693E-2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202</v>
      </c>
    </row>
    <row r="42" spans="1:15" ht="23.85" customHeight="1">
      <c r="B42" s="13" t="s">
        <v>210</v>
      </c>
      <c r="K42" s="311"/>
      <c r="L42" s="311"/>
      <c r="M42" s="311"/>
      <c r="N42" s="311"/>
      <c r="O42" s="299"/>
    </row>
    <row r="43" spans="1:15" ht="35.65" customHeight="1">
      <c r="A43" s="245"/>
      <c r="B43" s="467"/>
      <c r="C43" s="467" t="s">
        <v>158</v>
      </c>
      <c r="D43" s="467"/>
      <c r="E43" s="467" t="s">
        <v>159</v>
      </c>
      <c r="F43" s="468"/>
      <c r="G43" s="469"/>
      <c r="H43" s="410"/>
      <c r="I43" s="303"/>
      <c r="K43" s="311"/>
      <c r="L43" s="311"/>
      <c r="M43" s="311"/>
      <c r="N43" s="311"/>
      <c r="O43" s="299"/>
    </row>
    <row r="44" spans="1:15">
      <c r="A44" s="245"/>
      <c r="B44" s="467"/>
      <c r="C44" s="467" t="s">
        <v>28</v>
      </c>
      <c r="D44" s="467" t="s">
        <v>29</v>
      </c>
      <c r="E44" s="467" t="s">
        <v>28</v>
      </c>
      <c r="F44" s="468" t="s">
        <v>29</v>
      </c>
      <c r="G44" s="469"/>
      <c r="H44" s="410"/>
      <c r="I44" s="303"/>
      <c r="K44" s="311"/>
      <c r="L44" s="312"/>
      <c r="M44" s="312"/>
      <c r="N44" s="311"/>
      <c r="O44" s="310"/>
    </row>
    <row r="45" spans="1:15" ht="21.4" customHeight="1">
      <c r="A45" s="245"/>
      <c r="B45" s="467"/>
      <c r="C45" s="470">
        <v>1031.24</v>
      </c>
      <c r="D45" s="470">
        <v>1510.45</v>
      </c>
      <c r="E45" s="467">
        <v>995.55</v>
      </c>
      <c r="F45" s="471">
        <v>1395.74</v>
      </c>
      <c r="G45" s="469"/>
      <c r="H45" s="410"/>
      <c r="I45" s="303"/>
      <c r="K45" s="311"/>
      <c r="L45" s="311"/>
      <c r="M45" s="311"/>
      <c r="N45" s="311"/>
      <c r="O45" s="299"/>
    </row>
    <row r="46" spans="1:15" ht="19.7" customHeight="1">
      <c r="A46" s="245"/>
      <c r="B46" s="467"/>
      <c r="C46" s="467"/>
      <c r="D46" s="467"/>
      <c r="E46" s="467"/>
      <c r="F46" s="468"/>
      <c r="G46" s="469"/>
      <c r="H46" s="410"/>
      <c r="I46" s="303"/>
      <c r="K46" s="311"/>
      <c r="L46" s="311"/>
      <c r="M46" s="311"/>
      <c r="N46" s="311"/>
      <c r="O46" s="299"/>
    </row>
    <row r="47" spans="1:15">
      <c r="A47" s="245"/>
      <c r="B47" s="467"/>
      <c r="C47" s="467"/>
      <c r="D47" s="467"/>
      <c r="E47" s="467"/>
      <c r="F47" s="468"/>
      <c r="G47" s="469"/>
      <c r="H47" s="410"/>
      <c r="I47" s="303"/>
      <c r="K47" s="311"/>
      <c r="L47" s="311"/>
      <c r="M47" s="311"/>
      <c r="N47" s="311"/>
      <c r="O47" s="299"/>
    </row>
    <row r="48" spans="1:15">
      <c r="A48" s="245"/>
      <c r="B48" s="466"/>
      <c r="C48" s="466"/>
      <c r="D48" s="466"/>
      <c r="E48" s="466"/>
      <c r="F48" s="466"/>
      <c r="G48" s="299"/>
      <c r="H48" s="411"/>
      <c r="I48" s="412"/>
      <c r="K48" s="311"/>
      <c r="L48" s="311"/>
      <c r="M48" s="311"/>
      <c r="N48" s="311"/>
      <c r="O48" s="299"/>
    </row>
    <row r="49" spans="1:15">
      <c r="A49" s="245"/>
      <c r="B49" s="466"/>
      <c r="C49" s="466"/>
      <c r="D49" s="466"/>
      <c r="E49" s="466"/>
      <c r="F49" s="466"/>
      <c r="G49" s="299"/>
      <c r="H49" s="410"/>
      <c r="I49" s="303"/>
      <c r="K49" s="311"/>
      <c r="L49" s="311"/>
      <c r="M49" s="311"/>
      <c r="N49" s="311"/>
      <c r="O49" s="299"/>
    </row>
    <row r="50" spans="1:15">
      <c r="A50" s="245"/>
      <c r="B50" s="466"/>
      <c r="C50" s="466"/>
      <c r="D50" s="466"/>
      <c r="E50" s="466"/>
      <c r="F50" s="466"/>
      <c r="G50" s="299"/>
      <c r="H50" s="410"/>
      <c r="I50" s="302"/>
      <c r="K50" s="299"/>
      <c r="L50" s="299"/>
      <c r="M50" s="299"/>
      <c r="N50" s="299"/>
      <c r="O50" s="299"/>
    </row>
    <row r="51" spans="1:15">
      <c r="A51" s="245"/>
      <c r="B51" s="450"/>
      <c r="C51" s="450"/>
      <c r="D51" s="450"/>
      <c r="E51" s="450"/>
      <c r="F51" s="450"/>
      <c r="G51" s="440"/>
      <c r="H51" s="410"/>
      <c r="I51" s="302"/>
      <c r="K51" s="299"/>
      <c r="L51" s="299"/>
      <c r="M51" s="299"/>
      <c r="N51" s="299"/>
      <c r="O51" s="299"/>
    </row>
    <row r="52" spans="1:15">
      <c r="A52" s="245"/>
      <c r="B52" s="450"/>
      <c r="C52" s="450"/>
      <c r="D52" s="450"/>
      <c r="E52" s="450"/>
      <c r="F52" s="450"/>
      <c r="G52" s="441"/>
      <c r="H52" s="410"/>
      <c r="I52" s="302"/>
      <c r="K52" s="299"/>
      <c r="L52" s="299"/>
      <c r="M52" s="299"/>
      <c r="N52" s="299"/>
      <c r="O52" s="299"/>
    </row>
    <row r="53" spans="1:15">
      <c r="A53" s="245"/>
      <c r="B53" s="450"/>
      <c r="C53" s="450"/>
      <c r="D53" s="450"/>
      <c r="E53" s="450"/>
      <c r="F53" s="450"/>
      <c r="G53" s="440"/>
      <c r="H53" s="303"/>
      <c r="I53" s="302"/>
      <c r="K53" s="303"/>
      <c r="L53" s="299"/>
      <c r="M53" s="299"/>
      <c r="N53" s="299"/>
      <c r="O53" s="299"/>
    </row>
    <row r="54" spans="1:15">
      <c r="B54" s="451"/>
      <c r="C54" s="450"/>
      <c r="D54" s="450"/>
      <c r="E54" s="450"/>
      <c r="F54" s="450"/>
      <c r="G54" s="442"/>
      <c r="H54" s="302"/>
      <c r="I54" s="302"/>
      <c r="K54" s="303"/>
      <c r="L54" s="303"/>
      <c r="M54" s="303"/>
      <c r="N54" s="303"/>
      <c r="O54" s="303"/>
    </row>
    <row r="55" spans="1:15">
      <c r="B55" s="451"/>
      <c r="C55" s="451"/>
      <c r="D55" s="451"/>
      <c r="E55" s="451"/>
      <c r="F55" s="451"/>
      <c r="G55" s="442"/>
      <c r="H55" s="302"/>
      <c r="I55" s="302"/>
    </row>
    <row r="56" spans="1:15">
      <c r="B56" s="451"/>
      <c r="C56" s="451"/>
      <c r="D56" s="451"/>
      <c r="E56" s="451"/>
      <c r="F56" s="451"/>
      <c r="G56" s="302"/>
    </row>
    <row r="57" spans="1:15">
      <c r="B57" s="302"/>
      <c r="C57" s="302"/>
      <c r="D57" s="302"/>
      <c r="E57" s="302"/>
      <c r="F57" s="302"/>
      <c r="G57" s="302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2022-04-20T08:55:50Z</dcterms:modified>
</cp:coreProperties>
</file>